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ml.chartshapes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5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弘竞投资\P01  宏观研究\"/>
    </mc:Choice>
  </mc:AlternateContent>
  <xr:revisionPtr revIDLastSave="0" documentId="13_ncr:1_{D5956AA6-C924-4865-B8A7-67C05D507808}" xr6:coauthVersionLast="43" xr6:coauthVersionMax="43" xr10:uidLastSave="{00000000-0000-0000-0000-000000000000}"/>
  <bookViews>
    <workbookView xWindow="-108" yWindow="-108" windowWidth="23256" windowHeight="12600" firstSheet="2" activeTab="7" xr2:uid="{00000000-000D-0000-FFFF-FFFF00000000}"/>
  </bookViews>
  <sheets>
    <sheet name="1. 日本宏观数据" sheetId="1" r:id="rId1"/>
    <sheet name="2. 日本发展史" sheetId="4" r:id="rId2"/>
    <sheet name="3. 产品分类" sheetId="6" r:id="rId3"/>
    <sheet name="4. 产业&amp;贸易" sheetId="7" r:id="rId4"/>
    <sheet name="5. 日本人口" sheetId="3" r:id="rId5"/>
    <sheet name="6. 消费支出" sheetId="10" r:id="rId6"/>
    <sheet name="7. 全球500强" sheetId="5" r:id="rId7"/>
    <sheet name="8. Data" sheetId="9" r:id="rId8"/>
  </sheets>
  <calcPr calcId="181029"/>
</workbook>
</file>

<file path=xl/calcChain.xml><?xml version="1.0" encoding="utf-8"?>
<calcChain xmlns="http://schemas.openxmlformats.org/spreadsheetml/2006/main">
  <c r="M122" i="3" l="1"/>
  <c r="M123" i="3" s="1"/>
  <c r="N122" i="3"/>
  <c r="N123" i="3" s="1"/>
  <c r="O122" i="3"/>
  <c r="O123" i="3" s="1"/>
  <c r="P122" i="3"/>
  <c r="P123" i="3" s="1"/>
  <c r="Q122" i="3"/>
  <c r="Q123" i="3" s="1"/>
  <c r="R122" i="3"/>
  <c r="R123" i="3" s="1"/>
  <c r="S122" i="3"/>
  <c r="S123" i="3" s="1"/>
  <c r="T122" i="3"/>
  <c r="T123" i="3" s="1"/>
  <c r="U122" i="3"/>
  <c r="U123" i="3" s="1"/>
  <c r="V122" i="3"/>
  <c r="V123" i="3" s="1"/>
  <c r="W122" i="3"/>
  <c r="W123" i="3" s="1"/>
  <c r="X122" i="3"/>
  <c r="X123" i="3" s="1"/>
  <c r="L122" i="3"/>
  <c r="L123" i="3" s="1"/>
  <c r="W124" i="3" l="1"/>
  <c r="O124" i="3"/>
  <c r="S124" i="3"/>
  <c r="V124" i="3"/>
  <c r="N124" i="3"/>
  <c r="X124" i="3"/>
  <c r="T124" i="3"/>
  <c r="P124" i="3"/>
  <c r="R124" i="3"/>
  <c r="L124" i="3"/>
  <c r="U124" i="3"/>
  <c r="Q124" i="3"/>
  <c r="M124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G166" i="3" l="1"/>
  <c r="G167" i="3"/>
  <c r="G168" i="3"/>
  <c r="G169" i="3"/>
  <c r="G170" i="3"/>
  <c r="G171" i="3"/>
  <c r="G172" i="3"/>
  <c r="G173" i="3"/>
  <c r="G174" i="3"/>
  <c r="G165" i="3"/>
  <c r="V122" i="1" l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S10" i="7" l="1"/>
  <c r="P11" i="7"/>
  <c r="S14" i="7"/>
  <c r="P15" i="7"/>
  <c r="S18" i="7"/>
  <c r="P19" i="7"/>
  <c r="S22" i="7"/>
  <c r="P23" i="7"/>
  <c r="S26" i="7"/>
  <c r="P27" i="7"/>
  <c r="S30" i="7"/>
  <c r="P31" i="7"/>
  <c r="S34" i="7"/>
  <c r="P35" i="7"/>
  <c r="S38" i="7"/>
  <c r="P39" i="7"/>
  <c r="S42" i="7"/>
  <c r="P43" i="7"/>
  <c r="S46" i="7"/>
  <c r="P47" i="7"/>
  <c r="S50" i="7"/>
  <c r="P51" i="7"/>
  <c r="S54" i="7"/>
  <c r="P55" i="7"/>
  <c r="U8" i="7"/>
  <c r="P9" i="7"/>
  <c r="Q9" i="7"/>
  <c r="R9" i="7"/>
  <c r="S9" i="7"/>
  <c r="T9" i="7"/>
  <c r="U9" i="7"/>
  <c r="V9" i="7"/>
  <c r="P10" i="7"/>
  <c r="Q10" i="7"/>
  <c r="T10" i="7"/>
  <c r="U10" i="7"/>
  <c r="R11" i="7"/>
  <c r="V11" i="7"/>
  <c r="P12" i="7"/>
  <c r="Q12" i="7"/>
  <c r="R12" i="7"/>
  <c r="S12" i="7"/>
  <c r="T12" i="7"/>
  <c r="U12" i="7"/>
  <c r="V12" i="7"/>
  <c r="P13" i="7"/>
  <c r="Q13" i="7"/>
  <c r="R13" i="7"/>
  <c r="S13" i="7"/>
  <c r="T13" i="7"/>
  <c r="U13" i="7"/>
  <c r="V13" i="7"/>
  <c r="P14" i="7"/>
  <c r="Q14" i="7"/>
  <c r="T14" i="7"/>
  <c r="U14" i="7"/>
  <c r="R15" i="7"/>
  <c r="V15" i="7"/>
  <c r="P16" i="7"/>
  <c r="Q16" i="7"/>
  <c r="R16" i="7"/>
  <c r="S16" i="7"/>
  <c r="T16" i="7"/>
  <c r="U16" i="7"/>
  <c r="V16" i="7"/>
  <c r="P17" i="7"/>
  <c r="Q17" i="7"/>
  <c r="R17" i="7"/>
  <c r="S17" i="7"/>
  <c r="T17" i="7"/>
  <c r="U17" i="7"/>
  <c r="V17" i="7"/>
  <c r="P18" i="7"/>
  <c r="Q18" i="7"/>
  <c r="T18" i="7"/>
  <c r="U18" i="7"/>
  <c r="R19" i="7"/>
  <c r="V19" i="7"/>
  <c r="P20" i="7"/>
  <c r="Q20" i="7"/>
  <c r="R20" i="7"/>
  <c r="S20" i="7"/>
  <c r="T20" i="7"/>
  <c r="U20" i="7"/>
  <c r="V20" i="7"/>
  <c r="P21" i="7"/>
  <c r="Q21" i="7"/>
  <c r="R21" i="7"/>
  <c r="S21" i="7"/>
  <c r="T21" i="7"/>
  <c r="U21" i="7"/>
  <c r="V21" i="7"/>
  <c r="P22" i="7"/>
  <c r="Q22" i="7"/>
  <c r="T22" i="7"/>
  <c r="U22" i="7"/>
  <c r="R23" i="7"/>
  <c r="V23" i="7"/>
  <c r="P24" i="7"/>
  <c r="Q24" i="7"/>
  <c r="R24" i="7"/>
  <c r="S24" i="7"/>
  <c r="T24" i="7"/>
  <c r="U24" i="7"/>
  <c r="V24" i="7"/>
  <c r="P25" i="7"/>
  <c r="Q25" i="7"/>
  <c r="R25" i="7"/>
  <c r="S25" i="7"/>
  <c r="T25" i="7"/>
  <c r="U25" i="7"/>
  <c r="V25" i="7"/>
  <c r="P26" i="7"/>
  <c r="Q26" i="7"/>
  <c r="T26" i="7"/>
  <c r="U26" i="7"/>
  <c r="R27" i="7"/>
  <c r="V27" i="7"/>
  <c r="P28" i="7"/>
  <c r="Q28" i="7"/>
  <c r="R28" i="7"/>
  <c r="S28" i="7"/>
  <c r="T28" i="7"/>
  <c r="U28" i="7"/>
  <c r="V28" i="7"/>
  <c r="P29" i="7"/>
  <c r="Q29" i="7"/>
  <c r="R29" i="7"/>
  <c r="S29" i="7"/>
  <c r="T29" i="7"/>
  <c r="U29" i="7"/>
  <c r="V29" i="7"/>
  <c r="P30" i="7"/>
  <c r="Q30" i="7"/>
  <c r="T30" i="7"/>
  <c r="U30" i="7"/>
  <c r="R31" i="7"/>
  <c r="V31" i="7"/>
  <c r="P32" i="7"/>
  <c r="Q32" i="7"/>
  <c r="R32" i="7"/>
  <c r="S32" i="7"/>
  <c r="T32" i="7"/>
  <c r="U32" i="7"/>
  <c r="V32" i="7"/>
  <c r="P33" i="7"/>
  <c r="Q33" i="7"/>
  <c r="R33" i="7"/>
  <c r="S33" i="7"/>
  <c r="T33" i="7"/>
  <c r="U33" i="7"/>
  <c r="V33" i="7"/>
  <c r="P34" i="7"/>
  <c r="Q34" i="7"/>
  <c r="T34" i="7"/>
  <c r="U34" i="7"/>
  <c r="R35" i="7"/>
  <c r="V35" i="7"/>
  <c r="P36" i="7"/>
  <c r="Q36" i="7"/>
  <c r="R36" i="7"/>
  <c r="S36" i="7"/>
  <c r="T36" i="7"/>
  <c r="U36" i="7"/>
  <c r="V36" i="7"/>
  <c r="P37" i="7"/>
  <c r="Q37" i="7"/>
  <c r="R37" i="7"/>
  <c r="S37" i="7"/>
  <c r="T37" i="7"/>
  <c r="U37" i="7"/>
  <c r="V37" i="7"/>
  <c r="P38" i="7"/>
  <c r="Q38" i="7"/>
  <c r="T38" i="7"/>
  <c r="U38" i="7"/>
  <c r="R39" i="7"/>
  <c r="V39" i="7"/>
  <c r="P40" i="7"/>
  <c r="Q40" i="7"/>
  <c r="R40" i="7"/>
  <c r="S40" i="7"/>
  <c r="T40" i="7"/>
  <c r="U40" i="7"/>
  <c r="V40" i="7"/>
  <c r="P41" i="7"/>
  <c r="Q41" i="7"/>
  <c r="R41" i="7"/>
  <c r="S41" i="7"/>
  <c r="T41" i="7"/>
  <c r="U41" i="7"/>
  <c r="V41" i="7"/>
  <c r="P42" i="7"/>
  <c r="Q42" i="7"/>
  <c r="T42" i="7"/>
  <c r="U42" i="7"/>
  <c r="R43" i="7"/>
  <c r="V43" i="7"/>
  <c r="P44" i="7"/>
  <c r="Q44" i="7"/>
  <c r="R44" i="7"/>
  <c r="S44" i="7"/>
  <c r="T44" i="7"/>
  <c r="U44" i="7"/>
  <c r="V44" i="7"/>
  <c r="P45" i="7"/>
  <c r="Q45" i="7"/>
  <c r="R45" i="7"/>
  <c r="S45" i="7"/>
  <c r="T45" i="7"/>
  <c r="U45" i="7"/>
  <c r="V45" i="7"/>
  <c r="P46" i="7"/>
  <c r="Q46" i="7"/>
  <c r="T46" i="7"/>
  <c r="U46" i="7"/>
  <c r="R47" i="7"/>
  <c r="V47" i="7"/>
  <c r="P48" i="7"/>
  <c r="Q48" i="7"/>
  <c r="R48" i="7"/>
  <c r="S48" i="7"/>
  <c r="T48" i="7"/>
  <c r="U48" i="7"/>
  <c r="V48" i="7"/>
  <c r="P49" i="7"/>
  <c r="Q49" i="7"/>
  <c r="R49" i="7"/>
  <c r="S49" i="7"/>
  <c r="T49" i="7"/>
  <c r="U49" i="7"/>
  <c r="V49" i="7"/>
  <c r="P50" i="7"/>
  <c r="Q50" i="7"/>
  <c r="T50" i="7"/>
  <c r="U50" i="7"/>
  <c r="R51" i="7"/>
  <c r="V51" i="7"/>
  <c r="P52" i="7"/>
  <c r="Q52" i="7"/>
  <c r="R52" i="7"/>
  <c r="S52" i="7"/>
  <c r="T52" i="7"/>
  <c r="U52" i="7"/>
  <c r="V52" i="7"/>
  <c r="P53" i="7"/>
  <c r="Q53" i="7"/>
  <c r="R53" i="7"/>
  <c r="S53" i="7"/>
  <c r="T53" i="7"/>
  <c r="U53" i="7"/>
  <c r="V53" i="7"/>
  <c r="P54" i="7"/>
  <c r="Q54" i="7"/>
  <c r="T54" i="7"/>
  <c r="U54" i="7"/>
  <c r="R55" i="7"/>
  <c r="V55" i="7"/>
  <c r="P56" i="7"/>
  <c r="Q56" i="7"/>
  <c r="R56" i="7"/>
  <c r="S56" i="7"/>
  <c r="T56" i="7"/>
  <c r="U56" i="7"/>
  <c r="V56" i="7"/>
  <c r="P57" i="7"/>
  <c r="Q57" i="7"/>
  <c r="R57" i="7"/>
  <c r="S57" i="7"/>
  <c r="T57" i="7"/>
  <c r="U57" i="7"/>
  <c r="V57" i="7"/>
  <c r="V8" i="7"/>
  <c r="R8" i="7"/>
  <c r="O9" i="7"/>
  <c r="O12" i="7"/>
  <c r="O13" i="7"/>
  <c r="O16" i="7"/>
  <c r="O17" i="7"/>
  <c r="O20" i="7"/>
  <c r="O21" i="7"/>
  <c r="O24" i="7"/>
  <c r="O25" i="7"/>
  <c r="O28" i="7"/>
  <c r="O29" i="7"/>
  <c r="O32" i="7"/>
  <c r="O33" i="7"/>
  <c r="O36" i="7"/>
  <c r="O37" i="7"/>
  <c r="O40" i="7"/>
  <c r="O41" i="7"/>
  <c r="O44" i="7"/>
  <c r="O45" i="7"/>
  <c r="O48" i="7"/>
  <c r="O49" i="7"/>
  <c r="O52" i="7"/>
  <c r="O53" i="7"/>
  <c r="O56" i="7"/>
  <c r="O57" i="7"/>
  <c r="O8" i="7"/>
  <c r="N9" i="7"/>
  <c r="N10" i="7"/>
  <c r="N12" i="7"/>
  <c r="N13" i="7"/>
  <c r="N14" i="7"/>
  <c r="N16" i="7"/>
  <c r="N17" i="7"/>
  <c r="N18" i="7"/>
  <c r="N20" i="7"/>
  <c r="N21" i="7"/>
  <c r="N22" i="7"/>
  <c r="N24" i="7"/>
  <c r="N25" i="7"/>
  <c r="N26" i="7"/>
  <c r="N28" i="7"/>
  <c r="N29" i="7"/>
  <c r="N30" i="7"/>
  <c r="N32" i="7"/>
  <c r="N33" i="7"/>
  <c r="N34" i="7"/>
  <c r="N36" i="7"/>
  <c r="N37" i="7"/>
  <c r="N38" i="7"/>
  <c r="N40" i="7"/>
  <c r="N41" i="7"/>
  <c r="N42" i="7"/>
  <c r="N44" i="7"/>
  <c r="N45" i="7"/>
  <c r="N46" i="7"/>
  <c r="N48" i="7"/>
  <c r="N49" i="7"/>
  <c r="N50" i="7"/>
  <c r="N52" i="7"/>
  <c r="N53" i="7"/>
  <c r="N54" i="7"/>
  <c r="N56" i="7"/>
  <c r="N57" i="7"/>
  <c r="AD9" i="7"/>
  <c r="AE9" i="7"/>
  <c r="AD10" i="7"/>
  <c r="AE10" i="7"/>
  <c r="AD11" i="7"/>
  <c r="AE11" i="7"/>
  <c r="AD12" i="7"/>
  <c r="AE12" i="7"/>
  <c r="AD13" i="7"/>
  <c r="AE13" i="7"/>
  <c r="AD14" i="7"/>
  <c r="AE14" i="7"/>
  <c r="AD15" i="7"/>
  <c r="AE15" i="7"/>
  <c r="AD16" i="7"/>
  <c r="AE16" i="7"/>
  <c r="AD17" i="7"/>
  <c r="AE17" i="7"/>
  <c r="AD18" i="7"/>
  <c r="AE18" i="7"/>
  <c r="AD19" i="7"/>
  <c r="AE19" i="7"/>
  <c r="AD20" i="7"/>
  <c r="AE20" i="7"/>
  <c r="AD21" i="7"/>
  <c r="AE21" i="7"/>
  <c r="AD22" i="7"/>
  <c r="AE22" i="7"/>
  <c r="AD23" i="7"/>
  <c r="AE23" i="7"/>
  <c r="AD24" i="7"/>
  <c r="AE24" i="7"/>
  <c r="AD25" i="7"/>
  <c r="AE25" i="7"/>
  <c r="AD26" i="7"/>
  <c r="AE26" i="7"/>
  <c r="AD27" i="7"/>
  <c r="AE27" i="7"/>
  <c r="AD28" i="7"/>
  <c r="AE28" i="7"/>
  <c r="AD29" i="7"/>
  <c r="AE29" i="7"/>
  <c r="AD30" i="7"/>
  <c r="AE30" i="7"/>
  <c r="AD31" i="7"/>
  <c r="AE31" i="7"/>
  <c r="AD32" i="7"/>
  <c r="AE32" i="7"/>
  <c r="AD33" i="7"/>
  <c r="AE33" i="7"/>
  <c r="AD34" i="7"/>
  <c r="AE34" i="7"/>
  <c r="AD35" i="7"/>
  <c r="AE35" i="7"/>
  <c r="AD36" i="7"/>
  <c r="AE36" i="7"/>
  <c r="AD37" i="7"/>
  <c r="AE37" i="7"/>
  <c r="AD38" i="7"/>
  <c r="AE38" i="7"/>
  <c r="AD39" i="7"/>
  <c r="AE39" i="7"/>
  <c r="AD40" i="7"/>
  <c r="AE40" i="7"/>
  <c r="AD41" i="7"/>
  <c r="AE41" i="7"/>
  <c r="AD42" i="7"/>
  <c r="AE42" i="7"/>
  <c r="AD43" i="7"/>
  <c r="AE43" i="7"/>
  <c r="AD44" i="7"/>
  <c r="AE44" i="7"/>
  <c r="AD45" i="7"/>
  <c r="AE45" i="7"/>
  <c r="AD46" i="7"/>
  <c r="AE46" i="7"/>
  <c r="AD47" i="7"/>
  <c r="AE47" i="7"/>
  <c r="AD48" i="7"/>
  <c r="AE48" i="7"/>
  <c r="AD49" i="7"/>
  <c r="AE49" i="7"/>
  <c r="AD50" i="7"/>
  <c r="AE50" i="7"/>
  <c r="AD51" i="7"/>
  <c r="AE51" i="7"/>
  <c r="AD52" i="7"/>
  <c r="AE52" i="7"/>
  <c r="AD53" i="7"/>
  <c r="AE53" i="7"/>
  <c r="AD54" i="7"/>
  <c r="AE54" i="7"/>
  <c r="AD55" i="7"/>
  <c r="AE55" i="7"/>
  <c r="AD56" i="7"/>
  <c r="AE56" i="7"/>
  <c r="AD57" i="7"/>
  <c r="AE57" i="7"/>
  <c r="AD58" i="7"/>
  <c r="AE58" i="7"/>
  <c r="AD59" i="7"/>
  <c r="AE59" i="7"/>
  <c r="AD60" i="7"/>
  <c r="AE60" i="7"/>
  <c r="AD61" i="7"/>
  <c r="AE61" i="7"/>
  <c r="AD62" i="7"/>
  <c r="AE62" i="7"/>
  <c r="AD63" i="7"/>
  <c r="AE63" i="7"/>
  <c r="AD64" i="7"/>
  <c r="AE64" i="7"/>
  <c r="AD65" i="7"/>
  <c r="AE65" i="7"/>
  <c r="AE8" i="7"/>
  <c r="AD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8" i="7"/>
  <c r="O55" i="7" l="1"/>
  <c r="O43" i="7"/>
  <c r="O31" i="7"/>
  <c r="O23" i="7"/>
  <c r="O11" i="7"/>
  <c r="Q55" i="7"/>
  <c r="Q51" i="7"/>
  <c r="Q47" i="7"/>
  <c r="Q43" i="7"/>
  <c r="U39" i="7"/>
  <c r="U35" i="7"/>
  <c r="Q31" i="7"/>
  <c r="U23" i="7"/>
  <c r="U19" i="7"/>
  <c r="Q15" i="7"/>
  <c r="N55" i="7"/>
  <c r="N51" i="7"/>
  <c r="N47" i="7"/>
  <c r="N43" i="7"/>
  <c r="N39" i="7"/>
  <c r="N35" i="7"/>
  <c r="N31" i="7"/>
  <c r="N27" i="7"/>
  <c r="N23" i="7"/>
  <c r="N19" i="7"/>
  <c r="N15" i="7"/>
  <c r="N11" i="7"/>
  <c r="S55" i="7"/>
  <c r="V54" i="7"/>
  <c r="R54" i="7"/>
  <c r="S51" i="7"/>
  <c r="V50" i="7"/>
  <c r="R50" i="7"/>
  <c r="S47" i="7"/>
  <c r="V46" i="7"/>
  <c r="R46" i="7"/>
  <c r="S43" i="7"/>
  <c r="V42" i="7"/>
  <c r="R42" i="7"/>
  <c r="S39" i="7"/>
  <c r="V38" i="7"/>
  <c r="R38" i="7"/>
  <c r="S35" i="7"/>
  <c r="V34" i="7"/>
  <c r="R34" i="7"/>
  <c r="S31" i="7"/>
  <c r="V30" i="7"/>
  <c r="R30" i="7"/>
  <c r="S27" i="7"/>
  <c r="V26" i="7"/>
  <c r="R26" i="7"/>
  <c r="S23" i="7"/>
  <c r="V22" i="7"/>
  <c r="R22" i="7"/>
  <c r="S19" i="7"/>
  <c r="V18" i="7"/>
  <c r="R18" i="7"/>
  <c r="S15" i="7"/>
  <c r="V14" i="7"/>
  <c r="R14" i="7"/>
  <c r="S11" i="7"/>
  <c r="V10" i="7"/>
  <c r="R10" i="7"/>
  <c r="O51" i="7"/>
  <c r="O47" i="7"/>
  <c r="O39" i="7"/>
  <c r="O35" i="7"/>
  <c r="O27" i="7"/>
  <c r="O19" i="7"/>
  <c r="O15" i="7"/>
  <c r="U55" i="7"/>
  <c r="U51" i="7"/>
  <c r="U47" i="7"/>
  <c r="U43" i="7"/>
  <c r="Q39" i="7"/>
  <c r="Q35" i="7"/>
  <c r="U31" i="7"/>
  <c r="U27" i="7"/>
  <c r="Q27" i="7"/>
  <c r="Q23" i="7"/>
  <c r="Q19" i="7"/>
  <c r="U15" i="7"/>
  <c r="U11" i="7"/>
  <c r="Q11" i="7"/>
  <c r="O54" i="7"/>
  <c r="O50" i="7"/>
  <c r="O46" i="7"/>
  <c r="O42" i="7"/>
  <c r="O38" i="7"/>
  <c r="O34" i="7"/>
  <c r="O30" i="7"/>
  <c r="O26" i="7"/>
  <c r="O22" i="7"/>
  <c r="O18" i="7"/>
  <c r="O14" i="7"/>
  <c r="O10" i="7"/>
  <c r="T55" i="7"/>
  <c r="T51" i="7"/>
  <c r="T47" i="7"/>
  <c r="T43" i="7"/>
  <c r="T39" i="7"/>
  <c r="T35" i="7"/>
  <c r="T31" i="7"/>
  <c r="T27" i="7"/>
  <c r="T23" i="7"/>
  <c r="T19" i="7"/>
  <c r="T15" i="7"/>
  <c r="T11" i="7"/>
  <c r="S8" i="7"/>
  <c r="T8" i="7"/>
  <c r="N8" i="7"/>
  <c r="P8" i="7"/>
  <c r="Q8" i="7"/>
  <c r="D122" i="1"/>
  <c r="R122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AC115" i="3" l="1"/>
  <c r="Y118" i="3" l="1"/>
  <c r="Y117" i="3"/>
  <c r="Y116" i="3"/>
  <c r="R93" i="7" l="1"/>
  <c r="R92" i="7"/>
  <c r="S14" i="6" l="1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13" i="6"/>
  <c r="R14" i="6" l="1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13" i="6"/>
  <c r="V86" i="1" l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81" i="1"/>
  <c r="V82" i="1"/>
  <c r="V83" i="1"/>
  <c r="V84" i="1"/>
  <c r="V85" i="1"/>
  <c r="V74" i="1"/>
  <c r="V75" i="1"/>
  <c r="V76" i="1"/>
  <c r="V77" i="1"/>
  <c r="V78" i="1"/>
  <c r="V79" i="1"/>
  <c r="V80" i="1"/>
  <c r="V62" i="1"/>
  <c r="V63" i="1"/>
  <c r="V64" i="1"/>
  <c r="V65" i="1"/>
  <c r="V66" i="1"/>
  <c r="V67" i="1"/>
  <c r="V68" i="1"/>
  <c r="V69" i="1"/>
  <c r="V70" i="1"/>
  <c r="V71" i="1"/>
  <c r="V72" i="1"/>
  <c r="V73" i="1"/>
  <c r="V61" i="1"/>
  <c r="BT115" i="1" l="1"/>
  <c r="BT116" i="1"/>
  <c r="BT117" i="1"/>
  <c r="BT118" i="1"/>
  <c r="BT119" i="1"/>
  <c r="BT120" i="1"/>
  <c r="BT121" i="1"/>
  <c r="BT122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66" i="1"/>
  <c r="P66" i="1" l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9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6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8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66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61" i="1"/>
  <c r="D113" i="1"/>
  <c r="D114" i="1"/>
  <c r="D115" i="1"/>
  <c r="D116" i="1"/>
  <c r="D117" i="1"/>
  <c r="D118" i="1"/>
  <c r="D119" i="1"/>
  <c r="D120" i="1"/>
  <c r="D12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66" i="1"/>
  <c r="D67" i="1"/>
  <c r="D68" i="1"/>
  <c r="D69" i="1"/>
  <c r="D70" i="1"/>
  <c r="D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  <author>Min</author>
    <author>Windows 用户</author>
  </authors>
  <commentList>
    <comment ref="CN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日本最大的证券交易所，它的股票交易量最大，占日本全国交易量的</t>
        </r>
        <r>
          <rPr>
            <sz val="9"/>
            <color indexed="81"/>
            <rFont val="Tahoma"/>
            <family val="2"/>
          </rPr>
          <t>80</t>
        </r>
        <r>
          <rPr>
            <sz val="9"/>
            <color indexed="81"/>
            <rFont val="宋体"/>
            <family val="3"/>
            <charset val="134"/>
          </rPr>
          <t>％以上。如果按上市的股票市场价格计算，它已超过伦敦证券交易所，成为仅次于纽约证券交易所的世界第二大证券市场。
东京证交所有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个市场：市场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部、市场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部、外国部和保姆部（创业板），后两个市场对外国公司开放。
始于</t>
        </r>
        <r>
          <rPr>
            <sz val="9"/>
            <color indexed="81"/>
            <rFont val="Tahoma"/>
            <family val="2"/>
          </rPr>
          <t>1879</t>
        </r>
        <r>
          <rPr>
            <sz val="9"/>
            <color indexed="81"/>
            <rFont val="宋体"/>
            <family val="3"/>
            <charset val="134"/>
          </rPr>
          <t>年，断断续续营业，</t>
        </r>
        <r>
          <rPr>
            <sz val="9"/>
            <color indexed="81"/>
            <rFont val="Tahoma"/>
            <family val="2"/>
          </rPr>
          <t>1949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月美国同意东京证券交易所重新开业。</t>
        </r>
      </text>
    </comment>
    <comment ref="DH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主要三大证券交易所：东京证券交易所、大阪证券交易所、名古屋证券交易所。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日本目前有</t>
        </r>
        <r>
          <rPr>
            <sz val="9"/>
            <color indexed="81"/>
            <rFont val="Tahoma"/>
            <family val="2"/>
          </rPr>
          <t xml:space="preserve">8 </t>
        </r>
        <r>
          <rPr>
            <sz val="9"/>
            <color indexed="81"/>
            <rFont val="宋体"/>
            <family val="3"/>
            <charset val="134"/>
          </rPr>
          <t>家证券交易所，分别位于东京、大阪、名古屋、京都、广岛、福冈、新泻。札幌。其中东京、大阪分别是全国和关西地区的中心性市场，二者的交易额合计占全国交易所的</t>
        </r>
        <r>
          <rPr>
            <sz val="9"/>
            <color indexed="81"/>
            <rFont val="Tahoma"/>
            <family val="2"/>
          </rPr>
          <t>90%</t>
        </r>
        <r>
          <rPr>
            <sz val="9"/>
            <color indexed="81"/>
            <rFont val="宋体"/>
            <family val="3"/>
            <charset val="134"/>
          </rPr>
          <t xml:space="preserve">以上。
</t>
        </r>
        <r>
          <rPr>
            <sz val="9"/>
            <color indexed="81"/>
            <rFont val="Tahoma"/>
            <family val="2"/>
          </rPr>
          <t xml:space="preserve"> 1961 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 xml:space="preserve">10 </t>
        </r>
        <r>
          <rPr>
            <sz val="9"/>
            <color indexed="81"/>
            <rFont val="宋体"/>
            <family val="3"/>
            <charset val="134"/>
          </rPr>
          <t>月东京、大阪和名古屋三个证券交易所分别设立了市场第二部。市场第二部的上市条件比第一部略低。原则上新股票先在市场第二部交易，一年后如果满足第一部上市条件才进入第一部进行交易。同时在第一部上市的股票如果其条件降至一定水平以下，且在一年宽限期内仍未满足第一部的条件，就要被重新指定在第二部交易。目前除了市场第一部</t>
        </r>
        <r>
          <rPr>
            <sz val="9"/>
            <color indexed="81"/>
            <rFont val="Tahoma"/>
            <family val="2"/>
          </rPr>
          <t xml:space="preserve">250 </t>
        </r>
        <r>
          <rPr>
            <sz val="9"/>
            <color indexed="81"/>
            <rFont val="宋体"/>
            <family val="3"/>
            <charset val="134"/>
          </rPr>
          <t>种大宗股票仍采用公开喊价方式成交外，市场第一部其余股票和第二部的全部股票都采用电子计算机交易。</t>
        </r>
      </text>
    </comment>
    <comment ref="CN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日本最大的证券交易所，它的股票交易量最大，占日本全国交易量的</t>
        </r>
        <r>
          <rPr>
            <sz val="9"/>
            <color indexed="81"/>
            <rFont val="Tahoma"/>
            <family val="2"/>
          </rPr>
          <t>80</t>
        </r>
        <r>
          <rPr>
            <sz val="9"/>
            <color indexed="81"/>
            <rFont val="宋体"/>
            <family val="3"/>
            <charset val="134"/>
          </rPr>
          <t>％以上。如果按上市的股票市场价格计算，它已超过伦敦证券交易所，成为仅次于纽约证券交易所的世界第二大证券市场。
东京证交所有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个市场：市场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部、市场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部、外国部和保姆部（创业板），后两个市场对外国公司开放。
始于</t>
        </r>
        <r>
          <rPr>
            <sz val="9"/>
            <color indexed="81"/>
            <rFont val="Tahoma"/>
            <family val="2"/>
          </rPr>
          <t>1879</t>
        </r>
        <r>
          <rPr>
            <sz val="9"/>
            <color indexed="81"/>
            <rFont val="宋体"/>
            <family val="3"/>
            <charset val="134"/>
          </rPr>
          <t>年，断断续续营业，</t>
        </r>
        <r>
          <rPr>
            <sz val="9"/>
            <color indexed="81"/>
            <rFont val="Tahoma"/>
            <family val="2"/>
          </rPr>
          <t>1949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月美国同意东京证券交易所重新开业。</t>
        </r>
      </text>
    </comment>
    <comment ref="C4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https://fred.stlouisfed.org/search?st=gdp+japan</t>
        </r>
      </text>
    </comment>
    <comment ref="G4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U.S. Bureau of Labor Statistics
https://fred.stlouisfed.org/series/JPNRGDPR</t>
        </r>
      </text>
    </comment>
    <comment ref="I4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wind</t>
        </r>
        <r>
          <rPr>
            <sz val="9"/>
            <color indexed="81"/>
            <rFont val="宋体"/>
            <family val="3"/>
            <charset val="134"/>
          </rPr>
          <t>，日本内阁</t>
        </r>
      </text>
    </comment>
    <comment ref="K4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来源：</t>
        </r>
        <r>
          <rPr>
            <b/>
            <sz val="9"/>
            <color indexed="81"/>
            <rFont val="Tahoma"/>
            <family val="2"/>
          </rPr>
          <t>University of Groningen
https://fred.stlouisfed.org/series/RGDPNAJPA666NRUG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来源</t>
        </r>
        <r>
          <rPr>
            <sz val="9"/>
            <color indexed="81"/>
            <rFont val="Tahoma"/>
            <family val="2"/>
          </rPr>
          <t xml:space="preserve"> U.S. Bureau of Labor Statistics
https://fred.stlouisfed.org/series/JPNRGDPC</t>
        </r>
      </text>
    </comment>
    <comment ref="O4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来源</t>
        </r>
        <r>
          <rPr>
            <sz val="9"/>
            <color indexed="81"/>
            <rFont val="Tahoma"/>
            <family val="2"/>
          </rPr>
          <t xml:space="preserve"> world bank
https://fred.stlouisfed.org/series/NYGDPPCAPKDJPN</t>
        </r>
      </text>
    </comment>
    <comment ref="Q4" authorId="1" shapeId="0" xr:uid="{56EA6A2D-0EA8-4941-B489-F022C9F9A93B}">
      <text>
        <r>
          <rPr>
            <b/>
            <sz val="9"/>
            <color indexed="81"/>
            <rFont val="宋体"/>
            <family val="3"/>
            <charset val="134"/>
          </rPr>
          <t>World Bank</t>
        </r>
      </text>
    </comment>
    <comment ref="U4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
International Monetary Fund
https://fred.stlouisfed.org/series/MYAGM2JPM189S#0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
Organization for Economic Co-operation and Development</t>
        </r>
        <r>
          <rPr>
            <sz val="9"/>
            <color indexed="81"/>
            <rFont val="Tahoma"/>
            <family val="2"/>
          </rPr>
          <t xml:space="preserve">
https://fred.stlouisfed.org/series/JPNCPIALLMINMEI</t>
        </r>
      </text>
    </comment>
    <comment ref="Y4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日本统计局，</t>
        </r>
        <r>
          <rPr>
            <b/>
            <sz val="9"/>
            <color indexed="81"/>
            <rFont val="Tahoma"/>
            <family val="2"/>
          </rPr>
          <t>Wind</t>
        </r>
        <r>
          <rPr>
            <b/>
            <sz val="9"/>
            <color indexed="81"/>
            <rFont val="宋体"/>
            <family val="3"/>
            <charset val="134"/>
          </rPr>
          <t>导出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4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Organization for Economic Co-operation and Development
https://fred.stlouisfed.org/series/PITGCG01JPA661N</t>
        </r>
      </text>
    </comment>
    <comment ref="AB4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International Monetary Fund
https://fred.stlouisfed.org/series/INTDSRJPM193N</t>
        </r>
      </text>
    </comment>
    <comment ref="AC4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日本央行
</t>
        </r>
        <r>
          <rPr>
            <sz val="9"/>
            <color indexed="81"/>
            <rFont val="Tahoma"/>
            <family val="2"/>
          </rPr>
          <t>wind</t>
        </r>
        <r>
          <rPr>
            <sz val="9"/>
            <color indexed="81"/>
            <rFont val="宋体"/>
            <family val="3"/>
            <charset val="134"/>
          </rPr>
          <t>导出</t>
        </r>
      </text>
    </comment>
    <comment ref="AD4" authorId="2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日本财务省</t>
        </r>
      </text>
    </comment>
    <comment ref="AJ4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日本央行，</t>
        </r>
        <r>
          <rPr>
            <sz val="9"/>
            <color indexed="81"/>
            <rFont val="Tahoma"/>
            <family val="2"/>
          </rPr>
          <t>Wind</t>
        </r>
        <r>
          <rPr>
            <sz val="9"/>
            <color indexed="81"/>
            <rFont val="宋体"/>
            <family val="3"/>
            <charset val="134"/>
          </rPr>
          <t>导出</t>
        </r>
      </text>
    </comment>
    <comment ref="AK4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International Monetary Fund:2017</t>
        </r>
        <r>
          <rPr>
            <sz val="9"/>
            <color indexed="81"/>
            <rFont val="宋体"/>
            <family val="3"/>
            <charset val="134"/>
          </rPr>
          <t>年及以后为估算值</t>
        </r>
        <r>
          <rPr>
            <sz val="9"/>
            <color indexed="81"/>
            <rFont val="Tahoma"/>
            <family val="2"/>
          </rPr>
          <t xml:space="preserve">
https://fred.stlouisfed.org/series/GGGDTAJPA188N</t>
        </r>
      </text>
    </comment>
    <comment ref="AL4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world bank
https://fred.stlouisfed.org/series/DEBTTLJPA188A</t>
        </r>
      </text>
    </comment>
    <comment ref="AN4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World Bank
https://fred.stlouisfed.org/search?st=public+debt+japan</t>
        </r>
      </text>
    </comment>
    <comment ref="AP4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World Bank
https://fred.stlouisfed.org/series/DDDM04JPA156NWDB</t>
        </r>
      </text>
    </comment>
    <comment ref="AQ4" authorId="2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日本央行</t>
        </r>
      </text>
    </comment>
    <comment ref="AS4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日本央行</t>
        </r>
      </text>
    </comment>
    <comment ref="AT4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International Monetary Fund
https://fred.stlouisfed.org/series/GGNLBAJPA188N</t>
        </r>
      </text>
    </comment>
    <comment ref="AW4" authorId="2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日本财务省</t>
        </r>
      </text>
    </comment>
    <comment ref="BG4" authorId="2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日本电气事业联合会，wind导出</t>
        </r>
      </text>
    </comment>
    <comment ref="BI4" authorId="2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World Bank</t>
        </r>
      </text>
    </comment>
    <comment ref="BK4" authorId="2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world bank</t>
        </r>
      </text>
    </comment>
    <comment ref="BM4" authorId="2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world bank</t>
        </r>
      </text>
    </comment>
    <comment ref="BO4" authorId="2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world bank</t>
        </r>
      </text>
    </comment>
    <comment ref="BQ4" authorId="2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world bank</t>
        </r>
      </text>
    </comment>
    <comment ref="BS4" authorId="2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日本统计局，wind导出</t>
        </r>
      </text>
    </comment>
    <comment ref="BV4" authorId="2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日本总务省统计局，wind导出</t>
        </r>
      </text>
    </comment>
    <comment ref="BW4" authorId="2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日本总务省统计局</t>
        </r>
      </text>
    </comment>
    <comment ref="CC4" authorId="2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日本国土交通省，wind导出</t>
        </r>
      </text>
    </comment>
    <comment ref="CE4" authorId="2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日本统计局，wind导出</t>
        </r>
      </text>
    </comment>
    <comment ref="CH4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日本自动车工业协会，</t>
        </r>
        <r>
          <rPr>
            <sz val="9"/>
            <color indexed="81"/>
            <rFont val="Tahoma"/>
            <family val="2"/>
          </rPr>
          <t>wind</t>
        </r>
      </text>
    </comment>
    <comment ref="CN4" authorId="0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wind</t>
        </r>
      </text>
    </comment>
    <comment ref="CO4" authorId="0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世界交易所联合会</t>
        </r>
      </text>
    </comment>
    <comment ref="CT4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东京证券交易所，</t>
        </r>
        <r>
          <rPr>
            <sz val="9"/>
            <color indexed="81"/>
            <rFont val="Tahoma"/>
            <family val="2"/>
          </rPr>
          <t>wind</t>
        </r>
      </text>
    </comment>
    <comment ref="CX4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东京证券交易所
</t>
        </r>
        <r>
          <rPr>
            <sz val="9"/>
            <color indexed="81"/>
            <rFont val="Tahoma"/>
            <family val="2"/>
          </rPr>
          <t>wind</t>
        </r>
        <r>
          <rPr>
            <sz val="9"/>
            <color indexed="81"/>
            <rFont val="宋体"/>
            <family val="3"/>
            <charset val="134"/>
          </rPr>
          <t>导出</t>
        </r>
      </text>
    </comment>
    <comment ref="DB4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东京证券交易所
</t>
        </r>
        <r>
          <rPr>
            <sz val="9"/>
            <color indexed="81"/>
            <rFont val="Tahoma"/>
            <family val="2"/>
          </rPr>
          <t>wind</t>
        </r>
        <r>
          <rPr>
            <sz val="9"/>
            <color indexed="81"/>
            <rFont val="宋体"/>
            <family val="3"/>
            <charset val="134"/>
          </rPr>
          <t>导出</t>
        </r>
      </text>
    </comment>
    <comment ref="DE4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东京证券交易所
</t>
        </r>
        <r>
          <rPr>
            <sz val="9"/>
            <color indexed="81"/>
            <rFont val="Tahoma"/>
            <family val="2"/>
          </rPr>
          <t>wind</t>
        </r>
        <r>
          <rPr>
            <sz val="9"/>
            <color indexed="81"/>
            <rFont val="宋体"/>
            <family val="3"/>
            <charset val="134"/>
          </rPr>
          <t>导出</t>
        </r>
      </text>
    </comment>
    <comment ref="DK4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WORLD BANK
https://fred.stlouisfed.org/series/DDDM01JPA156NWDB</t>
        </r>
      </text>
    </comment>
    <comment ref="B54" authorId="1" shapeId="0" xr:uid="{45BFB81B-EA05-44FC-8BE1-8D41D09C23F4}">
      <text>
        <r>
          <rPr>
            <b/>
            <sz val="9"/>
            <color indexed="81"/>
            <rFont val="宋体"/>
            <family val="3"/>
            <charset val="134"/>
          </rPr>
          <t>占领军美国设置固定汇率360日元</t>
        </r>
      </text>
    </comment>
    <comment ref="B76" authorId="1" shapeId="0" xr:uid="{56510A70-4E72-4725-A7CB-81A779DD670E}">
      <text>
        <r>
          <rPr>
            <b/>
            <sz val="9"/>
            <color indexed="81"/>
            <rFont val="宋体"/>
            <family val="3"/>
            <charset val="134"/>
          </rPr>
          <t>美国停止美元与黄金的兑换，日元开始浮动汇率</t>
        </r>
      </text>
    </comment>
    <comment ref="B90" authorId="1" shapeId="0" xr:uid="{C357168B-524E-496A-9406-61C959AF0B8C}">
      <text>
        <r>
          <rPr>
            <b/>
            <sz val="9"/>
            <color indexed="81"/>
            <rFont val="宋体"/>
            <family val="3"/>
            <charset val="134"/>
          </rPr>
          <t>广场协议，日元升值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</author>
  </authors>
  <commentList>
    <comment ref="G1" authorId="0" shapeId="0" xr:uid="{77A7B35C-14BF-49D0-8E28-A7799C46EA53}">
      <text>
        <r>
          <rPr>
            <b/>
            <sz val="9"/>
            <color indexed="81"/>
            <rFont val="宋体"/>
            <family val="3"/>
            <charset val="134"/>
          </rPr>
          <t xml:space="preserve">http://www.jama.org/
Motor Vehicle Statistics of Japan  2016
</t>
        </r>
      </text>
    </comment>
    <comment ref="L1" authorId="0" shapeId="0" xr:uid="{EFD5E593-44F2-4008-B00E-6C6E09DC98EA}">
      <text>
        <r>
          <rPr>
            <b/>
            <sz val="9"/>
            <color indexed="81"/>
            <rFont val="宋体"/>
            <family val="3"/>
            <charset val="134"/>
          </rPr>
          <t xml:space="preserve">http://www.jama.org/
Motor Vehicle Statistics of Japan  2016
</t>
        </r>
      </text>
    </comment>
    <comment ref="P1" authorId="0" shapeId="0" xr:uid="{E92C73EE-9735-4A16-AEF8-9D93497F3076}">
      <text>
        <r>
          <rPr>
            <b/>
            <sz val="9"/>
            <color indexed="81"/>
            <rFont val="宋体"/>
            <family val="3"/>
            <charset val="134"/>
          </rPr>
          <t xml:space="preserve">http://www.jama.org/
Motor Vehicle Statistics of Japan  2016
</t>
        </r>
      </text>
    </comment>
    <comment ref="B2" authorId="0" shapeId="0" xr:uid="{666F2556-2A3C-459D-9FBE-8E5E04F1BE35}">
      <text>
        <r>
          <rPr>
            <b/>
            <sz val="9"/>
            <color indexed="81"/>
            <rFont val="宋体"/>
            <family val="3"/>
            <charset val="134"/>
          </rPr>
          <t>万吨
来自百度文库，可靠性未知</t>
        </r>
      </text>
    </comment>
    <comment ref="R2" authorId="0" shapeId="0" xr:uid="{841E7A6D-4F0F-47B3-A230-31570DF52050}">
      <text>
        <r>
          <rPr>
            <b/>
            <sz val="9"/>
            <color indexed="81"/>
            <rFont val="宋体"/>
            <family val="3"/>
            <charset val="134"/>
          </rPr>
          <t>预估值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29" authorId="0" shapeId="0" xr:uid="{B2D2A788-B693-42DF-B566-32931401C32A}">
      <text>
        <r>
          <rPr>
            <b/>
            <sz val="9"/>
            <color indexed="81"/>
            <rFont val="宋体"/>
            <family val="3"/>
            <charset val="134"/>
          </rPr>
          <t>可自给自足</t>
        </r>
      </text>
    </comment>
    <comment ref="O31" authorId="0" shapeId="0" xr:uid="{B139747F-DB98-4916-957F-5C57FCA46C8C}">
      <text>
        <r>
          <rPr>
            <b/>
            <sz val="9"/>
            <color indexed="81"/>
            <rFont val="宋体"/>
            <family val="3"/>
            <charset val="134"/>
          </rPr>
          <t>产量超德国</t>
        </r>
      </text>
    </comment>
    <comment ref="O43" authorId="0" shapeId="0" xr:uid="{FB4D6470-C3C4-42E5-A4EF-D7FE8F31A493}">
      <text>
        <r>
          <rPr>
            <b/>
            <sz val="9"/>
            <color indexed="81"/>
            <rFont val="宋体"/>
            <family val="3"/>
            <charset val="134"/>
          </rPr>
          <t>产量超美国</t>
        </r>
      </text>
    </comment>
    <comment ref="O53" authorId="0" shapeId="0" xr:uid="{E7B2A4F3-0F49-4645-B975-4BAD5EABBFA0}">
      <text>
        <r>
          <rPr>
            <b/>
            <sz val="9"/>
            <color indexed="81"/>
            <rFont val="宋体"/>
            <family val="3"/>
            <charset val="134"/>
          </rPr>
          <t>行业顶峰，下滑拐点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</author>
  </authors>
  <commentList>
    <comment ref="B5" authorId="0" shapeId="0" xr:uid="{0E8CE97B-2033-481F-9713-5B5406BE88BF}">
      <text>
        <r>
          <rPr>
            <b/>
            <sz val="9"/>
            <color indexed="81"/>
            <rFont val="宋体"/>
            <family val="3"/>
            <charset val="134"/>
          </rPr>
          <t>http://www.stat.go.jp/english/data/chouki/19.html</t>
        </r>
      </text>
    </comment>
    <comment ref="B82" authorId="0" shapeId="0" xr:uid="{E429DC61-3D01-4DDB-ACE1-B4AF71446F7E}">
      <text>
        <r>
          <rPr>
            <b/>
            <sz val="9"/>
            <color indexed="81"/>
            <rFont val="宋体"/>
            <family val="3"/>
            <charset val="134"/>
          </rPr>
          <t>http://www.stat.go.jp/english/data/chouki/19.html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</author>
  </authors>
  <commentList>
    <comment ref="B110" authorId="0" shapeId="0" xr:uid="{8035F2B1-4608-4801-BF9F-ADF74837F229}">
      <text>
        <r>
          <rPr>
            <b/>
            <sz val="9"/>
            <color indexed="81"/>
            <rFont val="宋体"/>
            <family val="3"/>
            <charset val="134"/>
          </rPr>
          <t>http://www.stat.go.jp/english/data/index.html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</author>
  </authors>
  <commentList>
    <comment ref="M16" authorId="0" shapeId="0" xr:uid="{049C23F7-4B71-4FA1-80EA-5B3FCBA384BE}">
      <text>
        <r>
          <rPr>
            <b/>
            <sz val="9"/>
            <color indexed="81"/>
            <rFont val="宋体"/>
            <family val="3"/>
            <charset val="134"/>
          </rPr>
          <t xml:space="preserve">FOUND 1758
</t>
        </r>
      </text>
    </comment>
  </commentList>
</comments>
</file>

<file path=xl/sharedStrings.xml><?xml version="1.0" encoding="utf-8"?>
<sst xmlns="http://schemas.openxmlformats.org/spreadsheetml/2006/main" count="4515" uniqueCount="2534">
  <si>
    <t>利率</t>
  </si>
  <si>
    <t>投资</t>
  </si>
  <si>
    <t>贸易</t>
  </si>
  <si>
    <t>资源消费</t>
  </si>
  <si>
    <t>人口及收入</t>
  </si>
  <si>
    <t>其他工业</t>
  </si>
  <si>
    <t>货币2</t>
  </si>
  <si>
    <t xml:space="preserve">固定资产投资 </t>
  </si>
  <si>
    <t xml:space="preserve">对外贸易 </t>
  </si>
  <si>
    <t>消费</t>
  </si>
  <si>
    <t>用电量</t>
  </si>
  <si>
    <t>人口</t>
  </si>
  <si>
    <t>可支配收入</t>
  </si>
  <si>
    <t>房地产</t>
  </si>
  <si>
    <t>年度</t>
  </si>
  <si>
    <t>人均GDP同比%</t>
  </si>
  <si>
    <t>同比%</t>
  </si>
  <si>
    <t>M2/GDP比值</t>
  </si>
  <si>
    <t>核心CPI同比%</t>
  </si>
  <si>
    <t>十年期国债收益率，平均年化</t>
  </si>
  <si>
    <t>政府
负债率</t>
  </si>
  <si>
    <t>非金融企业
负债率</t>
  </si>
  <si>
    <t>固定资产投资额十亿美元</t>
  </si>
  <si>
    <t>增长率%</t>
  </si>
  <si>
    <t>社会消费品零售总额十亿</t>
  </si>
  <si>
    <t>增长率</t>
  </si>
  <si>
    <t>总人口
(万人)</t>
  </si>
  <si>
    <t>出生率，每个女人生几个孩子</t>
  </si>
  <si>
    <t>失业率%</t>
  </si>
  <si>
    <t>1900年</t>
  </si>
  <si>
    <t>1901年</t>
  </si>
  <si>
    <t>1902年</t>
  </si>
  <si>
    <t>1903年</t>
  </si>
  <si>
    <t>1904年</t>
  </si>
  <si>
    <t>1905年</t>
  </si>
  <si>
    <t>1906年</t>
  </si>
  <si>
    <t>1907年</t>
  </si>
  <si>
    <t>1908年</t>
  </si>
  <si>
    <t>1909年</t>
  </si>
  <si>
    <t>1910年</t>
  </si>
  <si>
    <t>1911年</t>
  </si>
  <si>
    <t>1912年</t>
  </si>
  <si>
    <t>1913年</t>
  </si>
  <si>
    <t>1914年</t>
  </si>
  <si>
    <t>1915年</t>
  </si>
  <si>
    <t>1916年</t>
  </si>
  <si>
    <t>1917年</t>
  </si>
  <si>
    <t>1918年</t>
  </si>
  <si>
    <t>1919年</t>
  </si>
  <si>
    <t>1920年</t>
  </si>
  <si>
    <t>1921年</t>
  </si>
  <si>
    <t>1922年</t>
  </si>
  <si>
    <t>1923年</t>
  </si>
  <si>
    <t>1924年</t>
  </si>
  <si>
    <t>1925年</t>
  </si>
  <si>
    <t>1926年</t>
  </si>
  <si>
    <t>1927年</t>
  </si>
  <si>
    <t>1928年</t>
  </si>
  <si>
    <t>1929年</t>
  </si>
  <si>
    <t>1930年</t>
  </si>
  <si>
    <t>1931年</t>
  </si>
  <si>
    <t>1932年</t>
  </si>
  <si>
    <t>1933年</t>
  </si>
  <si>
    <t>1934年</t>
  </si>
  <si>
    <t>1935年</t>
  </si>
  <si>
    <t>1936年</t>
  </si>
  <si>
    <t>1937年</t>
  </si>
  <si>
    <t>1938年</t>
  </si>
  <si>
    <t>1939年</t>
  </si>
  <si>
    <t>1940年</t>
  </si>
  <si>
    <t>1941年</t>
  </si>
  <si>
    <t>1942年</t>
  </si>
  <si>
    <t>1943年</t>
  </si>
  <si>
    <t>1944年</t>
  </si>
  <si>
    <t>1945年</t>
  </si>
  <si>
    <t>1946年</t>
  </si>
  <si>
    <t>1947年</t>
  </si>
  <si>
    <t>1948年</t>
  </si>
  <si>
    <t>1949年</t>
  </si>
  <si>
    <t>1950年</t>
  </si>
  <si>
    <t>1951年</t>
  </si>
  <si>
    <t>1952年</t>
  </si>
  <si>
    <t>1953年</t>
  </si>
  <si>
    <t>1954年</t>
  </si>
  <si>
    <t>1955年</t>
  </si>
  <si>
    <t>1956年</t>
  </si>
  <si>
    <t>1957年</t>
  </si>
  <si>
    <t>1958年</t>
  </si>
  <si>
    <t>1959年</t>
  </si>
  <si>
    <t>1960年</t>
  </si>
  <si>
    <t>1961年</t>
  </si>
  <si>
    <t>1962年</t>
  </si>
  <si>
    <t>1963年</t>
  </si>
  <si>
    <t>1964年</t>
  </si>
  <si>
    <t>1965年</t>
  </si>
  <si>
    <t>1966年</t>
  </si>
  <si>
    <t>1967年</t>
  </si>
  <si>
    <t>1968年</t>
  </si>
  <si>
    <t>1969年</t>
  </si>
  <si>
    <t>1970年</t>
  </si>
  <si>
    <t>1971年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</si>
  <si>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</si>
  <si>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</si>
  <si>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</si>
  <si>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</si>
  <si>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</si>
  <si>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</si>
  <si>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</si>
  <si>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</si>
  <si>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</si>
  <si>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</si>
  <si>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</si>
  <si>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</si>
  <si>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</si>
  <si>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</si>
  <si>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</si>
  <si>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</si>
  <si>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</si>
  <si>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</si>
  <si>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</si>
  <si>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</si>
  <si>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</si>
  <si>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</si>
  <si>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</si>
  <si>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</si>
  <si>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</si>
  <si>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</si>
  <si>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</si>
  <si>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</si>
  <si>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</si>
  <si>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</si>
  <si>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</si>
  <si>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</si>
  <si>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</si>
  <si>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</si>
  <si>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</si>
  <si>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</si>
  <si>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</si>
  <si>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</si>
  <si>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</si>
  <si>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</si>
  <si>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</si>
  <si>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</si>
  <si>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</si>
  <si>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</si>
  <si>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</si>
  <si>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</si>
  <si>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</si>
  <si>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</si>
  <si>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</si>
  <si>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GDP</t>
    <phoneticPr fontId="7" type="noConversion"/>
  </si>
  <si>
    <t>Real GDP同比%</t>
    <phoneticPr fontId="7" type="noConversion"/>
  </si>
  <si>
    <t>汇率</t>
    <phoneticPr fontId="7" type="noConversion"/>
  </si>
  <si>
    <t>人均GDP</t>
    <phoneticPr fontId="7" type="noConversion"/>
  </si>
  <si>
    <t>人均Real GDP（美元2011年价）</t>
    <phoneticPr fontId="7" type="noConversion"/>
  </si>
  <si>
    <t>同比</t>
    <phoneticPr fontId="7" type="noConversion"/>
  </si>
  <si>
    <t>Constant GDP per capita(2010 U.S.Dollars)</t>
    <phoneticPr fontId="7" type="noConversion"/>
  </si>
  <si>
    <t>M2
(十亿日元)</t>
    <phoneticPr fontId="7" type="noConversion"/>
  </si>
  <si>
    <t>PPI of Total Consumer Goods同比%2010年基准</t>
    <phoneticPr fontId="7" type="noConversion"/>
  </si>
  <si>
    <t>半导体制造设备:订单额.百万日元</t>
    <phoneticPr fontId="7" type="noConversion"/>
  </si>
  <si>
    <t>同比</t>
    <phoneticPr fontId="7" type="noConversion"/>
  </si>
  <si>
    <t>中央政府债占GDP比%</t>
  </si>
  <si>
    <t>中央政府债占GDP比%</t>
    <phoneticPr fontId="7" type="noConversion"/>
  </si>
  <si>
    <t>国家政府债务十亿日元年平均</t>
    <phoneticPr fontId="7" type="noConversion"/>
  </si>
  <si>
    <t>外债总额    十亿日元年平均</t>
    <phoneticPr fontId="7" type="noConversion"/>
  </si>
  <si>
    <t>CPI同比%2015年=100</t>
    <phoneticPr fontId="7" type="noConversion"/>
  </si>
  <si>
    <t>CPI同比%2010年=100</t>
    <phoneticPr fontId="7" type="noConversion"/>
  </si>
  <si>
    <t xml:space="preserve"> GNI</t>
    <phoneticPr fontId="7" type="noConversion"/>
  </si>
  <si>
    <t>GNI绝对值(十亿美元)</t>
    <phoneticPr fontId="7" type="noConversion"/>
  </si>
  <si>
    <t>全国10家电力公司:购电量:合计-兆瓦时</t>
    <phoneticPr fontId="7" type="noConversion"/>
  </si>
  <si>
    <t>已开工的新建住宅:套</t>
    <phoneticPr fontId="7" type="noConversion"/>
  </si>
  <si>
    <t>汽车</t>
    <phoneticPr fontId="7" type="noConversion"/>
  </si>
  <si>
    <t>6主要城市土地价格2000=100</t>
    <phoneticPr fontId="7" type="noConversion"/>
  </si>
  <si>
    <t>同比</t>
    <phoneticPr fontId="7" type="noConversion"/>
  </si>
  <si>
    <t>日本:国内上市公司:总计</t>
  </si>
  <si>
    <t>日本:上市公司总市值:占GDP比重</t>
  </si>
  <si>
    <t>日本:宽带用户:每百人</t>
  </si>
  <si>
    <t>日本:移动电话使用量:每百人</t>
  </si>
  <si>
    <t>日本:港口集装箱吞吐量</t>
  </si>
  <si>
    <t>铁路</t>
    <phoneticPr fontId="7" type="noConversion"/>
  </si>
  <si>
    <t>宽带</t>
    <phoneticPr fontId="7" type="noConversion"/>
  </si>
  <si>
    <t>手机</t>
    <phoneticPr fontId="7" type="noConversion"/>
  </si>
  <si>
    <t>港口</t>
    <phoneticPr fontId="7" type="noConversion"/>
  </si>
  <si>
    <t>日本:铁路总里程-公里</t>
    <phoneticPr fontId="7" type="noConversion"/>
  </si>
  <si>
    <t>日本:电力消费量-千瓦时/人</t>
    <phoneticPr fontId="7" type="noConversion"/>
  </si>
  <si>
    <t>官方储备资产-百万美元</t>
    <phoneticPr fontId="7" type="noConversion"/>
  </si>
  <si>
    <t>增长率%</t>
    <phoneticPr fontId="7" type="noConversion"/>
  </si>
  <si>
    <t>外汇储备</t>
    <phoneticPr fontId="7" type="noConversion"/>
  </si>
  <si>
    <t>日本:贸易差额-百万日元</t>
    <phoneticPr fontId="7" type="noConversion"/>
  </si>
  <si>
    <t>日本:出口金额-百万日元</t>
    <phoneticPr fontId="7" type="noConversion"/>
  </si>
  <si>
    <t>日本:进口金额-百万日元</t>
    <phoneticPr fontId="7" type="noConversion"/>
  </si>
  <si>
    <t>对民间+对日本央行</t>
  </si>
  <si>
    <t>Outstanding Domestic Public Debt Securities to GDP%</t>
    <phoneticPr fontId="7" type="noConversion"/>
  </si>
  <si>
    <t>Outstanding Total International Debt Securities to GDP %</t>
    <phoneticPr fontId="7" type="noConversion"/>
  </si>
  <si>
    <t>居民负债率</t>
    <phoneticPr fontId="7" type="noConversion"/>
  </si>
  <si>
    <t>Outstanding International Public Debt Securities to GDP%</t>
    <phoneticPr fontId="7" type="noConversion"/>
  </si>
  <si>
    <t>公债、外债占GDP比重</t>
    <phoneticPr fontId="7" type="noConversion"/>
  </si>
  <si>
    <t>总负债率(不含金融)</t>
    <phoneticPr fontId="7" type="noConversion"/>
  </si>
  <si>
    <t>国家负债找到数据</t>
    <phoneticPr fontId="7" type="noConversion"/>
  </si>
  <si>
    <t>国家负债</t>
    <phoneticPr fontId="7" type="noConversion"/>
  </si>
  <si>
    <t>余额-亿日元</t>
    <phoneticPr fontId="7" type="noConversion"/>
  </si>
  <si>
    <t>财政资金</t>
    <phoneticPr fontId="7" type="noConversion"/>
  </si>
  <si>
    <t>general government net lend/borw Percent of GDP,</t>
    <phoneticPr fontId="7" type="noConversion"/>
  </si>
  <si>
    <t>Stock Market Capitalization to GDP</t>
    <phoneticPr fontId="7" type="noConversion"/>
  </si>
  <si>
    <t>世界银行数据,Wind导出</t>
    <phoneticPr fontId="7" type="noConversion"/>
  </si>
  <si>
    <t xml:space="preserve"> GDP:2011年价-十亿美元</t>
    <phoneticPr fontId="7" type="noConversion"/>
  </si>
  <si>
    <t>Real GDP(十亿日元)同比%</t>
    <phoneticPr fontId="7" type="noConversion"/>
  </si>
  <si>
    <t>GDP:2011年价-十亿日元</t>
    <phoneticPr fontId="7" type="noConversion"/>
  </si>
  <si>
    <t>GDP现价(十亿日元)</t>
    <phoneticPr fontId="7" type="noConversion"/>
  </si>
  <si>
    <t>GDP现价</t>
    <phoneticPr fontId="7" type="noConversion"/>
  </si>
  <si>
    <t>财政赤字率</t>
    <phoneticPr fontId="7" type="noConversion"/>
  </si>
  <si>
    <t>财政收入-亿日元</t>
    <phoneticPr fontId="7" type="noConversion"/>
  </si>
  <si>
    <t>财政支出-亿日元</t>
    <phoneticPr fontId="7" type="noConversion"/>
  </si>
  <si>
    <t>其他来源</t>
    <phoneticPr fontId="7" type="noConversion"/>
  </si>
  <si>
    <t>东京日经225指数-年平均</t>
    <phoneticPr fontId="7" type="noConversion"/>
  </si>
  <si>
    <t>日本经济基础数据</t>
    <phoneticPr fontId="7" type="noConversion"/>
  </si>
  <si>
    <t>上市公司家数:总计:东京证券交易所</t>
    <phoneticPr fontId="7" type="noConversion"/>
  </si>
  <si>
    <t>(停止)上市公司家数:总计:大阪证券交易所</t>
    <phoneticPr fontId="7" type="noConversion"/>
  </si>
  <si>
    <t>一部</t>
    <phoneticPr fontId="7" type="noConversion"/>
  </si>
  <si>
    <t>二部</t>
    <phoneticPr fontId="7" type="noConversion"/>
  </si>
  <si>
    <t>创业板</t>
    <phoneticPr fontId="7" type="noConversion"/>
  </si>
  <si>
    <t>合计</t>
    <phoneticPr fontId="7" type="noConversion"/>
  </si>
  <si>
    <t>东京证券交易所</t>
    <phoneticPr fontId="7" type="noConversion"/>
  </si>
  <si>
    <t>东交所上市公司年末市盈率</t>
    <phoneticPr fontId="7" type="noConversion"/>
  </si>
  <si>
    <t>东交所上市公司年末市净率</t>
    <phoneticPr fontId="7" type="noConversion"/>
  </si>
  <si>
    <t>东交所上市公司年末上市公司家数</t>
    <phoneticPr fontId="7" type="noConversion"/>
  </si>
  <si>
    <t>IPO+定增个数</t>
    <phoneticPr fontId="7" type="noConversion"/>
  </si>
  <si>
    <t>IPO个数</t>
    <phoneticPr fontId="7" type="noConversion"/>
  </si>
  <si>
    <t>IPO+定增筹资额-百万日元</t>
    <phoneticPr fontId="7" type="noConversion"/>
  </si>
  <si>
    <t>IPO筹资额-百万日元</t>
    <phoneticPr fontId="7" type="noConversion"/>
  </si>
  <si>
    <t>东交所公开发行筹资额</t>
    <phoneticPr fontId="7" type="noConversion"/>
  </si>
  <si>
    <t>证券市场-东交所</t>
    <phoneticPr fontId="7" type="noConversion"/>
  </si>
  <si>
    <t>证券市场-其他</t>
    <phoneticPr fontId="7" type="noConversion"/>
  </si>
  <si>
    <t>总市值:年平均</t>
    <phoneticPr fontId="7" type="noConversion"/>
  </si>
  <si>
    <t>一部市值:年平均</t>
    <phoneticPr fontId="7" type="noConversion"/>
  </si>
  <si>
    <t>二部市值:年平均</t>
    <phoneticPr fontId="7" type="noConversion"/>
  </si>
  <si>
    <t>创业板市值:年平均</t>
    <phoneticPr fontId="7" type="noConversion"/>
  </si>
  <si>
    <t>东交所市值-百万日元</t>
    <phoneticPr fontId="7" type="noConversion"/>
  </si>
  <si>
    <t>半导体</t>
    <phoneticPr fontId="7" type="noConversion"/>
  </si>
  <si>
    <t>日本:销量:汽车:当月值:年度-辆</t>
    <phoneticPr fontId="7" type="noConversion"/>
  </si>
  <si>
    <t>日本:出货量:汽车:当月值:年度-辆</t>
    <phoneticPr fontId="7" type="noConversion"/>
  </si>
  <si>
    <t>通胀%，没找到Inflation rate</t>
    <phoneticPr fontId="7" type="noConversion"/>
  </si>
  <si>
    <t>日本:上市公司总市值:十亿日元</t>
    <phoneticPr fontId="7" type="noConversion"/>
  </si>
  <si>
    <t>年度</t>
    <phoneticPr fontId="7" type="noConversion"/>
  </si>
  <si>
    <t>历史事件</t>
    <phoneticPr fontId="14" type="noConversion"/>
  </si>
  <si>
    <t>国家政策引导</t>
    <phoneticPr fontId="7" type="noConversion"/>
  </si>
  <si>
    <t>商业发展史</t>
    <phoneticPr fontId="7" type="noConversion"/>
  </si>
  <si>
    <t>居民生活方式</t>
    <phoneticPr fontId="7" type="noConversion"/>
  </si>
  <si>
    <t>媒体报道&amp;主流预测</t>
    <phoneticPr fontId="7" type="noConversion"/>
  </si>
  <si>
    <t>代表企业</t>
    <phoneticPr fontId="7" type="noConversion"/>
  </si>
  <si>
    <t>倒闭企业</t>
    <phoneticPr fontId="7" type="noConversion"/>
  </si>
  <si>
    <t>1900年</t>
    <phoneticPr fontId="7" type="noConversion"/>
  </si>
  <si>
    <t>1901年</t>
    <phoneticPr fontId="7" type="noConversion"/>
  </si>
  <si>
    <t>钢铁企业合并，变半国企经营。</t>
    <phoneticPr fontId="14" type="noConversion"/>
  </si>
  <si>
    <t>汽车制造法颁布，提高进口车关税和配合，逼迫美国三大汽车巨头退出日本。
战前，民企经营电力公司，后收归国家经营。
战前，纺织是日本制造的中流砥柱。
战前，全国只允许发行五份报纸，但量大。</t>
    <phoneticPr fontId="14" type="noConversion"/>
  </si>
  <si>
    <t>国家总动员法，规定分红不超过一定额度，导致股票价格走低。配给制度来分配资源。</t>
    <phoneticPr fontId="14" type="noConversion"/>
  </si>
  <si>
    <t>建立国家总动员制度，所有国家资源都会战争服务；以此为基础的经济制度，也成为战后的基础。
目标是建立日本式的社会主义经济；</t>
    <phoneticPr fontId="14" type="noConversion"/>
  </si>
  <si>
    <t>强化个税，增加法人税，筹集运费。
土地政策保护租户，不能赶走，不能涨价，租户甚至受益通货膨胀。</t>
    <phoneticPr fontId="14" type="noConversion"/>
  </si>
  <si>
    <t>儿童玩军国主义类游戏，没有和平理念。
平民生活水平低，买不起香蕉。赤脚小孩很多，营养不良。</t>
    <phoneticPr fontId="14" type="noConversion"/>
  </si>
  <si>
    <t>战前，企业靠发行股票债券来融资，《日本银行法》要求银行必须达成国家使命来运营。</t>
    <phoneticPr fontId="14" type="noConversion"/>
  </si>
  <si>
    <t>东京大空袭
美国广岛长崎投下原子弹 
战争结束
币原喜重郎内阁成立
占领军总司令部下令进行农地改甚</t>
    <phoneticPr fontId="14" type="noConversion"/>
  </si>
  <si>
    <t>占领军总司令部开除军国主义者公职
公布金融紧急措施令（更换新日元）
公布持股公司整理委员会令（开始讲
行财阀分解）
第一次吉田茂内阁成立
公布日本国宪法
决定倾斜生产方式</t>
    <phoneticPr fontId="14" type="noConversion"/>
  </si>
  <si>
    <r>
      <rPr>
        <sz val="9"/>
        <color rgb="FF0070C0"/>
        <rFont val="宋体"/>
        <family val="3"/>
        <charset val="134"/>
        <scheme val="minor"/>
      </rPr>
      <t>倾斜生产方式</t>
    </r>
    <r>
      <rPr>
        <sz val="9"/>
        <color theme="1"/>
        <rFont val="宋体"/>
        <family val="3"/>
        <charset val="134"/>
        <scheme val="minor"/>
      </rPr>
      <t>来重建国家基础产业，紧缺资源分给煤炭钢铁，恢复生产设备。方法是价格差额补贴+贷款支持。
从战前军需转变为战后帮助基础产业集中资源，迅速恢复和实现发展。GDP三年爆发增长。</t>
    </r>
    <phoneticPr fontId="14" type="noConversion"/>
  </si>
  <si>
    <t>占领军着手瓦解旧财阀企业，包括三菱、三井、住友、安田。
战前基础设施破坏殆尽，战后迅速引进当时最先进生产设备，建立最新型基础设施，使经济快速增长成为可能。</t>
    <phoneticPr fontId="14" type="noConversion"/>
  </si>
  <si>
    <t>开始实行六三三学制
曰本国宪法开始实施
片山哲内阁成立</t>
    <phoneticPr fontId="14" type="noConversion"/>
  </si>
  <si>
    <t>1940-50年代，纺织纤维等劳动密集轻工业占比重较大，政策压低利息，金融锁国下。从长远考虑，资本投向重工业。
金融人员权力大，腐败多发。</t>
    <phoneticPr fontId="14" type="noConversion"/>
  </si>
  <si>
    <t>通胀很高，对平民负面影响较少，却对金融和地产等富裕阶层损失巨大。租地法保护租户，业主不能提高租金，不能解约。因此业主收入急剧减少。
高通胀减轻了政府压力，国债压力变小。</t>
    <phoneticPr fontId="14" type="noConversion"/>
  </si>
  <si>
    <t>芦田均内阁成立
昭和电工公司社长因行贿嫌疑被逮捕
第14届伦敦奥运会
大韩民国宣布成立(李承晚担任总统）
朝鲜民主主义人民共和国成立（金日成担任主席）
第二次吉田内阁成立</t>
    <phoneticPr fontId="14" type="noConversion"/>
  </si>
  <si>
    <t>日本经济踩高跷，倾向生产+美国援助。</t>
    <phoneticPr fontId="14" type="noConversion"/>
  </si>
  <si>
    <t>占领军总司令部经济顾问道奇提出道奇路线
决定1美元兑换360日元的汇率
下山事件、三鹰事件、松川事件
夏普税制改革建议书公布
中华人民共和国成立</t>
    <phoneticPr fontId="14" type="noConversion"/>
  </si>
  <si>
    <t>朝鲜战争爆发
公布及实施警察预备队令</t>
    <phoneticPr fontId="14" type="noConversion"/>
  </si>
  <si>
    <t>美国把日本当做阻止共产主义蔓延的防洪波，强化日本经济和实力。</t>
    <phoneticPr fontId="14" type="noConversion"/>
  </si>
  <si>
    <t>朝鲜战争爆发，通过基地军需补给，拉动低迷经济。
50年代，股市开始活跃</t>
    <phoneticPr fontId="14" type="noConversion"/>
  </si>
  <si>
    <t>50年代初，社会基础设施频发，交通恶劣，列车故障频发，停电是日常。垃圾乱堆。
平民乘坐汽车多是公交车，卡车，三轮车。
根本没有国产汽车，都是美国车。
可口可乐开始进入日本，但较稀奇。
学校文化没有民主迹象</t>
    <phoneticPr fontId="14" type="noConversion"/>
  </si>
  <si>
    <t>占领军总司令部最高指挥官麦克•阿瑟被解职
对日和平条约、日美安全保障条约签署</t>
    <phoneticPr fontId="14" type="noConversion"/>
  </si>
  <si>
    <t>对日和平条约、日美安全保障条约与 效。
美国对日本的占领结束
赫尔辛基奥运会</t>
    <phoneticPr fontId="14" type="noConversion"/>
  </si>
  <si>
    <t xml:space="preserve">斯大林去世，赫鲁晓夫成为苏联最高领导者
朝鲜战争停战
股价暴跌
</t>
    <phoneticPr fontId="14" type="noConversion"/>
  </si>
  <si>
    <t>日本经济仍然高速发展</t>
    <phoneticPr fontId="14" type="noConversion"/>
  </si>
  <si>
    <t xml:space="preserve">日本股民预测，朝鲜战争结束导致朝鲜特许会消失，导致日本股市暴跌。 </t>
    <phoneticPr fontId="14" type="noConversion"/>
  </si>
  <si>
    <t xml:space="preserve">地铁丸之内线池袋至御茶水之间路段开通
造船疑狱事件扩大
美军在比基尼岛进行氢弹试验，导致第五福龙丸”号遭到辐射
印度支那战争中法军奠边府基地被攻陷
鸠山一郎内阁成立
</t>
    <phoneticPr fontId="14" type="noConversion"/>
  </si>
  <si>
    <t>进入神武景气时期，不再依赖朝鲜特需，而是真正依靠投资和消费等内需。</t>
    <phoneticPr fontId="14" type="noConversion"/>
  </si>
  <si>
    <t>那时大家认为，花时间学习，还不如帮家里做点事。高中入学率仅50%，大学10%。能上学是一件奢侈的，非常难得的事。</t>
    <phoneticPr fontId="14" type="noConversion"/>
  </si>
  <si>
    <t>日本加盟关贸总协定
社会党再次统一
保守势力联合结成自由民主党，形成 1955年体制</t>
    <phoneticPr fontId="14" type="noConversion"/>
  </si>
  <si>
    <t xml:space="preserve">《经济白皮书》宣布不再是战后了，
东海道本线实现全线电气化
第16届墨尔本、斯德哥尔摩奥运会
日本加人联合国
石桥湛山内阁成立 </t>
    <phoneticPr fontId="14" type="noConversion"/>
  </si>
  <si>
    <t>《经济白皮书》宣布不再是战后了，表示战后恢复阶段已经结束。
日本国民生活水平明显提高。
三种神器开始普及，即电视、洗衣机、电冰箱。
唱片机进入市场。</t>
    <phoneticPr fontId="14" type="noConversion"/>
  </si>
  <si>
    <t>岸信介内阁成立 
苏联发射斯普特尼克号人造卫星</t>
    <phoneticPr fontId="14" type="noConversion"/>
  </si>
  <si>
    <t>欧洲经济共同体成立
人民共和国开始实行第二个五年
东京塔完工仪式</t>
    <phoneticPr fontId="14" type="noConversion"/>
  </si>
  <si>
    <t>进入岩户景气时期，经济更上一层楼。</t>
    <phoneticPr fontId="14" type="noConversion"/>
  </si>
  <si>
    <t>当时安装电话的人家很少，打长途电话要花费好几个小时。电报是常用的紧急联络方式。因为电话联络不变，突然拜访别人或公司很常见。</t>
    <phoneticPr fontId="14" type="noConversion"/>
  </si>
  <si>
    <t>古巴革命
臺太子成婚典礼</t>
    <phoneticPr fontId="14" type="noConversion"/>
  </si>
  <si>
    <t>决定贸易、外汇自由化的基本
新日美安保条约签署
全学联主流派4 000人攻人国会
岸内阁总辞职，池田勇人内阁成立
第17届罗马奥运会
正式决定国民所得倍增计划</t>
    <phoneticPr fontId="14" type="noConversion"/>
  </si>
  <si>
    <t xml:space="preserve">国民所得倍增计划，宣称国民收入10年翻一倍。
</t>
    <phoneticPr fontId="14" type="noConversion"/>
  </si>
  <si>
    <t>名义GDP1955-1970年，每五年翻一番。保持平均10%增长率。
人均收入1960-1966年，增加1.3倍。
农业从业者1950年49%，降至1965年22%，1970年12%。
制造服务者1950年18%，到1960年25%以上。
高增长阴影1，煤炭没落，石油取代煤炭。煤炭公司倒闭，劳资纠纷。但经济景气，失业工人找工作容易。高速经济增长推进了产业结构的改革。
东京交易所指数超1000日元。广告语再见银行，你好证券。投资信托火爆，随后暴跌时出现危机。</t>
    <phoneticPr fontId="14" type="noConversion"/>
  </si>
  <si>
    <t>约翰•肯尼迪就任美国总统
苏联宇航员加加林实现环绕地球一周
修建柏林墙</t>
    <phoneticPr fontId="14" type="noConversion"/>
  </si>
  <si>
    <t xml:space="preserve">60年代民间设备投资高达17.7%。10年增加3.4倍。
钢铁战略代表日本制造发展水平，钢铁产量增长4.7倍。
掀起制造业建设高潮，很多钢铁厂。
1961年岩户景气结束后股市下跌
</t>
    <phoneticPr fontId="14" type="noConversion"/>
  </si>
  <si>
    <t>古巴危机</t>
  </si>
  <si>
    <t>肯尼迪遇刺</t>
  </si>
  <si>
    <t>肯尼迪遇刺，股市暴跌。</t>
    <phoneticPr fontId="14" type="noConversion"/>
  </si>
  <si>
    <t>日本成为国际货币基金组织第八条款
加人经济与贸易合作组织
IBM公司发布系统360
新潟地震
东海道新干线开通
第18届东京奥运会
勃列日涅夫成为苏联最高领导者
佐藤荣作内阁成立</t>
    <phoneticPr fontId="14" type="noConversion"/>
  </si>
  <si>
    <t>美军轰炸越南北部
山一证券接受日银特融
中国开始文化大革命
伊奘诺景气</t>
    <phoneticPr fontId="14" type="noConversion"/>
  </si>
  <si>
    <r>
      <t>高增长时期是重化工业的时代，</t>
    </r>
    <r>
      <rPr>
        <sz val="9"/>
        <color rgb="FF0070C0"/>
        <rFont val="宋体"/>
        <family val="3"/>
        <charset val="134"/>
        <scheme val="minor"/>
      </rPr>
      <t>当时前沿领域是钢铁、机电、造船、石油化学</t>
    </r>
    <r>
      <rPr>
        <sz val="9"/>
        <color theme="1"/>
        <rFont val="宋体"/>
        <family val="3"/>
        <charset val="134"/>
        <scheme val="minor"/>
      </rPr>
      <t>。大型企业利用垂直一体化管理方法效率高。
日本工资比欧美低。
日本出口贸易占GDP始终在15%以下，直到21世纪才依靠外需牵引。
政府控制低利率和资金配给制度，有利于经济。</t>
    </r>
    <phoneticPr fontId="14" type="noConversion"/>
  </si>
  <si>
    <t>人口膨胀，1950年城乡6:10,1965年21:10。
新建住宅小区，道路状况明显改善。1950年国道2000公里，1965年16500公里。早期道路泥泞。
生活水平飞速提高，抽水马桶多了，卫生改善，婴儿死亡率大幅降低。私家车增长50倍，从3.4万增至170万辆。老百姓也买得起车了。
黑白换彩色电视，显像管换液晶电视。
3C登场，彩电、汽车、空调取代过去的三种神器。</t>
    <phoneticPr fontId="14" type="noConversion"/>
  </si>
  <si>
    <t>日本汽车在美国行使是笑话，难以置信。</t>
    <phoneticPr fontId="14" type="noConversion"/>
  </si>
  <si>
    <t>日本总人口超过1亿</t>
    <phoneticPr fontId="14" type="noConversion"/>
  </si>
  <si>
    <t>60年代，物价上涨，大城市价格上涨显著，买房者受益。</t>
    <phoneticPr fontId="14" type="noConversion"/>
  </si>
  <si>
    <t>东京都知事选举，美浓部亮吉当选</t>
    <phoneticPr fontId="14" type="noConversion"/>
  </si>
  <si>
    <t>高增长阴影2，农业没落，农药化肥机械化提高效率，政府保护农民，开始支付补偿+限制进口大米，减少冲击。</t>
    <phoneticPr fontId="14" type="noConversion"/>
  </si>
  <si>
    <t>车辆越来越多，拥挤，有轨电车被取消。</t>
    <phoneticPr fontId="14" type="noConversion"/>
  </si>
  <si>
    <t>霞关大厦完工
东名高速公路东京至厚木间路段通车
第19届墨西哥奥运会
3亿日元事件</t>
    <phoneticPr fontId="14" type="noConversion"/>
  </si>
  <si>
    <t>霞关大厦完工，日本最早超高建筑。
修建许多高速公路和新干线，但仍然不足，上下班运力不够。郊区线路不足。
日本已经步入发达国家，但经济实力与美国相差甚远，有天壤之别。当时很难理解，为什么日本人拼命努力，还落后美国这么多。
主人公工资2万日元，去美国公寓最便宜月租金3.6万日元，难以负担。
美日信息交流不畅，国际电话费极其贵。在美国几乎无法获得日本消息，信息交流环境难以想象。</t>
    <phoneticPr fontId="14" type="noConversion"/>
  </si>
  <si>
    <t>东大安田讲堂攻防战。东京大学停止
人学考试
尼克松就任美国总统
阿波罗11号”实现人类首次登月</t>
    <phoneticPr fontId="14" type="noConversion"/>
  </si>
  <si>
    <t>对城市环境和污染问题开始关心起来。</t>
    <phoneticPr fontId="14" type="noConversion"/>
  </si>
  <si>
    <t>日本大阪召开世界博览会
日本航空公司飞机发生劫机事件
三岛由纪夫剖腹自杀</t>
    <phoneticPr fontId="14" type="noConversion"/>
  </si>
  <si>
    <t>浅间山庄事件
田中角荣内阁成立
第20届慕尼黑奥运会
中日发表邦交正常化的联合声明</t>
    <phoneticPr fontId="14" type="noConversion"/>
  </si>
  <si>
    <t>日元开始实行变动汇率制
第一次石油危机</t>
    <phoneticPr fontId="14" type="noConversion"/>
  </si>
  <si>
    <t>西贡被攻陷，南越政府投降</t>
    <phoneticPr fontId="14" type="noConversion"/>
  </si>
  <si>
    <t>第21届蒙特利尔奥运会
前首相田中角荣被逮捕
中国共产党第一代领导核心毛泽东 去世
福田赳夫内阁成立</t>
    <phoneticPr fontId="14" type="noConversion"/>
  </si>
  <si>
    <t>吉米•卡特就任美国总统
苹果公开始销售Applell
日本航空公司客机在达卡遭遇劫机 事件</t>
    <phoneticPr fontId="14" type="noConversion"/>
  </si>
  <si>
    <t>新东京国际机场（成田机场）开始 运营
电影《星球大战》在日本上映
大平正芳内阁成立</t>
    <phoneticPr fontId="14" type="noConversion"/>
  </si>
  <si>
    <t>第—次石油危机
三里岛发生核事故
保守党领袖撒切尔夫人出任英国首相
日本电气公司（NEC)公布个人电脑 PC-8001
公司开始销售第一台Walkman 随身听</t>
    <phoneticPr fontId="14" type="noConversion"/>
  </si>
  <si>
    <t>第4章、第6章 铃木善幸内阁成立
第22届莫斯科奥运会 两伊战争爆发</t>
    <phoneticPr fontId="14" type="noConversion"/>
  </si>
  <si>
    <t>罗纳德•里根就任美国总统
IBM个人电脑上市</t>
    <phoneticPr fontId="14" type="noConversion"/>
  </si>
  <si>
    <t>马岛战争爆发
东北新干线（大宫至盛冈间路段）开 始运营
苏联列昂尼德•勃列日涅夫总书记 去世
上越新干线（大宫至新潟间路段）开 始运营.
中曾根康弘内阁成立</t>
    <phoneticPr fontId="14" type="noConversion"/>
  </si>
  <si>
    <t>东京迪士尼乐园开业
大韩航空公司客机被苏联战斗机击落</t>
    <phoneticPr fontId="14" type="noConversion"/>
  </si>
  <si>
    <t>AT&amp;T被分解
第23届洛杉矶奥运会</t>
    <phoneticPr fontId="14" type="noConversion"/>
  </si>
  <si>
    <t>米哈伊尔•戈尔巴乔夫就任苏联最髙 指导者
筑波世界博览会开幕
NTT、JT公司开始营业
日航巨无霸客机坠机事故
广场协议签订
Microsoft Windows 1.0 上市</t>
    <phoneticPr fontId="14" type="noConversion"/>
  </si>
  <si>
    <t>苏联发生切尔诺贝利核泄漏事故</t>
    <phoneticPr fontId="14" type="noConversion"/>
  </si>
  <si>
    <t>国铁民营化，公司开始营业
黑色星期一。股价大暴跌
竹下登内阁起航</t>
    <phoneticPr fontId="14" type="noConversion"/>
  </si>
  <si>
    <t>第24届汉城奥运会</t>
    <phoneticPr fontId="14" type="noConversion"/>
  </si>
  <si>
    <t>天皇驾崩，皇太子即位
乔治•布什（老布什〉就任美国总统
开始征收消费税（3%)
宇野宗佑内阁起航
波兰举行第一次民主选举，“团结工 会”获得胜利
海部俊树内阁成立
柏林墙被推倒
罗马尼亚齐奥塞斯库政权倒台
东京政券交易所平均股价涨至38 915 日元的史上最高峰</t>
    <phoneticPr fontId="14" type="noConversion"/>
  </si>
  <si>
    <t>第5章、第6章 伊拉克人侵科威特
东京证券交易所跌破20 000日元
德国统一
英国撒切尔夫人辞职
团结工会领导人瓦文萨在波兰大选中 获胜</t>
    <phoneticPr fontId="14" type="noConversion"/>
  </si>
  <si>
    <t>多国部队开始空袭伊拉克（海湾战争 爆发）
叶利钦就任俄罗斯共和国总统
大阪地方检察院逮捕伊藤万公司前社 长河村良彦
戈尔巴乔夫辞去苏联共产党总书记 职务
海部内阁总辞职。宫泽喜一内阁成立
苏联总统戈尔巴乔夫辞母1。苏联解体</t>
    <phoneticPr fontId="14" type="noConversion"/>
  </si>
  <si>
    <t>第25届巴塞罗那奥运会
大藏省公布不良债权总额为约12万 亿日元</t>
    <phoneticPr fontId="14" type="noConversion"/>
  </si>
  <si>
    <t>比尔•克林顿就任美国总统
宫泽喜一内阁不信任案被通过。众议 院解散
细川护熙联合内阁起航
欧盟开始运行</t>
    <phoneticPr fontId="14" type="noConversion"/>
  </si>
  <si>
    <t>羽孜内阁起航
村山富市内阁起航</t>
    <phoneticPr fontId="14" type="noConversion"/>
  </si>
  <si>
    <t>販神、淡路大地震
地下铁沙林事件
Microsoft Windows 95 
东京协和、安全信组事件</t>
    <phoneticPr fontId="14" type="noConversion"/>
  </si>
  <si>
    <t>桥本龙太郎内阁起航
决定向住宅金融专门公司投人救助 资金
第26届亚特兰大奥运会</t>
    <phoneticPr fontId="14" type="noConversion"/>
  </si>
  <si>
    <t>提高消费税税率（从3%涨至5% )
三洋证券破产
北海道拓殖银行宣布将营业权转让给 北洋银行
山一证券自主停业</t>
    <phoneticPr fontId="14" type="noConversion"/>
  </si>
  <si>
    <t>日本银行实施零利率政策
俄罗斯总统叶利钦辞职。由普京代理 总统</t>
    <phoneticPr fontId="14" type="noConversion"/>
  </si>
  <si>
    <t>普京在俄罗斯大选中当选总统
护理保险制度开始实施
森喜朗内阁起航
第27届悉尼奥运会</t>
    <phoneticPr fontId="14" type="noConversion"/>
  </si>
  <si>
    <t>乔治•布什就任美国总统
日本银行开始实施量化宽松政策
小泉纯一郎内阁起航
美国遭到恐怖袭击
iPod上市</t>
    <phoneticPr fontId="14" type="noConversion"/>
  </si>
  <si>
    <t>欧洲12国统一货币“欧元”开始 流通</t>
    <phoneticPr fontId="14" type="noConversion"/>
  </si>
  <si>
    <t>美国对巴格迖发动地面战争
政府决定对理索纳集团注人救助资金
伊拉克前总统萨达姆•侯赛因被抓获</t>
    <phoneticPr fontId="14" type="noConversion"/>
  </si>
  <si>
    <t>外汇干预趋向大规模化
第28届雅典奥运会
谷歌首次公开募股（IPO )</t>
    <phoneticPr fontId="14" type="noConversion"/>
  </si>
  <si>
    <t>小泉纯一郎首相解散众议院</t>
    <phoneticPr fontId="14" type="noConversion"/>
  </si>
  <si>
    <t>日本银行的量化宽松政策结束
第一次安倍晋三内阁起航</t>
    <phoneticPr fontId="14" type="noConversion"/>
  </si>
  <si>
    <t>iPhone在美国开始销售
美国贝尔斯登公司使次级贷款问题浮 出水面
福田康夫内阁起航</t>
    <phoneticPr fontId="14" type="noConversion"/>
  </si>
  <si>
    <t>晚期高龄者医疗制度开始实施
第29届北京奥运会
美国大型投资银行雷曼兄弟公司申请 破产保护
麻生太郎内阁起航
美国政府决定投入7 000亿美元救助 资金
美联储开始第一轮量化宽松政策</t>
    <phoneticPr fontId="14" type="noConversion"/>
  </si>
  <si>
    <t>巴拉克•奥巴马就任美国总统
民主党在众议院选举中败北导致政权 更迭
鸠山由纪夫内阁起航</t>
    <phoneticPr fontId="14" type="noConversion"/>
  </si>
  <si>
    <t>菅直人内阁成立
美联储实施第二轮量化宽松政策</t>
    <phoneticPr fontId="14" type="noConversion"/>
  </si>
  <si>
    <t>东曰本大地霣
野田佳彦内阁起航</t>
    <phoneticPr fontId="14" type="noConversion"/>
  </si>
  <si>
    <t>第30届伦敦奥运会
g普中央银行决定无限制购人南欧 因惯
美联储实施第三轮量化宽松政策
日本银行决定加强金融缓和政策
第二次安倍晋=内阁起舫</t>
    <phoneticPr fontId="14" type="noConversion"/>
  </si>
  <si>
    <t>日本银彳了实施异次元金融缓和政策
安倍内阁通过“日本复兴战略’，</t>
    <phoneticPr fontId="14" type="noConversion"/>
  </si>
  <si>
    <t>消费税从5%提高到8%
内阁通过“日本复兴战略2014修 i了版”
美联储结束第三轮量化宽松政策
日本银行决定追加金融缓和政策</t>
    <phoneticPr fontId="14" type="noConversion"/>
  </si>
  <si>
    <t>洲中央银行决定量化宽松政策</t>
    <phoneticPr fontId="14" type="noConversion"/>
  </si>
  <si>
    <t>数据：https://www.populationpyramid.net/japan/1950/</t>
    <phoneticPr fontId="7" type="noConversion"/>
  </si>
  <si>
    <t>战后恢复</t>
    <phoneticPr fontId="7" type="noConversion"/>
  </si>
  <si>
    <t>高速增长</t>
    <phoneticPr fontId="7" type="noConversion"/>
  </si>
  <si>
    <t>美元兑日元汇率</t>
    <phoneticPr fontId="7" type="noConversion"/>
  </si>
  <si>
    <t>GDP 2011年价</t>
    <phoneticPr fontId="7" type="noConversion"/>
  </si>
  <si>
    <t>尼克松枪击，日股暴跌。
英美经济地位不断降低，贸易赤字攀升；日德经济地位上升，贸易盈余；
日本大企业承担公共责任，内部劳资协作，具有统领倾向的经济；
日本获得世界第三经济地位；</t>
    <phoneticPr fontId="14" type="noConversion"/>
  </si>
  <si>
    <t>尼克松冲击（美国停止美元与黄金的兑换）
史密森协定</t>
    <phoneticPr fontId="14" type="noConversion"/>
  </si>
  <si>
    <t>HP65 (世界首台可编程计算器） 上市
尼克松总统因水门事件辞职
田中角荣因资金来源问题辞职。
三木武夫内阁起航</t>
    <phoneticPr fontId="14" type="noConversion"/>
  </si>
  <si>
    <t>日元开始实行变动汇率制；</t>
    <phoneticPr fontId="7" type="noConversion"/>
  </si>
  <si>
    <t>中东石油危机波及日本，居民节约用电，政府减少照明，电梯停用，杂志减少页数，电视取消深夜节目。</t>
    <phoneticPr fontId="7" type="noConversion"/>
  </si>
  <si>
    <t>乐观主义消失，社会鼓吹世界末日论调。小说《日本沉没》让人体会日本即将沉没的恐慌。</t>
    <phoneticPr fontId="7" type="noConversion"/>
  </si>
  <si>
    <t>利率连续5次上调至9%，历史最高水平。</t>
    <phoneticPr fontId="7" type="noConversion"/>
  </si>
  <si>
    <t>原油价格涨四倍，汽油、煤油、电力、饰品和服务直线上涨；
厕纸、洗衣服等日用品被囤积，哄抬物价；CPI涨幅高达23%；
只有重要机构才配有计算机。
日本经济制度似乎没有顺应个人计算机和网络带来的的变化。</t>
    <phoneticPr fontId="7" type="noConversion"/>
  </si>
  <si>
    <t xml:space="preserve">美国航空洛克希德推行飞机，贿赂，田中角荣被捕。
</t>
    <phoneticPr fontId="7" type="noConversion"/>
  </si>
  <si>
    <t>日本礼赞盛行，一味称颂这种制度。</t>
    <phoneticPr fontId="7" type="noConversion"/>
  </si>
  <si>
    <t>企业大家庭战胜石油危机</t>
    <phoneticPr fontId="7" type="noConversion"/>
  </si>
  <si>
    <t>田中角荣出版《日本列岛改造论》，提出用高速公路+新干线把日本全部连接起来，推动地方工业化，解决大城市人口过密，乡村人口过疏问题。沿线房价大涨，通货膨胀高达10%。
资本市场恢复市价发行增资，遵循英美市场机制；
完善社保制度，包括老人医疗免费，随物价调整退休金；</t>
    <phoneticPr fontId="7" type="noConversion"/>
  </si>
  <si>
    <t>日本电气NEC的PC-9801国民机在日本普及，IBM并未占任何优势。</t>
    <phoneticPr fontId="7" type="noConversion"/>
  </si>
  <si>
    <t>东京股指超1万日元。</t>
    <phoneticPr fontId="7" type="noConversion"/>
  </si>
  <si>
    <t>美国出现手机的祖先，肩挎电话，重的一个人几乎拿不动，主要安装在汽车里用。</t>
    <phoneticPr fontId="7" type="noConversion"/>
  </si>
  <si>
    <t>美国社会充满悲观的厌世情绪，美国作家《末日逼近》出版。</t>
    <phoneticPr fontId="7" type="noConversion"/>
  </si>
  <si>
    <t>成田机场启用，东京城市非常整洁，看不到一点垃圾。而纽约哪里都乱七八糟。10年前感到美国富裕繁荣，现在为日本繁荣而感到惊叹。</t>
    <phoneticPr fontId="7" type="noConversion"/>
  </si>
  <si>
    <t>日本65岁以上人口为9.1%，数字上升，但不到10%。从国外回国，感到老年人很少。英国到处都是老人。</t>
    <phoneticPr fontId="7" type="noConversion"/>
  </si>
  <si>
    <t>日本去美国留学人数急剧增加，日本人成为一大势力。到美国留学人数实在太多，与到海外留人数锐减的现在有天壤之别。日本留学生只与日本人混在一起，认为，商学院留学日本人，回日本可成为骨干，需提早建立人脉。</t>
    <phoneticPr fontId="7" type="noConversion"/>
  </si>
  <si>
    <t>大家深信未来是日本时代，而非美国。 全世界都认为，日本才是未来世界经济的中心。</t>
    <phoneticPr fontId="7" type="noConversion"/>
  </si>
  <si>
    <t>作者后来回顾，80年底日本是镀金时代，但不是真正的纯金。因为，美国大学实力更强。日本游客因交通不便，去不了美国郊区，看到萧条景象认为美国不行了，而不了解美国的新发展正在郊区静静萌芽。</t>
    <phoneticPr fontId="7" type="noConversion"/>
  </si>
  <si>
    <t>撒切尔和里根自由主义影响日本，日本三大企业民营化，包括电信+烟草烟草+地铁。国铁民营化提高了服务质量。</t>
    <phoneticPr fontId="7" type="noConversion"/>
  </si>
  <si>
    <t>80年代，“理财技术”一词普及。允许市价发现股票，可转债，权证、特金、信托基金出现，社会认为财务主管不懂理财技术就是无能。企业不再关注生产经营，转而靠理财获得收益。</t>
    <phoneticPr fontId="7" type="noConversion"/>
  </si>
  <si>
    <t>东京中心地价飞速上涨，价格难以置信。</t>
    <phoneticPr fontId="7" type="noConversion"/>
  </si>
  <si>
    <t>日本工业不仅产量增加，管理方式也在世界受高度评价。
美国经济衰退明显，半导体、机电、汽车占有率均落后日本。
小故事，凯迪拉克抛锚了，自嘲说，如果是日本车，就不会出现这种问题日本汽车优异性能世界认可。
地价开始高了起来。拆迁+转卖土地词语流行，拆迁队出现。拆低密度建筑，未来建高楼。土地抵押获贷，空手套，赚取暴利。</t>
    <phoneticPr fontId="7" type="noConversion"/>
  </si>
  <si>
    <t xml:space="preserve">
现在看，房价上涨异常，当时看，完全没有警觉到异常现象。《土地利用白皮书》表示，土地上涨由于需求引起，政府为价格高涨做了权威保证。90年，东京周边公寓价格超年薪10倍，中心超20倍。盛行开公寓，做投资，卖出赚差价。</t>
    <phoneticPr fontId="7" type="noConversion"/>
  </si>
  <si>
    <t>日本经济表现卓越，全世界关注。在美国介绍日本经济的讲座，总是座无虚席。不仅是投资者。发达国家年轻人认为“今后是日本时代”学日语，希望在日本就职人越来越多。
兴建高尔夫，开发商采用预付金 90%，再贷款，银行通常都会批准。85年仅有1400家，10年间到2400家。
EIE集团高桥治则总资产超6000亿，资产泡沫时超1万亿，和三菱地产1.8万亿接近，成为导致几家金融机构倒闭的原因。</t>
    <phoneticPr fontId="7" type="noConversion"/>
  </si>
  <si>
    <t>90年上映《风月俏佳人》电影，日本商人昂首阔步，这是世界对日本人的印象。</t>
    <phoneticPr fontId="7" type="noConversion"/>
  </si>
  <si>
    <t>之前，日本落后，必须追赶。现在，日本人和日本的制度非常优秀。日本礼赞。</t>
    <phoneticPr fontId="7" type="noConversion"/>
  </si>
  <si>
    <t>工薪阶层一辈子买不起房，勤劳无法支付，倒买倒卖却能不劳而获得到巨额财富。</t>
    <phoneticPr fontId="7" type="noConversion"/>
  </si>
  <si>
    <t>作者观点，土地并非不足。城市土地利用率低，容积率非常低。租地法保护租客，没特殊理由，所有者不能回收土地。同住同权，起到平均财富作用。但也阻碍高效利用，部分造成土地价格暴涨。</t>
    <phoneticPr fontId="7" type="noConversion"/>
  </si>
  <si>
    <t>提出泡沫警告，却当做耳边风。低价高是泡沫观点遭猛批。经济学论坛90年断言，地价上涨属于正常范围。</t>
    <phoneticPr fontId="7" type="noConversion"/>
  </si>
  <si>
    <t>金闪闪的80年代</t>
    <phoneticPr fontId="7" type="noConversion"/>
  </si>
  <si>
    <t xml:space="preserve">日美贸易摩擦。1965年日美贸易逆转，美国出现赤字。最先纺织品出现争端，日对美出口极具增加，摩擦持续到日美纺织谈判。70年代后半期，钢贸变政治问题，日本破1亿吨，美国徘徊在1亿吨。80年代，摩擦扩大到彩电、录像机、机电、半导体和汽车。
日本资本市场对外锁国，日本出口国外，但不允许国外向日本投资，被抨击。美对日施压，前川报告为消除贸易摩擦，必须扩大内需，开放市场，推行金融自由化，解决收支不平衡。
广场协议导致日元升值，出口增长减缓。利率多次下调，从9%至2.5%。
</t>
    <phoneticPr fontId="7" type="noConversion"/>
  </si>
  <si>
    <t>三重优势，原油价格低，日元升值，利率下调。但GDP增长却下降至2.8%。因为日元升值导致出口减少，但内需消费稳步上升，到87-88年GDP又高了起来。</t>
    <phoneticPr fontId="7" type="noConversion"/>
  </si>
  <si>
    <t>股票市场，83年指数8000,87年26646,89年最高38915。90年报纸预测，马上涨至60000。
日企市值总额为美国的1.5倍，占世界45%，难以置信。NTT市值超美国ATT，IBM、埃森哲、GM、GE之和。野村证券市值超美国所有证券公司。
野村证券广告：需建立哥白尼思维方式，而不是过时的地心说。投资者担心，日本股价太高，高到外太空。券商销售人员说，日本股市不存在万有引力。
卖掉东京可买下美国，卖掉皇居可买加拿大。日对美房产投资，85年19亿美元，89年165亿。89年日本土地估值2000万日元，比美国500万亿高4倍。</t>
    <phoneticPr fontId="7" type="noConversion"/>
  </si>
  <si>
    <t>泡沫崩溃</t>
    <phoneticPr fontId="7" type="noConversion"/>
  </si>
  <si>
    <t>日本银行总裁认为，一辈子工作买不起房不正常，需紧缩金融，抑制房间上涨。利率上调1%达5.25%。提高金融门槛，开发商贷款难。</t>
    <phoneticPr fontId="7" type="noConversion"/>
  </si>
  <si>
    <t>券商和财经新闻都认为，股票还会继续上涨，年底到44000。
伊拉克战争导致石油出口受阻，预期新一轮石油危机，抛售股票。</t>
    <phoneticPr fontId="7" type="noConversion"/>
  </si>
  <si>
    <t>地价税未能控制房产价格上涨，一些人更坚定土地价格并非泡沫，土地匮乏，不可能下跌。股价跌，房价也不会跌。但91年东京房价下跌14.7%。</t>
    <phoneticPr fontId="7" type="noConversion"/>
  </si>
  <si>
    <t>搜索1988年之前，泡沫仅有一次，1992年多大3475次。泡沫中无法感知泡沫。</t>
    <phoneticPr fontId="7" type="noConversion"/>
  </si>
  <si>
    <t>许多人认为日本比美国强大。</t>
    <phoneticPr fontId="7" type="noConversion"/>
  </si>
  <si>
    <t>不良债权激增，许多银行券商倒闭。一些机构通过金融工程隐瞒亏损，财务造假粉饰。银行股跌破面值。日本社会笼罩在“下一个是谁”的恐慌之中。政府花10年处理债务，后来计算，2003年国民负担高达10万亿日元，每家庭负担40万日元。
90年代初地产指数270,2004年降至70。早期卖地的人获利了。</t>
    <phoneticPr fontId="7" type="noConversion"/>
  </si>
  <si>
    <t>87年日本人均GDP超美国，95年比美国高48%。部分日本人多次欧美旅游，住得起贵族酒店。
中国北京站民工睡地上，好像日本战后初情景。</t>
    <phoneticPr fontId="7" type="noConversion"/>
  </si>
  <si>
    <t>80-90年代，世界技术体系重大变化。信息革命，个人、中小企业、大企业在信息方面变得平等，开始竞争。通讯成本降至零。从垂直一体化走向水平分工趋势。市场协作变得更容易。特别是IT产业，分工特别明显。但日本厂家未能采取应对措施，失去市场。
制造业出现了巨变，日本似乎没能适应变化。水平分工成为制造业新的商业模式。</t>
    <phoneticPr fontId="7" type="noConversion"/>
  </si>
  <si>
    <t>日本受到中国廉价劳动力冲击，全世界工业品因此价格下降。</t>
    <phoneticPr fontId="7" type="noConversion"/>
  </si>
  <si>
    <t>美国加州过去是汽车工厂，现在变购物中心。日本东京到大板，沿途都是工厂。
斯坦福大学，许多中国留学生，日本人不见踪影。某大学，中国留学生超400人，日本不到100人。查看资料，中韩留学生持续增加，日本留学生归在”其它“当中，已没有精确数字。让人震惊。</t>
    <phoneticPr fontId="7" type="noConversion"/>
  </si>
  <si>
    <t>90年代GDP增长仅2%，利率率从4%降至3%。工资水平90代中期到顶点，税后一直下降。
图书销售额96年达最高点，2004年仅为当时2/3。文化知识衰退了。</t>
    <phoneticPr fontId="7" type="noConversion"/>
  </si>
  <si>
    <t>80年代年轻人很多，2014年老人占25%。度假场所都是老人。</t>
    <phoneticPr fontId="7" type="noConversion"/>
  </si>
  <si>
    <t>作者认为，日本与中国做同样的事，工资只会靠近中国，往低走。</t>
    <phoneticPr fontId="7" type="noConversion"/>
  </si>
  <si>
    <t>日本汽车很多出口美国，但没引发贸易冲突。美国经济核心变为靠IT服务和金融，所以不计较。</t>
    <phoneticPr fontId="7" type="noConversion"/>
  </si>
  <si>
    <t>夏普东芝巨亏，日本由于没买美国金融产品，受影响不大。但出口产业受金融危机影响受毁灭打击。日本股票暴跌，丰田股价垂直下降。</t>
    <phoneticPr fontId="7" type="noConversion"/>
  </si>
  <si>
    <t>日元贬值开始。90年底钢铁，造船等夕阳产业，又起死回生，出现生机。</t>
    <phoneticPr fontId="7" type="noConversion"/>
  </si>
  <si>
    <t>人口走向高领趋势开始明显；
人民信仰劳动致富。</t>
    <phoneticPr fontId="7" type="noConversion"/>
  </si>
  <si>
    <t>海外与日本联系，平民多以写信为主，需一周，那时慢的让人难以置信。工作上联系，如需传送文件或大量数据，就很费事。
人民开始信仰理财技术。</t>
    <phoneticPr fontId="7" type="noConversion"/>
  </si>
  <si>
    <t>日本资金买下全世界，各人寿保险有强烈投资意愿，买下纽约蒂芙尼大厦，洛克菲勒中心，夏威夷饭店，圆石滩高尔夫和酒店。索尼并购哥伦比亚影业，都被日本买下，只能承认奇迹发生了。</t>
    <phoneticPr fontId="7" type="noConversion"/>
  </si>
  <si>
    <t>SONY</t>
    <phoneticPr fontId="7" type="noConversion"/>
  </si>
  <si>
    <t>Honda Motor</t>
  </si>
  <si>
    <t>Honda Motor</t>
    <phoneticPr fontId="7" type="noConversion"/>
  </si>
  <si>
    <t>Nissan Motor</t>
  </si>
  <si>
    <t>Hitachi</t>
    <phoneticPr fontId="7" type="noConversion"/>
  </si>
  <si>
    <t>Softbank</t>
    <phoneticPr fontId="7" type="noConversion"/>
  </si>
  <si>
    <t>Nippon Telegraph &amp; Tel</t>
    <phoneticPr fontId="7" type="noConversion"/>
  </si>
  <si>
    <t>Sumitomo Mitsui Financial</t>
    <phoneticPr fontId="7" type="noConversion"/>
  </si>
  <si>
    <t>Mitsubishi UFJ Financial</t>
    <phoneticPr fontId="7" type="noConversion"/>
  </si>
  <si>
    <t>KDDI</t>
  </si>
  <si>
    <t>纺织品战（1957-1972年）：纺织品50年代开始抢占美国市场，是最早进入美国贸易保护者视野的日本商品。57年开始密集通过限制日本纺织品的法案，最终以日本”自愿限制出口“的妥协而告终。</t>
    <phoneticPr fontId="7" type="noConversion"/>
  </si>
  <si>
    <t>彩电战（1970-1980年）：1970年开始，日本家电行业开始崛起，在70年后期接棒钢铁行业，巅峰时对美出口占彩电出口的90%，囊括三成美国市场份额。1977年美日签订贸易协议，日本“自愿限制出口”。</t>
    <phoneticPr fontId="7" type="noConversion"/>
  </si>
  <si>
    <t>贸易盈余增加，股价上升，日元升值反而是经济更强大了；
日本公司和工会战胜石油危机，因为日元升值降低进口产品价格，缓解高油价影响。工会和公司同舟共济，没逼涨工资，所以物价涨幅不大，减缓高通胀危害。 
汽车战（1979年-1987年）：日美贸易战中最激烈的一场。1980年代，日本汽车接棒家电行业，成为日本赚钱高额贸易顺差的核心产业，对美出口U飙升，对美国就业造成大规模影响，进而导致全美范围内的抗议潮。最终以日本汽车厂家赴美投资、自愿限制出口、取消国内关税等妥协手段告终。</t>
    <phoneticPr fontId="7" type="noConversion"/>
  </si>
  <si>
    <t>美国作家《日本第一：对美国的启示》成为当年畅销书，高度评价日本管理方式的先进。还要《美国制造》也称赞日本效率高于美国企业。
艺术品火爆，名画是挂在墙上的土地，企业高价买“向日葵”58亿，“皮耶瑞特的婚礼”74亿，海外购入合计美术品超1万亿。
日本泡沫波及米兰古玩店，提高价格。
半导体战（1987年-1991年）：在半导体行业的早期，日本凭借低价芯片对美国产业造成重大冲击，美国以反倾销、反投资、反并购等手段进行贸易保护，最高时对相关产品加收100%关税。最终以日本对美出口产品进行价格管制等手段结束。</t>
    <phoneticPr fontId="7" type="noConversion"/>
  </si>
  <si>
    <t>日本长期信用银行</t>
    <phoneticPr fontId="7" type="noConversion"/>
  </si>
  <si>
    <t>造船、钢铁、电力、器械制造近代工业建立起来</t>
    <phoneticPr fontId="7" type="noConversion"/>
  </si>
  <si>
    <t>私有铁路领跑国有铁路。私铁总里程3147里，是国铁两倍。
三菱、三井、藤田、住友等铁道资本家出现。</t>
    <phoneticPr fontId="7" type="noConversion"/>
  </si>
  <si>
    <t>第一次世界大战</t>
    <phoneticPr fontId="14" type="noConversion"/>
  </si>
  <si>
    <t>日俄战争</t>
    <phoneticPr fontId="14" type="noConversion"/>
  </si>
  <si>
    <t>14年日本拥有汽船2331艘，到18年2865艘，收入到3.8亿日元。</t>
    <phoneticPr fontId="7" type="noConversion"/>
  </si>
  <si>
    <t>外债达20.7亿日元，政府债务沉重。</t>
    <phoneticPr fontId="7" type="noConversion"/>
  </si>
  <si>
    <t>纺织业发达，40%出口海外中国。但一战后，中国纺织业崛起，日本同行陷入困境。</t>
    <phoneticPr fontId="7" type="noConversion"/>
  </si>
  <si>
    <t>造船、化学工业等大发展，推动产业结构变化。从农业变工业国。日本变亚洲最大工业国。</t>
    <phoneticPr fontId="7" type="noConversion"/>
  </si>
  <si>
    <t>日本吞并韩国1910-1945年</t>
    <phoneticPr fontId="7" type="noConversion"/>
  </si>
  <si>
    <t>中国九一八”事变</t>
    <phoneticPr fontId="14" type="noConversion"/>
  </si>
  <si>
    <t>第二次世界大战</t>
    <phoneticPr fontId="14" type="noConversion"/>
  </si>
  <si>
    <t>中日战争</t>
    <phoneticPr fontId="7" type="noConversion"/>
  </si>
  <si>
    <t>一战后，债务状况大为改善，变债权国</t>
    <phoneticPr fontId="7" type="noConversion"/>
  </si>
  <si>
    <t>经济重创，股价暴跌，企业倒闭，经济停滞状态。</t>
    <phoneticPr fontId="7" type="noConversion"/>
  </si>
  <si>
    <t>昭和经济危机，商品和股票暴跌，重创进出口贸易</t>
    <phoneticPr fontId="7" type="noConversion"/>
  </si>
  <si>
    <t>日本式管理，内部选拔和继承管理者。工会与公司是命运共同体。价值观是，公司生存第一，扩大市场其次。
汽车产业发展，产量达30880辆。不再依赖进口。随后还造坦克。</t>
    <phoneticPr fontId="14" type="noConversion"/>
  </si>
  <si>
    <t>飞机工业发展，许多优秀的飞机工厂。</t>
    <phoneticPr fontId="7" type="noConversion"/>
  </si>
  <si>
    <t>国家满目疮痍，民不聊生，简直是人造沙漠。
战后建筑被非法占据，怀疑文明崩溃。好像早年北京火车站，民工睡火车站。</t>
    <phoneticPr fontId="14" type="noConversion"/>
  </si>
  <si>
    <t>经济恢复到战前水平</t>
    <phoneticPr fontId="7" type="noConversion"/>
  </si>
  <si>
    <t xml:space="preserve">成为世界第三经济大国。
高增长阴影3，大企业 vs 中小企业。有引进先进技术、效率高的大企业，也有传统效率低的中小企业。两者在资本集中度、效率、技术、工资方面有巨大差距。但由于经济持续高速增长，导致劳动力供应紧张，中小企业不得不提高工资，这样与大企业差距也缩小了。
钢铁战（1968-1978年）：日本钢铁行业接棒纺织行业，在1970年代成为对美出口主力，并遭到美国钢铁行业工会的强烈阻击，1977年美国发起反倾销起诉，最终以日本”自愿限制出口“的妥协而告终，日本钢铁业在10年内被迫3次自主限制对美出口。
</t>
    <phoneticPr fontId="14" type="noConversion"/>
  </si>
  <si>
    <t>日本经济白皮书，尽快适应技术和世界变化，科技立国。钢铁产业跨越式发展。</t>
    <phoneticPr fontId="7" type="noConversion"/>
  </si>
  <si>
    <t>主人公月薪17300元
感叹新干线与普通列车的差距之大。
奥运会后，东京公路和铁路快速发展。
东海新干线开通，带动房地产、服务、旅游、休闲产业。普通列车东京到大板，单程18小时，费用一个月收入；新干线2小时，费用一天收入。</t>
    <phoneticPr fontId="14" type="noConversion"/>
  </si>
  <si>
    <t>Nissan Motor
日本精工</t>
    <phoneticPr fontId="7" type="noConversion"/>
  </si>
  <si>
    <t>富士胶卷</t>
    <phoneticPr fontId="7" type="noConversion"/>
  </si>
  <si>
    <t>80年代初，日本金融市场比较封闭，外资投资被限制。
国企民营化改革，涉及电信、国铁、烟草</t>
    <phoneticPr fontId="7" type="noConversion"/>
  </si>
  <si>
    <t xml:space="preserve">日本大学工资更高。60年代，美国教授年薪3万，不敢想象。而80年代，学者认为留在美国也赚不到多少薪水。
迪士尼耗资1500亿日元，一直保持高盈利。2008-09财年13亿人民币纯利。四口之家一天消费2875元人民币。
</t>
    <phoneticPr fontId="7" type="noConversion"/>
  </si>
  <si>
    <t>法国《世界第三大国日本》，充满对日本赞叹，半年15次再版。</t>
    <phoneticPr fontId="7" type="noConversion"/>
  </si>
  <si>
    <t>《日本为什么成功》被封为日本研究经典。</t>
    <phoneticPr fontId="7" type="noConversion"/>
  </si>
  <si>
    <t>《日本可以说不》、《日本还要说不》、《日本坚决说不》等作品问世，全国曾经在新世界史的主角。</t>
    <phoneticPr fontId="7" type="noConversion"/>
  </si>
  <si>
    <t>《经济白皮书》指出，长期景气告一段落。对个人消费影响轻微，不会对设备投资有恶劣影响。</t>
    <phoneticPr fontId="7" type="noConversion"/>
  </si>
  <si>
    <t>《经济白皮书》承认资产下跌冲击实体，但下半年已出现复苏迹象。</t>
    <phoneticPr fontId="7" type="noConversion"/>
  </si>
  <si>
    <t>日本政府开始正视经济泡沫</t>
    <phoneticPr fontId="7" type="noConversion"/>
  </si>
  <si>
    <t>日本政府处理债务缓慢，98年不良资产问题到难以收拾地步。</t>
    <phoneticPr fontId="7" type="noConversion"/>
  </si>
  <si>
    <t>企业并购提速，规模经济效益初现。日本石油和三菱石油合并日石三菱；丰田入股山叶汽车5%；ROMV收购雅马哈半导体。对外资并购，日本烟草收购美国RJR海外烟草，京瓷收购美国库尔克坶移动电话。法国雷诺入资54亿美元日产汽车。</t>
    <phoneticPr fontId="7" type="noConversion"/>
  </si>
  <si>
    <t>修订日本银行法实施
小渊惠三内阁起航
曰本长期信用银行实施特别管理及国有化
日本债券信用银行实施特别管理及国有化</t>
    <phoneticPr fontId="14" type="noConversion"/>
  </si>
  <si>
    <t>日本去海外旅游1780万人次，来日477万人次，外国人对日本不感兴趣。之后，日本积极筹备外国游客赴日旅游。</t>
    <phoneticPr fontId="7" type="noConversion"/>
  </si>
  <si>
    <t>丰田召回门，涉及230万辆汽车，日本制造信誉受损。</t>
    <phoneticPr fontId="7" type="noConversion"/>
  </si>
  <si>
    <t>日本航空破产保护</t>
    <phoneticPr fontId="7" type="noConversion"/>
  </si>
  <si>
    <t>1950-1990年人口红利期</t>
    <phoneticPr fontId="7" type="noConversion"/>
  </si>
  <si>
    <t>2005年人口顶峰后，生育率1.25</t>
    <phoneticPr fontId="7" type="noConversion"/>
  </si>
  <si>
    <t>Real GDP (十亿美元2011年价)</t>
    <phoneticPr fontId="7" type="noConversion"/>
  </si>
  <si>
    <t>国家负债率%</t>
    <phoneticPr fontId="7" type="noConversion"/>
  </si>
  <si>
    <t>低迷期</t>
    <phoneticPr fontId="7" type="noConversion"/>
  </si>
  <si>
    <t>日元放弃固定汇率，持续22年的1美元兑换360日结束，日元升值。倒逼产业结构调整，由重转轻。</t>
    <phoneticPr fontId="7" type="noConversion"/>
  </si>
  <si>
    <t>日本体制断裂分割点（狗眼看）
战后大多数企业，都是战时政府扶持起来的，依靠军需快速成长。索尼+丰田例外。
战后紧急改名潮，军需省改名商工省，逃避战犯追责，美军对此一无所知。
1954-73年，以重工业为核心的现代工业。</t>
    <phoneticPr fontId="14" type="noConversion"/>
  </si>
  <si>
    <t>70年代两次石油危机，刺激日本产业结构从重转轻。第一缩小，第三扩大。</t>
    <phoneticPr fontId="7" type="noConversion"/>
  </si>
  <si>
    <t>80年代，日本经济地位飞速提高。象征是，汽车产量超美国，油价暴涨，省油日本车替代美国车。半导体产业超美国，变最大DRAM生产国，而70年代是美国称霸世界。
日美贸易摩擦加剧
电信战（1980年-1995年）：1980年代开始，美国用贸易保护条款来敲开日本电信行业大门，1985年在里根vs中曾根峰会上，美日共同启动了电信行业开放，最终移除了日本在电信行业的贸易壁垒，系统性的开放了全市场。</t>
    <phoneticPr fontId="7" type="noConversion"/>
  </si>
  <si>
    <t>汽车总产量</t>
    <phoneticPr fontId="7" type="noConversion"/>
  </si>
  <si>
    <t>总产量</t>
    <phoneticPr fontId="7" type="noConversion"/>
  </si>
  <si>
    <t>轿车</t>
    <phoneticPr fontId="7" type="noConversion"/>
  </si>
  <si>
    <t>卡车</t>
    <phoneticPr fontId="7" type="noConversion"/>
  </si>
  <si>
    <t>巴士</t>
    <phoneticPr fontId="7" type="noConversion"/>
  </si>
  <si>
    <t>特殊车辆</t>
    <phoneticPr fontId="7" type="noConversion"/>
  </si>
  <si>
    <t>进口</t>
    <phoneticPr fontId="7" type="noConversion"/>
  </si>
  <si>
    <t>出口</t>
    <phoneticPr fontId="7" type="noConversion"/>
  </si>
  <si>
    <t>年代</t>
    <phoneticPr fontId="7" type="noConversion"/>
  </si>
  <si>
    <t>内销</t>
    <phoneticPr fontId="7" type="noConversion"/>
  </si>
  <si>
    <t>钢铁</t>
    <phoneticPr fontId="7" type="noConversion"/>
  </si>
  <si>
    <t>汽车在用量（辆）</t>
    <phoneticPr fontId="7" type="noConversion"/>
  </si>
  <si>
    <t>汽车贸易</t>
    <phoneticPr fontId="7" type="noConversion"/>
  </si>
  <si>
    <t>年代</t>
    <phoneticPr fontId="21"/>
  </si>
  <si>
    <t>合计</t>
    <phoneticPr fontId="21"/>
  </si>
  <si>
    <t>制造业</t>
    <phoneticPr fontId="22"/>
  </si>
  <si>
    <t>批发零售业</t>
    <phoneticPr fontId="21"/>
  </si>
  <si>
    <t>海外生产比率</t>
    <phoneticPr fontId="22"/>
  </si>
  <si>
    <t>...</t>
    <phoneticPr fontId="21"/>
  </si>
  <si>
    <t xml:space="preserve">日本开办海外公司 </t>
    <phoneticPr fontId="7" type="noConversion"/>
  </si>
  <si>
    <t>年份</t>
    <phoneticPr fontId="21"/>
  </si>
  <si>
    <t>All regions</t>
    <phoneticPr fontId="22"/>
  </si>
  <si>
    <t>America, North</t>
  </si>
  <si>
    <t>U.S.A.</t>
    <phoneticPr fontId="22"/>
  </si>
  <si>
    <t>Central South America</t>
    <phoneticPr fontId="21"/>
  </si>
  <si>
    <t>Asia</t>
  </si>
  <si>
    <t xml:space="preserve">China </t>
    <phoneticPr fontId="21"/>
  </si>
  <si>
    <t>Hong Kong</t>
    <phoneticPr fontId="21"/>
  </si>
  <si>
    <t>ASEAN
 1)</t>
    <phoneticPr fontId="21"/>
  </si>
  <si>
    <t>NIEs
 2)</t>
    <phoneticPr fontId="21"/>
  </si>
  <si>
    <t>Middle East</t>
    <phoneticPr fontId="21"/>
  </si>
  <si>
    <t>Europe</t>
  </si>
  <si>
    <t>EU</t>
    <phoneticPr fontId="21"/>
  </si>
  <si>
    <t>Oceania</t>
  </si>
  <si>
    <t>Africa</t>
  </si>
  <si>
    <t>...</t>
  </si>
  <si>
    <t>日本开办海外分布</t>
    <phoneticPr fontId="7" type="noConversion"/>
  </si>
  <si>
    <t xml:space="preserve"> 1) Until fiscal 1994, "ASEAN" comprises Brunei, Indonesia, Malaysia, Philippines, Singapore and Thailand.</t>
    <phoneticPr fontId="21"/>
  </si>
  <si>
    <t xml:space="preserve">     Beginning fiscal 1995, "ASEAN" represents ASEAN4 (Indonesia, Malaysia, Philippines, Thailand).</t>
    <rPh sb="5" eb="6">
      <t>g</t>
    </rPh>
    <phoneticPr fontId="21"/>
  </si>
  <si>
    <t xml:space="preserve"> 2) Until fiscal 1997, "NIEs" comprises Hong Kong, Korea, Singapore and Taiwan.</t>
    <phoneticPr fontId="21"/>
  </si>
  <si>
    <t xml:space="preserve">     Beginning fiscal 1998, "NIEs" represents "NIEs3" (Korea, Singapore and Taiwan).</t>
    <rPh sb="5" eb="6">
      <t>g</t>
    </rPh>
    <phoneticPr fontId="21"/>
  </si>
  <si>
    <t xml:space="preserve"> 3) Until 2000, representing "Commerce".</t>
    <phoneticPr fontId="21"/>
  </si>
  <si>
    <t>出口依赖度</t>
    <phoneticPr fontId="7" type="noConversion"/>
  </si>
  <si>
    <t>第一产业</t>
  </si>
  <si>
    <t>第二产业</t>
  </si>
  <si>
    <t>第三产业</t>
  </si>
  <si>
    <t>Country Name</t>
  </si>
  <si>
    <t>Indicator 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</si>
  <si>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</si>
  <si>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</si>
  <si>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</si>
  <si>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</si>
  <si>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</si>
  <si>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</si>
  <si>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</si>
  <si>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</si>
  <si>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</si>
  <si>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</si>
  <si>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</si>
  <si>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</si>
  <si>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</si>
  <si>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</si>
  <si>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</si>
  <si>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</si>
  <si>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</si>
  <si>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</si>
  <si>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</si>
  <si>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</si>
  <si>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</si>
  <si>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</si>
  <si>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</si>
  <si>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</si>
  <si>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</si>
  <si>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</si>
  <si>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</si>
  <si>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</si>
  <si>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</si>
  <si>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</si>
  <si>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</si>
  <si>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</si>
  <si>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</si>
  <si>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</si>
  <si>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</si>
  <si>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</si>
  <si>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</si>
  <si>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</si>
  <si>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</si>
  <si>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</si>
  <si>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</si>
  <si>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</si>
  <si>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</si>
  <si>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</si>
  <si>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</si>
  <si>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</si>
  <si>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</si>
  <si>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</si>
  <si>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</si>
  <si>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</si>
  <si>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</si>
  <si>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</si>
  <si>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</si>
  <si>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</si>
  <si>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</si>
  <si>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</si>
  <si>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</si>
  <si>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</si>
  <si>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Japan</t>
  </si>
  <si>
    <t>Share of youth not in education, employment or training, male (% of male youth population)</t>
  </si>
  <si>
    <t>Share of youth not in education, employment or training, female (% of female youth population)</t>
  </si>
  <si>
    <t>Unemployment with intermediate education (% of total labor force with intermediate education)</t>
  </si>
  <si>
    <t>Unemployment with intermediate education, male (% of male labor force with intermediate education)</t>
  </si>
  <si>
    <t>Unemployment with intermediate education, female (% of female labor force with intermediate education)</t>
  </si>
  <si>
    <t>Unemployment with basic education (% of total labor force with basic education)</t>
  </si>
  <si>
    <t>Unemployment with basic education, male (% of male labor force with basic education)</t>
  </si>
  <si>
    <t>Unemployment with basic education, female (% of female labor force with basic education)</t>
  </si>
  <si>
    <t>Unemployment with advanced education (% of total labor force with advanced education)</t>
  </si>
  <si>
    <t>Unemployment with advanced education, male (% of male labor force with advanced education)</t>
  </si>
  <si>
    <t>Unemployment with advanced education, female (% of female labor force with advanced education)</t>
  </si>
  <si>
    <t>Unemployment, youth total (% of total labor force ages 15-24) (modeled ILO estimate)</t>
  </si>
  <si>
    <t>Unemployment, youth total (% of total labor force ages 15-24) (national estimate)</t>
  </si>
  <si>
    <t>Unemployment, youth male (% of male labor force ages 15-24) (modeled ILO estimate)</t>
  </si>
  <si>
    <t>Unemployment, youth male (% of male labor force ages 15-24) (national estimate)</t>
  </si>
  <si>
    <t>Unemployment, youth female (% of female labor force ages 15-24) (modeled ILO estimate)</t>
  </si>
  <si>
    <t>Unemployment, youth female (% of female labor force ages 15-24) (national estimate)</t>
  </si>
  <si>
    <t>Labor force, total</t>
  </si>
  <si>
    <t>Labor force, female (% of total labor force)</t>
  </si>
  <si>
    <t>Part time employment, total (% of total employment)</t>
  </si>
  <si>
    <t>Part time employment, male (% of total male employment)</t>
  </si>
  <si>
    <t>Part time employment, female (% of total female employment)</t>
  </si>
  <si>
    <t>Labor force with intermediate education (% of total working-age population with intermediate education)</t>
  </si>
  <si>
    <t>Labor force with intermediate education, male (% of male working-age population with intermediate education)</t>
  </si>
  <si>
    <t>Labor force with intermediate education, female (% of female working-age population with intermediate education)</t>
  </si>
  <si>
    <t>Labor force participation rate, total (% of total population ages 15+) (modeled ILO estimate)</t>
  </si>
  <si>
    <t>Labor force participation rate, total (% of total population ages 15+) (national estimate)</t>
  </si>
  <si>
    <t>Labor force participation rate, male (% of male population ages 15+) (modeled ILO estimate)</t>
  </si>
  <si>
    <t>Labor force participation rate, male (% of male population ages 15+) (national estimate)</t>
  </si>
  <si>
    <t>Ratio of female to male labor force participation rate (%) (modeled ILO estimate)</t>
  </si>
  <si>
    <t>Ratio of female to male labor force participation rate (%) (national estimate)</t>
  </si>
  <si>
    <t>Labor force participation rate, female (% of female population ages 15+) (modeled ILO estimate)</t>
  </si>
  <si>
    <t>Labor force participation rate, female (% of female population ages 15+) (national estimate)</t>
  </si>
  <si>
    <t>Labor force with basic education (% of total working-age population with basic education)</t>
  </si>
  <si>
    <t>Labor force with basic education, male (% of male working-age population with basic education)</t>
  </si>
  <si>
    <t>Labor force with basic education, female (% of female working-age population with basic education)</t>
  </si>
  <si>
    <t>Labor force with advanced education (% of total working-age population with advanced education)</t>
  </si>
  <si>
    <t>Labor force with advanced education, male (% of male working-age population with advanced education)</t>
  </si>
  <si>
    <t>Labor force with advanced education, female (% of female working-age population with advanced education)</t>
  </si>
  <si>
    <t>Labor force participation rate, total (% of total population ages 15-64) (modeled ILO estimate)</t>
  </si>
  <si>
    <t>Labor force participation rate, male (% of male population ages 15-64) (modeled ILO estimate)</t>
  </si>
  <si>
    <t>Labor force participation rate, female (% of female population ages 15-64) (modeled ILO estimate)</t>
  </si>
  <si>
    <t>Labor force participation rate for ages 15-24, total (%) (modeled ILO estimate)</t>
  </si>
  <si>
    <t>Labor force participation rate for ages 15-24, total (%) (national estimate)</t>
  </si>
  <si>
    <t>Labor force participation rate for ages 15-24, male (%) (modeled ILO estimate)</t>
  </si>
  <si>
    <t>Labor force participation rate for ages 15-24, male (%) (national estimate)</t>
  </si>
  <si>
    <t>Labor force participation rate for ages 15-24, female (%) (modeled ILO estimate)</t>
  </si>
  <si>
    <t>Labor force participation rate for ages 15-24, female (%) (national estimate)</t>
  </si>
  <si>
    <t>Children in employment, total (% of children ages 7-14)</t>
  </si>
  <si>
    <t>Children in employment, work only (% of children in employment, ages 7-14)</t>
  </si>
  <si>
    <t>Average working hours of children, working only, ages 7-14 (hours per week)</t>
  </si>
  <si>
    <t>Children in employment, work only, male (% of male children in employment, ages 7-14)</t>
  </si>
  <si>
    <t>Average working hours of children, working only, male, ages 7-14 (hours per week)</t>
  </si>
  <si>
    <t>Children in employment, work only, female (% of female children in employment, ages 7-14)</t>
  </si>
  <si>
    <t>Average working hours of children, working only, female, ages 7-14 (hours per week)</t>
  </si>
  <si>
    <t>Children in employment, study and work (% of children in employment, ages 7-14)</t>
  </si>
  <si>
    <t>Average working hours of children, study and work, ages 7-14 (hours per week)</t>
  </si>
  <si>
    <t>Children in employment, study and work, male (% of male children in employment, ages 7-14)</t>
  </si>
  <si>
    <t>Average working hours of children, study and work, male, ages 7-14 (hours per week)</t>
  </si>
  <si>
    <t>Children in employment, study and work, female (% of female children in employment, ages 7-14)</t>
  </si>
  <si>
    <t>Average working hours of children, study and work, female, ages 7-14 (hours per week)</t>
  </si>
  <si>
    <t>Children in employment, male (% of male children ages 7-14)</t>
  </si>
  <si>
    <t>Children in employment, female (% of female children ages 7-14)</t>
  </si>
  <si>
    <t>Employment in services (% of total employment) (modeled ILO estimate)</t>
  </si>
  <si>
    <t>Employment in services, male (% of male employment) (modeled ILO estimate)</t>
  </si>
  <si>
    <t>Employment in services, female (% of female employment) (modeled ILO estimate)</t>
  </si>
  <si>
    <t>Child employment in services (% of economically active children ages 7-14)</t>
  </si>
  <si>
    <t>Child employment in services, male (% of male economically active children ages 7-14)</t>
  </si>
  <si>
    <t>GNI per capita, Atlas method (current US$)</t>
  </si>
  <si>
    <t>GNI, PPP (constant 2011 international $)</t>
  </si>
  <si>
    <t>GNI, PPP (current international $)</t>
  </si>
  <si>
    <t>GNI (constant LCU)</t>
  </si>
  <si>
    <t>GNI growth (annual %)</t>
  </si>
  <si>
    <t>GNI (constant 2010 US$)</t>
  </si>
  <si>
    <t>GNI (current LCU)</t>
  </si>
  <si>
    <t>GNI (current US$)</t>
  </si>
  <si>
    <t>GNI, Atlas method (current US$)</t>
  </si>
  <si>
    <t>Gross domestic income (constant LCU)</t>
  </si>
  <si>
    <t>Gross domestic savings (% of GDP)</t>
  </si>
  <si>
    <t>Gross domestic savings (current LCU)</t>
  </si>
  <si>
    <t>Gross domestic savings (current US$)</t>
  </si>
  <si>
    <t>Total natural resources rents (% of GDP)</t>
  </si>
  <si>
    <t>Oil rents (% of GDP)</t>
  </si>
  <si>
    <t>GDP per capita, PPP (constant 2011 international $)</t>
  </si>
  <si>
    <t>GDP per capita, PPP (current international $)</t>
  </si>
  <si>
    <t>GDP per capita (constant LCU)</t>
  </si>
  <si>
    <t>GDP per capita growth (annual %)</t>
  </si>
  <si>
    <t>GDP per capita (constant 2010 US$)</t>
  </si>
  <si>
    <t>GDP per capita (current LCU)</t>
  </si>
  <si>
    <t>GDP per capita (current US$)</t>
  </si>
  <si>
    <t>Natural gas rents (% of GDP)</t>
  </si>
  <si>
    <t>GDP, PPP (constant 2011 international $)</t>
  </si>
  <si>
    <t>GDP, PPP (current international $)</t>
  </si>
  <si>
    <t>GDP (constant LCU)</t>
  </si>
  <si>
    <t>GDP growth (annual %)</t>
  </si>
  <si>
    <t>GDP: linked series (current LCU)</t>
  </si>
  <si>
    <t>GDP (current LCU)</t>
  </si>
  <si>
    <t>GDP (current US$)</t>
  </si>
  <si>
    <t>Mineral rents (% of GDP)</t>
  </si>
  <si>
    <t>Forest rents (% of GDP)</t>
  </si>
  <si>
    <t>Gross value added at factor cost (constant LCU)</t>
  </si>
  <si>
    <t>Gross value added at factor cost (constant 2010 US$)</t>
  </si>
  <si>
    <t>Gross value added at factor cost (current LCU)</t>
  </si>
  <si>
    <t>Gross value added at factor cost (current US$)</t>
  </si>
  <si>
    <t>Discrepancy in expenditure estimate of GDP (constant LCU)</t>
  </si>
  <si>
    <t>Discrepancy in expenditure estimate of GDP (current LCU)</t>
  </si>
  <si>
    <t>GDP deflator: linked series (base year varies by country)</t>
  </si>
  <si>
    <t>GDP deflator (base year varies by country)</t>
  </si>
  <si>
    <t>Inflation, GDP deflator: linked series (annual %)</t>
  </si>
  <si>
    <t>Inflation, GDP deflator (annual %)</t>
  </si>
  <si>
    <t>Coal rents (% of GDP)</t>
  </si>
  <si>
    <t>Exports as a capacity to import (constant LCU)</t>
  </si>
  <si>
    <t>Adjusted net savings, excluding particulate emission damage (% of GNI)</t>
  </si>
  <si>
    <t>Adjusted net savings, excluding particulate emission damage (current US$)</t>
  </si>
  <si>
    <t>Adjusted net savings, including particulate emission damage (% of GNI)</t>
  </si>
  <si>
    <t>Adjusted net savings, including particulate emission damage (current US$)</t>
  </si>
  <si>
    <t>Adjusted net national income per capita (annual % growth)</t>
  </si>
  <si>
    <t>Adjusted net national income per capita (constant 2010 US$)</t>
  </si>
  <si>
    <t>Adjusted net national income per capita (current US$)</t>
  </si>
  <si>
    <t>Adjusted net national income (annual % growth)</t>
  </si>
  <si>
    <t>Adjusted net national income (constant 2010 US$)</t>
  </si>
  <si>
    <t>Adjusted net national income (current US$)</t>
  </si>
  <si>
    <t>Adjusted savings: net national savings (% of GNI)</t>
  </si>
  <si>
    <t>Adjusted savings: net national savings (current US$)</t>
  </si>
  <si>
    <t>Adjusted savings: gross savings (% of GNI)</t>
  </si>
  <si>
    <t>Adjusted savings: natural resources depletion (% of GNI)</t>
  </si>
  <si>
    <t>Renewable internal freshwater resources per capita (cubic meters)</t>
  </si>
  <si>
    <t>Renewable internal freshwater resources, total (billion cubic meters)</t>
  </si>
  <si>
    <t>Annual freshwater withdrawals, total (% of internal resources)</t>
  </si>
  <si>
    <t>Annual freshwater withdrawals, total (billion cubic meters)</t>
  </si>
  <si>
    <t>Level of water stress: freshwater withdrawal as a proportion of available freshwater resources</t>
  </si>
  <si>
    <t>Annual freshwater withdrawals, industry (% of total freshwater withdrawal)</t>
  </si>
  <si>
    <t>Annual freshwater withdrawals, domestic (% of total freshwater withdrawal)</t>
  </si>
  <si>
    <t>Annual freshwater withdrawals, agriculture (% of total freshwater withdrawal)</t>
  </si>
  <si>
    <t>Water productivity, total (constant 2010 US$ GDP per cubic meter of total freshwater withdrawal)</t>
  </si>
  <si>
    <t>Total fisheries production (metric tons)</t>
  </si>
  <si>
    <t>Capture fisheries production (metric tons)</t>
  </si>
  <si>
    <t>Aquaculture production (metric tons)</t>
  </si>
  <si>
    <t>Pump price for gasoline (US$ per liter)</t>
  </si>
  <si>
    <t>Pump price for diesel fuel (US$ per liter)</t>
  </si>
  <si>
    <t>Population in urban agglomerations of more than 1 million (% of total population)</t>
  </si>
  <si>
    <t>Population in urban agglomerations of more than 1 million</t>
  </si>
  <si>
    <t>Population in the largest city (% of urban population)</t>
  </si>
  <si>
    <t>Population in largest city</t>
  </si>
  <si>
    <t>Population living in slums (% of urban population)</t>
  </si>
  <si>
    <t>Population living in areas where elevation is below 5 meters (% of total population)</t>
  </si>
  <si>
    <t>Urban population living in areas where elevation is below 5 meters (% of total population)</t>
  </si>
  <si>
    <t>Rural population living in areas where elevation is below 5 meters (% of total population)</t>
  </si>
  <si>
    <t>Population density (people per sq. km of land area)</t>
  </si>
  <si>
    <t>Mammal species, threatened</t>
  </si>
  <si>
    <t>Plant species (higher), threatened</t>
  </si>
  <si>
    <t>Fish species, threatened</t>
  </si>
  <si>
    <t>CO2 emissions from transport (% of total fuel combustion)</t>
  </si>
  <si>
    <t>CO2 emissions from other sectors, excluding residential buildings and commercial and public services (% of total fuel combustion)</t>
  </si>
  <si>
    <t>CO2 emissions from manufacturing industries and construction (% of total fuel combustion)</t>
  </si>
  <si>
    <t>CO2 emissions from electricity and heat production, total (% of total fuel combustion)</t>
  </si>
  <si>
    <t>CO2 emissions from residential buildings and commercial and public services (% of total fuel combustion)</t>
  </si>
  <si>
    <t>Droughts, floods, extreme temperatures (% of population, average 1990-2009)</t>
  </si>
  <si>
    <t>GHG net emissions/removals by LUCF (Mt of CO2 equivalent)</t>
  </si>
  <si>
    <t>Disaster risk reduction progress score (1-5 scale; 5=best)</t>
  </si>
  <si>
    <t>Bird species, threatened</t>
  </si>
  <si>
    <t>SF6 gas emissions (thousand metric tons of CO2 equivalent)</t>
  </si>
  <si>
    <t>PM2.5 air pollution, population exposed to levels exceeding WHO guideline value (% of total)</t>
  </si>
  <si>
    <t>PM2.5 pollution, population exposed to levels exceeding WHO Interim Target-3 value (% of total)</t>
  </si>
  <si>
    <t>PM2.5 pollution, population exposed to levels exceeding WHO Interim Target-2 value (% of total)</t>
  </si>
  <si>
    <t>PM2.5 pollution, population exposed to levels exceeding WHO Interim Target-1 value (% of total)</t>
  </si>
  <si>
    <t>PM2.5 air pollution, mean annual exposure (micrograms per cubic meter)</t>
  </si>
  <si>
    <t>PFC gas emissions (thousand metric tons of CO2 equivalent)</t>
  </si>
  <si>
    <t>Nitrous oxide emissions (% change from 1990)</t>
  </si>
  <si>
    <t>Nitrous oxide emissions (thousand metric tons of CO2 equivalent)</t>
  </si>
  <si>
    <t>Nitrous oxide emissions in energy sector (% of total)</t>
  </si>
  <si>
    <t>Nitrous oxide emissions in energy sector (thousand metric tons of CO2 equivalent)</t>
  </si>
  <si>
    <t>Agricultural nitrous oxide emissions (% of total)</t>
  </si>
  <si>
    <t>Agricultural nitrous oxide emissions (thousand metric tons of CO2 equivalent)</t>
  </si>
  <si>
    <t>Methane emissions (% change from 1990)</t>
  </si>
  <si>
    <t>Methane emissions (kt of CO2 equivalent)</t>
  </si>
  <si>
    <t>PPG, IBRD (AMT, current US$)</t>
  </si>
  <si>
    <t>Principal repayments on external debt, public and publicly guaranteed (PPG) (AMT, current US$)</t>
  </si>
  <si>
    <t>Principal repayments on external debt, private nonguaranteed (PNG) (AMT, current US$)</t>
  </si>
  <si>
    <t>Principal repayments on external debt, long-term (AMT, current US$)</t>
  </si>
  <si>
    <t>Principal repayments on external debt, long-term + IMF (AMT, current US$)</t>
  </si>
  <si>
    <t>IMF repurchases (AMT, current US$)</t>
  </si>
  <si>
    <t>PPG, bilateral concessional (AMT, current US$)</t>
  </si>
  <si>
    <t>PPG, bilateral (AMT, current US$)</t>
  </si>
  <si>
    <t>Net ODA provided, total (constant 2015 US$)</t>
  </si>
  <si>
    <t>Net ODA provided, total (% of GNI)</t>
  </si>
  <si>
    <t>Net ODA provided, total (current US$)</t>
  </si>
  <si>
    <t>Net ODA provided to the least developed countries (% of GNI)</t>
  </si>
  <si>
    <t>Net ODA provided, to the least developed countries (current US$)</t>
  </si>
  <si>
    <t>Net bilateral aid flows from DAC donors, United States (current US$)</t>
  </si>
  <si>
    <t>Net bilateral aid flows from DAC donors, Total (current US$)</t>
  </si>
  <si>
    <t>Net bilateral aid flows from DAC donors, Sweden (current US$)</t>
  </si>
  <si>
    <t>Net bilateral aid flows from DAC donors, Slovenia (current US$)</t>
  </si>
  <si>
    <t>Net bilateral aid flows from DAC donors, Slovak Republic (current US$)</t>
  </si>
  <si>
    <t>Net bilateral aid flows from DAC donors, Portugal (current US$)</t>
  </si>
  <si>
    <t>Net bilateral aid flows from DAC donors, Poland (current US$)</t>
  </si>
  <si>
    <t>Net bilateral aid flows from DAC donors, New Zealand (current US$)</t>
  </si>
  <si>
    <t>Net bilateral aid flows from DAC donors, Norway (current US$)</t>
  </si>
  <si>
    <t>Net bilateral aid flows from DAC donors, Netherlands (current US$)</t>
  </si>
  <si>
    <t>Net bilateral aid flows from DAC donors, Luxembourg (current US$)</t>
  </si>
  <si>
    <t>Presence of peace keepers (number of troops, police, and military observers in mandate)</t>
  </si>
  <si>
    <t>Intentional homicides (per 100,000 people)</t>
  </si>
  <si>
    <t>Internally displaced persons, total displaced by conflict and violence (number of people)</t>
  </si>
  <si>
    <t>Internally displaced persons, new displacement associated with disasters (number of cases)</t>
  </si>
  <si>
    <t>Internally displaced persons, new displacement associated with conflict and violence (number of cases)</t>
  </si>
  <si>
    <t>Battle-related deaths (number of people)</t>
  </si>
  <si>
    <t>Travel services (% of commercial service exports)</t>
  </si>
  <si>
    <t>Transport services (% of commercial service exports)</t>
  </si>
  <si>
    <t>High-technology exports (% of manufactured exports)</t>
  </si>
  <si>
    <t>High-technology exports (current US$)</t>
  </si>
  <si>
    <t>Commercial service exports (current US$)</t>
  </si>
  <si>
    <t>Computer, communications and other services (% of commercial service exports)</t>
  </si>
  <si>
    <t>Export value index (2000 = 100)</t>
  </si>
  <si>
    <t>Merchandise exports to low- and middle-income economies within region (% of total merchandise exports)</t>
  </si>
  <si>
    <t>Merchandise exports by the reporting economy (current US$)</t>
  </si>
  <si>
    <t>Merchandise exports by the reporting economy, residual (% of total merchandise exports)</t>
  </si>
  <si>
    <t>Merchandise exports to low- and middle-income economies in Sub-Saharan Africa (% of total merchandise exports)</t>
  </si>
  <si>
    <t>Merchandise exports to low- and middle-income economies in South Asia (% of total merchandise exports)</t>
  </si>
  <si>
    <t>Merchandise exports to low- and middle-income economies in Middle East &amp; North Africa (% of total merchandise exports)</t>
  </si>
  <si>
    <t>Merchandise exports to low- and middle-income economies in Latin America &amp; the Caribbean (% of total merchandise exports)</t>
  </si>
  <si>
    <t>Merchandise exports to low- and middle-income economies in Europe &amp; Central Asia (% of total merchandise exports)</t>
  </si>
  <si>
    <t>Merchandise exports to low- and middle-income economies in East Asia &amp; Pacific (% of total merchandise exports)</t>
  </si>
  <si>
    <t>Merchandise exports to low- and middle-income economies outside region (% of total merchandise exports)</t>
  </si>
  <si>
    <t>Merchandise exports to high-income economies (% of total merchandise exports)</t>
  </si>
  <si>
    <t>Merchandise exports (current US$)</t>
  </si>
  <si>
    <t>Merchandise exports to economies in the Arab World (% of total merchandise exports)</t>
  </si>
  <si>
    <t>Ores and metals exports (% of merchandise exports)</t>
  </si>
  <si>
    <t>Manufactures exports (% of merchandise exports)</t>
  </si>
  <si>
    <t>Insurance and financial services (% of commercial service exports)</t>
  </si>
  <si>
    <t>ICT goods exports (% of total goods exports)</t>
  </si>
  <si>
    <t>Fuel exports (% of merchandise exports)</t>
  </si>
  <si>
    <t>Food exports (% of merchandise exports)</t>
  </si>
  <si>
    <t>Agricultural raw materials exports (% of merchandise exports)</t>
  </si>
  <si>
    <t>Export unit value index (2000 = 100)</t>
  </si>
  <si>
    <t>Export volume index (2000 = 100)</t>
  </si>
  <si>
    <t>Medium and high-tech exports (% manufactured exports)</t>
  </si>
  <si>
    <t>Net barter terms of trade index (2000 = 100)</t>
  </si>
  <si>
    <t>Travel services (% of commercial service imports)</t>
  </si>
  <si>
    <t>Transport services (% of commercial service imports)</t>
  </si>
  <si>
    <t>Commercial service imports (current US$)</t>
  </si>
  <si>
    <t>Computer, communications and other services (% of commercial service imports)</t>
  </si>
  <si>
    <t>Import value index (2000 = 100)</t>
  </si>
  <si>
    <t>Merchandise imports from low- and middle-income economies within region (% of total merchandise imports)</t>
  </si>
  <si>
    <t>Merchandise imports by the reporting economy (current US$)</t>
  </si>
  <si>
    <t>Merchandise imports by the reporting economy, residual (% of total merchandise imports)</t>
  </si>
  <si>
    <t>Merchandise imports from low- and middle-income economies in Sub-Saharan Africa (% of total merchandise imports)</t>
  </si>
  <si>
    <t>Merchandise imports from low- and middle-income economies in South Asia (% of total merchandise imports)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</si>
  <si>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</si>
  <si>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</si>
  <si>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</si>
  <si>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</si>
  <si>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</si>
  <si>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</si>
  <si>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</si>
  <si>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</si>
  <si>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</si>
  <si>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</si>
  <si>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</si>
  <si>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</si>
  <si>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</si>
  <si>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</si>
  <si>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</si>
  <si>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</si>
  <si>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</si>
  <si>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</si>
  <si>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</si>
  <si>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</si>
  <si>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</si>
  <si>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</si>
  <si>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</si>
  <si>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</si>
  <si>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</si>
  <si>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</si>
  <si>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</si>
  <si>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</si>
  <si>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</si>
  <si>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 (liters of pure alcohol, projected estimates,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</si>
  <si>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</si>
  <si>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</si>
  <si>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</si>
  <si>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</si>
  <si>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</si>
  <si>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</si>
  <si>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</si>
  <si>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Proportion of time spent on unpaid domestic and care work, male (% of 24 hour day)</t>
  </si>
  <si>
    <t>Proportion of time spent on unpaid domestic and care work, female (% of 24 hour day)</t>
  </si>
  <si>
    <t>Nondiscrimination clause mentions gender in the constitution (1=yes; 0=no)</t>
  </si>
  <si>
    <t>Mothers are guaranteed an equivalent position after maternity leave (1=yes; 0=no)</t>
  </si>
  <si>
    <t>Legislation exists on domestic violence (1=yes; 0=no)</t>
  </si>
  <si>
    <t>Law mandates nondiscrimination based on gender in hiring (1=yes; 0=no)</t>
  </si>
  <si>
    <t>Law mandates paid or unpaid maternity leave (1=yes; 0=no)</t>
  </si>
  <si>
    <t>Law mandates equal remuneration for females and males for work of equal value (1=yes; 0=no)</t>
  </si>
  <si>
    <t>Law prohibits or invalidates child or early marriage (1=yes; 0=no)</t>
  </si>
  <si>
    <t>Nonpregnant and nonnursing women can do the same jobs as men (1=yes; 0=no)</t>
  </si>
  <si>
    <t>Proportion of seats held by women in national parliaments (%)</t>
  </si>
  <si>
    <t>Women making their own informed decisions regarding sexual relations, contraceptive use and reproductive health care  (% of women age 15-49)</t>
  </si>
  <si>
    <t>Women participating in the three decisions (own health care, major household purchases, and visiting family) (% of women age 15-49)</t>
  </si>
  <si>
    <t>Government expenditure on education, total (% of GDP)</t>
  </si>
  <si>
    <t>Government expenditure on education, total (% of government expenditure)</t>
  </si>
  <si>
    <t>Expenditure on tertiary education (% of government expenditure on education)</t>
  </si>
  <si>
    <t>Government expenditure per student, tertiary (% of GDP per capita)</t>
  </si>
  <si>
    <t>Expenditure on secondary education (% of government expenditure on education)</t>
  </si>
  <si>
    <t>Government expenditure per student, secondary (% of GDP per capita)</t>
  </si>
  <si>
    <t>Expenditure on primary education (% of government expenditure on education)</t>
  </si>
  <si>
    <t>Government expenditure per student, primary (% of GDP per capita)</t>
  </si>
  <si>
    <t>All education staff compensation, total (% of total expenditure in public institutions)</t>
  </si>
  <si>
    <t>All education staff compensation, tertiary (% of total expenditure in tertiary public institutions)</t>
  </si>
  <si>
    <t>All education staff compensation, secondary (% of total expenditure in secondary public institutions)</t>
  </si>
  <si>
    <t>All education staff compensation, primary (% of total expenditure in primary public institutions)</t>
  </si>
  <si>
    <t>Current education expenditure, total (% of total expenditure in public institutions)</t>
  </si>
  <si>
    <t>Current education expenditure, tertiary (% of total expenditure in tertiary public institutions)</t>
  </si>
  <si>
    <t>Logistics performance index: Ease of arranging competitively priced shipments (1=low to 5=high)</t>
  </si>
  <si>
    <t>Logistics performance index: Quality of trade and transport-related infrastructure (1=low to 5=high)</t>
  </si>
  <si>
    <t>Logistics performance index: Efficiency of customs clearance process (1=low to 5=high)</t>
  </si>
  <si>
    <t>Lead time to import, median case (days)</t>
  </si>
  <si>
    <t>Lead time to export, median case (days)</t>
  </si>
  <si>
    <t>Individuals using the Internet (% of population)</t>
  </si>
  <si>
    <t>Secure Internet servers (per 1 million people)</t>
  </si>
  <si>
    <t>Secure Internet servers</t>
  </si>
  <si>
    <t>Fixed broadband subscriptions (per 100 people)</t>
  </si>
  <si>
    <t>Fixed broadband subscriptions</t>
  </si>
  <si>
    <t>Fixed telephone subscriptions (per 100 people)</t>
  </si>
  <si>
    <t>Fixed telephone subscriptions</t>
  </si>
  <si>
    <t>Mobile cellular subscriptions (per 100 people)</t>
  </si>
  <si>
    <t>Mobile cellular subscriptions</t>
  </si>
  <si>
    <t>Container port traffic (TEU: 20 foot equivalent units)</t>
  </si>
  <si>
    <t>Liner shipping connectivity index (maximum value in 2004 = 100)</t>
  </si>
  <si>
    <t>Rail lines (total route-km)</t>
  </si>
  <si>
    <t>Railways, passengers carried (million passenger-km)</t>
  </si>
  <si>
    <t>Railways, goods transported (million ton-km)</t>
  </si>
  <si>
    <t>Air transport, passengers carried</t>
  </si>
  <si>
    <t>Air transport, freight (million ton-km)</t>
  </si>
  <si>
    <t>Air transport, registered carrier departures worldwide</t>
  </si>
  <si>
    <t>Quality of port infrastructure, WEF (1=extremely underdeveloped to 7=well developed and efficient by international standards)</t>
  </si>
  <si>
    <t>Burden of customs procedure, WEF (1=extremely inefficient to 7=extremely efficient)</t>
  </si>
  <si>
    <t>Source data assessment of statistical capacity (scale 0 - 100)</t>
  </si>
  <si>
    <t>Periodicity and timeliness assessment of statistical capacity (scale 0 - 100)</t>
  </si>
  <si>
    <t>Statistical Capacity score (Overall average)</t>
  </si>
  <si>
    <t>Methodology assessment of statistical capacity (scale 0 - 100)</t>
  </si>
  <si>
    <t>CPIA transparency, accountability, and corruption in the public sector rating (1=low to 6=high)</t>
  </si>
  <si>
    <t>CPIA trade rating (1=low to 6=high)</t>
  </si>
  <si>
    <t>CPIA structural policies cluster average (1=low to 6=high)</t>
  </si>
  <si>
    <t>CPIA policies for social inclusion/equity cluster average (1=low to 6=high)</t>
  </si>
  <si>
    <t>CPIA efficiency of revenue mobilization rating (1=low to 6=high)</t>
  </si>
  <si>
    <t>CPIA public sector management and institutions cluster average (1=low to 6=high)</t>
  </si>
  <si>
    <t>CPIA social protection rating (1=low to 6=high)</t>
  </si>
  <si>
    <t>CPIA property rights and rule-based governance rating (1=low to 6=high)</t>
  </si>
  <si>
    <t>CPIA equity of public resource use rating (1=low to 6=high)</t>
  </si>
  <si>
    <t>CPIA quality of public administration rating (1=low to 6=high)</t>
  </si>
  <si>
    <t>CPIA macroeconomic management rating (1=low to 6=high)</t>
  </si>
  <si>
    <t>IDA resource allocation index (1=low to 6=high)</t>
  </si>
  <si>
    <t>CPIA building human resources rating (1=low to 6=high)</t>
  </si>
  <si>
    <t>CPIA gender equality rating (1=low to 6=high)</t>
  </si>
  <si>
    <t>CPIA fiscal policy rating (1=low to 6=high)</t>
  </si>
  <si>
    <t>CPIA financial sector rating (1=low to 6=high)</t>
  </si>
  <si>
    <t>CPIA quality of budgetary and financial management rating (1=low to 6=high)</t>
  </si>
  <si>
    <t>CPIA policy and institutions for environmental sustainability rating (1=low to 6=high)</t>
  </si>
  <si>
    <t>CPIA economic management cluster average (1=low to 6=high)</t>
  </si>
  <si>
    <t>CPIA debt policy rating (1=low to 6=high)</t>
  </si>
  <si>
    <t>CPIA business regulatory environment rating (1=low to 6=high)</t>
  </si>
  <si>
    <t>Trademark applications, total</t>
  </si>
  <si>
    <t>Trademark applications, resident, by count</t>
  </si>
  <si>
    <t>Trademark applications, direct resident</t>
  </si>
  <si>
    <t>Net official flows from UN agencies, UNHCR (current US$)</t>
  </si>
  <si>
    <t>Net official flows from UN agencies, UNICEF (current US$)</t>
  </si>
  <si>
    <t>Net official flows from UN agencies, UNAIDS (current US$)</t>
  </si>
  <si>
    <t>Net financial flows, RDB nonconcessional (NFL, current US$)</t>
  </si>
  <si>
    <t>Net financial flows, RDB concessional (NFL, current US$)</t>
  </si>
  <si>
    <t>PPG, private creditors (NFL, current US$)</t>
  </si>
  <si>
    <t>PPG, other private creditors (NFL, current US$)</t>
  </si>
  <si>
    <t>PNG, commercial banks and other creditors (NFL, current US$)</t>
  </si>
  <si>
    <t>PNG, bonds (NFL, current US$)</t>
  </si>
  <si>
    <t>Commercial banks and other lending (PPG + PNG) (NFL, current US$)</t>
  </si>
  <si>
    <t>PPG, commercial banks (NFL, current US$)</t>
  </si>
  <si>
    <t>PPG, bonds (NFL, current US$)</t>
  </si>
  <si>
    <t>PPG, official creditors (NFL, current US$)</t>
  </si>
  <si>
    <t>IFC, private nonguaranteed (NFL, current US$)</t>
  </si>
  <si>
    <t>EBRD, private nonguaranteed (NFL, current US$)</t>
  </si>
  <si>
    <t>Net financial flows, others (NFL, current US$)</t>
  </si>
  <si>
    <t>PPG, multilateral concessional (NFL, current US$)</t>
  </si>
  <si>
    <t>Net financial flows, multilateral (NFL, current US$)</t>
  </si>
  <si>
    <t>Net financial flows, IDA (NFL, current US$)</t>
  </si>
  <si>
    <t>Net financial flows, IBRD (NFL, current US$)</t>
  </si>
  <si>
    <t>Net financial flows, IMF nonconcessional (NFL, current US$)</t>
  </si>
  <si>
    <t>Net financial flows, IMF concessional (NFL, current US$)</t>
  </si>
  <si>
    <t>Net official flows from UN agencies, ILO (current US$)</t>
  </si>
  <si>
    <t>Net official flows from UN agencies, IFAD (current US$)</t>
  </si>
  <si>
    <t>Merchandise imports from low- and middle-income economies in Middle East &amp; North Africa (% of total merchandise imports)</t>
  </si>
  <si>
    <t>Merchandise imports from low- and middle-income economies in Latin America &amp; the Caribbean (% of total merchandise imports)</t>
  </si>
  <si>
    <t>Merchandise imports from low- and middle-income economies in Europe &amp; Central Asia (% of total merchandise imports)</t>
  </si>
  <si>
    <t>Merchandise imports from low- and middle-income economies in East Asia &amp; Pacific (% of total merchandise imports)</t>
  </si>
  <si>
    <t>Merchandise imports from low- and middle-income economies outside region (% of total merchandise imports)</t>
  </si>
  <si>
    <t>Merchandise imports from high-income economies (% of total merchandise imports)</t>
  </si>
  <si>
    <t>Merchandise imports (current US$)</t>
  </si>
  <si>
    <t>Merchandise imports from economies in the Arab World (% of total merchandise imports)</t>
  </si>
  <si>
    <t>Ores and metals imports (% of merchandise imports)</t>
  </si>
  <si>
    <t>Manufactures imports (% of merchandise imports)</t>
  </si>
  <si>
    <t>Insurance and financial services (% of commercial service imports)</t>
  </si>
  <si>
    <t>ICT goods imports (% total goods imports)</t>
  </si>
  <si>
    <t>Fuel imports (% of merchandise imports)</t>
  </si>
  <si>
    <t>Food imports (% of merchandise imports)</t>
  </si>
  <si>
    <t>Agricultural raw materials imports (% of merchandise imports)</t>
  </si>
  <si>
    <t>Import unit value index (2000 = 100)</t>
  </si>
  <si>
    <t>Tariff rate, most favored nation, weighted mean, primary products (%)</t>
  </si>
  <si>
    <t>Tariff rate, applied, weighted mean, primary products (%)</t>
  </si>
  <si>
    <t>Share of tariff lines with specific rates, primary products (%)</t>
  </si>
  <si>
    <t>Tariff rate, most favored nation, simple mean, primary products (%)</t>
  </si>
  <si>
    <t>Tariff rate, applied, simple mean, primary products (%)</t>
  </si>
  <si>
    <t>Share of tariff lines with international peaks, primary products (%)</t>
  </si>
  <si>
    <t>Bound rate, simple mean, primary products (%)</t>
  </si>
  <si>
    <t>Binding coverage, primary products (%)</t>
  </si>
  <si>
    <t>Tariff rate, most favored nation, weighted mean, all products (%)</t>
  </si>
  <si>
    <t>Tariff rate, applied, weighted mean, all products (%)</t>
  </si>
  <si>
    <t>Share of tariff lines with specific rates, all products (%)</t>
  </si>
  <si>
    <t>Tariff rate, most favored nation, simple mean, all products (%)</t>
  </si>
  <si>
    <t>Tariff rate, applied, simple mean, all products (%)</t>
  </si>
  <si>
    <t>Share of tariff lines with international peaks, all products (%)</t>
  </si>
  <si>
    <t>Bound rate, simple mean, all products (%)</t>
  </si>
  <si>
    <t>Binding coverage, all products (%)</t>
  </si>
  <si>
    <t>Tariff rate, most favored nation, weighted mean, manufactured products (%)</t>
  </si>
  <si>
    <t>Tariff rate, applied, weighted mean, manufactured products (%)</t>
  </si>
  <si>
    <t>Share of tariff lines with specific rates, manufactured products (%)</t>
  </si>
  <si>
    <t>Tariff rate, most favored nation, simple mean, manufactured products (%)</t>
  </si>
  <si>
    <t>Tariff rate, applied, simple mean, manufactured products (%)</t>
  </si>
  <si>
    <t>Share of tariff lines with international peaks, manufactured products (%)</t>
  </si>
  <si>
    <t>Bound rate, simple mean, manufactured products (%)</t>
  </si>
  <si>
    <t>Binding coverage, manufactured products (%)</t>
  </si>
  <si>
    <t>Current education expenditure, secondary (% of total expenditure in secondary public institutions)</t>
  </si>
  <si>
    <t>Current education expenditure, primary (% of total expenditure in primary public institutions)</t>
  </si>
  <si>
    <t>Tertiary education, academic staff (% female)</t>
  </si>
  <si>
    <t>School enrollment, tertiary, male (% gross)</t>
  </si>
  <si>
    <t>School enrollment, tertiary, female (% gross)</t>
  </si>
  <si>
    <t>School enrollment, tertiary (% gross)</t>
  </si>
  <si>
    <t>Pupil-teacher ratio, tertiary</t>
  </si>
  <si>
    <t>Educational attainment, at least completed short-cycle tertiary, population 25+, total (%) (cumulative)</t>
  </si>
  <si>
    <t>Educational attainment, at least completed short-cycle tertiary, population 25+, male (%) (cumulative)</t>
  </si>
  <si>
    <t>Educational attainment, at least completed short-cycle tertiary, population 25+, female (%) (cumulative)</t>
  </si>
  <si>
    <t>Educational attainment, at least Master's or equivalent, population 25+, total (%) (cumulative)</t>
  </si>
  <si>
    <t>Educational attainment, at least Master's or equivalent, population 25+, male (%) (cumulative)</t>
  </si>
  <si>
    <t>Educational attainment, at least Master's or equivalent, population 25+, female (%) (cumulative)</t>
  </si>
  <si>
    <t>Educational attainment, Doctoral or equivalent, population 25+, total (%) (cumulative)</t>
  </si>
  <si>
    <t>Educational attainment, Doctoral or equivalent, population 25+, male (%) (cumulative)</t>
  </si>
  <si>
    <t>Educational attainment, Doctoral or equivalent, population 25+, female (%) (cumulative)</t>
  </si>
  <si>
    <t>Educational attainment, at least Bachelor's or equivalent, population 25+, total (%) (cumulative)</t>
  </si>
  <si>
    <t>Educational attainment, at least Bachelor's or equivalent, population 25+, male (%) (cumulative)</t>
  </si>
  <si>
    <t>Educational attainment, at least Bachelor's or equivalent, population 25+, female (%) (cumulative)</t>
  </si>
  <si>
    <t>Adolescents out of school (% of lower secondary school age)</t>
  </si>
  <si>
    <t>Adolescents out of school, male (% of male lower secondary school age)</t>
  </si>
  <si>
    <t>Adolescents out of school, female (% of female lower secondary school age)</t>
  </si>
  <si>
    <t>Secondary education, teachers (% female)</t>
  </si>
  <si>
    <t>Secondary education, teachers, female</t>
  </si>
  <si>
    <t>Secondary education, teachers</t>
  </si>
  <si>
    <t>Trained teachers in secondary education (% of total teachers)</t>
  </si>
  <si>
    <t>Trained teachers in upper secondary education (% of total teachers)</t>
  </si>
  <si>
    <t>Trained teachers in upper secondary education, male (% of male teachers)</t>
  </si>
  <si>
    <t>Trained teachers in upper secondary education, female (% of female teachers)</t>
  </si>
  <si>
    <t>Trained teachers in secondary education, male (% of male teachers)</t>
  </si>
  <si>
    <t>Trained teachers in lower secondary education (% of total teachers)</t>
  </si>
  <si>
    <t>Trained teachers in lower secondary education, male (% of male teachers)</t>
  </si>
  <si>
    <t>Trained teachers in lower secondary education, female (% of female teachers)</t>
  </si>
  <si>
    <t>Trained teachers in secondary education, female (% of female teachers)</t>
  </si>
  <si>
    <t>Progression to secondary school (%)</t>
  </si>
  <si>
    <t>Progression to secondary school, male (%)</t>
  </si>
  <si>
    <t>Progression to secondary school, female (%)</t>
  </si>
  <si>
    <t>School enrollment, secondary, private (% of total secondary)</t>
  </si>
  <si>
    <t>School enrollment, secondary, male (% net)</t>
  </si>
  <si>
    <t>School enrollment, secondary, female (% net)</t>
  </si>
  <si>
    <t>School enrollment, secondary (% net)</t>
  </si>
  <si>
    <t>School enrollment, secondary, male (% gross)</t>
  </si>
  <si>
    <t>School enrollment, secondary, female (% gross)</t>
  </si>
  <si>
    <t>School enrollment, secondary (% gross)</t>
  </si>
  <si>
    <t>Secondary education, vocational pupils (% female)</t>
  </si>
  <si>
    <t>Secondary education, vocational pupils</t>
  </si>
  <si>
    <t>Pupil-teacher ratio, upper secondary</t>
  </si>
  <si>
    <t>Pupil-teacher ratio, secondary</t>
  </si>
  <si>
    <t>Pupil-teacher ratio, lower secondary</t>
  </si>
  <si>
    <t>Secondary education, general pupils (% female)</t>
  </si>
  <si>
    <t>Secondary education, general pupils</t>
  </si>
  <si>
    <t>Secondary education, pupils (% female)</t>
  </si>
  <si>
    <t>Secondary education, pupils</t>
  </si>
  <si>
    <t>Secondary education, duration (years)</t>
  </si>
  <si>
    <t>Educational attainment, at least completed upper secondary, population 25+, total (%) (cumulative)</t>
  </si>
  <si>
    <t>Educational attainment, at least completed upper secondary, population 25+, male (%) (cumulative)</t>
  </si>
  <si>
    <t>Educational attainment, at least completed upper secondary, population 25+, female (%) (cumulative)</t>
  </si>
  <si>
    <t>Educational attainment, at least completed post-secondary, population 25+, total (%) (cumulative)</t>
  </si>
  <si>
    <t>Educational attainment, at least completed post-secondary, population 25+, male (%) (cumulative)</t>
  </si>
  <si>
    <t>Educational attainment, at least completed post-secondary, population 25+, female (%) (cumulative)</t>
  </si>
  <si>
    <t>Educational attainment, at least completed lower secondary, population 25+, total (%) (cumulative)</t>
  </si>
  <si>
    <t>Educational attainment, at least completed lower secondary, population 25+, male (%) (cumulative)</t>
  </si>
  <si>
    <t>Educational attainment, at least completed lower secondary, population 25+, female (%) (cumulative)</t>
  </si>
  <si>
    <t>Lower secondary completion rate, total (% of relevant age group)</t>
  </si>
  <si>
    <t>Lower secondary completion rate, male (% of relevant age group)</t>
  </si>
  <si>
    <t>Lower secondary completion rate, female (% of relevant age group)</t>
  </si>
  <si>
    <t>Lower secondary school starting age (years)</t>
  </si>
  <si>
    <t>Children out of school (% of primary school age)</t>
  </si>
  <si>
    <t>Children out of school, male (% of male primary school age)</t>
  </si>
  <si>
    <t>Children out of school, primary, male</t>
  </si>
  <si>
    <t>Children out of school, female (% of female primary school age)</t>
  </si>
  <si>
    <t>Children out of school, primary, female</t>
  </si>
  <si>
    <t>Children out of school, primary</t>
  </si>
  <si>
    <t>Adjusted net enrollment rate, primary, male (% of primary school age children)</t>
  </si>
  <si>
    <t>Adjusted net enrollment rate, primary, female (% of primary school age children)</t>
  </si>
  <si>
    <t>Adjusted net enrollment rate, primary (% of primary school age children)</t>
  </si>
  <si>
    <t>Primary education, teachers (% female)</t>
  </si>
  <si>
    <t>Primary education, teachers</t>
  </si>
  <si>
    <t>Trained teachers in primary education (% of total teachers)</t>
  </si>
  <si>
    <t>Trained teachers in primary education, male (% of male teachers)</t>
  </si>
  <si>
    <t>Trained teachers in primary education, female (% of female teachers)</t>
  </si>
  <si>
    <t>Repeaters, primary, total (% of total enrollment)</t>
  </si>
  <si>
    <t>Trademark applications, direct nonresident</t>
  </si>
  <si>
    <t>Trademark applications, nonresident, by count</t>
  </si>
  <si>
    <t>Patent applications, residents</t>
  </si>
  <si>
    <t>Patent applications, nonresidents</t>
  </si>
  <si>
    <t>Scientific and technical journal articles</t>
  </si>
  <si>
    <t>Industrial design applications, resident, by count</t>
  </si>
  <si>
    <t>Industrial design applications, nonresident, by count</t>
  </si>
  <si>
    <t>Public private partnerships investment in water and sanitation (current US$)</t>
  </si>
  <si>
    <t>Public private partnerships investment in transport (current US$)</t>
  </si>
  <si>
    <t>Public private partnerships investment in telecom (current US$)</t>
  </si>
  <si>
    <t>Public private partnerships investment in ICT (current US$)</t>
  </si>
  <si>
    <t>Public private partnerships investment in energy (current US$)</t>
  </si>
  <si>
    <t>Investment in water and sanitation with private participation (current US$)</t>
  </si>
  <si>
    <t>Investment in transport with private participation (current US$)</t>
  </si>
  <si>
    <t>Investment in telecoms with private participation (current US$)</t>
  </si>
  <si>
    <t>Investment in ICT with private participation (current US$)</t>
  </si>
  <si>
    <t>Investment in energy with private participation (current US$)</t>
  </si>
  <si>
    <t>Procedures to build a warehouse (number)</t>
  </si>
  <si>
    <t>Time required to build a warehouse (days)</t>
  </si>
  <si>
    <t>Total tax rate (% of commercial profits)</t>
  </si>
  <si>
    <t>Profit tax (% of commercial profits)</t>
  </si>
  <si>
    <t>Tax payments (number)</t>
  </si>
  <si>
    <t>Other taxes payable by businesses (% of commercial profits)</t>
  </si>
  <si>
    <t>Number of visits or required meetings of affected firms with tax officials</t>
  </si>
  <si>
    <t>Labor tax and contributions (% of commercial profits)</t>
  </si>
  <si>
    <t>Firms expected to give gifts in meetings with tax officials (% of firms)</t>
  </si>
  <si>
    <t>Time to prepare and pay taxes (hours)</t>
  </si>
  <si>
    <t>Start-up procedures to register a business, male (number)</t>
  </si>
  <si>
    <t>Start-up procedures to register a business, female (number)</t>
  </si>
  <si>
    <t>Start-up procedures to register a business (number)</t>
  </si>
  <si>
    <t>Time required to start a business, male (days)</t>
  </si>
  <si>
    <t>Time required to start a business, female (days)</t>
  </si>
  <si>
    <t>Time required to start a business (days)</t>
  </si>
  <si>
    <t>Cost of business start-up procedures (% of GNI per capita)</t>
  </si>
  <si>
    <t>Cost of business start-up procedures, male (% of GNI per capita)</t>
  </si>
  <si>
    <t>Cost of business start-up procedures, female (% of GNI per capita)</t>
  </si>
  <si>
    <t>Procedures to register property (number)</t>
  </si>
  <si>
    <t>Time required to register property (days)</t>
  </si>
  <si>
    <t>Time required to enforce a contract (days)</t>
  </si>
  <si>
    <t>Strength of legal rights index (0=weak to 12=strong)</t>
  </si>
  <si>
    <t>Time to resolve insolvency (years)</t>
  </si>
  <si>
    <t>Time to import, documentary compliance (hours)</t>
  </si>
  <si>
    <t>Time to import, border compliance (hours)</t>
  </si>
  <si>
    <t>Time to import (days)</t>
  </si>
  <si>
    <t>Net official flows from UN agencies, IAEA (current US$)</t>
  </si>
  <si>
    <t>Net official flows from UN agencies, FAO (current US$)</t>
  </si>
  <si>
    <t>Net flows on external debt, short-term (NFL, current US$)</t>
  </si>
  <si>
    <t>Net flows on external debt, public and publicly guaranteed (PPG) (NFL, current US$)</t>
  </si>
  <si>
    <t>Net flows on external debt, private nonguaranteed (PNG) (NFL, current US$)</t>
  </si>
  <si>
    <t>Net flows on external debt, long-term (NFL, current US$)</t>
  </si>
  <si>
    <t>Net flows on external debt, total (NFL, current US$)</t>
  </si>
  <si>
    <t>Portfolio investment, bonds (PPG + PNG) (NFL, current US$)</t>
  </si>
  <si>
    <t>PPG, bilateral concessional (NFL, current US$)</t>
  </si>
  <si>
    <t>Net financial flows, bilateral (NFL, current US$)</t>
  </si>
  <si>
    <t>Average maturity on new external debt commitments, private (years)</t>
  </si>
  <si>
    <t>Average maturity on new external debt commitments, official (years)</t>
  </si>
  <si>
    <t>Average maturity on new external debt commitments (years)</t>
  </si>
  <si>
    <t>Interest rescheduled, private (current US$)</t>
  </si>
  <si>
    <t>Interest rescheduled, official (current US$)</t>
  </si>
  <si>
    <t>Interest rescheduled (capitalized) (current US$)</t>
  </si>
  <si>
    <t>Interest forgiven (current US$)</t>
  </si>
  <si>
    <t>Interest arrears, private creditors (current US$)</t>
  </si>
  <si>
    <t>Interest arrears, official creditors (current US$)</t>
  </si>
  <si>
    <t>Net change in interest arrears (current US$)</t>
  </si>
  <si>
    <t>Interest arrears, long-term DOD (US$)</t>
  </si>
  <si>
    <t>PPG, private creditors (INT, current US$)</t>
  </si>
  <si>
    <t>PPG, other private creditors (INT, current US$)</t>
  </si>
  <si>
    <t>PNG, commercial banks and other creditors (INT, current US$)</t>
  </si>
  <si>
    <t>PNG, bonds (INT, current US$)</t>
  </si>
  <si>
    <t>PPG, commercial banks (INT, current US$)</t>
  </si>
  <si>
    <t>PPG, bonds (INT, current US$)</t>
  </si>
  <si>
    <t>PPG, official creditors (INT, current US$)</t>
  </si>
  <si>
    <t>PPG, multilateral concessional (INT, current US$)</t>
  </si>
  <si>
    <t>PPG, multilateral (INT, current US$)</t>
  </si>
  <si>
    <t>PPG, IDA (INT, current US$)</t>
  </si>
  <si>
    <t>PPG, IBRD (INT, current US$)</t>
  </si>
  <si>
    <t>Interest payments on external debt, short-term (INT, current US$)</t>
  </si>
  <si>
    <t>Interest payments on external debt, public and publicly guaranteed (PPG) (INT, current US$)</t>
  </si>
  <si>
    <t>Interest payments on external debt, private nonguaranteed (PNG) (INT, current US$)</t>
  </si>
  <si>
    <t>Interest payments on external debt, long-term (INT, current US$)</t>
  </si>
  <si>
    <t>Import volume index (2000 = 100)</t>
  </si>
  <si>
    <t>Merchandise trade (% of GDP)</t>
  </si>
  <si>
    <t>International tourism, expenditures (% of total imports)</t>
  </si>
  <si>
    <t>International tourism, expenditures (current US$)</t>
  </si>
  <si>
    <t>International tourism, expenditures for travel items (current US$)</t>
  </si>
  <si>
    <t>International tourism, receipts for travel items (current US$)</t>
  </si>
  <si>
    <t>International tourism, expenditures for passenger transport items (current US$)</t>
  </si>
  <si>
    <t>International tourism, receipts for passenger transport items (current US$)</t>
  </si>
  <si>
    <t>International tourism, receipts (% of total exports)</t>
  </si>
  <si>
    <t>International tourism, receipts (current US$)</t>
  </si>
  <si>
    <t>International tourism, number of departures</t>
  </si>
  <si>
    <t>International tourism, number of arrivals</t>
  </si>
  <si>
    <t>Unmet need for contraception (% of married women ages 15-49)</t>
  </si>
  <si>
    <t>Urban population (% of total)</t>
  </si>
  <si>
    <t>Urban population</t>
  </si>
  <si>
    <t>Urban population growth (annual %)</t>
  </si>
  <si>
    <t>Rural population (% of total population)</t>
  </si>
  <si>
    <t>Rural population growth (annual %)</t>
  </si>
  <si>
    <t>Rural population</t>
  </si>
  <si>
    <t>Completeness of death registration with cause-of-death information (%)</t>
  </si>
  <si>
    <t>Completeness of birth registration (%)</t>
  </si>
  <si>
    <t>Completeness of birth registration, urban (%)</t>
  </si>
  <si>
    <t>Completeness of birth registration, rural (%)</t>
  </si>
  <si>
    <t>Completeness of birth registration, male (%)</t>
  </si>
  <si>
    <t>Completeness of birth registration, female (%)</t>
  </si>
  <si>
    <t>Population, male (% of total)</t>
  </si>
  <si>
    <t>Population, male</t>
  </si>
  <si>
    <t>Population, female (% of total)</t>
  </si>
  <si>
    <t>Population, female</t>
  </si>
  <si>
    <t>Population, total</t>
  </si>
  <si>
    <t>Technicians in R&amp;D (per million people)</t>
  </si>
  <si>
    <t>Researchers in R&amp;D (per million people)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</si>
  <si>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</si>
  <si>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</si>
  <si>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</si>
  <si>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</si>
  <si>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</si>
  <si>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</si>
  <si>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</si>
  <si>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</si>
  <si>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</si>
  <si>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</si>
  <si>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</si>
  <si>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total)</t>
  </si>
  <si>
    <t>Population ages 65 and above, total</t>
  </si>
  <si>
    <t>Population ages 65 and above, male (% of total)</t>
  </si>
  <si>
    <t>Population ages 65 and above, male</t>
  </si>
  <si>
    <t>Population ages 65 and above, female (% of total)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</si>
  <si>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</si>
  <si>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</si>
  <si>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</si>
  <si>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</si>
  <si>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</si>
  <si>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</si>
  <si>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</si>
  <si>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</si>
  <si>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</si>
  <si>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</si>
  <si>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</si>
  <si>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</si>
  <si>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</si>
  <si>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</si>
  <si>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</si>
  <si>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</si>
  <si>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</si>
  <si>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Repeaters, primary, male (% of male enrollment)</t>
  </si>
  <si>
    <t>Repeaters, primary, female (% of female enrollment)</t>
  </si>
  <si>
    <t>Persistence to last grade of primary, total (% of cohort)</t>
  </si>
  <si>
    <t>Persistence to last grade of primary, male (% of cohort)</t>
  </si>
  <si>
    <t>Persistence to last grade of primary, female (% of cohort)</t>
  </si>
  <si>
    <t>Persistence to grade 5, total (% of cohort)</t>
  </si>
  <si>
    <t>Persistence to grade 5, male (% of cohort)</t>
  </si>
  <si>
    <t>Persistence to grade 5, female (% of cohort)</t>
  </si>
  <si>
    <t>School enrollment, primary, private (% of total primary)</t>
  </si>
  <si>
    <t>Over-age students, primary (% of enrollment)</t>
  </si>
  <si>
    <t>Over-age students, primary, male (% of male enrollment)</t>
  </si>
  <si>
    <t>Over-age students, primary, female (% of female enrollment)</t>
  </si>
  <si>
    <t>Net intake rate in grade 1 (% of official school-age population)</t>
  </si>
  <si>
    <t>Net intake rate in grade 1, male (% of official school-age population)</t>
  </si>
  <si>
    <t>Net intake rate in grade 1, female (% of official school-age population)</t>
  </si>
  <si>
    <t>School enrollment, primary, male (% net)</t>
  </si>
  <si>
    <t>School enrollment, primary, female (% net)</t>
  </si>
  <si>
    <t>School enrollment, primary (% net)</t>
  </si>
  <si>
    <t>Gross intake ratio in first grade of primary education, total (% of relevant age group)</t>
  </si>
  <si>
    <t>Gross intake ratio in first grade of primary education, male (% of relevant age group)</t>
  </si>
  <si>
    <t>Gross intake ratio in first grade of primary education, female (% of relevant age group)</t>
  </si>
  <si>
    <t>School enrollment, primary, male (% gross)</t>
  </si>
  <si>
    <t>School enrollment, primary, female (% gross)</t>
  </si>
  <si>
    <t>School enrollment, primary (% gross)</t>
  </si>
  <si>
    <t>Pupil-teacher ratio, primary</t>
  </si>
  <si>
    <t>Primary education, pupils (% female)</t>
  </si>
  <si>
    <t>Primary education, pupils</t>
  </si>
  <si>
    <t>Primary education, duration (years)</t>
  </si>
  <si>
    <t>Educational attainment, at least completed primary, population 25+ years, total (%) (cumulative)</t>
  </si>
  <si>
    <t>Educational attainment, at least completed primary, population 25+ years, male (%) (cumulative)</t>
  </si>
  <si>
    <t>Educational attainment, at least completed primary, population 25+ years, female (%) (cumulative)</t>
  </si>
  <si>
    <t>Primary completion rate, total (% of relevant age group)</t>
  </si>
  <si>
    <t>Primary completion rate, male (% of relevant age group)</t>
  </si>
  <si>
    <t>Primary completion rate, female (% of relevant age group)</t>
  </si>
  <si>
    <t>Primary school starting age (years)</t>
  </si>
  <si>
    <t>Trained teachers in preprimary education (% of total teachers)</t>
  </si>
  <si>
    <t>Trained teachers in preprimary education, male (% of male teachers)</t>
  </si>
  <si>
    <t>Trained teachers in preprimary education, female (% of female teachers)</t>
  </si>
  <si>
    <t>School enrollment, preprimary, male (% gross)</t>
  </si>
  <si>
    <t>School enrollment, preprimary, female (% gross)</t>
  </si>
  <si>
    <t>School enrollment, preprimary (% gross)</t>
  </si>
  <si>
    <t>Pupil-teacher ratio, preprimary</t>
  </si>
  <si>
    <t>Preprimary education, duration (years)</t>
  </si>
  <si>
    <t>School enrollment, tertiary (gross), gender parity index (GPI)</t>
  </si>
  <si>
    <t>School enrollment, secondary (gross), gender parity index (GPI)</t>
  </si>
  <si>
    <t>School enrollment, primary and secondary (gross), gender parity index (GPI)</t>
  </si>
  <si>
    <t>School enrollment, primary (gross), gender parity index (GPI)</t>
  </si>
  <si>
    <t>Compulsory education, duration (years)</t>
  </si>
  <si>
    <t>Literacy rate, adult total (% of people ages 15 and above)</t>
  </si>
  <si>
    <t>Literacy rate, adult male (% of males ages 15 and above)</t>
  </si>
  <si>
    <t>Literacy rate, adult female (% of females ages 15 and above)</t>
  </si>
  <si>
    <t>Literacy rate, youth total (% of people ages 15-24)</t>
  </si>
  <si>
    <t>Literacy rate, youth male (% of males ages 15-24)</t>
  </si>
  <si>
    <t>Literacy rate, youth (ages 15-24), gender parity index (GPI)</t>
  </si>
  <si>
    <t>Literacy rate, youth female (% of females ages 15-24)</t>
  </si>
  <si>
    <t>Real effective exchange rate index (2010 = 100)</t>
  </si>
  <si>
    <t>Coverage of social insurance programs in richest quintile (% of population)</t>
  </si>
  <si>
    <t>Coverage of social insurance programs in 4th quintile (% of population)</t>
  </si>
  <si>
    <t>Coverage of social insurance programs in 3rd quintile (% of population)</t>
  </si>
  <si>
    <t>Coverage of social insurance programs in 2nd quintile (% of population)</t>
  </si>
  <si>
    <t>Coverage of social insurance programs in poorest quintile (% of population)</t>
  </si>
  <si>
    <t>Coverage of social insurance programs (% of population)</t>
  </si>
  <si>
    <t>Benefit incidence of social insurance programs to poorest quintile (% of total social insurance benefits)</t>
  </si>
  <si>
    <t>Adequacy of social insurance programs (% of total welfare of beneficiary households)</t>
  </si>
  <si>
    <t>Coverage of social safety net programs in richest quintile (% of population)</t>
  </si>
  <si>
    <t>Coverage of social safety net programs in 4th quintile (% of population)</t>
  </si>
  <si>
    <t>Documents to import (number)</t>
  </si>
  <si>
    <t>Cost to import, documentary compliance (US$)</t>
  </si>
  <si>
    <t>Cost to import, border compliance (US$)</t>
  </si>
  <si>
    <t>Cost to import (US$ per container)</t>
  </si>
  <si>
    <t>Time spent dealing with the requirements of government regulations (% of senior management time)</t>
  </si>
  <si>
    <t>Firms offering formal training (% of firms)</t>
  </si>
  <si>
    <t>Firms experiencing losses due to theft and vandalism (% of firms)</t>
  </si>
  <si>
    <t>Firms that spend on R&amp;D (% of firms)</t>
  </si>
  <si>
    <t>Value lost due to electrical outages (% of sales for affected firms)</t>
  </si>
  <si>
    <t>Firms visited or required meetings with tax officials (% of firms)</t>
  </si>
  <si>
    <t>Firms that do not report all sales for tax purposes (% of firms)</t>
  </si>
  <si>
    <t>Firms formally registered when operations started (% of firms)</t>
  </si>
  <si>
    <t>Firms with female participation in ownership (% of firms)</t>
  </si>
  <si>
    <t>Firms with female top manager (% of firms)</t>
  </si>
  <si>
    <t>Time required to obtain an operating license (days)</t>
  </si>
  <si>
    <t>Losses due to theft and vandalism (% of annual sales of affected firms)</t>
  </si>
  <si>
    <t>Informal payments to public officials (% of firms)</t>
  </si>
  <si>
    <t>Firms competing against unregistered firms (% of firms)</t>
  </si>
  <si>
    <t>Bribery incidence (% of firms experiencing at least one bribe payment request)</t>
  </si>
  <si>
    <t>Firms using banks to finance investment (% of firms)</t>
  </si>
  <si>
    <t>Firms using banks to finance working capital (% of firms)</t>
  </si>
  <si>
    <t>Time to export, documentary compliance (hours)</t>
  </si>
  <si>
    <t>Time to export, border compliance (hours)</t>
  </si>
  <si>
    <t>Time to export (days)</t>
  </si>
  <si>
    <t>Documents to export (number)</t>
  </si>
  <si>
    <t>Cost to export, documentary compliance (US$)</t>
  </si>
  <si>
    <t>Cost to export, border compliance (US$)</t>
  </si>
  <si>
    <t>Cost to export (US$ per container)</t>
  </si>
  <si>
    <t>Time required to get electricity (days)</t>
  </si>
  <si>
    <t>Firms experiencing electrical outages (% of firms)</t>
  </si>
  <si>
    <t>Power outages in firms in a typical month (number)</t>
  </si>
  <si>
    <t>Delay in obtaining an electrical connection (days)</t>
  </si>
  <si>
    <t>Average time to clear exports through customs (days)</t>
  </si>
  <si>
    <t>Public credit registry coverage (% of adults)</t>
  </si>
  <si>
    <t>Private credit bureau coverage (% of adults)</t>
  </si>
  <si>
    <t>Depth of credit information index (0=low to 8=high)</t>
  </si>
  <si>
    <t>New businesses registered (number)</t>
  </si>
  <si>
    <t>New business density (new registrations per 1,000 people ages 15-64)</t>
  </si>
  <si>
    <t>Ease of doing business index (1=most business-friendly regulations)</t>
  </si>
  <si>
    <t>Business extent of disclosure index (0=less disclosure to 10=more disclosure)</t>
  </si>
  <si>
    <t>Distance to frontier score (0=lowest performance to 100=frontier)</t>
  </si>
  <si>
    <t>Subsidies and other transfers (% of expense)</t>
  </si>
  <si>
    <t>Subsidies and other transfers (current LCU)</t>
  </si>
  <si>
    <t>Expense (% of GDP)</t>
  </si>
  <si>
    <t>Expense (current LCU)</t>
  </si>
  <si>
    <t>Other expense (% of expense)</t>
  </si>
  <si>
    <t>Other expense (current LCU)</t>
  </si>
  <si>
    <t>Interest payments (% of expense)</t>
  </si>
  <si>
    <t>Interest payments (% of revenue)</t>
  </si>
  <si>
    <t>Interest payments (current LCU)</t>
  </si>
  <si>
    <t>Goods and services expense (% of expense)</t>
  </si>
  <si>
    <t>Goods and services expense (current LCU)</t>
  </si>
  <si>
    <t>Compensation of employees (% of expense)</t>
  </si>
  <si>
    <t>Compensation of employees (current LCU)</t>
  </si>
  <si>
    <t>Taxes on income, profits and capital gains (% of total taxes)</t>
  </si>
  <si>
    <t>Taxes on income, profits and capital gains (% of revenue)</t>
  </si>
  <si>
    <t>Taxes on income, profits and capital gains (current LCU)</t>
  </si>
  <si>
    <t>Tax revenue (% of GDP)</t>
  </si>
  <si>
    <t>Tax revenue (current LCU)</t>
  </si>
  <si>
    <t>Other taxes (% of revenue)</t>
  </si>
  <si>
    <t>Other taxes (current LCU)</t>
  </si>
  <si>
    <t>Taxes on international trade (% of revenue)</t>
  </si>
  <si>
    <t>Taxes on international trade (current LCU)</t>
  </si>
  <si>
    <t>Customs and other import duties (% of tax revenue)</t>
  </si>
  <si>
    <t>Customs and other import duties (current LCU)</t>
  </si>
  <si>
    <t>Taxes on goods and services (% value added of industry and services)</t>
  </si>
  <si>
    <t>Taxes on goods and services (% of revenue)</t>
  </si>
  <si>
    <t>Taxes on goods and services (current LCU)</t>
  </si>
  <si>
    <t>Taxes on exports (% of tax revenue)</t>
  </si>
  <si>
    <t>Taxes on exports (current LCU)</t>
  </si>
  <si>
    <t>Revenue, excluding grants (% of GDP)</t>
  </si>
  <si>
    <t>Revenue, excluding grants (current LCU)</t>
  </si>
  <si>
    <t>IMF charges (INT, current US$)</t>
  </si>
  <si>
    <t>Interest payments on external debt (% of GNI)</t>
  </si>
  <si>
    <t>Interest payments on external debt (% of exports of goods, services and primary income)</t>
  </si>
  <si>
    <t>Interest payments on external debt, total (INT, current US$)</t>
  </si>
  <si>
    <t>PPG, bilateral concessional (INT, current US$)</t>
  </si>
  <si>
    <t>PPG, bilateral (INT, current US$)</t>
  </si>
  <si>
    <t>Average interest on new external debt commitments, private (%)</t>
  </si>
  <si>
    <t>Average interest on new external debt commitments, official (%)</t>
  </si>
  <si>
    <t>Average interest on new external debt commitments (%)</t>
  </si>
  <si>
    <t>Average grant element on new external debt commitments, private (%)</t>
  </si>
  <si>
    <t>Average grant element on new external debt commitments, official (%)</t>
  </si>
  <si>
    <t>Average grant element on new external debt commitments (%)</t>
  </si>
  <si>
    <t>Average grace period on new external debt commitments, private (years)</t>
  </si>
  <si>
    <t>Average grace period on new external debt commitments, official (years)</t>
  </si>
  <si>
    <t>Average grace period on new external debt commitments (years)</t>
  </si>
  <si>
    <t>Debt stock rescheduled (current US$)</t>
  </si>
  <si>
    <t>Debt stock reduction (current US$)</t>
  </si>
  <si>
    <t>Debt buyback (current US$)</t>
  </si>
  <si>
    <t>External debt stocks, variable rate (DOD, current US$)</t>
  </si>
  <si>
    <t>Residual, debt stock-flow reconciliation (current US$)</t>
  </si>
  <si>
    <t>Present value of external debt (% of GNI)</t>
  </si>
  <si>
    <t>Present value of external debt (% of exports of goods, services and primary income)</t>
  </si>
  <si>
    <t>Present value of external debt (current US$)</t>
  </si>
  <si>
    <t>External debt stocks, long-term public sector (DOD, current US$)</t>
  </si>
  <si>
    <t>PPG, private creditors (DOD, current US$)</t>
  </si>
  <si>
    <t>External debt stocks, long-term private sector (DOD, current US$)</t>
  </si>
  <si>
    <t>PPG, other private creditors (DOD, current US$)</t>
  </si>
  <si>
    <t>PNG, commercial banks and other creditors (DOD, current US$)</t>
  </si>
  <si>
    <t>PNG, bonds (DOD, current US$)</t>
  </si>
  <si>
    <t>PPG, commercial banks (DOD, current US$)</t>
  </si>
  <si>
    <t>PPG, bonds (DOD, current US$)</t>
  </si>
  <si>
    <t>PPG, official creditors (DOD, current US$)</t>
  </si>
  <si>
    <t>IBRD loans and IDA credits (DOD, current US$)</t>
  </si>
  <si>
    <t>PPG, multilateral concessional (DOD, current US$)</t>
  </si>
  <si>
    <t>Multilateral debt (% of total external debt)</t>
  </si>
  <si>
    <t>PPG, multilateral (DOD, current US$)</t>
  </si>
  <si>
    <t>PPG, IDA (DOD, current US$)</t>
  </si>
  <si>
    <t>PPG, IBRD (DOD, current US$)</t>
  </si>
  <si>
    <t>Debt forgiveness grants (current US$)</t>
  </si>
  <si>
    <t>Short-term debt (% of total external debt)</t>
  </si>
  <si>
    <t>Short-term debt (% of exports of goods, services and primary income)</t>
  </si>
  <si>
    <t>Short-term debt (% of total reserves)</t>
  </si>
  <si>
    <t>External debt stocks, short-term (DOD, current US$)</t>
  </si>
  <si>
    <t>External debt stocks, public and publicly guaranteed (PPG) (DOD, current US$)</t>
  </si>
  <si>
    <t>External debt stocks, private nonguaranteed (PNG) (DOD, current US$)</t>
  </si>
  <si>
    <t>External debt stocks, long-term (DOD, current US$)</t>
  </si>
  <si>
    <t>Use of IMF credit (DOD, current US$)</t>
  </si>
  <si>
    <t>External debt stocks (% of GNI)</t>
  </si>
  <si>
    <t>External debt stocks (% of exports of goods, services and primary income)</t>
  </si>
  <si>
    <t>Total change in external debt stocks (current US$)</t>
  </si>
  <si>
    <t>External debt stocks, total (DOD, current US$)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</si>
  <si>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</si>
  <si>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</si>
  <si>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</si>
  <si>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</si>
  <si>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total)</t>
  </si>
  <si>
    <t>Population ages 15-64, total</t>
  </si>
  <si>
    <t>Population ages 15-64, male (% of total)</t>
  </si>
  <si>
    <t>Population ages 15-64, male</t>
  </si>
  <si>
    <t>Population ages 15-64, female (% of total)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</si>
  <si>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</si>
  <si>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</si>
  <si>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</si>
  <si>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</si>
  <si>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</si>
  <si>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5-9, male (% of male population)</t>
  </si>
  <si>
    <t>Population ages 5-9, female (% of female population)</t>
  </si>
  <si>
    <t>Population ages 0-14 (% of total)</t>
  </si>
  <si>
    <t>Population ages 0-14, total</t>
  </si>
  <si>
    <t>Population ages 0-14, male (% of total)</t>
  </si>
  <si>
    <t>Population ages 0-14, male</t>
  </si>
  <si>
    <t>Population ages 0-14, female (% of total)</t>
  </si>
  <si>
    <t>Population ages 0-14, female</t>
  </si>
  <si>
    <t>Population ages 0-4, male (% of male population)</t>
  </si>
  <si>
    <t>Population ages 0-4,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</si>
  <si>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</si>
  <si>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</si>
  <si>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</si>
  <si>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</si>
  <si>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</si>
  <si>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</si>
  <si>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</si>
  <si>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</si>
  <si>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</si>
  <si>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</si>
  <si>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</si>
  <si>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</si>
  <si>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</si>
  <si>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</si>
  <si>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</si>
  <si>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</si>
  <si>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</si>
  <si>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</si>
  <si>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</si>
  <si>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</si>
  <si>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Completeness of total death reporting (% of reported total deaths to estimated total deaths)</t>
  </si>
  <si>
    <t>Completeness of infant death reporting (% of reported infant deaths to estimated infant deaths)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</si>
  <si>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</si>
  <si>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</si>
  <si>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</si>
  <si>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Depth of the food deficit (kilocalories per person per day)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</si>
  <si>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</si>
  <si>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</si>
  <si>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</si>
  <si>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</si>
  <si>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</si>
  <si>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</si>
  <si>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Children in employment, wage workers (% of children in employment, ages 7-14)</t>
  </si>
  <si>
    <t>Children in employment, wage workers, male (% of male children in employment, ages 7-14)</t>
  </si>
  <si>
    <t>Children in employment, wage workers, female (% of female children in employment, ages 7-14)</t>
  </si>
  <si>
    <t>Unemployment, total (% of total labor force) (modeled ILO estimate)</t>
  </si>
  <si>
    <t>Unemployment, total (% of total labor force) (national estimate)</t>
  </si>
  <si>
    <t>Unemployment, male (% of male labor force) (modeled ILO estimate)</t>
  </si>
  <si>
    <t>Unemployment, male (% of male labor force) (national estimate)</t>
  </si>
  <si>
    <t>Unemployment, female (% of female labor force) (modeled ILO estimate)</t>
  </si>
  <si>
    <t>Unemployment, female (% of female labor force) (national estimate)</t>
  </si>
  <si>
    <t>Share of youth not in education, employment or training, total (% of youth population)</t>
  </si>
  <si>
    <t>Coverage of social safety net programs in 3rd quintile (% of population)</t>
  </si>
  <si>
    <t>Coverage of social safety net programs in 2nd quintile (% of population)</t>
  </si>
  <si>
    <t>Coverage of social safety net programs in poorest quintile (% of population)</t>
  </si>
  <si>
    <t>Coverage of social safety net programs (% of population)</t>
  </si>
  <si>
    <t>Benefit incidence of social safety net programs to poorest quintile (% of total safety net benefits)</t>
  </si>
  <si>
    <t>Adequacy of social safety net programs (% of total welfare of beneficiary households)</t>
  </si>
  <si>
    <t>Coverage of unemployment benefits and ALMP in richest quintile (% of population)</t>
  </si>
  <si>
    <t>Coverage of unemployment benefits and ALMP in 4th quintile (% of population)</t>
  </si>
  <si>
    <t>Coverage of unemployment benefits and ALMP in 3rd quintile (% of population)</t>
  </si>
  <si>
    <t>Coverage of unemployment benefits and ALMP in 2nd quintile (% of population)</t>
  </si>
  <si>
    <t>Coverage of unemployment benefits and ALMP in poorest quintile (% of population)</t>
  </si>
  <si>
    <t>Coverage of unemployment benefits and ALMP (% of population)</t>
  </si>
  <si>
    <t>Benefit incidence of unemployment benefits and ALMP to poorest quintile (% of total U/ALMP benefits)</t>
  </si>
  <si>
    <t>Adequacy of unemployment benefits and ALMP (% of total welfare of beneficiary households)</t>
  </si>
  <si>
    <t>Coverage of social protection and labor programs (% of population)</t>
  </si>
  <si>
    <t>Benefit incidence of social protection and labor programs to poorest quintile (% of total SPL benefits)</t>
  </si>
  <si>
    <t>Adequacy of social protection and labor programs (% of total welfare of beneficiary households)</t>
  </si>
  <si>
    <t>2005 PPP conversion factor, private consumption (LCU per international $)</t>
  </si>
  <si>
    <t>PPP conversion factor, private consumption (LCU per international $)</t>
  </si>
  <si>
    <t>Price level ratio of PPP conversion factor (GDP) to market exchange rate</t>
  </si>
  <si>
    <t>2005 PPP conversion factor, GDP (LCU per international $)</t>
  </si>
  <si>
    <t>PPP conversion factor, GDP (LCU per international $)</t>
  </si>
  <si>
    <t>Official exchange rate (LCU per US$, period average)</t>
  </si>
  <si>
    <t>DEC alternative conversion factor (LCU per US$)</t>
  </si>
  <si>
    <t>Terms of trade adjustment (constant LCU)</t>
  </si>
  <si>
    <t>Net current transfers from abroad (constant LCU)</t>
  </si>
  <si>
    <t>Net current transfers from abroad (current LCU)</t>
  </si>
  <si>
    <t>Net current transfers from abroad (current US$)</t>
  </si>
  <si>
    <t>Net taxes on products (constant LCU)</t>
  </si>
  <si>
    <t>Net taxes on products (current LCU)</t>
  </si>
  <si>
    <t>Net taxes on products (current US$)</t>
  </si>
  <si>
    <t>Net income from abroad (constant LCU)</t>
  </si>
  <si>
    <t>Net income from abroad (current LCU)</t>
  </si>
  <si>
    <t>Net income from abroad (current US$)</t>
  </si>
  <si>
    <t>Gross savings (% of GDP)</t>
  </si>
  <si>
    <t>Gross savings (% of GNI)</t>
  </si>
  <si>
    <t>Gross savings (current LCU)</t>
  </si>
  <si>
    <t>Gross savings (current US$)</t>
  </si>
  <si>
    <t>GNI per capita, PPP (constant 2011 international $)</t>
  </si>
  <si>
    <t>GNI per capita, PPP (current international $)</t>
  </si>
  <si>
    <t>GNI per capita (constant LCU)</t>
  </si>
  <si>
    <t>GNI per capita growth (annual %)</t>
  </si>
  <si>
    <t>GNI per capita (constant 2010 US$)</t>
  </si>
  <si>
    <t>GNI per capita (current LCU)</t>
  </si>
  <si>
    <t>Social contributions (% of revenue)</t>
  </si>
  <si>
    <t>Social contributions (current LCU)</t>
  </si>
  <si>
    <t>Grants and other revenue (% of revenue)</t>
  </si>
  <si>
    <t>Grants and other revenue (current LCU)</t>
  </si>
  <si>
    <t>Net lending (+) / net borrowing (-) (% of GDP)</t>
  </si>
  <si>
    <t>Net lending (+) / net borrowing (-) (current LCU)</t>
  </si>
  <si>
    <t>Net investment in nonfinancial assets (% of GDP)</t>
  </si>
  <si>
    <t>Net investment in nonfinancial assets (current LCU)</t>
  </si>
  <si>
    <t>Net incurrence of liabilities, total (% of GDP)</t>
  </si>
  <si>
    <t>Net incurrence of liabilities, total (current LCU)</t>
  </si>
  <si>
    <t>Central government debt, total (% of GDP)</t>
  </si>
  <si>
    <t>Central government debt, total (current LCU)</t>
  </si>
  <si>
    <t>Net acquisition of financial assets (% of GDP)</t>
  </si>
  <si>
    <t>Net acquisition of financial assets (current LCU)</t>
  </si>
  <si>
    <t>Research and development expenditure (% of GDP)</t>
  </si>
  <si>
    <t>Account ownership at a financial institution or with a mobile-money-service provider (% of population ages 15+)</t>
  </si>
  <si>
    <t>Account ownership at a financial institution or with a mobile-money-service provider, young adults (% of population ages 15-24)</t>
  </si>
  <si>
    <t>Account ownership at a financial institution or with a mobile-money-service provider, secondary education or more (% of population ages 15+)</t>
  </si>
  <si>
    <t>Account ownership at a financial institution or with a mobile-money-service provider, primary education or less (% of population ages 15+)</t>
  </si>
  <si>
    <t>Account ownership at a financial institution or with a mobile-money-service provider, older adults (% of population ages 25+)</t>
  </si>
  <si>
    <t>Account ownership at a financial institution or with a mobile-money-service provider, male (% of population ages 15+)</t>
  </si>
  <si>
    <t>Account ownership at a financial institution or with a mobile-money-service provider, female (% of population ages 15+)</t>
  </si>
  <si>
    <t>Account ownership at a financial institution or with a mobile-money-service provider, richest 60% (% of population ages 15+)</t>
  </si>
  <si>
    <t>Account ownership at a financial institution or with a mobile-money-service provider, poorest 40% (% of population ages 15+)</t>
  </si>
  <si>
    <t>Domestic credit to private sector (% of GDP)</t>
  </si>
  <si>
    <t>Domestic credit provided by financial sector (% of GDP)</t>
  </si>
  <si>
    <t>Claims on other sectors of the domestic economy (% of GDP)</t>
  </si>
  <si>
    <t>Claims on central government, etc. (% GDP)</t>
  </si>
  <si>
    <t>Risk premium on lending (lending rate minus treasury bill rate, %)</t>
  </si>
  <si>
    <t>Real interest rate (%)</t>
  </si>
  <si>
    <t>Interest rate spread (lending rate minus deposit rate, %)</t>
  </si>
  <si>
    <t>Lending interest rate (%)</t>
  </si>
  <si>
    <t>Deposit interest rate (%)</t>
  </si>
  <si>
    <t>Wholesale price index (2010 = 100)</t>
  </si>
  <si>
    <t>Inflation, consumer prices (annual %)</t>
  </si>
  <si>
    <t>Consumer price index (2010 = 100)</t>
  </si>
  <si>
    <t>Broad money growth (annual %)</t>
  </si>
  <si>
    <t>Broad money to total reserves ratio</t>
  </si>
  <si>
    <t>Broad money (% of GDP)</t>
  </si>
  <si>
    <t>Broad money (current LCU)</t>
  </si>
  <si>
    <t>Claims on private sector (annual growth as % of broad money)</t>
  </si>
  <si>
    <t>Net foreign assets (current LCU)</t>
  </si>
  <si>
    <t>Net domestic credit (current LCU)</t>
  </si>
  <si>
    <t>Claims on other sectors of the domestic economy (annual growth as % of broad money)</t>
  </si>
  <si>
    <t>Claims on central government (annual growth as % of broad money)</t>
  </si>
  <si>
    <t>Total reserves minus gold (current US$)</t>
  </si>
  <si>
    <t>Total reserves in months of imports</t>
  </si>
  <si>
    <t>Total reserves (% of total external debt)</t>
  </si>
  <si>
    <t>Total reserves (includes gold, current US$)</t>
  </si>
  <si>
    <t>Bank liquid reserves to bank assets ratio (%)</t>
  </si>
  <si>
    <t>Domestic credit to private sector by banks (% of GDP)</t>
  </si>
  <si>
    <t>Depositors with commercial banks (per 1,000 adults)</t>
  </si>
  <si>
    <t>Borrowers from commercial banks (per 1,000 adults)</t>
  </si>
  <si>
    <t>Commercial bank branches (per 100,000 adults)</t>
  </si>
  <si>
    <t>Bank capital to assets ratio (%)</t>
  </si>
  <si>
    <t>Automated teller machines (ATMs) (per 100,000 adults)</t>
  </si>
  <si>
    <t>Bank nonperforming loans to total gross loans (%)</t>
  </si>
  <si>
    <t>Terrestrial and marine protected areas (% of total territorial area)</t>
  </si>
  <si>
    <t>Marine protected areas (% of territorial waters)</t>
  </si>
  <si>
    <t>Terrestrial protected areas (% of total land area)</t>
  </si>
  <si>
    <t>PPG, bilateral concessional (DOD, current US$)</t>
  </si>
  <si>
    <t>PPG, bilateral (DOD, current US$)</t>
  </si>
  <si>
    <t>Concessional debt (% of total external debt)</t>
  </si>
  <si>
    <t>External debt stocks, concessional (DOD, current US$)</t>
  </si>
  <si>
    <t>PPG, private creditors (DIS, current US$)</t>
  </si>
  <si>
    <t>PPG, other private creditors (DIS, current US$)</t>
  </si>
  <si>
    <t>PNG, commercial banks and other creditors (DIS, current US$)</t>
  </si>
  <si>
    <t>PNG, bonds (DIS, current US$)</t>
  </si>
  <si>
    <t>PPG, commercial banks (DIS, current US$)</t>
  </si>
  <si>
    <t>PPG, bonds (DIS, current US$)</t>
  </si>
  <si>
    <t>PPG, official creditors (DIS, current US$)</t>
  </si>
  <si>
    <t>PPG, multilateral concessional (DIS, current US$)</t>
  </si>
  <si>
    <t>PPG, multilateral (DIS, current US$)</t>
  </si>
  <si>
    <t>PPG, IDA (DIS, current US$)</t>
  </si>
  <si>
    <t>PPG, IBRD (DIS, current US$)</t>
  </si>
  <si>
    <t>IDA grants (current US$)</t>
  </si>
  <si>
    <t>Disbursements on external debt, public and publicly guaranteed (PPG) (DIS, current US$)</t>
  </si>
  <si>
    <t>Disbursements on external debt, private nonguaranteed (PNG) (DIS, current US$)</t>
  </si>
  <si>
    <t>Disbursements on external debt, long-term (DIS, current US$)</t>
  </si>
  <si>
    <t>Disbursements on external debt, long-term + IMF (DIS, current US$)</t>
  </si>
  <si>
    <t>IMF purchases (DIS, current US$)</t>
  </si>
  <si>
    <t>PPG, bilateral concessional (DIS, current US$)</t>
  </si>
  <si>
    <t>PPG, bilateral (DIS, current US$)</t>
  </si>
  <si>
    <t>Debt forgiveness or reduction (current US$)</t>
  </si>
  <si>
    <t>Currency composition of PPG debt, U.S. dollars (%)</t>
  </si>
  <si>
    <t>Currency composition of PPG debt, Pound sterling (%)</t>
  </si>
  <si>
    <t>Currency composition of PPG debt, Swiss franc (%)</t>
  </si>
  <si>
    <t>Currency composition of PPG debt, SDR (%)</t>
  </si>
  <si>
    <t>Currency composition of PPG debt, all other currencies (%)</t>
  </si>
  <si>
    <t>Currency composition of PPG debt, Multiple currencies (%)</t>
  </si>
  <si>
    <t>Currency composition of PPG debt, Japanese yen (%)</t>
  </si>
  <si>
    <t>Currency composition of PPG debt, French franc (%)</t>
  </si>
  <si>
    <t>Currency composition of PPG debt, Euro (%)</t>
  </si>
  <si>
    <t>Currency composition of PPG debt, Deutsche mark (%)</t>
  </si>
  <si>
    <t>Commitments, private creditors (COM, current US$)</t>
  </si>
  <si>
    <t>Commitments, official creditors (COM, current US$)</t>
  </si>
  <si>
    <t>Commitments, IDA (COM, current US$)</t>
  </si>
  <si>
    <t>Commitments, IBRD (COM, current US$)</t>
  </si>
  <si>
    <t>Commitments, public and publicly guaranteed (COM, current US$)</t>
  </si>
  <si>
    <t>Principal rescheduled, private (current US$)</t>
  </si>
  <si>
    <t>Principal rescheduled, official (current US$)</t>
  </si>
  <si>
    <t>Principal rescheduled (current US$)</t>
  </si>
  <si>
    <t>Principal forgiven (current US$)</t>
  </si>
  <si>
    <t>Principal arrears, private creditors (current US$)</t>
  </si>
  <si>
    <t>Principal arrears, official creditors (current US$)</t>
  </si>
  <si>
    <t>Principal arrears, long-term DOD (US$)</t>
  </si>
  <si>
    <t>PPG, private creditors (AMT, current US$)</t>
  </si>
  <si>
    <t>PPG, other private creditors (AMT, current US$)</t>
  </si>
  <si>
    <t>PNG, commercial banks and other creditors (AMT, current US$)</t>
  </si>
  <si>
    <t>PNG, bonds (AMT, current US$)</t>
  </si>
  <si>
    <t>PPG, commercial banks (AMT, current US$)</t>
  </si>
  <si>
    <t>PPG, bonds (AMT, current US$)</t>
  </si>
  <si>
    <t>PPG, official creditors (AMT, current US$)</t>
  </si>
  <si>
    <t>PPG, multilateral concessional (AMT, current US$)</t>
  </si>
  <si>
    <t>PPG, multilateral (AMT, current US$)</t>
  </si>
  <si>
    <t>PPG, IDA (AMT, current US$)</t>
  </si>
  <si>
    <t>Child employment in services, female (% of female economically active children ages 7-14)</t>
  </si>
  <si>
    <t>Children in employment, self-employed (% of children in employment, ages 7-14)</t>
  </si>
  <si>
    <t>Children in employment, self-employed, male (% of male children in employment, ages 7-14)</t>
  </si>
  <si>
    <t>Children in employment, self-employed, female (% of female children in employment, ages 7-14)</t>
  </si>
  <si>
    <t>Child employment in manufacturing (% of economically active children ages 7-14)</t>
  </si>
  <si>
    <t>Child employment in manufacturing, male (% of male economically active children ages 7-14)</t>
  </si>
  <si>
    <t>Child employment in manufacturing, female (% of female economically active children ages 7-14)</t>
  </si>
  <si>
    <t>Informal employment (% of total non-agricultural employment)</t>
  </si>
  <si>
    <t>Informal employment, male (% of total non-agricultural employment)</t>
  </si>
  <si>
    <t>Informal employment, female (% of total non-agricultural employment)</t>
  </si>
  <si>
    <t>Employment in industry (% of total employment) (modeled ILO estimate)</t>
  </si>
  <si>
    <t>Employment in industry, male (% of male employment) (modeled ILO estimate)</t>
  </si>
  <si>
    <t>Employment in industry, female (% of female employment) (modeled ILO estimate)</t>
  </si>
  <si>
    <t>GDP per person employed (constant 2011 PPP $)</t>
  </si>
  <si>
    <t>Contributing family workers, total (% of total employment) (modeled ILO estimate)</t>
  </si>
  <si>
    <t>Contributing family workers, male (% of male employment) (modeled ILO estimate)</t>
  </si>
  <si>
    <t>Contributing family workers, female (% of female employment) (modeled ILO estimate)</t>
  </si>
  <si>
    <t>Children in employment, unpaid family workers (% of children in employment, ages 7-14)</t>
  </si>
  <si>
    <t>Children in employment, unpaid family workers, male (% of male children in employment, ages 7-14)</t>
  </si>
  <si>
    <t>Children in employment, unpaid family workers, female (% of female children in employment, ages 7-14)</t>
  </si>
  <si>
    <t>Wage and salaried workers, total (% of total employment) (modeled ILO estimate)</t>
  </si>
  <si>
    <t>Wage and salaried workers, male (% of male employment) (modeled ILO estimate)</t>
  </si>
  <si>
    <t>Wage and salaried workers, female (% of female employment) (modeled ILO estimate)</t>
  </si>
  <si>
    <t>Vulnerable employment, total (% of total employment) (modeled ILO estimate)</t>
  </si>
  <si>
    <t>Vulnerable employment, male (% of male employment) (modeled ILO estimate)</t>
  </si>
  <si>
    <t>Vulnerable employment, female (% of female employment) (modeled ILO estimate)</t>
  </si>
  <si>
    <t>Employment to population ratio, 15+, total (%) (modeled ILO estimate)</t>
  </si>
  <si>
    <t>Employment to population ratio, 15+, total (%) (national estimate)</t>
  </si>
  <si>
    <t>Employment to population ratio, 15+, male (%) (modeled ILO estimate)</t>
  </si>
  <si>
    <t>Employment to population ratio, 15+, male (%) (national estimate)</t>
  </si>
  <si>
    <t>Employment to population ratio, 15+, female (%) (modeled ILO estimate)</t>
  </si>
  <si>
    <t>Employment to population ratio, 15+, female (%) (national estimate)</t>
  </si>
  <si>
    <t>Female share of employment in senior and middle management (%)</t>
  </si>
  <si>
    <t>Self-employed, total (% of total employment) (modeled ILO estimate)</t>
  </si>
  <si>
    <t>Self-employed, male (% of male employment) (modeled ILO estimate)</t>
  </si>
  <si>
    <t>Self-employed, female (% of female employment) (modeled ILO estimate)</t>
  </si>
  <si>
    <t>Employers, total (% of total employment) (modeled ILO estimate)</t>
  </si>
  <si>
    <t>Employers, male (% of male employment) (modeled ILO estimate)</t>
  </si>
  <si>
    <t>Employers, female (% of female employment) (modeled ILO estimate)</t>
  </si>
  <si>
    <t>Employment to population ratio, ages 15-24, total (%) (modeled ILO estimate)</t>
  </si>
  <si>
    <t>Employment to population ratio, ages 15-24, total (%) (national estimate)</t>
  </si>
  <si>
    <t>Employment to population ratio, ages 15-24, male (%) (modeled ILO estimate)</t>
  </si>
  <si>
    <t>Employment to population ratio, ages 15-24, male (%) (national estimate)</t>
  </si>
  <si>
    <t>Employment to population ratio, ages 15-24, female (%) (modeled ILO estimate)</t>
  </si>
  <si>
    <t>Employment to population ratio, ages 15-24, female (%) (national estimate)</t>
  </si>
  <si>
    <t>Employment in agriculture (% of total employment) (modeled ILO estimate)</t>
  </si>
  <si>
    <t>Employment in agriculture, male (% of male employment) (modeled ILO estimate)</t>
  </si>
  <si>
    <t>Employment in agriculture, female (% of female employment) (modeled ILO estimate)</t>
  </si>
  <si>
    <t>Child employment in agriculture (% of economically active children ages 7-14)</t>
  </si>
  <si>
    <t>Child employment in agriculture, male (% of male economically active children ages 7-14)</t>
  </si>
  <si>
    <t>Child employment in agriculture, female (% of female economically active children ages 7-14)</t>
  </si>
  <si>
    <t>Adjusted savings: particulate emission damage (% of GNI)</t>
  </si>
  <si>
    <t>Adjusted savings: particulate emission damage (current US$)</t>
  </si>
  <si>
    <t>Adjusted savings: energy depletion (% of GNI)</t>
  </si>
  <si>
    <t>Adjusted savings: energy depletion (current US$)</t>
  </si>
  <si>
    <t>Adjusted savings: mineral depletion (% of GNI)</t>
  </si>
  <si>
    <t>Adjusted savings: mineral depletion (current US$)</t>
  </si>
  <si>
    <t>Adjusted savings: consumption of fixed capital (% of GNI)</t>
  </si>
  <si>
    <t>Adjusted savings: consumption of fixed capital (current US$)</t>
  </si>
  <si>
    <t>Adjusted savings: net forest depletion (% of GNI)</t>
  </si>
  <si>
    <t>Adjusted savings: net forest depletion (current US$)</t>
  </si>
  <si>
    <t>Adjusted savings: carbon dioxide damage (% of GNI)</t>
  </si>
  <si>
    <t>Adjusted savings: carbon dioxide damage (current US$)</t>
  </si>
  <si>
    <t>Adjusted savings: education expenditure (% of GNI)</t>
  </si>
  <si>
    <t>Adjusted savings: education expenditure (current US$)</t>
  </si>
  <si>
    <t>Services, etc., value added (% of GDP)</t>
  </si>
  <si>
    <t>Services, etc., value added (constant LCU)</t>
  </si>
  <si>
    <t>Services, etc., value added (annual % growth)</t>
  </si>
  <si>
    <t>Services, etc., value added (constant 2010 US$)</t>
  </si>
  <si>
    <t>Services, etc., value added (current LCU)</t>
  </si>
  <si>
    <t>Services, etc., value added (current US$)</t>
  </si>
  <si>
    <t>Services, value added per worker (constant 2010 US$)</t>
  </si>
  <si>
    <t>Textiles and clothing (% of value added in manufacturing)</t>
  </si>
  <si>
    <t>Medium and high-tech industry (% manufacturing value added)</t>
  </si>
  <si>
    <t>Other manufacturing (% of value added in manufacturing)</t>
  </si>
  <si>
    <t>Machinery and transport equipment (% of value added in manufacturing)</t>
  </si>
  <si>
    <t>Food, beverages and tobacco (% of value added in manufacturing)</t>
  </si>
  <si>
    <t>Chemicals (% of value added in manufacturing)</t>
  </si>
  <si>
    <t>Industry, value added (% of GDP)</t>
  </si>
  <si>
    <t>Industry, value added (constant LCU)</t>
  </si>
  <si>
    <t>Industry, value added (annual % growth)</t>
  </si>
  <si>
    <t>Industry, value added (constant 2010 US$)</t>
  </si>
  <si>
    <t>Industry, value added (current LCU)</t>
  </si>
  <si>
    <t>Industry, value added (current US$)</t>
  </si>
  <si>
    <t>Manufacturing, value added (% of GDP)</t>
  </si>
  <si>
    <t>Manufacturing, value added (constant LCU)</t>
  </si>
  <si>
    <t>Manufacturing, value added (annual % growth)</t>
  </si>
  <si>
    <t>Manufacturing, value added (constant 2010 US$)</t>
  </si>
  <si>
    <t>Manufacturing, value added (current LCU)</t>
  </si>
  <si>
    <t>Manufacturing, value added (current US$)</t>
  </si>
  <si>
    <t>Industry, value added per worker (constant 2010 US$)</t>
  </si>
  <si>
    <t>Agriculture, value added (% of GDP)</t>
  </si>
  <si>
    <t>Agriculture, value added (constant LCU)</t>
  </si>
  <si>
    <t>Agriculture, value added (annual % growth)</t>
  </si>
  <si>
    <t>Agriculture, value added (constant 2010 US$)</t>
  </si>
  <si>
    <t>Agriculture, value added (current LCU)</t>
  </si>
  <si>
    <t>Energy related methane emissions (% of total)</t>
  </si>
  <si>
    <t>Methane emissions in energy sector (thousand metric tons of CO2 equivalent)</t>
  </si>
  <si>
    <t>Agricultural methane emissions (% of total)</t>
  </si>
  <si>
    <t>Agricultural methane emissions (thousand metric tons of CO2 equivalent)</t>
  </si>
  <si>
    <t>HFC gas emissions (thousand metric tons of CO2 equivalent)</t>
  </si>
  <si>
    <t>Total greenhouse gas emissions (% change from 1990)</t>
  </si>
  <si>
    <t>Total greenhouse gas emissions (kt of CO2 equivalent)</t>
  </si>
  <si>
    <t>Other greenhouse gas emissions (% change from 1990)</t>
  </si>
  <si>
    <t>Other greenhouse gas emissions, HFC, PFC and SF6 (thousand metric tons of CO2 equivalent)</t>
  </si>
  <si>
    <t>CO2 emissions from solid fuel consumption (% of total)</t>
  </si>
  <si>
    <t>CO2 emissions from solid fuel consumption (kt)</t>
  </si>
  <si>
    <t>CO2 emissions (kg per 2011 PPP $ of GDP)</t>
  </si>
  <si>
    <t>CO2 emissions (kg per PPP $ of GDP)</t>
  </si>
  <si>
    <t>CO2 emissions (metric tons per capita)</t>
  </si>
  <si>
    <t>CO2 emissions from liquid fuel consumption (% of total)</t>
  </si>
  <si>
    <t>CO2 emissions from liquid fuel consumption (kt)</t>
  </si>
  <si>
    <t>CO2 emissions (kt)</t>
  </si>
  <si>
    <t>CO2 emissions (kg per 2010 US$ of GDP)</t>
  </si>
  <si>
    <t>CO2 emissions from gaseous fuel consumption (% of total)</t>
  </si>
  <si>
    <t>CO2 emissions from gaseous fuel consumption (kt)</t>
  </si>
  <si>
    <t>CO2 intensity (kg per kg of oil equivalent energy use)</t>
  </si>
  <si>
    <t>Energy use (kg of oil equivalent per capita)</t>
  </si>
  <si>
    <t>Electric power consumption (kWh per capita)</t>
  </si>
  <si>
    <t>Combustible renewables and waste (% of total energy)</t>
  </si>
  <si>
    <t>Energy use (kg of oil equivalent) per $1,000 GDP (constant 2011 PPP)</t>
  </si>
  <si>
    <t>Fossil fuel energy consumption (% of total)</t>
  </si>
  <si>
    <t>Alternative and nuclear energy (% of total energy use)</t>
  </si>
  <si>
    <t>Energy imports, net (% of energy use)</t>
  </si>
  <si>
    <t>GDP per unit of energy use (constant 2011 PPP $ per kg of oil equivalent)</t>
  </si>
  <si>
    <t>GDP per unit of energy use (PPP $ per kg of oil equivalent)</t>
  </si>
  <si>
    <t>Renewable energy consumption (% of total final energy consumption)</t>
  </si>
  <si>
    <t>Electricity production from renewable sources, excluding hydroelectric (% of total)</t>
  </si>
  <si>
    <t>Electricity production from renewable sources, excluding hydroelectric (kWh)</t>
  </si>
  <si>
    <t>Renewable electricity output (% of total electricity output)</t>
  </si>
  <si>
    <t>Electricity production from oil sources (% of total)</t>
  </si>
  <si>
    <t>Electricity production from nuclear sources (% of total)</t>
  </si>
  <si>
    <t>Electricity production from natural gas sources (% of total)</t>
  </si>
  <si>
    <t>Electric power transmission and distribution losses (% of output)</t>
  </si>
  <si>
    <t>Electricity production from hydroelectric sources (% of total)</t>
  </si>
  <si>
    <t>Electricity production from oil, gas and coal sources (% of total)</t>
  </si>
  <si>
    <t>Electricity production from coal sources (% of total)</t>
  </si>
  <si>
    <t>Access to electricity (% of population)</t>
  </si>
  <si>
    <t>Access to electricity, urban (% of urban population)</t>
  </si>
  <si>
    <t>Access to electricity, rural (% of rural population)</t>
  </si>
  <si>
    <t>Energy intensity level of primary energy (MJ/$2011 PPP GDP)</t>
  </si>
  <si>
    <t>Access to clean fuels and technologies for cooking  (% of population)</t>
  </si>
  <si>
    <t>Undisbursed external debt, private creditors (UND, current US$)</t>
  </si>
  <si>
    <t>Undisbursed external debt, official creditors (UND, current US$)</t>
  </si>
  <si>
    <t>Undisbursed external debt, total (UND, current US$)</t>
  </si>
  <si>
    <t>Total amount of debt rescheduled (current US$)</t>
  </si>
  <si>
    <t>PPG, private creditors (TDS, current US$)</t>
  </si>
  <si>
    <t>PPG, other private creditors (TDS, current US$)</t>
  </si>
  <si>
    <t>PNG, commercial banks and other creditors (TDS, current US$)</t>
  </si>
  <si>
    <t>PNG, bonds (TDS, current US$)</t>
  </si>
  <si>
    <t>PPG, commercial banks (TDS, current US$)</t>
  </si>
  <si>
    <t>PPG, bonds (TDS, current US$)</t>
  </si>
  <si>
    <t>PPG, official creditors (TDS, current US$)</t>
  </si>
  <si>
    <t>PPG, multilateral concessional (TDS, current US$)</t>
  </si>
  <si>
    <t>Multilateral debt service (% of public and publicly guaranteed debt service)</t>
  </si>
  <si>
    <t>Multilateral debt service (TDS, current US$)</t>
  </si>
  <si>
    <t>PPG, IDA (TDS, current US$)</t>
  </si>
  <si>
    <t>PPG, IBRD (TDS, current US$)</t>
  </si>
  <si>
    <t>Public and publicly guaranteed debt service (% of exports of goods, services and primary income)</t>
  </si>
  <si>
    <t>Net bilateral aid flows from DAC donors, Korea, Rep. (current US$)</t>
  </si>
  <si>
    <t>Net bilateral aid flows from DAC donors, Japan (current US$)</t>
  </si>
  <si>
    <t>Net bilateral aid flows from DAC donors, Italy (current US$)</t>
  </si>
  <si>
    <t>Net bilateral aid flows from DAC donors, Iceland (current US$)</t>
  </si>
  <si>
    <t>Net bilateral aid flows from DAC donors, Ireland (current US$)</t>
  </si>
  <si>
    <t>Net bilateral aid flows from DAC donors, Greece (current US$)</t>
  </si>
  <si>
    <t>Net bilateral aid flows from DAC donors, United Kingdom (current US$)</t>
  </si>
  <si>
    <t>Net bilateral aid flows from DAC donors, France (current US$)</t>
  </si>
  <si>
    <t>Net bilateral aid flows from DAC donors, Finland (current US$)</t>
  </si>
  <si>
    <t>Net bilateral aid flows from DAC donors, Spain (current US$)</t>
  </si>
  <si>
    <t>Net bilateral aid flows from DAC donors, Denmark (current US$)</t>
  </si>
  <si>
    <t>Net bilateral aid flows from DAC donors, Germany (current US$)</t>
  </si>
  <si>
    <t>Net bilateral aid flows from DAC donors, Czech Republic (current US$)</t>
  </si>
  <si>
    <t>Net bilateral aid flows from DAC donors, Switzerland (current US$)</t>
  </si>
  <si>
    <t>Net bilateral aid flows from DAC donors, European Union institutions (current US$)</t>
  </si>
  <si>
    <t>Net bilateral aid flows from DAC donors, Canada (current US$)</t>
  </si>
  <si>
    <t>Annualized average growth rate in per capita real survey mean consumption or income, total population (%)</t>
  </si>
  <si>
    <t>Survey mean consumption or income per capita, total population (2011 PPP $ per day)</t>
  </si>
  <si>
    <t>Annualized average growth rate in per capita real survey mean consumption or income, bottom 40% of population (%)</t>
  </si>
  <si>
    <t>Survey mean consumption or income per capita, bottom 40% of population (2011 PPP $ per day)</t>
  </si>
  <si>
    <t>Average transaction cost of sending remittances from a specific country (%)</t>
  </si>
  <si>
    <t>Average transaction cost of sending remittances to a specific country (%)</t>
  </si>
  <si>
    <t>Urban poverty headcount ratio at national poverty lines (% of urban population)</t>
  </si>
  <si>
    <t>Urban poverty gap at national poverty lines (%)</t>
  </si>
  <si>
    <t>Poverty gap at $5.50 a day (2011 PPP) (% of population)</t>
  </si>
  <si>
    <t>Poverty headcount ratio at $5.50 a day (2011 PPP) (% of population)</t>
  </si>
  <si>
    <t>Rural poverty headcount ratio at national poverty lines (% of rural population)</t>
  </si>
  <si>
    <t>Rural poverty gap at national poverty lines (%)</t>
  </si>
  <si>
    <t>Poverty headcount ratio at national poverty lines (% of population)</t>
  </si>
  <si>
    <t>Poverty gap at national poverty lines (%)</t>
  </si>
  <si>
    <t>Poverty gap at $3.20 a day (2011 PPP) (% of population)</t>
  </si>
  <si>
    <t>Poverty headcount ratio at $3.20 a day (2011 PPP) (% of population)</t>
  </si>
  <si>
    <t>GINI index (World Bank estimate)</t>
  </si>
  <si>
    <t>Poverty gap at $1.90 a day (2011 PPP) (%)</t>
  </si>
  <si>
    <t>Poverty headcount ratio at $1.90 a day (2011 PPP) (% of population)</t>
  </si>
  <si>
    <t>Income share held by lowest 20%</t>
  </si>
  <si>
    <t>Income share held by lowest 10%</t>
  </si>
  <si>
    <t>Income share held by highest 10%</t>
  </si>
  <si>
    <t>Income share held by highest 20%</t>
  </si>
  <si>
    <t>Income share held by fourth 20%</t>
  </si>
  <si>
    <t>Income share held by third 20%</t>
  </si>
  <si>
    <t>Income share held by second 20%</t>
  </si>
  <si>
    <t>Domestic private health expenditure per capita, PPP 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</si>
  <si>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</si>
  <si>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</si>
  <si>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</si>
  <si>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</si>
  <si>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</si>
  <si>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</si>
  <si>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</si>
  <si>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</si>
  <si>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</si>
  <si>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</si>
  <si>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</si>
  <si>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</si>
  <si>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</si>
  <si>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</si>
  <si>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</si>
  <si>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</si>
  <si>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</si>
  <si>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</si>
  <si>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</si>
  <si>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</si>
  <si>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</si>
  <si>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</si>
  <si>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$3.10 ($ 2011 PPP) poverty line by out-of-pocket health care expenditure (%)</t>
  </si>
  <si>
    <t>Increase in poverty gap at $3.10 ($ 2011 PPP) poverty line due to out-of-pocket health care expenditure (% of poverty line)</t>
  </si>
  <si>
    <t>Number of people pushed below the $3.10 ($ 2011 PPP) poverty line by out-of-pocket health care expenditure</t>
  </si>
  <si>
    <t>Increase in poverty gap at $3.10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</si>
  <si>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</si>
  <si>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</si>
  <si>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</si>
  <si>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</si>
  <si>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Agriculture, value added (current US$)</t>
  </si>
  <si>
    <t>Agriculture, value added per worker (constant 2010 US$)</t>
  </si>
  <si>
    <t>Trade (% of GDP)</t>
  </si>
  <si>
    <t>External balance on goods and services (% of GDP)</t>
  </si>
  <si>
    <t>External balance on goods and services (constant LCU)</t>
  </si>
  <si>
    <t>External balance on goods and services (current LCU)</t>
  </si>
  <si>
    <t>External balance on goods and services (current US$)</t>
  </si>
  <si>
    <t>Imports of goods and services (% of GDP)</t>
  </si>
  <si>
    <t>Imports of goods and services (constant LCU)</t>
  </si>
  <si>
    <t>Imports of goods and services (annual % growth)</t>
  </si>
  <si>
    <t>Imports of goods and services (constant 2010 US$)</t>
  </si>
  <si>
    <t>Imports of goods and services (current LCU)</t>
  </si>
  <si>
    <t>Imports of goods and services (current US$)</t>
  </si>
  <si>
    <t>Gross capital formation (% of GDP)</t>
  </si>
  <si>
    <t>Gross capital formation (constant LCU)</t>
  </si>
  <si>
    <t>Gross capital formation (annual % growth)</t>
  </si>
  <si>
    <t>Gross capital formation (constant 2010 US$)</t>
  </si>
  <si>
    <t>Gross capital formation (current LCU)</t>
  </si>
  <si>
    <t>Gross capital formation (current US$)</t>
  </si>
  <si>
    <t>Changes in inventories (constant LCU)</t>
  </si>
  <si>
    <t>Changes in inventories (current LCU)</t>
  </si>
  <si>
    <t>Changes in inventories (current US$)</t>
  </si>
  <si>
    <t>Gross fixed capital formation (% of GDP)</t>
  </si>
  <si>
    <t>Gross fixed capital formation (constant LCU)</t>
  </si>
  <si>
    <t>Gross fixed capital formation (annual % growth)</t>
  </si>
  <si>
    <t>Gross fixed capital formation (constant 2010 US$)</t>
  </si>
  <si>
    <t>Gross fixed capital formation (current LCU)</t>
  </si>
  <si>
    <t>Gross fixed capital formation (current US$)</t>
  </si>
  <si>
    <t>Gross fixed capital formation, private sector (% of GDP)</t>
  </si>
  <si>
    <t>Gross fixed capital formation, private sector (current LCU)</t>
  </si>
  <si>
    <t>Exports of goods and services (% of GDP)</t>
  </si>
  <si>
    <t>Exports of goods and services (constant LCU)</t>
  </si>
  <si>
    <t>Exports of goods and services (annual % growth)</t>
  </si>
  <si>
    <t>Exports of goods and services (current LCU)</t>
  </si>
  <si>
    <t>Exports of goods and services (current US$)</t>
  </si>
  <si>
    <t>Gross national expenditure (% of GDP)</t>
  </si>
  <si>
    <t>Gross national expenditure (constant LCU)</t>
  </si>
  <si>
    <t>Gross national expenditure (constant 2010 US$)</t>
  </si>
  <si>
    <t>Gross national expenditure (current LCU)</t>
  </si>
  <si>
    <t>Gross national expenditure (current US$)</t>
  </si>
  <si>
    <t>Gross national expenditure deflator (base year varies by country)</t>
  </si>
  <si>
    <t>Final consumption expenditure (constant LCU)</t>
  </si>
  <si>
    <t>Final consumption expenditure (constant 2010 US$)</t>
  </si>
  <si>
    <t>Final consumption expenditure (current LCU)</t>
  </si>
  <si>
    <t>Final consumption expenditure (current US$)</t>
  </si>
  <si>
    <t>Final consumption expenditure, etc. (% of GDP)</t>
  </si>
  <si>
    <t>Final consumption expenditure, etc. (constant LCU)</t>
  </si>
  <si>
    <t>Final consumption expenditure, etc. (annual % growth)</t>
  </si>
  <si>
    <t>Final consumption expenditure, etc. (constant 2010 US$)</t>
  </si>
  <si>
    <t>Final consumption expenditure, etc. (current LCU)</t>
  </si>
  <si>
    <t>Final consumption expenditure, etc. (current US$)</t>
  </si>
  <si>
    <t>Household final consumption expenditure, PPP (constant 2011 international $)</t>
  </si>
  <si>
    <t>Public and publicly guaranteed debt service (% of GNI)</t>
  </si>
  <si>
    <t>Debt service on external debt, public and publicly guaranteed (PPG) (TDS, current US$)</t>
  </si>
  <si>
    <t>Debt service (PPG and IMF only, % of exports of goods, services and primary income)</t>
  </si>
  <si>
    <t>Debt service on external debt, private nonguaranteed (PNG) (TDS, current US$)</t>
  </si>
  <si>
    <t>Debt service on external debt, long-term (TDS, current US$)</t>
  </si>
  <si>
    <t>IMF repurchases and charges (TDS, current US$)</t>
  </si>
  <si>
    <t>Total debt service (% of GNI)</t>
  </si>
  <si>
    <t>Total debt service (% of exports of goods, services and primary income)</t>
  </si>
  <si>
    <t>Debt service on external debt, total (TDS, current US$)</t>
  </si>
  <si>
    <t>PPG, bilateral concessional (TDS, current US$)</t>
  </si>
  <si>
    <t>PPG, bilateral (TDS, current US$)</t>
  </si>
  <si>
    <t>Net ODA received (% of central government expense)</t>
  </si>
  <si>
    <t>Net ODA received per capita (current US$)</t>
  </si>
  <si>
    <t>Net ODA received (% of imports of goods, services and primary income)</t>
  </si>
  <si>
    <t>Net official development assistance received (constant 2015 US$)</t>
  </si>
  <si>
    <t>Net ODA received (% of GNI)</t>
  </si>
  <si>
    <t>Net ODA received (% of gross capital formation)</t>
  </si>
  <si>
    <t>Net official development assistance received (current US$)</t>
  </si>
  <si>
    <t>Net official aid received (constant 2015 US$)</t>
  </si>
  <si>
    <t>Net official aid received (current US$)</t>
  </si>
  <si>
    <t>Net official development assistance and official aid received (constant 2015 US$)</t>
  </si>
  <si>
    <t>Net official development assistance and official aid received (current US$)</t>
  </si>
  <si>
    <t>PPG, private creditors (NTR, current US$)</t>
  </si>
  <si>
    <t>PPG, other private creditors (NTR, current US$)</t>
  </si>
  <si>
    <t>PNG, commercial banks and other creditors (NTR, current US$)</t>
  </si>
  <si>
    <t>PNG, bonds (NTR, current US$)</t>
  </si>
  <si>
    <t>PPG, commercial banks (NTR, current US$)</t>
  </si>
  <si>
    <t>PPG, bonds (NTR, current US$)</t>
  </si>
  <si>
    <t>PPG, official creditors (NTR, current US$)</t>
  </si>
  <si>
    <t>PPG, multilateral concessional (NTR, current US$)</t>
  </si>
  <si>
    <t>PPG, multilateral (NTR, current US$)</t>
  </si>
  <si>
    <t>PPG, IDA (NTR, current US$)</t>
  </si>
  <si>
    <t>PPG, IBRD (NTR, current US$)</t>
  </si>
  <si>
    <t>Net transfers on external debt, public and publicly guaranteed (PPG) (NTR, current US$)</t>
  </si>
  <si>
    <t>Net transfers on external debt, private nonguaranteed (PNG) (NTR, current US$)</t>
  </si>
  <si>
    <t>Net transfers on external debt, long-term (NTR, current US$)</t>
  </si>
  <si>
    <t>Net transfers on external debt, total (NTR, current US$)</t>
  </si>
  <si>
    <t>PPG, bilateral concessional (NTR, current US$)</t>
  </si>
  <si>
    <t>PPG, bilateral (NTR, current US$)</t>
  </si>
  <si>
    <t>Net bilateral aid flows from DAC donors, Belgium (current US$)</t>
  </si>
  <si>
    <t>Net bilateral aid flows from DAC donors, Austria (current US$)</t>
  </si>
  <si>
    <t>Net bilateral aid flows from DAC donors, Australia (current US$)</t>
  </si>
  <si>
    <t>Stocks traded, turnover ratio of domestic shares (%)</t>
  </si>
  <si>
    <t>Stocks traded, total value (% of GDP)</t>
  </si>
  <si>
    <t>Stocks traded, total value (current US$)</t>
  </si>
  <si>
    <t>Listed domestic companies, total</t>
  </si>
  <si>
    <t>Market capitalization of listed domestic companies (% of GDP)</t>
  </si>
  <si>
    <t>Market capitalization of listed domestic companies (current US$)</t>
  </si>
  <si>
    <t>S&amp;P Global Equity Indices (annual % change)</t>
  </si>
  <si>
    <t>Personal remittances, received (% of GDP)</t>
  </si>
  <si>
    <t>Personal remittances, received (current US$)</t>
  </si>
  <si>
    <t>Personal transfers, receipts (BoP, current US$)</t>
  </si>
  <si>
    <t>Secondary income receipts (BoP, current US$)</t>
  </si>
  <si>
    <t>Portfolio equity, net inflows (BoP, current US$)</t>
  </si>
  <si>
    <t>Primary income on FDI, payments (current US$)</t>
  </si>
  <si>
    <t>Foreign direct investment, net inflows (% of GDP)</t>
  </si>
  <si>
    <t>Foreign direct investment, net inflows (BoP, current US$)</t>
  </si>
  <si>
    <t>Travel services (% of service exports, BoP)</t>
  </si>
  <si>
    <t>Transport services (% of service exports, BoP)</t>
  </si>
  <si>
    <t>Exports of goods, services and primary income (BoP, current US$)</t>
  </si>
  <si>
    <t>Charges for the use of intellectual property, receipts (BoP, current US$)</t>
  </si>
  <si>
    <t>Service exports (BoP, current US$)</t>
  </si>
  <si>
    <t>Goods exports (BoP, current US$)</t>
  </si>
  <si>
    <t>Insurance and financial services (% of service exports, BoP)</t>
  </si>
  <si>
    <t>Exports of goods and services (BoP, current US$)</t>
  </si>
  <si>
    <t>Primary income receipts (BoP, current US$)</t>
  </si>
  <si>
    <t>Communications, computer, etc. (% of service exports, BoP)</t>
  </si>
  <si>
    <t>ICT service exports (% of service exports, BoP)</t>
  </si>
  <si>
    <t>ICT service exports (BoP, current US$)</t>
  </si>
  <si>
    <t>Technical cooperation grants (BoP, current US$)</t>
  </si>
  <si>
    <t>Grants, excluding technical cooperation (BoP, current US$)</t>
  </si>
  <si>
    <t>Net capital account (BoP, current US$)</t>
  </si>
  <si>
    <t>Net secondary income (BoP, current US$)</t>
  </si>
  <si>
    <t>Reserves and related items (BoP, current US$)</t>
  </si>
  <si>
    <t>Portfolio investment, net (BoP, current US$)</t>
  </si>
  <si>
    <t>Foreign direct investment, net (BoP, current US$)</t>
  </si>
  <si>
    <t>Net errors and omissions (BoP, current US$)</t>
  </si>
  <si>
    <t>Net trade in goods (BoP, current US$)</t>
  </si>
  <si>
    <t>Net trade in goods and services (BoP, current US$)</t>
  </si>
  <si>
    <t>Net primary income (BoP, current US$)</t>
  </si>
  <si>
    <t>Net financial account (BoP, current US$)</t>
  </si>
  <si>
    <t>Current account balance (% of GDP)</t>
  </si>
  <si>
    <t>Current account balance (BoP, current US$)</t>
  </si>
  <si>
    <t>Personal remittances, paid (current US$)</t>
  </si>
  <si>
    <t>Secondary income, other sectors, payments (BoP, current US$)</t>
  </si>
  <si>
    <t>Foreign direct investment, net outflows (% of GDP)</t>
  </si>
  <si>
    <t>Travel services (% of service imports, BoP)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</si>
  <si>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</si>
  <si>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</si>
  <si>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</si>
  <si>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</si>
  <si>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</si>
  <si>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</si>
  <si>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</si>
  <si>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</si>
  <si>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</si>
  <si>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caused by road traffic injury (per 100,000 people)</t>
  </si>
  <si>
    <t>Suicide mortality rate (per 100,000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</si>
  <si>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</si>
  <si>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</si>
  <si>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</si>
  <si>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</si>
  <si>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 (% of urban population)</t>
  </si>
  <si>
    <t>People using safely managed sanitation services, rural (% of rural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</si>
  <si>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</si>
  <si>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</si>
  <si>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</si>
  <si>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</si>
  <si>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</si>
  <si>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</si>
  <si>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</si>
  <si>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</si>
  <si>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</si>
  <si>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</si>
  <si>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</si>
  <si>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</si>
  <si>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</si>
  <si>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populartion)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</si>
  <si>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</si>
  <si>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</si>
  <si>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</si>
  <si>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</si>
  <si>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</si>
  <si>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</si>
  <si>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</si>
  <si>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</si>
  <si>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</si>
  <si>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</si>
  <si>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</si>
  <si>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</si>
  <si>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</si>
  <si>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</si>
  <si>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</si>
  <si>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</si>
  <si>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</si>
  <si>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</si>
  <si>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</si>
  <si>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</si>
  <si>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</si>
  <si>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</si>
  <si>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</si>
  <si>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</si>
  <si>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</si>
  <si>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</si>
  <si>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</si>
  <si>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</si>
  <si>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</si>
  <si>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</si>
  <si>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</si>
  <si>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</si>
  <si>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</si>
  <si>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(% of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</si>
  <si>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</si>
  <si>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</si>
  <si>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</si>
  <si>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</si>
  <si>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</si>
  <si>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Household final consumption expenditure, PPP (current international $)</t>
  </si>
  <si>
    <t>Household final consumption expenditure per capita growth (annual %)</t>
  </si>
  <si>
    <t>Household final consumption expenditure per capita (constant 2010 US$)</t>
  </si>
  <si>
    <t>Household final consumption expenditure (constant LCU)</t>
  </si>
  <si>
    <t>Household final consumption expenditure (annual % growth)</t>
  </si>
  <si>
    <t>Household final consumption expenditure (constant 2010 US$)</t>
  </si>
  <si>
    <t>Household final consumption expenditure (current LCU)</t>
  </si>
  <si>
    <t>Household final consumption expenditure (current US$)</t>
  </si>
  <si>
    <t>Household final consumption expenditure, etc. (% of GDP)</t>
  </si>
  <si>
    <t>Household final consumption expenditure, etc. (constant LCU)</t>
  </si>
  <si>
    <t>Household final consumption expenditure, etc. (annual % growth)</t>
  </si>
  <si>
    <t>Household final consumption expenditure, etc. (constant 2010 US$)</t>
  </si>
  <si>
    <t>Household final consumption expenditure, etc. (current LCU)</t>
  </si>
  <si>
    <t>Household final consumption expenditure, etc. (current US$)</t>
  </si>
  <si>
    <t>General government final consumption expenditure (% of GDP)</t>
  </si>
  <si>
    <t>General government final consumption expenditure (constant LCU)</t>
  </si>
  <si>
    <t>General government final consumption expenditure (annual % growth)</t>
  </si>
  <si>
    <t>General government final consumption expenditure (constant 2010 US$)</t>
  </si>
  <si>
    <t>General government final consumption expenditure (current LCU)</t>
  </si>
  <si>
    <t>General government final consumption expenditure (current US$)</t>
  </si>
  <si>
    <t>Arms exports (SIPRI trend indicator values)</t>
  </si>
  <si>
    <t>Military expenditure (% of central government expenditure)</t>
  </si>
  <si>
    <t>Military expenditure (% of GDP)</t>
  </si>
  <si>
    <t>Military expenditure (current LCU)</t>
  </si>
  <si>
    <t>Armed forces personnel (% of total labor force)</t>
  </si>
  <si>
    <t>Armed forces personnel, total</t>
  </si>
  <si>
    <t>Arms imports (SIPRI trend indicator values)</t>
  </si>
  <si>
    <t>Logistics performance index: Ability to track and trace consignments (1=low to 5=high)</t>
  </si>
  <si>
    <t>Logistics performance index: Frequency with which shipments reach consignee within scheduled or expected time (1=low to 5=high)</t>
  </si>
  <si>
    <t>Logistics performance index: Overall (1=low to 5=high)</t>
  </si>
  <si>
    <t>Logistics performance index: Competence and quality of logistics services (1=low to 5=high)</t>
  </si>
  <si>
    <t>Net official flows from UN agencies, WHO (current US$)</t>
  </si>
  <si>
    <t>Net official flows from UN agencies, WFP (current US$)</t>
  </si>
  <si>
    <t>Net official flows from UN agencies, UNTA (current US$)</t>
  </si>
  <si>
    <t>Net official flows from UN agencies, UNRWA (current US$)</t>
  </si>
  <si>
    <t>Net official flows from UN agencies, UNPBF (current US$)</t>
  </si>
  <si>
    <t>Net official flows from UN agencies, UNFPA (current US$)</t>
  </si>
  <si>
    <t>Net official flows from UN agencies, UNECE (current US$)</t>
  </si>
  <si>
    <t>Net official flows from UN agencies, UNDP (current US$)</t>
  </si>
  <si>
    <t>Transport services (% of service imports, BoP)</t>
  </si>
  <si>
    <t>Imports of goods, services and primary income (BoP, current US$)</t>
  </si>
  <si>
    <t>Charges for the use of intellectual property, payments (BoP, current US$)</t>
  </si>
  <si>
    <t>Service imports (BoP, current US$)</t>
  </si>
  <si>
    <t>Goods imports (BoP, current US$)</t>
  </si>
  <si>
    <t>Insurance and financial services (% of service imports, BoP)</t>
  </si>
  <si>
    <t>Imports of goods and services (BoP, current US$)</t>
  </si>
  <si>
    <t>Primary income payments (BoP, current US$)</t>
  </si>
  <si>
    <t>Communications, computer, etc. (% of service imports, BoP)</t>
  </si>
  <si>
    <t>Trade in services (% of GDP)</t>
  </si>
  <si>
    <t>Cereal yield (kg per hectare)</t>
  </si>
  <si>
    <t>Surface area (sq. km)</t>
  </si>
  <si>
    <t>Livestock production index (2004-2006 = 100)</t>
  </si>
  <si>
    <t>Food production index (2004-2006 = 100)</t>
  </si>
  <si>
    <t>Crop production index (2004-2006 = 100)</t>
  </si>
  <si>
    <t>Cereal production (metric tons)</t>
  </si>
  <si>
    <t>Agricultural machinery, tractors per 100 sq. km of arable land</t>
  </si>
  <si>
    <t>Urban land area (sq. km)</t>
  </si>
  <si>
    <t>Rural land area (sq. km)</t>
  </si>
  <si>
    <t>Land area (sq. km)</t>
  </si>
  <si>
    <t>Average precipitation in depth (mm per year)</t>
  </si>
  <si>
    <t>Agricultural irrigated land (% of total agricultural land)</t>
  </si>
  <si>
    <t>Forest area (% of land area)</t>
  </si>
  <si>
    <t>Forest area (sq. km)</t>
  </si>
  <si>
    <t>Land area where elevation is below 5 meters (% of total land area)</t>
  </si>
  <si>
    <t>Urban land area where elevation is below 5 meters (% of total land area)</t>
  </si>
  <si>
    <t>Urban land area where elevation is below 5 meters (sq. km)</t>
  </si>
  <si>
    <t>Rural land area where elevation is below 5 meters (% of total land area)</t>
  </si>
  <si>
    <t>Rural land area where elevation is below 5 meters (sq. km)</t>
  </si>
  <si>
    <t>Permanent cropland (% of land area)</t>
  </si>
  <si>
    <t>Land under cereal production (hectares)</t>
  </si>
  <si>
    <t>Arable land (% of land area)</t>
  </si>
  <si>
    <t>Arable land (hectares per person)</t>
  </si>
  <si>
    <t>Arable land (hectares)</t>
  </si>
  <si>
    <t>Agricultural land (% of land area)</t>
  </si>
  <si>
    <t>Agricultural land (sq. km)</t>
  </si>
  <si>
    <t>Fertilizer consumption (kilograms per hectare of arable land)</t>
  </si>
  <si>
    <t>Fertilizer consumption (% of fertilizer production)</t>
  </si>
  <si>
    <t>Agricultural machinery, tractors</t>
  </si>
  <si>
    <t>Exports of goods and services (constant 2010 US$)</t>
    <phoneticPr fontId="7" type="noConversion"/>
  </si>
  <si>
    <t>一、产业分布</t>
    <phoneticPr fontId="7" type="noConversion"/>
  </si>
  <si>
    <t>年代</t>
  </si>
  <si>
    <t>自愿限制出口的数量</t>
  </si>
  <si>
    <t xml:space="preserve"> </t>
  </si>
  <si>
    <t>Agriculture and forestry</t>
  </si>
  <si>
    <t>Fishery</t>
  </si>
  <si>
    <t>Mining</t>
  </si>
  <si>
    <t>Construction</t>
  </si>
  <si>
    <t>Manufacturing</t>
  </si>
  <si>
    <t>农林</t>
  </si>
  <si>
    <t>矿业</t>
    <phoneticPr fontId="7" type="noConversion"/>
  </si>
  <si>
    <t>建设</t>
  </si>
  <si>
    <t>批发零售</t>
  </si>
  <si>
    <t>服务</t>
  </si>
  <si>
    <t>政府</t>
  </si>
  <si>
    <t>渔业</t>
    <phoneticPr fontId="7" type="noConversion"/>
  </si>
  <si>
    <t xml:space="preserve">电气水道交通通信 </t>
    <rPh sb="6" eb="9">
      <t>ネツキョウキュウスイドウギョウウンユツウシンギョウ</t>
    </rPh>
    <phoneticPr fontId="31"/>
  </si>
  <si>
    <t>总数</t>
    <rPh sb="0" eb="2">
      <t>ソウスウ</t>
    </rPh>
    <phoneticPr fontId="21"/>
  </si>
  <si>
    <t>全産業</t>
    <rPh sb="0" eb="3">
      <t>ゼンサンギョウ</t>
    </rPh>
    <phoneticPr fontId="21"/>
  </si>
  <si>
    <t>情報通信業　　</t>
    <rPh sb="0" eb="1">
      <t>ジョウ</t>
    </rPh>
    <rPh sb="1" eb="2">
      <t>ホウ</t>
    </rPh>
    <rPh sb="2" eb="3">
      <t>ツウ</t>
    </rPh>
    <rPh sb="3" eb="4">
      <t>シン</t>
    </rPh>
    <rPh sb="4" eb="5">
      <t>ギョウ</t>
    </rPh>
    <phoneticPr fontId="21"/>
  </si>
  <si>
    <t>不動産業</t>
  </si>
  <si>
    <t>All industries</t>
  </si>
  <si>
    <t>Electricity, gas, heat supply and water</t>
  </si>
  <si>
    <t>Information and communications</t>
  </si>
  <si>
    <t>Transport</t>
  </si>
  <si>
    <t>Wholesale and retail trade</t>
  </si>
  <si>
    <t>Finance and insurance</t>
  </si>
  <si>
    <t>Real estate</t>
  </si>
  <si>
    <t>Eating and drinking places, accommodations</t>
  </si>
  <si>
    <t>Medical, health care and welfare</t>
  </si>
  <si>
    <t>Education, learning support</t>
  </si>
  <si>
    <t>Compound services</t>
  </si>
  <si>
    <t>Services (not elsewhere classified)</t>
  </si>
  <si>
    <r>
      <t>金融</t>
    </r>
    <r>
      <rPr>
        <sz val="9"/>
        <color indexed="8"/>
        <rFont val="宋体"/>
        <family val="1"/>
        <charset val="128"/>
        <scheme val="minor"/>
      </rPr>
      <t>・</t>
    </r>
    <r>
      <rPr>
        <sz val="9"/>
        <color indexed="8"/>
        <rFont val="宋体"/>
        <family val="3"/>
        <charset val="134"/>
        <scheme val="minor"/>
      </rPr>
      <t>保険業</t>
    </r>
  </si>
  <si>
    <t>1953-2002员工行业分布 （单位：万人）</t>
    <phoneticPr fontId="7" type="noConversion"/>
  </si>
  <si>
    <t>2003-2010员工行业分布 （单位：万人） 分类方法改变</t>
    <phoneticPr fontId="7" type="noConversion"/>
  </si>
  <si>
    <t>电气水道</t>
    <rPh sb="0" eb="4">
      <t>ネツキョウキュウスイドウギョウウンユツウシンギョウ</t>
    </rPh>
    <phoneticPr fontId="31"/>
  </si>
  <si>
    <t>飲食店，宿泊業</t>
    <phoneticPr fontId="7" type="noConversion"/>
  </si>
  <si>
    <t>制造</t>
    <phoneticPr fontId="7" type="noConversion"/>
  </si>
  <si>
    <t>运输</t>
    <phoneticPr fontId="7" type="noConversion"/>
  </si>
  <si>
    <t>医療 　</t>
    <phoneticPr fontId="7" type="noConversion"/>
  </si>
  <si>
    <t xml:space="preserve">教育 </t>
    <phoneticPr fontId="7" type="noConversion"/>
  </si>
  <si>
    <t>複合服务</t>
    <phoneticPr fontId="7" type="noConversion"/>
  </si>
  <si>
    <t>服务</t>
    <rPh sb="0" eb="2">
      <t>タブンルイ</t>
    </rPh>
    <phoneticPr fontId="21"/>
  </si>
  <si>
    <t>年龄</t>
    <phoneticPr fontId="21"/>
  </si>
  <si>
    <r>
      <t>1903</t>
    </r>
    <r>
      <rPr>
        <sz val="9"/>
        <color indexed="8"/>
        <rFont val="宋体"/>
        <family val="3"/>
        <charset val="134"/>
      </rPr>
      <t>年</t>
    </r>
    <phoneticPr fontId="21"/>
  </si>
  <si>
    <r>
      <t>1908</t>
    </r>
    <r>
      <rPr>
        <sz val="9"/>
        <color indexed="8"/>
        <rFont val="宋体"/>
        <family val="3"/>
        <charset val="134"/>
      </rPr>
      <t>年</t>
    </r>
    <phoneticPr fontId="21"/>
  </si>
  <si>
    <r>
      <t>1913</t>
    </r>
    <r>
      <rPr>
        <sz val="9"/>
        <color indexed="8"/>
        <rFont val="宋体"/>
        <family val="3"/>
        <charset val="134"/>
      </rPr>
      <t>年</t>
    </r>
    <phoneticPr fontId="21"/>
  </si>
  <si>
    <r>
      <t>1918</t>
    </r>
    <r>
      <rPr>
        <sz val="9"/>
        <color indexed="8"/>
        <rFont val="宋体"/>
        <family val="3"/>
        <charset val="134"/>
      </rPr>
      <t>年</t>
    </r>
    <phoneticPr fontId="21"/>
  </si>
  <si>
    <r>
      <t>1920</t>
    </r>
    <r>
      <rPr>
        <sz val="9"/>
        <color indexed="8"/>
        <rFont val="宋体"/>
        <family val="3"/>
        <charset val="134"/>
      </rPr>
      <t>年</t>
    </r>
    <phoneticPr fontId="21"/>
  </si>
  <si>
    <r>
      <t>1925</t>
    </r>
    <r>
      <rPr>
        <sz val="9"/>
        <color indexed="8"/>
        <rFont val="宋体"/>
        <family val="3"/>
        <charset val="134"/>
      </rPr>
      <t>年</t>
    </r>
    <phoneticPr fontId="21"/>
  </si>
  <si>
    <r>
      <t>1930年</t>
    </r>
    <r>
      <rPr>
        <sz val="9"/>
        <color indexed="8"/>
        <rFont val="宋体"/>
        <family val="3"/>
        <charset val="134"/>
      </rPr>
      <t/>
    </r>
  </si>
  <si>
    <r>
      <t>1935年</t>
    </r>
    <r>
      <rPr>
        <sz val="9"/>
        <color indexed="8"/>
        <rFont val="宋体"/>
        <family val="3"/>
        <charset val="134"/>
      </rPr>
      <t/>
    </r>
  </si>
  <si>
    <r>
      <t>1940年</t>
    </r>
    <r>
      <rPr>
        <sz val="9"/>
        <color indexed="8"/>
        <rFont val="宋体"/>
        <family val="3"/>
        <charset val="134"/>
      </rPr>
      <t/>
    </r>
  </si>
  <si>
    <r>
      <t>1945年</t>
    </r>
    <r>
      <rPr>
        <sz val="9"/>
        <color indexed="8"/>
        <rFont val="宋体"/>
        <family val="3"/>
        <charset val="134"/>
      </rPr>
      <t/>
    </r>
  </si>
  <si>
    <r>
      <t>1950年</t>
    </r>
    <r>
      <rPr>
        <sz val="9"/>
        <color indexed="8"/>
        <rFont val="宋体"/>
        <family val="3"/>
        <charset val="134"/>
      </rPr>
      <t/>
    </r>
  </si>
  <si>
    <r>
      <t>1955年</t>
    </r>
    <r>
      <rPr>
        <sz val="9"/>
        <color indexed="8"/>
        <rFont val="宋体"/>
        <family val="3"/>
        <charset val="134"/>
      </rPr>
      <t/>
    </r>
  </si>
  <si>
    <r>
      <t>1960年</t>
    </r>
    <r>
      <rPr>
        <sz val="9"/>
        <color indexed="8"/>
        <rFont val="宋体"/>
        <family val="3"/>
        <charset val="134"/>
      </rPr>
      <t/>
    </r>
  </si>
  <si>
    <r>
      <t>1965年</t>
    </r>
    <r>
      <rPr>
        <sz val="9"/>
        <color indexed="8"/>
        <rFont val="宋体"/>
        <family val="3"/>
        <charset val="134"/>
      </rPr>
      <t/>
    </r>
  </si>
  <si>
    <r>
      <t>1970年</t>
    </r>
    <r>
      <rPr>
        <sz val="9"/>
        <color indexed="8"/>
        <rFont val="宋体"/>
        <family val="3"/>
        <charset val="134"/>
      </rPr>
      <t/>
    </r>
  </si>
  <si>
    <r>
      <t>1975年</t>
    </r>
    <r>
      <rPr>
        <sz val="9"/>
        <color indexed="8"/>
        <rFont val="宋体"/>
        <family val="3"/>
        <charset val="134"/>
      </rPr>
      <t/>
    </r>
  </si>
  <si>
    <r>
      <t>1980年</t>
    </r>
    <r>
      <rPr>
        <sz val="9"/>
        <color indexed="8"/>
        <rFont val="宋体"/>
        <family val="3"/>
        <charset val="134"/>
      </rPr>
      <t/>
    </r>
  </si>
  <si>
    <r>
      <t>1985年</t>
    </r>
    <r>
      <rPr>
        <sz val="9"/>
        <color indexed="8"/>
        <rFont val="宋体"/>
        <family val="3"/>
        <charset val="134"/>
      </rPr>
      <t/>
    </r>
  </si>
  <si>
    <r>
      <t>1990年</t>
    </r>
    <r>
      <rPr>
        <sz val="9"/>
        <color indexed="8"/>
        <rFont val="宋体"/>
        <family val="3"/>
        <charset val="134"/>
      </rPr>
      <t/>
    </r>
  </si>
  <si>
    <r>
      <t>1995年</t>
    </r>
    <r>
      <rPr>
        <sz val="9"/>
        <color indexed="8"/>
        <rFont val="宋体"/>
        <family val="3"/>
        <charset val="134"/>
      </rPr>
      <t/>
    </r>
  </si>
  <si>
    <r>
      <t>2000年</t>
    </r>
    <r>
      <rPr>
        <sz val="9"/>
        <color indexed="8"/>
        <rFont val="宋体"/>
        <family val="3"/>
        <charset val="134"/>
      </rPr>
      <t/>
    </r>
  </si>
  <si>
    <r>
      <t>2005年</t>
    </r>
    <r>
      <rPr>
        <sz val="9"/>
        <color indexed="8"/>
        <rFont val="宋体"/>
        <family val="3"/>
        <charset val="134"/>
      </rPr>
      <t/>
    </r>
  </si>
  <si>
    <r>
      <t>2010年</t>
    </r>
    <r>
      <rPr>
        <sz val="9"/>
        <color indexed="8"/>
        <rFont val="宋体"/>
        <family val="3"/>
        <charset val="134"/>
      </rPr>
      <t/>
    </r>
  </si>
  <si>
    <r>
      <t>2015年</t>
    </r>
    <r>
      <rPr>
        <sz val="9"/>
        <color indexed="8"/>
        <rFont val="宋体"/>
        <family val="3"/>
        <charset val="134"/>
      </rPr>
      <t/>
    </r>
  </si>
  <si>
    <r>
      <t>2020</t>
    </r>
    <r>
      <rPr>
        <sz val="9"/>
        <color indexed="8"/>
        <rFont val="宋体"/>
        <family val="3"/>
        <charset val="134"/>
      </rPr>
      <t>年</t>
    </r>
    <phoneticPr fontId="21"/>
  </si>
  <si>
    <r>
      <t>15</t>
    </r>
    <r>
      <rPr>
        <sz val="9"/>
        <color indexed="8"/>
        <rFont val="宋体"/>
        <family val="3"/>
        <charset val="134"/>
      </rPr>
      <t>岁不满</t>
    </r>
    <phoneticPr fontId="31"/>
  </si>
  <si>
    <t>15～64岁</t>
  </si>
  <si>
    <t>65岁以上</t>
  </si>
  <si>
    <r>
      <t>15～64</t>
    </r>
    <r>
      <rPr>
        <sz val="9"/>
        <color indexed="8"/>
        <rFont val="宋体"/>
        <family val="3"/>
        <charset val="134"/>
      </rPr>
      <t>岁</t>
    </r>
    <phoneticPr fontId="31"/>
  </si>
  <si>
    <t>人口年龄分布</t>
    <phoneticPr fontId="7" type="noConversion"/>
  </si>
  <si>
    <t>内需</t>
    <phoneticPr fontId="7" type="noConversion"/>
  </si>
  <si>
    <t>颁布禁止垄断法，实施经济力量过度集中排除法，分割大企业。
推行纳税申报制度，此时经济低估，70%个体经营纳税人受到处罚。矛盾激化，甚至可能爆发共产主义革命。</t>
    <phoneticPr fontId="14" type="noConversion"/>
  </si>
  <si>
    <r>
      <t>外汇法，</t>
    </r>
    <r>
      <rPr>
        <sz val="9"/>
        <color rgb="FF0070C0"/>
        <rFont val="宋体"/>
        <family val="3"/>
        <charset val="134"/>
        <scheme val="minor"/>
      </rPr>
      <t>防止日元贬值下的资本外逃</t>
    </r>
    <r>
      <rPr>
        <sz val="9"/>
        <color theme="1"/>
        <rFont val="宋体"/>
        <family val="3"/>
        <charset val="134"/>
        <scheme val="minor"/>
      </rPr>
      <t>，实施进口许可。
中国成立，日本对美制华的战略地位凸显。</t>
    </r>
    <phoneticPr fontId="14" type="noConversion"/>
  </si>
  <si>
    <t>后见之明书籍之一：《日本半导体的战败》出版</t>
    <phoneticPr fontId="7" type="noConversion"/>
  </si>
  <si>
    <t>社会普遍认为日本电子产业衰弱，陷入全面崩溃。
后见之明书籍之一：《电器、半导体产业大崩溃的教训》出版</t>
    <phoneticPr fontId="7" type="noConversion"/>
  </si>
  <si>
    <t>后见之明书籍之一：《失去的制造业：日本制造业的败北》出版</t>
    <phoneticPr fontId="7" type="noConversion"/>
  </si>
  <si>
    <t>GDP per capita (current US$)</t>
    <phoneticPr fontId="7" type="noConversion"/>
  </si>
  <si>
    <t>人均GDP(美元)</t>
    <phoneticPr fontId="7" type="noConversion"/>
  </si>
  <si>
    <t>增长率</t>
    <phoneticPr fontId="7" type="noConversion"/>
  </si>
  <si>
    <t>GDP(十亿美元)</t>
    <phoneticPr fontId="7" type="noConversion"/>
  </si>
  <si>
    <t>GDP (constant 2010 US$)</t>
    <phoneticPr fontId="7" type="noConversion"/>
  </si>
  <si>
    <t>数量</t>
    <phoneticPr fontId="7" type="noConversion"/>
  </si>
  <si>
    <t>占比</t>
    <phoneticPr fontId="7" type="noConversion"/>
  </si>
  <si>
    <t>Foreign direct investment, net outflows (BoP, current US$)</t>
    <phoneticPr fontId="7" type="noConversion"/>
  </si>
  <si>
    <t>Toyota Motor</t>
  </si>
  <si>
    <t>Japan Post Holdings</t>
  </si>
  <si>
    <t>Nippon Telegraph &amp; Telephone</t>
  </si>
  <si>
    <t>Hitachi</t>
  </si>
  <si>
    <t>Panasonic</t>
  </si>
  <si>
    <t>Sony</t>
  </si>
  <si>
    <t>Nippon Life Insurance</t>
  </si>
  <si>
    <t>Dai-ichi Life Insurance</t>
  </si>
  <si>
    <t>Seven &amp; I Holdings</t>
  </si>
  <si>
    <t>Mitsubishi UFJ Financial Group</t>
  </si>
  <si>
    <t>Tokyo Electric Power</t>
  </si>
  <si>
    <t>Fujitsu</t>
  </si>
  <si>
    <t>Mitsubishi</t>
  </si>
  <si>
    <t>Meiji Yasuda Life Insurance</t>
  </si>
  <si>
    <t>Mitsui</t>
  </si>
  <si>
    <t>Sumitomo Life Insurance</t>
  </si>
  <si>
    <t>NEC</t>
  </si>
  <si>
    <t>Tokio Marine Holdings</t>
  </si>
  <si>
    <t>Nippon Steel</t>
  </si>
  <si>
    <t>Itochu</t>
  </si>
  <si>
    <t>Mitsubishi Electric</t>
  </si>
  <si>
    <t>Marubeni</t>
  </si>
  <si>
    <t>Canon</t>
  </si>
  <si>
    <t>Sumitomo Mitsui Financial Group</t>
  </si>
  <si>
    <t>Denso</t>
  </si>
  <si>
    <t>Mitsubishi Heavy Industries</t>
  </si>
  <si>
    <t>Nippon Mining Holdings</t>
  </si>
  <si>
    <t>Sumitomo</t>
  </si>
  <si>
    <t>JFE Holdings</t>
  </si>
  <si>
    <t>Mizuho Financial Group</t>
  </si>
  <si>
    <t>Sharp</t>
  </si>
  <si>
    <t>Idemitsu Kosan</t>
  </si>
  <si>
    <t>Kansai Electric Power</t>
  </si>
  <si>
    <t>Bridgestone</t>
  </si>
  <si>
    <t>East Japan Railway</t>
  </si>
  <si>
    <t>Medipal Holdings</t>
  </si>
  <si>
    <t>Mitsubishi Chemical Holdings</t>
  </si>
  <si>
    <t>Suzuki Motor</t>
  </si>
  <si>
    <t>Chubu Electric Power</t>
  </si>
  <si>
    <t>Mazda Motor</t>
  </si>
  <si>
    <t>Cosmo Oil</t>
  </si>
  <si>
    <t>Maruhan</t>
  </si>
  <si>
    <t>Alfresa Holdings</t>
  </si>
  <si>
    <t>Aisin Seiki</t>
  </si>
  <si>
    <t>Ricoh</t>
  </si>
  <si>
    <t>Yamada Denki</t>
  </si>
  <si>
    <t>Showa Shell Sekiyu</t>
  </si>
  <si>
    <t>Japan Tobacco</t>
  </si>
  <si>
    <t>MS &amp; AD Insurance Group Holdings</t>
  </si>
  <si>
    <t>Kirin Holdings</t>
  </si>
  <si>
    <t>Sumitomo Electric Industries</t>
  </si>
  <si>
    <t>NKSJ Holdings</t>
  </si>
  <si>
    <t>Suzuken</t>
  </si>
  <si>
    <t>Nippon Yusen</t>
  </si>
  <si>
    <t>Kobe Steel</t>
  </si>
  <si>
    <t>Tohoku Electric Power</t>
  </si>
  <si>
    <t>Sanyo Electric</t>
  </si>
  <si>
    <t>Kajima</t>
  </si>
  <si>
    <t>Sumitomo Chemical</t>
  </si>
  <si>
    <t>Daiwa House Industry</t>
  </si>
  <si>
    <t>Shimizu</t>
  </si>
  <si>
    <t>Dai Nippon Printing</t>
  </si>
  <si>
    <t>公司</t>
    <phoneticPr fontId="7" type="noConversion"/>
  </si>
  <si>
    <t>收入(百万美元)</t>
    <phoneticPr fontId="7" type="noConversion"/>
  </si>
  <si>
    <t>SoftBank Group</t>
  </si>
  <si>
    <t>JXTG Holdings</t>
  </si>
  <si>
    <t>Dai-ichi Life Holdings</t>
  </si>
  <si>
    <t>MS&amp;AD Insurance Group Holdings</t>
  </si>
  <si>
    <t>Nippon Steel &amp; Sumitomo Metal</t>
  </si>
  <si>
    <t>Sompo Holdings</t>
  </si>
  <si>
    <t>Subaru</t>
  </si>
  <si>
    <t>年代</t>
    <phoneticPr fontId="7" type="noConversion"/>
  </si>
  <si>
    <t>数量</t>
    <phoneticPr fontId="7" type="noConversion"/>
  </si>
  <si>
    <t>Toyota Motor Corporation</t>
  </si>
  <si>
    <t>Nissan Motor Co., Ltd.</t>
  </si>
  <si>
    <t>Nichimen Corporation</t>
  </si>
  <si>
    <t>Kanematsu Corporation</t>
  </si>
  <si>
    <t>The Dai-ichi Mutual Life Insurance Co.</t>
  </si>
  <si>
    <t>The Tokyo Electric Power Co., Inc.</t>
  </si>
  <si>
    <t>Sumitomo Life Insurance Company</t>
  </si>
  <si>
    <t>Toshiba Corporation</t>
  </si>
  <si>
    <t>Sony Corporation</t>
  </si>
  <si>
    <t>Honda Motor Co., Ltd.</t>
  </si>
  <si>
    <t>The Meiji Mutual Life Life Insurance Co.</t>
  </si>
  <si>
    <t>Mitsubishi Motors Corporation</t>
  </si>
  <si>
    <t>Fujitsu Limited</t>
  </si>
  <si>
    <t>Mitsubishi Electric Corporation</t>
  </si>
  <si>
    <t>The Industrial Bank of Japan, Ltd.</t>
  </si>
  <si>
    <t>The Fuji Bank, Ltd.</t>
  </si>
  <si>
    <t>The Mitsubishi Bank , Ltd.</t>
  </si>
  <si>
    <t>The Sumitomo Bank, Ltd.</t>
  </si>
  <si>
    <t>Nippon Steel Corporation</t>
  </si>
  <si>
    <t>The Sanwa Bank, Ltd.</t>
  </si>
  <si>
    <t>Mitsubishi Heavy Industries, Ltd.</t>
  </si>
  <si>
    <t>Ito-Yokado Co., Ltd.</t>
  </si>
  <si>
    <t>The Dai-Ichi Kangyo Bank , Limited</t>
  </si>
  <si>
    <t>The Sakura Bank , Ltd.</t>
  </si>
  <si>
    <t>The Kansai Electric Power Co., Inc.</t>
  </si>
  <si>
    <t>East Japan Railway Company</t>
  </si>
  <si>
    <t>The Long-Term Credit Bank of Japan, Ltd.</t>
  </si>
  <si>
    <t>Itochu Corporation</t>
    <phoneticPr fontId="7" type="noConversion"/>
  </si>
  <si>
    <t>Mitsubishi Corporation</t>
    <phoneticPr fontId="7" type="noConversion"/>
  </si>
  <si>
    <t>Mitsui &amp; Co., Ltd.</t>
    <phoneticPr fontId="7" type="noConversion"/>
  </si>
  <si>
    <t>Sumitomo Corporation</t>
    <phoneticPr fontId="7" type="noConversion"/>
  </si>
  <si>
    <t>Marubeni Corporation</t>
    <phoneticPr fontId="7" type="noConversion"/>
  </si>
  <si>
    <t>Nissho Iwai Corporation</t>
    <phoneticPr fontId="7" type="noConversion"/>
  </si>
  <si>
    <t>Nippon Life Insurance Company</t>
    <phoneticPr fontId="7" type="noConversion"/>
  </si>
  <si>
    <t>日本生命保险</t>
    <phoneticPr fontId="7" type="noConversion"/>
  </si>
  <si>
    <t>Nippon Telegraph &amp; Telephone Corporation</t>
    <phoneticPr fontId="7" type="noConversion"/>
  </si>
  <si>
    <t xml:space="preserve">日本电报电话 </t>
    <phoneticPr fontId="7" type="noConversion"/>
  </si>
  <si>
    <t>Matsushita Electric Industrial Co., Ltd.</t>
    <phoneticPr fontId="7" type="noConversion"/>
  </si>
  <si>
    <t>松下电器</t>
    <phoneticPr fontId="7" type="noConversion"/>
  </si>
  <si>
    <t>Tomen Corporation</t>
    <phoneticPr fontId="7" type="noConversion"/>
  </si>
  <si>
    <t>尼桑汽车</t>
    <phoneticPr fontId="7" type="noConversion"/>
  </si>
  <si>
    <t>东棉株式会社</t>
    <phoneticPr fontId="7" type="noConversion"/>
  </si>
  <si>
    <t>AEON</t>
    <phoneticPr fontId="7" type="noConversion"/>
  </si>
  <si>
    <t>汽车</t>
    <phoneticPr fontId="7" type="noConversion"/>
  </si>
  <si>
    <t>电信</t>
    <phoneticPr fontId="7" type="noConversion"/>
  </si>
  <si>
    <t>互联网</t>
    <phoneticPr fontId="7" type="noConversion"/>
  </si>
  <si>
    <t>电器</t>
    <phoneticPr fontId="7" type="noConversion"/>
  </si>
  <si>
    <t>Hitachi, Ltd.</t>
    <phoneticPr fontId="7" type="noConversion"/>
  </si>
  <si>
    <t>Toshiba</t>
    <phoneticPr fontId="7" type="noConversion"/>
  </si>
  <si>
    <t>商超</t>
    <phoneticPr fontId="7" type="noConversion"/>
  </si>
  <si>
    <t>Nippon Life Insurance</t>
    <phoneticPr fontId="7" type="noConversion"/>
  </si>
  <si>
    <t>保险</t>
    <phoneticPr fontId="7" type="noConversion"/>
  </si>
  <si>
    <t>Marubeni</t>
    <phoneticPr fontId="7" type="noConversion"/>
  </si>
  <si>
    <t>贸易</t>
    <phoneticPr fontId="7" type="noConversion"/>
  </si>
  <si>
    <t>1995年</t>
    <phoneticPr fontId="7" type="noConversion"/>
  </si>
  <si>
    <t>世界排名</t>
    <phoneticPr fontId="7" type="noConversion"/>
  </si>
  <si>
    <t>2010年</t>
    <phoneticPr fontId="7" type="noConversion"/>
  </si>
  <si>
    <t>2017年</t>
    <phoneticPr fontId="7" type="noConversion"/>
  </si>
  <si>
    <t>三菱商社（综合）</t>
    <phoneticPr fontId="7" type="noConversion"/>
  </si>
  <si>
    <t>三井商社（综合）</t>
    <phoneticPr fontId="7" type="noConversion"/>
  </si>
  <si>
    <t>伊藤忠商社（综合）</t>
    <phoneticPr fontId="7" type="noConversion"/>
  </si>
  <si>
    <t>住友商社（综合）</t>
    <phoneticPr fontId="7" type="noConversion"/>
  </si>
  <si>
    <t>丸紅株式会社（综合）</t>
    <phoneticPr fontId="7" type="noConversion"/>
  </si>
  <si>
    <t>岩井株式会社（综合）</t>
    <phoneticPr fontId="7" type="noConversion"/>
  </si>
  <si>
    <t>丰田（汽车）</t>
    <phoneticPr fontId="7" type="noConversion"/>
  </si>
  <si>
    <t>日立（电器）</t>
    <phoneticPr fontId="7" type="noConversion"/>
  </si>
  <si>
    <t>日本世界500强数</t>
    <phoneticPr fontId="7" type="noConversion"/>
  </si>
  <si>
    <t>1995年</t>
    <phoneticPr fontId="7" type="noConversion"/>
  </si>
  <si>
    <t>2010年</t>
    <phoneticPr fontId="7" type="noConversion"/>
  </si>
  <si>
    <t>2011年</t>
    <phoneticPr fontId="7" type="noConversion"/>
  </si>
  <si>
    <t>2012年</t>
    <phoneticPr fontId="7" type="noConversion"/>
  </si>
  <si>
    <t>2013年</t>
    <phoneticPr fontId="7" type="noConversion"/>
  </si>
  <si>
    <t>2014年</t>
    <phoneticPr fontId="7" type="noConversion"/>
  </si>
  <si>
    <t>2017年</t>
    <phoneticPr fontId="7" type="noConversion"/>
  </si>
  <si>
    <t>Mitsui &amp; Co., Ltd</t>
    <phoneticPr fontId="7" type="noConversion"/>
  </si>
  <si>
    <t>Sumitomo Corporation</t>
    <phoneticPr fontId="7" type="noConversion"/>
  </si>
  <si>
    <t xml:space="preserve">Nissho Iwai  </t>
    <phoneticPr fontId="7" type="noConversion"/>
  </si>
  <si>
    <t>1894年</t>
  </si>
  <si>
    <t>1895年</t>
  </si>
  <si>
    <t>1896年</t>
  </si>
  <si>
    <t>1897年</t>
  </si>
  <si>
    <t>1898年</t>
  </si>
  <si>
    <t>1899年</t>
  </si>
  <si>
    <t>1884年</t>
  </si>
  <si>
    <t>1885年</t>
  </si>
  <si>
    <t>1886年</t>
  </si>
  <si>
    <t>1887年</t>
  </si>
  <si>
    <t>1888年</t>
  </si>
  <si>
    <t>1889年</t>
  </si>
  <si>
    <t>1890年</t>
  </si>
  <si>
    <t>1891年</t>
  </si>
  <si>
    <t>1892年</t>
  </si>
  <si>
    <t>1893年</t>
  </si>
  <si>
    <t>Nippon Life Insurance</t>
    <phoneticPr fontId="7" type="noConversion"/>
  </si>
  <si>
    <t xml:space="preserve">日本长期信用银行
Nippon Telegraph &amp; Telephone </t>
    <phoneticPr fontId="7" type="noConversion"/>
  </si>
  <si>
    <t>Nissan Motor</t>
    <phoneticPr fontId="7" type="noConversion"/>
  </si>
  <si>
    <t xml:space="preserve">Nichimen  </t>
    <phoneticPr fontId="7" type="noConversion"/>
  </si>
  <si>
    <t xml:space="preserve">Panasonic
Matsushita Electric 
Kanematsu </t>
    <phoneticPr fontId="7" type="noConversion"/>
  </si>
  <si>
    <t xml:space="preserve">Sumitomo Life Insurance </t>
    <phoneticPr fontId="7" type="noConversion"/>
  </si>
  <si>
    <t>1876年</t>
  </si>
  <si>
    <t>1877年</t>
  </si>
  <si>
    <t>1878年</t>
  </si>
  <si>
    <t>1879年</t>
  </si>
  <si>
    <t>1880年</t>
  </si>
  <si>
    <t>1881年</t>
  </si>
  <si>
    <t>1882年</t>
  </si>
  <si>
    <t>1883年</t>
  </si>
  <si>
    <t>1873年</t>
  </si>
  <si>
    <t>1874年</t>
  </si>
  <si>
    <t>1875年</t>
  </si>
  <si>
    <t>Toshiba</t>
    <phoneticPr fontId="7" type="noConversion"/>
  </si>
  <si>
    <t>The Meiji Mutual Life Life Insurance</t>
    <phoneticPr fontId="7" type="noConversion"/>
  </si>
  <si>
    <t>1865年</t>
  </si>
  <si>
    <t>1866年</t>
  </si>
  <si>
    <t>1867年</t>
  </si>
  <si>
    <t>1868年</t>
  </si>
  <si>
    <t>1869年</t>
  </si>
  <si>
    <t>1870年</t>
  </si>
  <si>
    <t>1871年</t>
  </si>
  <si>
    <t>1872年</t>
  </si>
  <si>
    <t xml:space="preserve">Mitsubishi Motors  </t>
    <phoneticPr fontId="7" type="noConversion"/>
  </si>
  <si>
    <t xml:space="preserve">Fujitsu </t>
    <phoneticPr fontId="7" type="noConversion"/>
  </si>
  <si>
    <t xml:space="preserve">Mitsubishi Electric  </t>
    <phoneticPr fontId="7" type="noConversion"/>
  </si>
  <si>
    <t>The Dai-ichi Mutual Life Insurance 
The Industrial Bank of Japan</t>
    <phoneticPr fontId="7" type="noConversion"/>
  </si>
  <si>
    <t>1863年</t>
  </si>
  <si>
    <t>1864年</t>
  </si>
  <si>
    <t>The Fuji Bank</t>
    <phoneticPr fontId="7" type="noConversion"/>
  </si>
  <si>
    <t>Mitsubishi Corp
Nippon Steel</t>
    <phoneticPr fontId="7" type="noConversion"/>
  </si>
  <si>
    <t>The Sanwa Bank</t>
    <phoneticPr fontId="7" type="noConversion"/>
  </si>
  <si>
    <t xml:space="preserve">Mitsubishi Heavy Industries </t>
    <phoneticPr fontId="7" type="noConversion"/>
  </si>
  <si>
    <t xml:space="preserve">The Dai-Ichi Kangyo Bank </t>
    <phoneticPr fontId="7" type="noConversion"/>
  </si>
  <si>
    <t>The Sakura Bank , Ltd.</t>
    <phoneticPr fontId="7" type="noConversion"/>
  </si>
  <si>
    <t xml:space="preserve">East Japan Railway </t>
    <phoneticPr fontId="7" type="noConversion"/>
  </si>
  <si>
    <t>AEON</t>
    <phoneticPr fontId="7" type="noConversion"/>
  </si>
  <si>
    <t>JX Holdings</t>
    <phoneticPr fontId="7" type="noConversion"/>
  </si>
  <si>
    <t>Softbank</t>
    <phoneticPr fontId="7" type="noConversion"/>
  </si>
  <si>
    <t>T&amp;D Holdings</t>
    <phoneticPr fontId="7" type="noConversion"/>
  </si>
  <si>
    <t>Chubu Electric Power</t>
    <phoneticPr fontId="7" type="noConversion"/>
  </si>
  <si>
    <t>Fujifilm Holdings</t>
    <phoneticPr fontId="7" type="noConversion"/>
  </si>
  <si>
    <t>Mazda Motor</t>
    <phoneticPr fontId="7" type="noConversion"/>
  </si>
  <si>
    <t>Tokio Marine Holdings</t>
    <phoneticPr fontId="7" type="noConversion"/>
  </si>
  <si>
    <t>KDDI</t>
    <phoneticPr fontId="7" type="noConversion"/>
  </si>
  <si>
    <t>Itochu  
Marubeni  
Aisin Seiki</t>
    <phoneticPr fontId="7" type="noConversion"/>
  </si>
  <si>
    <t>Daiwa House Industry</t>
    <phoneticPr fontId="7" type="noConversion"/>
  </si>
  <si>
    <t>TOYOTA
Canon</t>
    <phoneticPr fontId="7" type="noConversion"/>
  </si>
  <si>
    <t>Bridgestone</t>
    <phoneticPr fontId="7" type="noConversion"/>
  </si>
  <si>
    <t>Mizuho Financial
Sompo Holdings</t>
    <phoneticPr fontId="7" type="noConversion"/>
  </si>
  <si>
    <t>Medipal Holdings</t>
    <phoneticPr fontId="7" type="noConversion"/>
  </si>
  <si>
    <t>Idemitsu Kosan</t>
    <phoneticPr fontId="7" type="noConversion"/>
  </si>
  <si>
    <t>日韩集团（日本航空前身）
The Tokyo Electric Power 
The Kansai Electric Power 
Chubu Electric Power</t>
    <phoneticPr fontId="7" type="noConversion"/>
  </si>
  <si>
    <t>伊藤洋华堂(超市)
Tomen 
Mazda Motor</t>
    <phoneticPr fontId="7" type="noConversion"/>
  </si>
  <si>
    <t>Alfresa Holdings</t>
    <phoneticPr fontId="7" type="noConversion"/>
  </si>
  <si>
    <t>1856年</t>
  </si>
  <si>
    <t>1857年</t>
  </si>
  <si>
    <t>1858年</t>
  </si>
  <si>
    <t>1859年</t>
  </si>
  <si>
    <t>1860年</t>
  </si>
  <si>
    <t>1861年</t>
  </si>
  <si>
    <t>1862年</t>
  </si>
  <si>
    <t>1852年</t>
  </si>
  <si>
    <t>1853年</t>
  </si>
  <si>
    <t>1854年</t>
  </si>
  <si>
    <t>1855年</t>
  </si>
  <si>
    <t>美国黑船打开日本国门</t>
  </si>
  <si>
    <t>日本明治维新</t>
    <phoneticPr fontId="14" type="noConversion"/>
  </si>
  <si>
    <t>甲午中日战争</t>
  </si>
  <si>
    <t>UNIQLO</t>
    <phoneticPr fontId="14" type="noConversion"/>
  </si>
  <si>
    <t>MUJI</t>
    <phoneticPr fontId="7" type="noConversion"/>
  </si>
  <si>
    <t>数量</t>
    <phoneticPr fontId="7" type="noConversion"/>
  </si>
  <si>
    <t>NEC
Nintendo</t>
    <phoneticPr fontId="7" type="noConversion"/>
  </si>
  <si>
    <t>Honda Motor</t>
    <phoneticPr fontId="7" type="noConversion"/>
  </si>
  <si>
    <t>Hitachi</t>
    <phoneticPr fontId="7" type="noConversion"/>
  </si>
  <si>
    <t>Nissan Motor</t>
    <phoneticPr fontId="7" type="noConversion"/>
  </si>
  <si>
    <t>AEON</t>
    <phoneticPr fontId="7" type="noConversion"/>
  </si>
  <si>
    <t>城镇化率</t>
    <phoneticPr fontId="7" type="noConversion"/>
  </si>
  <si>
    <t>年代</t>
    <phoneticPr fontId="7" type="noConversion"/>
  </si>
  <si>
    <t>M2增速</t>
    <phoneticPr fontId="7" type="noConversion"/>
  </si>
  <si>
    <t>GDP增速</t>
    <phoneticPr fontId="7" type="noConversion"/>
  </si>
  <si>
    <t>贴现率</t>
    <phoneticPr fontId="7" type="noConversion"/>
  </si>
  <si>
    <t>两人及以上的劳动者家庭:平均月收入</t>
    <phoneticPr fontId="7" type="noConversion"/>
  </si>
  <si>
    <t>两人及以上的劳动者家庭:平均月消费支出</t>
    <phoneticPr fontId="7" type="noConversion"/>
  </si>
  <si>
    <t>两人及以上的劳动者家庭:年平均月可支配收入</t>
    <phoneticPr fontId="7" type="noConversion"/>
  </si>
  <si>
    <t>核心家庭</t>
    <phoneticPr fontId="21"/>
  </si>
  <si>
    <t>其它亲属关系家庭</t>
    <phoneticPr fontId="21"/>
  </si>
  <si>
    <t>非亲属关系的家庭</t>
    <phoneticPr fontId="21"/>
  </si>
  <si>
    <t>一人家庭</t>
    <phoneticPr fontId="21"/>
  </si>
  <si>
    <t>家庭合计数</t>
    <phoneticPr fontId="21"/>
  </si>
  <si>
    <t>平均家庭人数</t>
    <phoneticPr fontId="7" type="noConversion"/>
  </si>
  <si>
    <t>年代</t>
    <phoneticPr fontId="7" type="noConversion"/>
  </si>
  <si>
    <t>http://www.stat.go.jp/english/data/chouki/index.html</t>
    <phoneticPr fontId="7" type="noConversion"/>
  </si>
  <si>
    <t>总人口</t>
    <phoneticPr fontId="7" type="noConversion"/>
  </si>
  <si>
    <r>
      <t>就</t>
    </r>
    <r>
      <rPr>
        <sz val="9"/>
        <color indexed="8"/>
        <rFont val="宋体"/>
        <family val="2"/>
        <charset val="134"/>
      </rPr>
      <t>业</t>
    </r>
    <r>
      <rPr>
        <sz val="9"/>
        <color indexed="8"/>
        <rFont val="ＭＳ 明朝"/>
        <family val="3"/>
        <charset val="128"/>
      </rPr>
      <t>人口（男）</t>
    </r>
    <phoneticPr fontId="7" type="noConversion"/>
  </si>
  <si>
    <t xml:space="preserve">     1947   6)</t>
  </si>
  <si>
    <t xml:space="preserve">     1950   7)</t>
  </si>
  <si>
    <r>
      <t>就</t>
    </r>
    <r>
      <rPr>
        <sz val="9"/>
        <color indexed="8"/>
        <rFont val="宋体"/>
        <family val="2"/>
        <charset val="134"/>
      </rPr>
      <t>业</t>
    </r>
    <r>
      <rPr>
        <sz val="9"/>
        <color indexed="8"/>
        <rFont val="ＭＳ 明朝"/>
        <family val="3"/>
        <charset val="128"/>
      </rPr>
      <t>人口（女）</t>
    </r>
    <phoneticPr fontId="7" type="noConversion"/>
  </si>
  <si>
    <r>
      <t>就</t>
    </r>
    <r>
      <rPr>
        <sz val="9"/>
        <color indexed="8"/>
        <rFont val="宋体"/>
        <family val="2"/>
        <charset val="134"/>
      </rPr>
      <t>业</t>
    </r>
    <r>
      <rPr>
        <sz val="9"/>
        <color indexed="8"/>
        <rFont val="ＭＳ 明朝"/>
        <family val="3"/>
        <charset val="128"/>
      </rPr>
      <t>人口（合</t>
    </r>
    <r>
      <rPr>
        <sz val="9"/>
        <color indexed="8"/>
        <rFont val="宋体"/>
        <family val="2"/>
        <charset val="134"/>
      </rPr>
      <t>计</t>
    </r>
    <r>
      <rPr>
        <sz val="9"/>
        <color indexed="8"/>
        <rFont val="ＭＳ 明朝"/>
        <family val="3"/>
        <charset val="128"/>
      </rPr>
      <t>）</t>
    </r>
    <phoneticPr fontId="7" type="noConversion"/>
  </si>
  <si>
    <r>
      <t>就</t>
    </r>
    <r>
      <rPr>
        <sz val="9"/>
        <color indexed="8"/>
        <rFont val="宋体"/>
        <family val="2"/>
        <charset val="134"/>
      </rPr>
      <t>业</t>
    </r>
    <r>
      <rPr>
        <sz val="9"/>
        <color indexed="8"/>
        <rFont val="ＭＳ 明朝"/>
        <family val="3"/>
        <charset val="128"/>
      </rPr>
      <t>人口占比</t>
    </r>
    <phoneticPr fontId="7" type="noConversion"/>
  </si>
  <si>
    <r>
      <t>女性占</t>
    </r>
    <r>
      <rPr>
        <sz val="9"/>
        <color indexed="8"/>
        <rFont val="宋体"/>
        <family val="3"/>
        <charset val="134"/>
      </rPr>
      <t>总就业比例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</si>
</sst>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0.0%"/>
    <numFmt numFmtId="178" formatCode="_ * #,##0.0_ ;_ * \-#,##0.0_ ;_ * &quot;-&quot;??_ ;_ @_ "/>
    <numFmt numFmtId="179" formatCode="_(* #,##0.00_);_(* \(#,##0.00\);_(* &quot;-&quot;??_);_(@_)"/>
    <numFmt numFmtId="180" formatCode="###,###,###,###,##0.00_ "/>
    <numFmt numFmtId="181" formatCode="0_ "/>
    <numFmt numFmtId="182" formatCode="0.00_ "/>
    <numFmt numFmtId="183" formatCode="###,###,###,###,##0_ "/>
    <numFmt numFmtId="184" formatCode="0.0"/>
    <numFmt numFmtId="185" formatCode="\a\)##,###,###,##0;&quot;-&quot;#,###,###,##0"/>
  </numFmts>
  <fonts count="4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0070C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rgb="FF333333"/>
      <name val="宋体"/>
      <family val="3"/>
      <charset val="134"/>
      <scheme val="minor"/>
    </font>
    <font>
      <sz val="11"/>
      <color indexed="8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sz val="6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name val="明朝"/>
      <family val="1"/>
      <charset val="128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b/>
      <sz val="7.5"/>
      <color theme="1"/>
      <name val="等线"/>
      <family val="3"/>
      <charset val="134"/>
    </font>
    <font>
      <sz val="7.5"/>
      <color theme="1"/>
      <name val="等线"/>
      <family val="3"/>
      <charset val="134"/>
    </font>
    <font>
      <sz val="11"/>
      <name val="ＭＳ Ｐゴシック"/>
      <family val="3"/>
      <charset val="128"/>
    </font>
    <font>
      <sz val="6"/>
      <name val="ＭＳ Ｐ明朝"/>
      <family val="1"/>
      <charset val="128"/>
    </font>
    <font>
      <sz val="9"/>
      <color indexed="8"/>
      <name val="宋体"/>
      <family val="3"/>
      <charset val="134"/>
      <scheme val="minor"/>
    </font>
    <font>
      <sz val="9"/>
      <color indexed="8"/>
      <name val="宋体"/>
      <family val="1"/>
      <charset val="128"/>
      <scheme val="minor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明朝"/>
      <family val="1"/>
      <charset val="128"/>
    </font>
    <font>
      <b/>
      <sz val="9"/>
      <color theme="1"/>
      <name val="宋体"/>
      <family val="3"/>
      <charset val="134"/>
      <scheme val="major"/>
    </font>
    <font>
      <sz val="9"/>
      <color theme="1"/>
      <name val="宋体"/>
      <family val="3"/>
      <charset val="134"/>
      <scheme val="major"/>
    </font>
    <font>
      <sz val="9"/>
      <color rgb="FF333333"/>
      <name val="宋体"/>
      <family val="3"/>
      <charset val="134"/>
      <scheme val="major"/>
    </font>
    <font>
      <u/>
      <sz val="11"/>
      <color theme="10"/>
      <name val="宋体"/>
      <family val="2"/>
      <charset val="134"/>
      <scheme val="minor"/>
    </font>
    <font>
      <sz val="9"/>
      <color indexed="8"/>
      <name val="宋体"/>
      <family val="2"/>
      <charset val="134"/>
    </font>
    <font>
      <sz val="9"/>
      <color indexed="8"/>
      <name val="ＭＳ 明朝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7">
    <xf numFmtId="0" fontId="0" fillId="0" borderId="0">
      <alignment vertical="center"/>
    </xf>
    <xf numFmtId="0" fontId="6" fillId="0" borderId="0"/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179" fontId="6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4" fillId="0" borderId="0"/>
    <xf numFmtId="0" fontId="3" fillId="0" borderId="0"/>
    <xf numFmtId="0" fontId="30" fillId="0" borderId="0"/>
    <xf numFmtId="38" fontId="3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0" borderId="0"/>
  </cellStyleXfs>
  <cellXfs count="245">
    <xf numFmtId="0" fontId="0" fillId="0" borderId="0" xfId="0">
      <alignment vertical="center"/>
    </xf>
    <xf numFmtId="0" fontId="12" fillId="0" borderId="0" xfId="0" applyFont="1">
      <alignment vertical="center"/>
    </xf>
    <xf numFmtId="0" fontId="13" fillId="2" borderId="1" xfId="7" applyFont="1" applyFill="1" applyBorder="1" applyAlignment="1">
      <alignment horizontal="center" vertical="center" wrapText="1"/>
    </xf>
    <xf numFmtId="0" fontId="13" fillId="2" borderId="1" xfId="7" applyFont="1" applyFill="1" applyBorder="1" applyAlignment="1">
      <alignment horizontal="center" vertical="top" wrapText="1"/>
    </xf>
    <xf numFmtId="0" fontId="13" fillId="0" borderId="1" xfId="7" applyFont="1" applyBorder="1" applyAlignment="1">
      <alignment horizontal="center" vertical="center"/>
    </xf>
    <xf numFmtId="0" fontId="15" fillId="0" borderId="0" xfId="7" applyFont="1" applyAlignment="1">
      <alignment vertical="center"/>
    </xf>
    <xf numFmtId="0" fontId="15" fillId="2" borderId="1" xfId="7" applyFont="1" applyFill="1" applyBorder="1" applyAlignment="1">
      <alignment horizontal="center" vertical="center" wrapText="1"/>
    </xf>
    <xf numFmtId="0" fontId="15" fillId="2" borderId="1" xfId="7" applyFont="1" applyFill="1" applyBorder="1" applyAlignment="1">
      <alignment horizontal="left" vertical="top" wrapText="1"/>
    </xf>
    <xf numFmtId="0" fontId="15" fillId="3" borderId="1" xfId="7" applyFont="1" applyFill="1" applyBorder="1" applyAlignment="1">
      <alignment horizontal="center" vertical="center" wrapText="1"/>
    </xf>
    <xf numFmtId="0" fontId="15" fillId="0" borderId="0" xfId="7" applyFont="1" applyAlignment="1">
      <alignment horizontal="left" vertical="top"/>
    </xf>
    <xf numFmtId="0" fontId="15" fillId="2" borderId="0" xfId="1" applyFont="1" applyFill="1" applyAlignment="1">
      <alignment horizontal="center"/>
    </xf>
    <xf numFmtId="181" fontId="13" fillId="2" borderId="10" xfId="1" applyNumberFormat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181" fontId="13" fillId="2" borderId="1" xfId="1" applyNumberFormat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 wrapText="1"/>
    </xf>
    <xf numFmtId="181" fontId="13" fillId="2" borderId="1" xfId="1" applyNumberFormat="1" applyFont="1" applyFill="1" applyBorder="1" applyAlignment="1">
      <alignment horizontal="left" vertical="center" wrapText="1"/>
    </xf>
    <xf numFmtId="0" fontId="13" fillId="2" borderId="9" xfId="1" applyFont="1" applyFill="1" applyBorder="1" applyAlignment="1">
      <alignment horizontal="center" vertical="center" wrapText="1"/>
    </xf>
    <xf numFmtId="181" fontId="13" fillId="2" borderId="9" xfId="1" applyNumberFormat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176" fontId="15" fillId="0" borderId="1" xfId="2" applyNumberFormat="1" applyFont="1" applyBorder="1" applyAlignment="1">
      <alignment horizontal="left" vertical="center" wrapText="1"/>
    </xf>
    <xf numFmtId="177" fontId="15" fillId="0" borderId="1" xfId="3" applyNumberFormat="1" applyFont="1" applyBorder="1" applyAlignment="1">
      <alignment horizontal="right" vertical="center" wrapText="1"/>
    </xf>
    <xf numFmtId="181" fontId="15" fillId="0" borderId="1" xfId="3" applyNumberFormat="1" applyFont="1" applyBorder="1" applyAlignment="1">
      <alignment horizontal="right" vertical="center" wrapText="1"/>
    </xf>
    <xf numFmtId="176" fontId="15" fillId="0" borderId="1" xfId="2" applyNumberFormat="1" applyFont="1" applyBorder="1" applyAlignment="1">
      <alignment horizontal="right" vertical="center" wrapText="1"/>
    </xf>
    <xf numFmtId="178" fontId="15" fillId="0" borderId="1" xfId="2" applyNumberFormat="1" applyFont="1" applyBorder="1" applyAlignment="1">
      <alignment horizontal="right" vertical="center" wrapText="1"/>
    </xf>
    <xf numFmtId="181" fontId="15" fillId="0" borderId="1" xfId="2" applyNumberFormat="1" applyFont="1" applyBorder="1" applyAlignment="1">
      <alignment horizontal="right" vertical="center" wrapText="1"/>
    </xf>
    <xf numFmtId="181" fontId="15" fillId="0" borderId="1" xfId="1" applyNumberFormat="1" applyFont="1" applyBorder="1"/>
    <xf numFmtId="3" fontId="15" fillId="0" borderId="1" xfId="1" applyNumberFormat="1" applyFont="1" applyBorder="1"/>
    <xf numFmtId="177" fontId="15" fillId="0" borderId="1" xfId="3" applyNumberFormat="1" applyFont="1" applyBorder="1" applyAlignment="1"/>
    <xf numFmtId="181" fontId="15" fillId="0" borderId="1" xfId="3" applyNumberFormat="1" applyFont="1" applyBorder="1" applyAlignment="1"/>
    <xf numFmtId="177" fontId="15" fillId="0" borderId="8" xfId="3" applyNumberFormat="1" applyFont="1" applyBorder="1" applyAlignment="1"/>
    <xf numFmtId="177" fontId="15" fillId="0" borderId="10" xfId="3" applyNumberFormat="1" applyFont="1" applyBorder="1" applyAlignment="1"/>
    <xf numFmtId="177" fontId="15" fillId="0" borderId="3" xfId="3" applyNumberFormat="1" applyFont="1" applyBorder="1" applyAlignment="1"/>
    <xf numFmtId="181" fontId="15" fillId="0" borderId="8" xfId="3" applyNumberFormat="1" applyFont="1" applyBorder="1" applyAlignment="1"/>
    <xf numFmtId="9" fontId="15" fillId="0" borderId="1" xfId="3" applyFont="1" applyBorder="1" applyAlignment="1"/>
    <xf numFmtId="9" fontId="15" fillId="0" borderId="3" xfId="3" applyFont="1" applyBorder="1" applyAlignment="1"/>
    <xf numFmtId="43" fontId="15" fillId="0" borderId="3" xfId="2" applyFont="1" applyBorder="1" applyAlignment="1">
      <alignment horizontal="right" vertical="center" wrapText="1"/>
    </xf>
    <xf numFmtId="181" fontId="15" fillId="0" borderId="3" xfId="2" applyNumberFormat="1" applyFont="1" applyBorder="1" applyAlignment="1">
      <alignment horizontal="right" vertical="center" wrapText="1"/>
    </xf>
    <xf numFmtId="182" fontId="15" fillId="0" borderId="1" xfId="2" applyNumberFormat="1" applyFont="1" applyBorder="1" applyAlignment="1">
      <alignment horizontal="right" vertical="center" wrapText="1"/>
    </xf>
    <xf numFmtId="1" fontId="15" fillId="0" borderId="1" xfId="1" applyNumberFormat="1" applyFont="1" applyBorder="1" applyAlignment="1">
      <alignment vertical="center" wrapText="1"/>
    </xf>
    <xf numFmtId="1" fontId="15" fillId="0" borderId="8" xfId="1" applyNumberFormat="1" applyFont="1" applyBorder="1" applyAlignment="1">
      <alignment vertical="center" wrapText="1"/>
    </xf>
    <xf numFmtId="181" fontId="15" fillId="0" borderId="8" xfId="1" applyNumberFormat="1" applyFont="1" applyBorder="1" applyAlignment="1">
      <alignment vertical="center" wrapText="1"/>
    </xf>
    <xf numFmtId="181" fontId="15" fillId="0" borderId="1" xfId="2" applyNumberFormat="1" applyFont="1" applyBorder="1" applyAlignment="1">
      <alignment horizontal="right"/>
    </xf>
    <xf numFmtId="43" fontId="15" fillId="0" borderId="1" xfId="2" applyFont="1" applyBorder="1" applyAlignment="1">
      <alignment horizontal="right"/>
    </xf>
    <xf numFmtId="9" fontId="15" fillId="0" borderId="1" xfId="3" applyFont="1" applyBorder="1" applyAlignment="1">
      <alignment horizontal="right" vertical="center" wrapText="1"/>
    </xf>
    <xf numFmtId="176" fontId="15" fillId="0" borderId="3" xfId="2" applyNumberFormat="1" applyFont="1" applyBorder="1" applyAlignment="1">
      <alignment horizontal="right" vertical="center" wrapText="1"/>
    </xf>
    <xf numFmtId="178" fontId="15" fillId="0" borderId="3" xfId="2" applyNumberFormat="1" applyFont="1" applyBorder="1" applyAlignment="1">
      <alignment horizontal="right" vertical="center" wrapText="1"/>
    </xf>
    <xf numFmtId="43" fontId="15" fillId="0" borderId="1" xfId="2" applyFont="1" applyBorder="1" applyAlignment="1">
      <alignment horizontal="right" vertical="center" wrapText="1"/>
    </xf>
    <xf numFmtId="9" fontId="15" fillId="0" borderId="8" xfId="3" applyFont="1" applyBorder="1" applyAlignment="1">
      <alignment horizontal="right" vertical="center" wrapText="1"/>
    </xf>
    <xf numFmtId="181" fontId="15" fillId="0" borderId="8" xfId="3" applyNumberFormat="1" applyFont="1" applyBorder="1" applyAlignment="1">
      <alignment horizontal="right" vertical="center" wrapText="1"/>
    </xf>
    <xf numFmtId="176" fontId="15" fillId="0" borderId="8" xfId="2" applyNumberFormat="1" applyFont="1" applyBorder="1" applyAlignment="1">
      <alignment horizontal="left" vertical="center" wrapText="1"/>
    </xf>
    <xf numFmtId="10" fontId="15" fillId="0" borderId="3" xfId="2" applyNumberFormat="1" applyFont="1" applyBorder="1" applyAlignment="1">
      <alignment horizontal="right" vertical="center" wrapText="1"/>
    </xf>
    <xf numFmtId="177" fontId="15" fillId="0" borderId="8" xfId="3" applyNumberFormat="1" applyFont="1" applyBorder="1" applyAlignment="1">
      <alignment horizontal="right" vertical="center" wrapText="1"/>
    </xf>
    <xf numFmtId="10" fontId="15" fillId="0" borderId="1" xfId="3" applyNumberFormat="1" applyFont="1" applyBorder="1" applyAlignment="1"/>
    <xf numFmtId="182" fontId="15" fillId="0" borderId="3" xfId="2" applyNumberFormat="1" applyFont="1" applyBorder="1" applyAlignment="1">
      <alignment horizontal="right" vertical="center" wrapText="1"/>
    </xf>
    <xf numFmtId="181" fontId="15" fillId="0" borderId="1" xfId="1" applyNumberFormat="1" applyFont="1" applyBorder="1" applyAlignment="1">
      <alignment wrapText="1"/>
    </xf>
    <xf numFmtId="9" fontId="15" fillId="0" borderId="3" xfId="3" applyFont="1" applyBorder="1" applyAlignment="1">
      <alignment horizontal="right" vertical="center" wrapText="1"/>
    </xf>
    <xf numFmtId="177" fontId="15" fillId="0" borderId="3" xfId="3" applyNumberFormat="1" applyFont="1" applyBorder="1" applyAlignment="1">
      <alignment horizontal="right" vertical="center" wrapText="1"/>
    </xf>
    <xf numFmtId="43" fontId="17" fillId="0" borderId="3" xfId="2" applyFont="1" applyBorder="1" applyAlignment="1">
      <alignment horizontal="right" vertical="center" wrapText="1"/>
    </xf>
    <xf numFmtId="0" fontId="15" fillId="2" borderId="14" xfId="1" applyFont="1" applyFill="1" applyBorder="1" applyAlignment="1">
      <alignment horizontal="center" vertical="center" wrapText="1"/>
    </xf>
    <xf numFmtId="43" fontId="15" fillId="0" borderId="13" xfId="2" applyFont="1" applyBorder="1" applyAlignment="1">
      <alignment horizontal="right" vertical="center" wrapText="1"/>
    </xf>
    <xf numFmtId="181" fontId="15" fillId="0" borderId="13" xfId="2" applyNumberFormat="1" applyFont="1" applyBorder="1" applyAlignment="1">
      <alignment horizontal="right" vertical="center" wrapText="1"/>
    </xf>
    <xf numFmtId="182" fontId="15" fillId="0" borderId="13" xfId="2" applyNumberFormat="1" applyFont="1" applyBorder="1" applyAlignment="1">
      <alignment horizontal="right" vertical="center" wrapText="1"/>
    </xf>
    <xf numFmtId="10" fontId="15" fillId="0" borderId="13" xfId="2" applyNumberFormat="1" applyFont="1" applyBorder="1" applyAlignment="1">
      <alignment horizontal="right" vertical="center" wrapText="1"/>
    </xf>
    <xf numFmtId="10" fontId="15" fillId="0" borderId="1" xfId="2" applyNumberFormat="1" applyFont="1" applyBorder="1" applyAlignment="1">
      <alignment horizontal="right" vertical="center" wrapText="1"/>
    </xf>
    <xf numFmtId="0" fontId="13" fillId="2" borderId="0" xfId="1" applyFont="1" applyFill="1" applyAlignment="1">
      <alignment horizontal="left"/>
    </xf>
    <xf numFmtId="0" fontId="15" fillId="0" borderId="0" xfId="1" applyFont="1"/>
    <xf numFmtId="181" fontId="15" fillId="0" borderId="0" xfId="1" applyNumberFormat="1" applyFont="1"/>
    <xf numFmtId="0" fontId="15" fillId="0" borderId="0" xfId="0" applyFont="1">
      <alignment vertical="center"/>
    </xf>
    <xf numFmtId="181" fontId="13" fillId="2" borderId="2" xfId="1" applyNumberFormat="1" applyFont="1" applyFill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/>
    </xf>
    <xf numFmtId="0" fontId="15" fillId="0" borderId="1" xfId="0" applyFont="1" applyBorder="1">
      <alignment vertical="center"/>
    </xf>
    <xf numFmtId="181" fontId="15" fillId="0" borderId="1" xfId="0" applyNumberFormat="1" applyFont="1" applyBorder="1" applyAlignment="1">
      <alignment horizontal="right" vertical="center"/>
    </xf>
    <xf numFmtId="0" fontId="15" fillId="0" borderId="0" xfId="0" applyFont="1" applyAlignment="1"/>
    <xf numFmtId="182" fontId="15" fillId="0" borderId="1" xfId="0" applyNumberFormat="1" applyFont="1" applyBorder="1">
      <alignment vertical="center"/>
    </xf>
    <xf numFmtId="182" fontId="15" fillId="0" borderId="3" xfId="0" applyNumberFormat="1" applyFont="1" applyBorder="1">
      <alignment vertical="center"/>
    </xf>
    <xf numFmtId="181" fontId="15" fillId="0" borderId="1" xfId="0" applyNumberFormat="1" applyFont="1" applyBorder="1">
      <alignment vertical="center"/>
    </xf>
    <xf numFmtId="0" fontId="15" fillId="0" borderId="3" xfId="0" applyFont="1" applyBorder="1">
      <alignment vertical="center"/>
    </xf>
    <xf numFmtId="181" fontId="15" fillId="0" borderId="3" xfId="0" applyNumberFormat="1" applyFont="1" applyBorder="1">
      <alignment vertical="center"/>
    </xf>
    <xf numFmtId="181" fontId="15" fillId="0" borderId="0" xfId="0" applyNumberFormat="1" applyFont="1">
      <alignment vertical="center"/>
    </xf>
    <xf numFmtId="0" fontId="17" fillId="0" borderId="0" xfId="7" applyFont="1" applyAlignment="1">
      <alignment horizontal="center" vertical="center"/>
    </xf>
    <xf numFmtId="10" fontId="15" fillId="0" borderId="1" xfId="8" applyNumberFormat="1" applyFont="1" applyBorder="1" applyAlignment="1">
      <alignment horizontal="right" vertical="center"/>
    </xf>
    <xf numFmtId="183" fontId="15" fillId="0" borderId="1" xfId="0" applyNumberFormat="1" applyFont="1" applyBorder="1" applyAlignment="1">
      <alignment horizontal="right" vertical="center"/>
    </xf>
    <xf numFmtId="0" fontId="17" fillId="0" borderId="0" xfId="7" applyFont="1" applyAlignment="1">
      <alignment vertical="center" wrapText="1"/>
    </xf>
    <xf numFmtId="10" fontId="15" fillId="0" borderId="1" xfId="8" applyNumberFormat="1" applyFont="1" applyBorder="1" applyAlignment="1">
      <alignment horizontal="right" vertical="center" wrapText="1"/>
    </xf>
    <xf numFmtId="0" fontId="17" fillId="0" borderId="0" xfId="7" applyFont="1" applyAlignment="1">
      <alignment vertical="center"/>
    </xf>
    <xf numFmtId="0" fontId="15" fillId="0" borderId="1" xfId="7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center" wrapText="1"/>
    </xf>
    <xf numFmtId="0" fontId="13" fillId="3" borderId="1" xfId="1" applyFont="1" applyFill="1" applyBorder="1" applyAlignment="1">
      <alignment horizontal="center" vertical="center" wrapText="1"/>
    </xf>
    <xf numFmtId="9" fontId="15" fillId="0" borderId="3" xfId="8" applyFont="1" applyBorder="1" applyAlignment="1">
      <alignment horizontal="right" vertical="center" wrapText="1"/>
    </xf>
    <xf numFmtId="177" fontId="15" fillId="0" borderId="3" xfId="8" applyNumberFormat="1" applyFont="1" applyBorder="1" applyAlignment="1">
      <alignment horizontal="right" vertical="center" wrapText="1"/>
    </xf>
    <xf numFmtId="0" fontId="13" fillId="0" borderId="10" xfId="1" applyFont="1" applyBorder="1"/>
    <xf numFmtId="0" fontId="13" fillId="0" borderId="8" xfId="1" applyFont="1" applyBorder="1"/>
    <xf numFmtId="10" fontId="15" fillId="0" borderId="3" xfId="8" applyNumberFormat="1" applyFont="1" applyBorder="1" applyAlignment="1">
      <alignment horizontal="right" vertical="center" wrapText="1"/>
    </xf>
    <xf numFmtId="43" fontId="15" fillId="3" borderId="3" xfId="2" applyFont="1" applyFill="1" applyBorder="1" applyAlignment="1">
      <alignment horizontal="right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9" xfId="1" applyFont="1" applyFill="1" applyBorder="1" applyAlignment="1">
      <alignment horizontal="center" vertical="center" wrapText="1"/>
    </xf>
    <xf numFmtId="9" fontId="15" fillId="0" borderId="0" xfId="8" applyFont="1">
      <alignment vertical="center"/>
    </xf>
    <xf numFmtId="9" fontId="15" fillId="3" borderId="3" xfId="8" applyFont="1" applyFill="1" applyBorder="1" applyAlignment="1">
      <alignment horizontal="right" vertical="center" wrapText="1"/>
    </xf>
    <xf numFmtId="3" fontId="15" fillId="0" borderId="1" xfId="0" applyNumberFormat="1" applyFont="1" applyBorder="1">
      <alignment vertical="center"/>
    </xf>
    <xf numFmtId="0" fontId="15" fillId="2" borderId="1" xfId="1" applyFont="1" applyFill="1" applyBorder="1" applyAlignment="1">
      <alignment horizontal="right" vertical="center" wrapText="1"/>
    </xf>
    <xf numFmtId="3" fontId="15" fillId="2" borderId="1" xfId="1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3" fillId="0" borderId="1" xfId="0" applyFont="1" applyBorder="1">
      <alignment vertical="center"/>
    </xf>
    <xf numFmtId="0" fontId="13" fillId="0" borderId="3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right" vertical="center"/>
    </xf>
    <xf numFmtId="176" fontId="15" fillId="2" borderId="1" xfId="9" applyNumberFormat="1" applyFont="1" applyFill="1" applyBorder="1" applyAlignment="1">
      <alignment horizontal="right" vertical="center" wrapText="1"/>
    </xf>
    <xf numFmtId="3" fontId="19" fillId="0" borderId="1" xfId="0" applyNumberFormat="1" applyFont="1" applyBorder="1" applyAlignment="1">
      <alignment horizontal="right"/>
    </xf>
    <xf numFmtId="3" fontId="19" fillId="0" borderId="1" xfId="0" applyNumberFormat="1" applyFont="1" applyBorder="1" applyAlignment="1"/>
    <xf numFmtId="0" fontId="19" fillId="0" borderId="0" xfId="0" applyFont="1" applyAlignment="1"/>
    <xf numFmtId="0" fontId="23" fillId="0" borderId="0" xfId="0" applyFont="1" applyAlignment="1"/>
    <xf numFmtId="0" fontId="20" fillId="0" borderId="0" xfId="0" applyFont="1" applyAlignment="1"/>
    <xf numFmtId="0" fontId="20" fillId="0" borderId="1" xfId="0" applyFont="1" applyBorder="1" applyAlignment="1"/>
    <xf numFmtId="0" fontId="20" fillId="0" borderId="1" xfId="10" applyFont="1" applyBorder="1" applyAlignment="1">
      <alignment horizontal="right"/>
    </xf>
    <xf numFmtId="0" fontId="20" fillId="0" borderId="1" xfId="10" applyFont="1" applyBorder="1"/>
    <xf numFmtId="0" fontId="26" fillId="0" borderId="0" xfId="0" applyFont="1" applyAlignment="1"/>
    <xf numFmtId="0" fontId="27" fillId="0" borderId="0" xfId="0" applyFont="1" applyAlignment="1"/>
    <xf numFmtId="0" fontId="27" fillId="0" borderId="1" xfId="0" applyFont="1" applyBorder="1" applyAlignment="1"/>
    <xf numFmtId="3" fontId="27" fillId="0" borderId="1" xfId="0" applyNumberFormat="1" applyFont="1" applyBorder="1" applyAlignment="1">
      <alignment horizontal="right"/>
    </xf>
    <xf numFmtId="3" fontId="27" fillId="0" borderId="1" xfId="0" applyNumberFormat="1" applyFont="1" applyBorder="1" applyAlignment="1"/>
    <xf numFmtId="0" fontId="27" fillId="0" borderId="1" xfId="10" applyFont="1" applyBorder="1" applyAlignment="1">
      <alignment horizontal="right"/>
    </xf>
    <xf numFmtId="184" fontId="27" fillId="0" borderId="1" xfId="0" applyNumberFormat="1" applyFont="1" applyBorder="1" applyAlignment="1"/>
    <xf numFmtId="0" fontId="27" fillId="0" borderId="1" xfId="0" applyFont="1" applyBorder="1" applyAlignment="1">
      <alignment horizontal="right"/>
    </xf>
    <xf numFmtId="0" fontId="27" fillId="0" borderId="1" xfId="10" applyFont="1" applyBorder="1"/>
    <xf numFmtId="3" fontId="27" fillId="0" borderId="1" xfId="10" applyNumberFormat="1" applyFont="1" applyBorder="1"/>
    <xf numFmtId="0" fontId="26" fillId="0" borderId="1" xfId="0" applyFont="1" applyBorder="1" applyAlignment="1"/>
    <xf numFmtId="0" fontId="26" fillId="0" borderId="1" xfId="0" applyFont="1" applyBorder="1" applyAlignment="1">
      <alignment vertical="top" wrapText="1"/>
    </xf>
    <xf numFmtId="37" fontId="20" fillId="0" borderId="9" xfId="0" applyNumberFormat="1" applyFont="1" applyBorder="1" applyAlignment="1">
      <alignment vertical="top" wrapText="1"/>
    </xf>
    <xf numFmtId="0" fontId="25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1" xfId="0" applyFont="1" applyBorder="1" applyAlignment="1">
      <alignment vertical="top" wrapText="1"/>
    </xf>
    <xf numFmtId="37" fontId="20" fillId="0" borderId="1" xfId="0" applyNumberFormat="1" applyFont="1" applyBorder="1" applyAlignment="1">
      <alignment vertical="top"/>
    </xf>
    <xf numFmtId="3" fontId="19" fillId="3" borderId="1" xfId="0" applyNumberFormat="1" applyFont="1" applyFill="1" applyBorder="1" applyAlignment="1"/>
    <xf numFmtId="37" fontId="20" fillId="3" borderId="1" xfId="0" applyNumberFormat="1" applyFont="1" applyFill="1" applyBorder="1" applyAlignment="1">
      <alignment vertical="top" wrapText="1"/>
    </xf>
    <xf numFmtId="37" fontId="20" fillId="3" borderId="1" xfId="0" applyNumberFormat="1" applyFont="1" applyFill="1" applyBorder="1" applyAlignment="1">
      <alignment vertical="top"/>
    </xf>
    <xf numFmtId="9" fontId="15" fillId="0" borderId="1" xfId="8" applyFont="1" applyBorder="1">
      <alignment vertical="center"/>
    </xf>
    <xf numFmtId="183" fontId="15" fillId="3" borderId="1" xfId="0" applyNumberFormat="1" applyFont="1" applyFill="1" applyBorder="1" applyAlignment="1">
      <alignment horizontal="right" vertical="center"/>
    </xf>
    <xf numFmtId="0" fontId="3" fillId="0" borderId="0" xfId="11"/>
    <xf numFmtId="0" fontId="3" fillId="3" borderId="0" xfId="11" applyFill="1"/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2" fillId="0" borderId="1" xfId="12" applyFont="1" applyBorder="1" applyAlignment="1">
      <alignment vertical="top" wrapText="1"/>
    </xf>
    <xf numFmtId="0" fontId="32" fillId="0" borderId="1" xfId="0" applyFont="1" applyBorder="1" applyAlignment="1"/>
    <xf numFmtId="0" fontId="32" fillId="0" borderId="1" xfId="12" applyFont="1" applyBorder="1" applyAlignment="1">
      <alignment horizontal="right"/>
    </xf>
    <xf numFmtId="0" fontId="32" fillId="0" borderId="1" xfId="12" applyFont="1" applyBorder="1"/>
    <xf numFmtId="38" fontId="32" fillId="0" borderId="1" xfId="13" applyFont="1" applyBorder="1"/>
    <xf numFmtId="38" fontId="32" fillId="0" borderId="1" xfId="12" applyNumberFormat="1" applyFont="1" applyBorder="1"/>
    <xf numFmtId="3" fontId="34" fillId="0" borderId="0" xfId="0" applyNumberFormat="1" applyFont="1" applyAlignment="1">
      <alignment horizontal="right"/>
    </xf>
    <xf numFmtId="3" fontId="35" fillId="0" borderId="0" xfId="0" applyNumberFormat="1" applyFont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0" xfId="0" applyFont="1" applyAlignment="1">
      <alignment vertical="top"/>
    </xf>
    <xf numFmtId="0" fontId="36" fillId="0" borderId="1" xfId="0" applyFont="1" applyBorder="1" applyAlignment="1">
      <alignment horizontal="right" vertical="center"/>
    </xf>
    <xf numFmtId="3" fontId="19" fillId="0" borderId="1" xfId="0" applyNumberFormat="1" applyFont="1" applyBorder="1" applyAlignment="1">
      <alignment horizontal="right" vertical="center"/>
    </xf>
    <xf numFmtId="41" fontId="19" fillId="0" borderId="1" xfId="14" applyFont="1" applyBorder="1" applyAlignment="1">
      <alignment horizontal="right" vertical="center"/>
    </xf>
    <xf numFmtId="41" fontId="19" fillId="0" borderId="1" xfId="14" applyFont="1" applyBorder="1" applyAlignment="1"/>
    <xf numFmtId="41" fontId="19" fillId="0" borderId="1" xfId="14" applyFont="1" applyBorder="1">
      <alignment vertical="center"/>
    </xf>
    <xf numFmtId="3" fontId="19" fillId="0" borderId="0" xfId="0" applyNumberFormat="1" applyFont="1" applyAlignment="1"/>
    <xf numFmtId="10" fontId="19" fillId="0" borderId="1" xfId="8" applyNumberFormat="1" applyFont="1" applyBorder="1" applyAlignment="1">
      <alignment horizontal="right" vertical="center"/>
    </xf>
    <xf numFmtId="10" fontId="19" fillId="0" borderId="1" xfId="8" applyNumberFormat="1" applyFont="1" applyBorder="1">
      <alignment vertical="center"/>
    </xf>
    <xf numFmtId="43" fontId="19" fillId="0" borderId="0" xfId="0" applyNumberFormat="1" applyFont="1" applyAlignment="1"/>
    <xf numFmtId="0" fontId="13" fillId="3" borderId="11" xfId="1" applyFont="1" applyFill="1" applyBorder="1" applyAlignment="1">
      <alignment horizontal="center" vertical="center" wrapText="1"/>
    </xf>
    <xf numFmtId="0" fontId="13" fillId="2" borderId="20" xfId="1" applyFont="1" applyFill="1" applyBorder="1" applyAlignment="1">
      <alignment horizontal="center" vertical="center" wrapText="1"/>
    </xf>
    <xf numFmtId="0" fontId="2" fillId="0" borderId="0" xfId="11" applyFont="1"/>
    <xf numFmtId="181" fontId="13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38" fontId="32" fillId="0" borderId="0" xfId="13" applyFont="1"/>
    <xf numFmtId="9" fontId="32" fillId="0" borderId="1" xfId="8" applyFont="1" applyBorder="1" applyAlignment="1"/>
    <xf numFmtId="0" fontId="32" fillId="0" borderId="0" xfId="12" applyFont="1" applyAlignment="1">
      <alignment vertical="top" wrapText="1"/>
    </xf>
    <xf numFmtId="0" fontId="1" fillId="0" borderId="0" xfId="11" applyFont="1"/>
    <xf numFmtId="0" fontId="37" fillId="0" borderId="1" xfId="0" applyFont="1" applyBorder="1" applyAlignment="1">
      <alignment horizontal="center"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9" fillId="4" borderId="1" xfId="0" applyFont="1" applyFill="1" applyBorder="1" applyAlignment="1">
      <alignment horizontal="center" vertical="top" wrapText="1"/>
    </xf>
    <xf numFmtId="0" fontId="38" fillId="3" borderId="1" xfId="0" applyFont="1" applyFill="1" applyBorder="1" applyAlignment="1"/>
    <xf numFmtId="0" fontId="39" fillId="4" borderId="1" xfId="0" applyFont="1" applyFill="1" applyBorder="1" applyAlignment="1">
      <alignment horizontal="left" vertical="top" wrapText="1" indent="1"/>
    </xf>
    <xf numFmtId="3" fontId="39" fillId="4" borderId="1" xfId="0" applyNumberFormat="1" applyFont="1" applyFill="1" applyBorder="1" applyAlignment="1">
      <alignment horizontal="right" vertical="top" wrapText="1" indent="1"/>
    </xf>
    <xf numFmtId="0" fontId="38" fillId="0" borderId="1" xfId="0" applyFont="1" applyBorder="1" applyAlignment="1"/>
    <xf numFmtId="0" fontId="38" fillId="3" borderId="1" xfId="0" applyFont="1" applyFill="1" applyBorder="1" applyAlignment="1">
      <alignment horizontal="left" vertical="center"/>
    </xf>
    <xf numFmtId="0" fontId="38" fillId="3" borderId="1" xfId="0" applyFont="1" applyFill="1" applyBorder="1">
      <alignment vertical="center"/>
    </xf>
    <xf numFmtId="3" fontId="38" fillId="0" borderId="1" xfId="0" applyNumberFormat="1" applyFont="1" applyBorder="1">
      <alignment vertical="center"/>
    </xf>
    <xf numFmtId="0" fontId="37" fillId="0" borderId="0" xfId="0" applyFont="1" applyAlignment="1">
      <alignment horizontal="center" vertical="center"/>
    </xf>
    <xf numFmtId="0" fontId="15" fillId="0" borderId="1" xfId="7" applyFont="1" applyBorder="1" applyAlignment="1">
      <alignment horizontal="left" vertical="center"/>
    </xf>
    <xf numFmtId="0" fontId="15" fillId="0" borderId="0" xfId="7" applyFont="1" applyAlignment="1">
      <alignment horizontal="left" vertical="center"/>
    </xf>
    <xf numFmtId="9" fontId="15" fillId="0" borderId="1" xfId="8" applyFont="1" applyBorder="1" applyAlignment="1">
      <alignment horizontal="left"/>
    </xf>
    <xf numFmtId="0" fontId="15" fillId="0" borderId="1" xfId="7" applyFont="1" applyBorder="1" applyAlignment="1">
      <alignment horizontal="left" vertical="center" wrapText="1"/>
    </xf>
    <xf numFmtId="10" fontId="15" fillId="0" borderId="13" xfId="8" applyNumberFormat="1" applyFont="1" applyBorder="1" applyAlignment="1">
      <alignment horizontal="right" vertical="center" wrapText="1"/>
    </xf>
    <xf numFmtId="38" fontId="19" fillId="0" borderId="1" xfId="13" applyFont="1" applyBorder="1"/>
    <xf numFmtId="38" fontId="19" fillId="0" borderId="1" xfId="13" applyFont="1" applyBorder="1" applyAlignment="1">
      <alignment wrapText="1"/>
    </xf>
    <xf numFmtId="0" fontId="0" fillId="0" borderId="1" xfId="0" applyBorder="1">
      <alignment vertical="center"/>
    </xf>
    <xf numFmtId="185" fontId="19" fillId="0" borderId="1" xfId="13" applyNumberFormat="1" applyFont="1" applyBorder="1"/>
    <xf numFmtId="185" fontId="19" fillId="0" borderId="1" xfId="13" applyNumberFormat="1" applyFont="1" applyBorder="1" applyAlignment="1">
      <alignment horizontal="right" wrapText="1"/>
    </xf>
    <xf numFmtId="38" fontId="19" fillId="0" borderId="1" xfId="13" applyFont="1" applyBorder="1" applyAlignment="1">
      <alignment horizontal="right"/>
    </xf>
    <xf numFmtId="38" fontId="19" fillId="0" borderId="1" xfId="13" quotePrefix="1" applyFont="1" applyBorder="1" applyAlignment="1">
      <alignment horizontal="right"/>
    </xf>
    <xf numFmtId="0" fontId="25" fillId="0" borderId="1" xfId="0" applyFont="1" applyBorder="1" applyAlignment="1">
      <alignment vertical="top" wrapText="1"/>
    </xf>
    <xf numFmtId="38" fontId="19" fillId="0" borderId="1" xfId="13" applyFont="1" applyBorder="1" applyAlignment="1">
      <alignment horizontal="right" wrapText="1"/>
    </xf>
    <xf numFmtId="38" fontId="0" fillId="0" borderId="1" xfId="0" applyNumberFormat="1" applyBorder="1">
      <alignment vertical="center"/>
    </xf>
    <xf numFmtId="38" fontId="19" fillId="0" borderId="0" xfId="13" applyFont="1"/>
    <xf numFmtId="38" fontId="19" fillId="0" borderId="0" xfId="13" quotePrefix="1" applyFont="1" applyAlignment="1">
      <alignment horizontal="right"/>
    </xf>
    <xf numFmtId="38" fontId="0" fillId="0" borderId="0" xfId="0" applyNumberFormat="1">
      <alignment vertical="center"/>
    </xf>
    <xf numFmtId="0" fontId="40" fillId="0" borderId="0" xfId="15">
      <alignment vertical="center"/>
    </xf>
    <xf numFmtId="3" fontId="20" fillId="0" borderId="1" xfId="0" applyNumberFormat="1" applyFont="1" applyBorder="1">
      <alignment vertical="center"/>
    </xf>
    <xf numFmtId="0" fontId="36" fillId="0" borderId="1" xfId="0" applyFont="1" applyBorder="1" applyAlignment="1">
      <alignment horizontal="left" vertical="center"/>
    </xf>
    <xf numFmtId="177" fontId="0" fillId="0" borderId="1" xfId="8" applyNumberFormat="1" applyFont="1" applyBorder="1">
      <alignment vertical="center"/>
    </xf>
    <xf numFmtId="0" fontId="13" fillId="2" borderId="3" xfId="1" applyFont="1" applyFill="1" applyBorder="1" applyAlignment="1">
      <alignment horizontal="center"/>
    </xf>
    <xf numFmtId="0" fontId="13" fillId="2" borderId="10" xfId="1" applyFont="1" applyFill="1" applyBorder="1" applyAlignment="1">
      <alignment horizontal="center"/>
    </xf>
    <xf numFmtId="0" fontId="13" fillId="2" borderId="8" xfId="1" applyFont="1" applyFill="1" applyBorder="1" applyAlignment="1">
      <alignment horizontal="center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 wrapText="1"/>
    </xf>
    <xf numFmtId="181" fontId="13" fillId="2" borderId="3" xfId="1" applyNumberFormat="1" applyFont="1" applyFill="1" applyBorder="1" applyAlignment="1">
      <alignment horizontal="center" vertical="center" wrapText="1"/>
    </xf>
    <xf numFmtId="181" fontId="13" fillId="2" borderId="8" xfId="1" applyNumberFormat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/>
    </xf>
    <xf numFmtId="0" fontId="13" fillId="2" borderId="8" xfId="1" applyFont="1" applyFill="1" applyBorder="1" applyAlignment="1">
      <alignment horizontal="center" vertical="center" wrapText="1"/>
    </xf>
    <xf numFmtId="181" fontId="13" fillId="2" borderId="10" xfId="1" applyNumberFormat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13" fillId="2" borderId="0" xfId="1" applyFont="1" applyFill="1" applyAlignment="1">
      <alignment horizontal="center" vertical="center" wrapText="1"/>
    </xf>
    <xf numFmtId="0" fontId="13" fillId="2" borderId="12" xfId="1" applyFont="1" applyFill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 wrapText="1"/>
    </xf>
    <xf numFmtId="0" fontId="13" fillId="2" borderId="19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/>
    </xf>
    <xf numFmtId="0" fontId="13" fillId="0" borderId="14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13" fillId="2" borderId="15" xfId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8" xfId="0" applyFont="1" applyBorder="1" applyAlignment="1">
      <alignment horizontal="center"/>
    </xf>
  </cellXfs>
  <cellStyles count="17">
    <cellStyle name="Normal 2" xfId="5" xr:uid="{00000000-0005-0000-0000-000000000000}"/>
    <cellStyle name="百分比" xfId="8" builtinId="5"/>
    <cellStyle name="百分比 2" xfId="3" xr:uid="{00000000-0005-0000-0000-000001000000}"/>
    <cellStyle name="標準_JB16" xfId="16" xr:uid="{E79B4B63-DB7E-4065-9858-26AAFA3EFCE3}"/>
    <cellStyle name="標準_Sheet1" xfId="10" xr:uid="{4D5A0324-2A3A-4E91-BE2C-ECE0CE1AD021}"/>
    <cellStyle name="常规" xfId="0" builtinId="0"/>
    <cellStyle name="常规 2" xfId="4" xr:uid="{00000000-0005-0000-0000-000003000000}"/>
    <cellStyle name="常规 3" xfId="1" xr:uid="{00000000-0005-0000-0000-000004000000}"/>
    <cellStyle name="常规 3 2" xfId="7" xr:uid="{4B0C76F7-2B9A-4F88-B470-205D5CB83E7B}"/>
    <cellStyle name="常规 4" xfId="11" xr:uid="{D5D8B5B1-4B0E-46FB-B2FB-9C205C428807}"/>
    <cellStyle name="常规 5" xfId="12" xr:uid="{00000000-0005-0000-0000-000038000000}"/>
    <cellStyle name="超链接" xfId="15" builtinId="8"/>
    <cellStyle name="千位分隔" xfId="9" builtinId="3"/>
    <cellStyle name="千位分隔 2" xfId="6" xr:uid="{00000000-0005-0000-0000-000006000000}"/>
    <cellStyle name="千位分隔 3" xfId="2" xr:uid="{00000000-0005-0000-0000-000007000000}"/>
    <cellStyle name="千位分隔[0]" xfId="14" builtinId="6"/>
    <cellStyle name="千位分隔[0] 2" xfId="13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b="1"/>
              <a:t>美元兑日元汇率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日本宏观数据'!$B$4</c:f>
              <c:strCache>
                <c:ptCount val="1"/>
                <c:pt idx="0">
                  <c:v>美元兑日元汇率</c:v>
                </c:pt>
              </c:strCache>
            </c:strRef>
          </c:tx>
          <c:marker>
            <c:symbol val="none"/>
          </c:marker>
          <c:cat>
            <c:strRef>
              <c:f>'1. 日本宏观数据'!$A$54:$A$122</c:f>
              <c:strCache>
                <c:ptCount val="69"/>
                <c:pt idx="0">
                  <c:v>1949年</c:v>
                </c:pt>
                <c:pt idx="1">
                  <c:v>1950年</c:v>
                </c:pt>
                <c:pt idx="2">
                  <c:v>1951年</c:v>
                </c:pt>
                <c:pt idx="3">
                  <c:v>1952年</c:v>
                </c:pt>
                <c:pt idx="4">
                  <c:v>1953年</c:v>
                </c:pt>
                <c:pt idx="5">
                  <c:v>1954年</c:v>
                </c:pt>
                <c:pt idx="6">
                  <c:v>1955年</c:v>
                </c:pt>
                <c:pt idx="7">
                  <c:v>1956年</c:v>
                </c:pt>
                <c:pt idx="8">
                  <c:v>1957年</c:v>
                </c:pt>
                <c:pt idx="9">
                  <c:v>1958年</c:v>
                </c:pt>
                <c:pt idx="10">
                  <c:v>1959年</c:v>
                </c:pt>
                <c:pt idx="11">
                  <c:v>1960年</c:v>
                </c:pt>
                <c:pt idx="12">
                  <c:v>1961年</c:v>
                </c:pt>
                <c:pt idx="13">
                  <c:v>1962年</c:v>
                </c:pt>
                <c:pt idx="14">
                  <c:v>1963年</c:v>
                </c:pt>
                <c:pt idx="15">
                  <c:v>1964年</c:v>
                </c:pt>
                <c:pt idx="16">
                  <c:v>1965年</c:v>
                </c:pt>
                <c:pt idx="17">
                  <c:v>1966年</c:v>
                </c:pt>
                <c:pt idx="18">
                  <c:v>1967年</c:v>
                </c:pt>
                <c:pt idx="19">
                  <c:v>1968年</c:v>
                </c:pt>
                <c:pt idx="20">
                  <c:v>1969年</c:v>
                </c:pt>
                <c:pt idx="21">
                  <c:v>1970年</c:v>
                </c:pt>
                <c:pt idx="22">
                  <c:v>1971年</c:v>
                </c:pt>
                <c:pt idx="23">
                  <c:v>1972年</c:v>
                </c:pt>
                <c:pt idx="24">
                  <c:v>1973年</c:v>
                </c:pt>
                <c:pt idx="25">
                  <c:v>1974年</c:v>
                </c:pt>
                <c:pt idx="26">
                  <c:v>1975年</c:v>
                </c:pt>
                <c:pt idx="27">
                  <c:v>1976年</c:v>
                </c:pt>
                <c:pt idx="28">
                  <c:v>1977年</c:v>
                </c:pt>
                <c:pt idx="29">
                  <c:v>1978年</c:v>
                </c:pt>
                <c:pt idx="30">
                  <c:v>1979年</c:v>
                </c:pt>
                <c:pt idx="31">
                  <c:v>1980年</c:v>
                </c:pt>
                <c:pt idx="32">
                  <c:v>1981年</c:v>
                </c:pt>
                <c:pt idx="33">
                  <c:v>1982年</c:v>
                </c:pt>
                <c:pt idx="34">
                  <c:v>1983年</c:v>
                </c:pt>
                <c:pt idx="35">
                  <c:v>1984年</c:v>
                </c:pt>
                <c:pt idx="36">
                  <c:v>1985年</c:v>
                </c:pt>
                <c:pt idx="37">
                  <c:v>1986年</c:v>
                </c:pt>
                <c:pt idx="38">
                  <c:v>1987年</c:v>
                </c:pt>
                <c:pt idx="39">
                  <c:v>1988年</c:v>
                </c:pt>
                <c:pt idx="40">
                  <c:v>1989年</c:v>
                </c:pt>
                <c:pt idx="41">
                  <c:v>1990年</c:v>
                </c:pt>
                <c:pt idx="42">
                  <c:v>1991年</c:v>
                </c:pt>
                <c:pt idx="43">
                  <c:v>1992年</c:v>
                </c:pt>
                <c:pt idx="44">
                  <c:v>1993年</c:v>
                </c:pt>
                <c:pt idx="45">
                  <c:v>1994年</c:v>
                </c:pt>
                <c:pt idx="46">
                  <c:v>1995年</c:v>
                </c:pt>
                <c:pt idx="47">
                  <c:v>1996年</c:v>
                </c:pt>
                <c:pt idx="48">
                  <c:v>1997年</c:v>
                </c:pt>
                <c:pt idx="49">
                  <c:v>1998年</c:v>
                </c:pt>
                <c:pt idx="50">
                  <c:v>1999年</c:v>
                </c:pt>
                <c:pt idx="51">
                  <c:v>2000年</c:v>
                </c:pt>
                <c:pt idx="52">
                  <c:v>2001年</c:v>
                </c:pt>
                <c:pt idx="53">
                  <c:v>2002年</c:v>
                </c:pt>
                <c:pt idx="54">
                  <c:v>2003年</c:v>
                </c:pt>
                <c:pt idx="55">
                  <c:v>2004年</c:v>
                </c:pt>
                <c:pt idx="56">
                  <c:v>2005年</c:v>
                </c:pt>
                <c:pt idx="57">
                  <c:v>2006年</c:v>
                </c:pt>
                <c:pt idx="58">
                  <c:v>2007年</c:v>
                </c:pt>
                <c:pt idx="59">
                  <c:v>2008年</c:v>
                </c:pt>
                <c:pt idx="60">
                  <c:v>2009年</c:v>
                </c:pt>
                <c:pt idx="61">
                  <c:v>2010年</c:v>
                </c:pt>
                <c:pt idx="62">
                  <c:v>2011年</c:v>
                </c:pt>
                <c:pt idx="63">
                  <c:v>2012年</c:v>
                </c:pt>
                <c:pt idx="64">
                  <c:v>2013年</c:v>
                </c:pt>
                <c:pt idx="65">
                  <c:v>2014年</c:v>
                </c:pt>
                <c:pt idx="66">
                  <c:v>2015年</c:v>
                </c:pt>
                <c:pt idx="67">
                  <c:v>2016年</c:v>
                </c:pt>
                <c:pt idx="68">
                  <c:v>2017年</c:v>
                </c:pt>
              </c:strCache>
            </c:strRef>
          </c:cat>
          <c:val>
            <c:numRef>
              <c:f>'1. 日本宏观数据'!$B$54:$B$122</c:f>
              <c:numCache>
                <c:formatCode>###,###,###,###,##0_ </c:formatCode>
                <c:ptCount val="69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360</c:v>
                </c:pt>
                <c:pt idx="13">
                  <c:v>360</c:v>
                </c:pt>
                <c:pt idx="14">
                  <c:v>360</c:v>
                </c:pt>
                <c:pt idx="15">
                  <c:v>360</c:v>
                </c:pt>
                <c:pt idx="16">
                  <c:v>360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357</c:v>
                </c:pt>
                <c:pt idx="23">
                  <c:v>303.12498007968117</c:v>
                </c:pt>
                <c:pt idx="24">
                  <c:v>271.30555999999984</c:v>
                </c:pt>
                <c:pt idx="25">
                  <c:v>291.84460000000024</c:v>
                </c:pt>
                <c:pt idx="26">
                  <c:v>296.78488000000016</c:v>
                </c:pt>
                <c:pt idx="27">
                  <c:v>296.45448412698408</c:v>
                </c:pt>
                <c:pt idx="28">
                  <c:v>268.61935999999946</c:v>
                </c:pt>
                <c:pt idx="29">
                  <c:v>210.38540000000017</c:v>
                </c:pt>
                <c:pt idx="30">
                  <c:v>219.01680000000019</c:v>
                </c:pt>
                <c:pt idx="31">
                  <c:v>226.63091633466135</c:v>
                </c:pt>
                <c:pt idx="32">
                  <c:v>220.62812749003979</c:v>
                </c:pt>
                <c:pt idx="33">
                  <c:v>249.06011952191224</c:v>
                </c:pt>
                <c:pt idx="34">
                  <c:v>237.55354581673313</c:v>
                </c:pt>
                <c:pt idx="35">
                  <c:v>237.46216000000013</c:v>
                </c:pt>
                <c:pt idx="36">
                  <c:v>238.46731999999989</c:v>
                </c:pt>
                <c:pt idx="37">
                  <c:v>168.34960159362547</c:v>
                </c:pt>
                <c:pt idx="38">
                  <c:v>144.60226190476195</c:v>
                </c:pt>
                <c:pt idx="39">
                  <c:v>128.17418326693218</c:v>
                </c:pt>
                <c:pt idx="40">
                  <c:v>138.07382470119515</c:v>
                </c:pt>
                <c:pt idx="41">
                  <c:v>144.99868525896414</c:v>
                </c:pt>
                <c:pt idx="42">
                  <c:v>134.59091633466136</c:v>
                </c:pt>
                <c:pt idx="43">
                  <c:v>126.78011857707509</c:v>
                </c:pt>
                <c:pt idx="44">
                  <c:v>111.07547619047611</c:v>
                </c:pt>
                <c:pt idx="45">
                  <c:v>102.17896414342637</c:v>
                </c:pt>
                <c:pt idx="46">
                  <c:v>93.964940239043813</c:v>
                </c:pt>
                <c:pt idx="47">
                  <c:v>108.78000000000003</c:v>
                </c:pt>
                <c:pt idx="48">
                  <c:v>121.05812749003981</c:v>
                </c:pt>
                <c:pt idx="49">
                  <c:v>130.98916666666662</c:v>
                </c:pt>
                <c:pt idx="50">
                  <c:v>113.73424603174595</c:v>
                </c:pt>
                <c:pt idx="51">
                  <c:v>107.80404761904771</c:v>
                </c:pt>
                <c:pt idx="52">
                  <c:v>121.56804000000002</c:v>
                </c:pt>
                <c:pt idx="53">
                  <c:v>125.22043824701186</c:v>
                </c:pt>
                <c:pt idx="54">
                  <c:v>115.93868525896423</c:v>
                </c:pt>
                <c:pt idx="55">
                  <c:v>108.1508300395257</c:v>
                </c:pt>
                <c:pt idx="56">
                  <c:v>110.10693227091633</c:v>
                </c:pt>
                <c:pt idx="57">
                  <c:v>116.31207171314739</c:v>
                </c:pt>
                <c:pt idx="58">
                  <c:v>117.76232283464569</c:v>
                </c:pt>
                <c:pt idx="59">
                  <c:v>103.39063492063485</c:v>
                </c:pt>
                <c:pt idx="60">
                  <c:v>93.682658730158735</c:v>
                </c:pt>
                <c:pt idx="61">
                  <c:v>87.78167999999998</c:v>
                </c:pt>
                <c:pt idx="62">
                  <c:v>79.696653386454201</c:v>
                </c:pt>
                <c:pt idx="63">
                  <c:v>79.818007968127503</c:v>
                </c:pt>
                <c:pt idx="64">
                  <c:v>97.597131474103648</c:v>
                </c:pt>
                <c:pt idx="65">
                  <c:v>105.73979999999997</c:v>
                </c:pt>
                <c:pt idx="66">
                  <c:v>121.04908366533864</c:v>
                </c:pt>
                <c:pt idx="67">
                  <c:v>108.65693227091623</c:v>
                </c:pt>
                <c:pt idx="68">
                  <c:v>112.09855421686746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8D-4E07-9ECD-5B88BF69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34016"/>
        <c:axId val="220374144"/>
      </c:lineChart>
      <c:catAx>
        <c:axId val="22013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0374144"/>
        <c:crosses val="autoZero"/>
        <c:auto val="1"/>
        <c:lblAlgn val="ctr"/>
        <c:lblOffset val="100"/>
        <c:noMultiLvlLbl val="0"/>
      </c:catAx>
      <c:valAx>
        <c:axId val="220374144"/>
        <c:scaling>
          <c:orientation val="minMax"/>
        </c:scaling>
        <c:delete val="0"/>
        <c:axPos val="l"/>
        <c:majorGridlines/>
        <c:numFmt formatCode="###,###,###,###,##0_ " sourceLinked="1"/>
        <c:majorTickMark val="none"/>
        <c:minorTickMark val="none"/>
        <c:tickLblPos val="nextTo"/>
        <c:spPr>
          <a:ln w="9525">
            <a:noFill/>
          </a:ln>
        </c:spPr>
        <c:crossAx val="220134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800"/>
              <a:t>贸易差额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日本宏观数据'!$AW$4</c:f>
              <c:strCache>
                <c:ptCount val="1"/>
                <c:pt idx="0">
                  <c:v>日本:贸易差额-百万日元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日本宏观数据'!$A$55:$A$121</c:f>
              <c:strCache>
                <c:ptCount val="67"/>
                <c:pt idx="0">
                  <c:v>1950年</c:v>
                </c:pt>
                <c:pt idx="1">
                  <c:v>1951年</c:v>
                </c:pt>
                <c:pt idx="2">
                  <c:v>1952年</c:v>
                </c:pt>
                <c:pt idx="3">
                  <c:v>1953年</c:v>
                </c:pt>
                <c:pt idx="4">
                  <c:v>1954年</c:v>
                </c:pt>
                <c:pt idx="5">
                  <c:v>1955年</c:v>
                </c:pt>
                <c:pt idx="6">
                  <c:v>1956年</c:v>
                </c:pt>
                <c:pt idx="7">
                  <c:v>1957年</c:v>
                </c:pt>
                <c:pt idx="8">
                  <c:v>1958年</c:v>
                </c:pt>
                <c:pt idx="9">
                  <c:v>1959年</c:v>
                </c:pt>
                <c:pt idx="10">
                  <c:v>1960年</c:v>
                </c:pt>
                <c:pt idx="11">
                  <c:v>1961年</c:v>
                </c:pt>
                <c:pt idx="12">
                  <c:v>1962年</c:v>
                </c:pt>
                <c:pt idx="13">
                  <c:v>1963年</c:v>
                </c:pt>
                <c:pt idx="14">
                  <c:v>1964年</c:v>
                </c:pt>
                <c:pt idx="15">
                  <c:v>1965年</c:v>
                </c:pt>
                <c:pt idx="16">
                  <c:v>1966年</c:v>
                </c:pt>
                <c:pt idx="17">
                  <c:v>1967年</c:v>
                </c:pt>
                <c:pt idx="18">
                  <c:v>1968年</c:v>
                </c:pt>
                <c:pt idx="19">
                  <c:v>1969年</c:v>
                </c:pt>
                <c:pt idx="20">
                  <c:v>1970年</c:v>
                </c:pt>
                <c:pt idx="21">
                  <c:v>1971年</c:v>
                </c:pt>
                <c:pt idx="22">
                  <c:v>1972年</c:v>
                </c:pt>
                <c:pt idx="23">
                  <c:v>1973年</c:v>
                </c:pt>
                <c:pt idx="24">
                  <c:v>1974年</c:v>
                </c:pt>
                <c:pt idx="25">
                  <c:v>1975年</c:v>
                </c:pt>
                <c:pt idx="26">
                  <c:v>1976年</c:v>
                </c:pt>
                <c:pt idx="27">
                  <c:v>1977年</c:v>
                </c:pt>
                <c:pt idx="28">
                  <c:v>1978年</c:v>
                </c:pt>
                <c:pt idx="29">
                  <c:v>1979年</c:v>
                </c:pt>
                <c:pt idx="30">
                  <c:v>1980年</c:v>
                </c:pt>
                <c:pt idx="31">
                  <c:v>1981年</c:v>
                </c:pt>
                <c:pt idx="32">
                  <c:v>1982年</c:v>
                </c:pt>
                <c:pt idx="33">
                  <c:v>1983年</c:v>
                </c:pt>
                <c:pt idx="34">
                  <c:v>1984年</c:v>
                </c:pt>
                <c:pt idx="35">
                  <c:v>1985年</c:v>
                </c:pt>
                <c:pt idx="36">
                  <c:v>1986年</c:v>
                </c:pt>
                <c:pt idx="37">
                  <c:v>1987年</c:v>
                </c:pt>
                <c:pt idx="38">
                  <c:v>1988年</c:v>
                </c:pt>
                <c:pt idx="39">
                  <c:v>1989年</c:v>
                </c:pt>
                <c:pt idx="40">
                  <c:v>1990年</c:v>
                </c:pt>
                <c:pt idx="41">
                  <c:v>1991年</c:v>
                </c:pt>
                <c:pt idx="42">
                  <c:v>1992年</c:v>
                </c:pt>
                <c:pt idx="43">
                  <c:v>1993年</c:v>
                </c:pt>
                <c:pt idx="44">
                  <c:v>1994年</c:v>
                </c:pt>
                <c:pt idx="45">
                  <c:v>1995年</c:v>
                </c:pt>
                <c:pt idx="46">
                  <c:v>1996年</c:v>
                </c:pt>
                <c:pt idx="47">
                  <c:v>1997年</c:v>
                </c:pt>
                <c:pt idx="48">
                  <c:v>1998年</c:v>
                </c:pt>
                <c:pt idx="49">
                  <c:v>1999年</c:v>
                </c:pt>
                <c:pt idx="50">
                  <c:v>2000年</c:v>
                </c:pt>
                <c:pt idx="51">
                  <c:v>2001年</c:v>
                </c:pt>
                <c:pt idx="52">
                  <c:v>2002年</c:v>
                </c:pt>
                <c:pt idx="53">
                  <c:v>2003年</c:v>
                </c:pt>
                <c:pt idx="54">
                  <c:v>2004年</c:v>
                </c:pt>
                <c:pt idx="55">
                  <c:v>2005年</c:v>
                </c:pt>
                <c:pt idx="56">
                  <c:v>2006年</c:v>
                </c:pt>
                <c:pt idx="57">
                  <c:v>2007年</c:v>
                </c:pt>
                <c:pt idx="58">
                  <c:v>2008年</c:v>
                </c:pt>
                <c:pt idx="59">
                  <c:v>2009年</c:v>
                </c:pt>
                <c:pt idx="60">
                  <c:v>2010年</c:v>
                </c:pt>
                <c:pt idx="61">
                  <c:v>2011年</c:v>
                </c:pt>
                <c:pt idx="62">
                  <c:v>2012年</c:v>
                </c:pt>
                <c:pt idx="63">
                  <c:v>2013年</c:v>
                </c:pt>
                <c:pt idx="64">
                  <c:v>2014年</c:v>
                </c:pt>
                <c:pt idx="65">
                  <c:v>2015年</c:v>
                </c:pt>
                <c:pt idx="66">
                  <c:v>2016年</c:v>
                </c:pt>
              </c:strCache>
            </c:strRef>
          </c:cat>
          <c:val>
            <c:numRef>
              <c:f>'1. 日本宏观数据'!$AW$55:$AW$121</c:f>
              <c:numCache>
                <c:formatCode>###,###,###,###,##0_ </c:formatCode>
                <c:ptCount val="67"/>
                <c:pt idx="0">
                  <c:v>-50175</c:v>
                </c:pt>
                <c:pt idx="1">
                  <c:v>-248465</c:v>
                </c:pt>
                <c:pt idx="2">
                  <c:v>-272108</c:v>
                </c:pt>
                <c:pt idx="3">
                  <c:v>-408526</c:v>
                </c:pt>
                <c:pt idx="4">
                  <c:v>-277260</c:v>
                </c:pt>
                <c:pt idx="5">
                  <c:v>-165899</c:v>
                </c:pt>
                <c:pt idx="6">
                  <c:v>-262475</c:v>
                </c:pt>
                <c:pt idx="7">
                  <c:v>-513204</c:v>
                </c:pt>
                <c:pt idx="8">
                  <c:v>-56363</c:v>
                </c:pt>
                <c:pt idx="9">
                  <c:v>-51480</c:v>
                </c:pt>
                <c:pt idx="10">
                  <c:v>-157174</c:v>
                </c:pt>
                <c:pt idx="11">
                  <c:v>-566941</c:v>
                </c:pt>
                <c:pt idx="12">
                  <c:v>-259331</c:v>
                </c:pt>
                <c:pt idx="13">
                  <c:v>-462319</c:v>
                </c:pt>
                <c:pt idx="14">
                  <c:v>-455167</c:v>
                </c:pt>
                <c:pt idx="15">
                  <c:v>101780</c:v>
                </c:pt>
                <c:pt idx="16">
                  <c:v>91328</c:v>
                </c:pt>
                <c:pt idx="17">
                  <c:v>-439745</c:v>
                </c:pt>
                <c:pt idx="18">
                  <c:v>-5609</c:v>
                </c:pt>
                <c:pt idx="19">
                  <c:v>347932</c:v>
                </c:pt>
                <c:pt idx="20">
                  <c:v>157147</c:v>
                </c:pt>
                <c:pt idx="21">
                  <c:v>1482812</c:v>
                </c:pt>
                <c:pt idx="22">
                  <c:v>1577093</c:v>
                </c:pt>
                <c:pt idx="23">
                  <c:v>-372928</c:v>
                </c:pt>
                <c:pt idx="24">
                  <c:v>-1868502</c:v>
                </c:pt>
                <c:pt idx="25">
                  <c:v>-624713</c:v>
                </c:pt>
                <c:pt idx="26">
                  <c:v>705450</c:v>
                </c:pt>
                <c:pt idx="27">
                  <c:v>2516291</c:v>
                </c:pt>
                <c:pt idx="28">
                  <c:v>3828217</c:v>
                </c:pt>
                <c:pt idx="29">
                  <c:v>-1713812.138</c:v>
                </c:pt>
                <c:pt idx="30">
                  <c:v>-2612853.264</c:v>
                </c:pt>
                <c:pt idx="31">
                  <c:v>2004838.7609999999</c:v>
                </c:pt>
                <c:pt idx="32">
                  <c:v>1776198.3729999999</c:v>
                </c:pt>
                <c:pt idx="33">
                  <c:v>4894484.5429999996</c:v>
                </c:pt>
                <c:pt idx="34">
                  <c:v>8004167.0609999998</c:v>
                </c:pt>
                <c:pt idx="35">
                  <c:v>10870724.264</c:v>
                </c:pt>
                <c:pt idx="36">
                  <c:v>13738996.817</c:v>
                </c:pt>
                <c:pt idx="37">
                  <c:v>11578278.710000001</c:v>
                </c:pt>
                <c:pt idx="38">
                  <c:v>9932863.2990000006</c:v>
                </c:pt>
                <c:pt idx="39">
                  <c:v>8843962.0449999999</c:v>
                </c:pt>
                <c:pt idx="40">
                  <c:v>7601732.0360000003</c:v>
                </c:pt>
                <c:pt idx="41">
                  <c:v>10459739.452</c:v>
                </c:pt>
                <c:pt idx="42">
                  <c:v>13484862.084000001</c:v>
                </c:pt>
                <c:pt idx="43">
                  <c:v>13376091.486</c:v>
                </c:pt>
                <c:pt idx="44">
                  <c:v>12393225.354</c:v>
                </c:pt>
                <c:pt idx="45">
                  <c:v>9982141.2400000002</c:v>
                </c:pt>
                <c:pt idx="46">
                  <c:v>6737890.0999999996</c:v>
                </c:pt>
                <c:pt idx="47">
                  <c:v>9981809.2860000003</c:v>
                </c:pt>
                <c:pt idx="48">
                  <c:v>13991356.755000001</c:v>
                </c:pt>
                <c:pt idx="49">
                  <c:v>12279548.177999999</c:v>
                </c:pt>
                <c:pt idx="50">
                  <c:v>10715774.791999999</c:v>
                </c:pt>
                <c:pt idx="51">
                  <c:v>6563711.3090000004</c:v>
                </c:pt>
                <c:pt idx="52">
                  <c:v>9881449.7899999991</c:v>
                </c:pt>
                <c:pt idx="53">
                  <c:v>10186326.82</c:v>
                </c:pt>
                <c:pt idx="54">
                  <c:v>11953342.748</c:v>
                </c:pt>
                <c:pt idx="55">
                  <c:v>8707151.9759999998</c:v>
                </c:pt>
                <c:pt idx="56">
                  <c:v>7901880.3200000003</c:v>
                </c:pt>
                <c:pt idx="57">
                  <c:v>10795517.185000001</c:v>
                </c:pt>
                <c:pt idx="58">
                  <c:v>2063337.6810000001</c:v>
                </c:pt>
                <c:pt idx="59">
                  <c:v>2671236.3089999999</c:v>
                </c:pt>
                <c:pt idx="60">
                  <c:v>6634669.8559999997</c:v>
                </c:pt>
                <c:pt idx="61">
                  <c:v>-2564712.23</c:v>
                </c:pt>
                <c:pt idx="62">
                  <c:v>-6941059.625</c:v>
                </c:pt>
                <c:pt idx="63">
                  <c:v>-11468352.221000001</c:v>
                </c:pt>
                <c:pt idx="64">
                  <c:v>-12816084.422</c:v>
                </c:pt>
                <c:pt idx="65">
                  <c:v>-2791606.9309999999</c:v>
                </c:pt>
                <c:pt idx="66">
                  <c:v>3993796.4980000001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E-47CD-B2AE-08DA6944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84395136"/>
        <c:axId val="384404096"/>
      </c:barChart>
      <c:catAx>
        <c:axId val="384395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404096"/>
        <c:crosses val="autoZero"/>
        <c:auto val="1"/>
        <c:lblAlgn val="ctr"/>
        <c:lblOffset val="100"/>
        <c:noMultiLvlLbl val="0"/>
      </c:catAx>
      <c:valAx>
        <c:axId val="3844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3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  <a:r>
              <a:rPr lang="zh-CN"/>
              <a:t>总量 </a:t>
            </a:r>
            <a:r>
              <a:rPr lang="en-US"/>
              <a:t>vs </a:t>
            </a:r>
            <a:r>
              <a:rPr lang="zh-CN"/>
              <a:t>增速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日本宏观数据'!$U$4:$U$59</c:f>
              <c:strCache>
                <c:ptCount val="56"/>
                <c:pt idx="0">
                  <c:v>M2
(十亿日元)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日本宏观数据'!$A$61:$A$121</c:f>
              <c:strCache>
                <c:ptCount val="61"/>
                <c:pt idx="0">
                  <c:v>1956年</c:v>
                </c:pt>
                <c:pt idx="1">
                  <c:v>1957年</c:v>
                </c:pt>
                <c:pt idx="2">
                  <c:v>1958年</c:v>
                </c:pt>
                <c:pt idx="3">
                  <c:v>1959年</c:v>
                </c:pt>
                <c:pt idx="4">
                  <c:v>1960年</c:v>
                </c:pt>
                <c:pt idx="5">
                  <c:v>1961年</c:v>
                </c:pt>
                <c:pt idx="6">
                  <c:v>1962年</c:v>
                </c:pt>
                <c:pt idx="7">
                  <c:v>1963年</c:v>
                </c:pt>
                <c:pt idx="8">
                  <c:v>1964年</c:v>
                </c:pt>
                <c:pt idx="9">
                  <c:v>1965年</c:v>
                </c:pt>
                <c:pt idx="10">
                  <c:v>1966年</c:v>
                </c:pt>
                <c:pt idx="11">
                  <c:v>1967年</c:v>
                </c:pt>
                <c:pt idx="12">
                  <c:v>1968年</c:v>
                </c:pt>
                <c:pt idx="13">
                  <c:v>1969年</c:v>
                </c:pt>
                <c:pt idx="14">
                  <c:v>1970年</c:v>
                </c:pt>
                <c:pt idx="15">
                  <c:v>1971年</c:v>
                </c:pt>
                <c:pt idx="16">
                  <c:v>1972年</c:v>
                </c:pt>
                <c:pt idx="17">
                  <c:v>1973年</c:v>
                </c:pt>
                <c:pt idx="18">
                  <c:v>1974年</c:v>
                </c:pt>
                <c:pt idx="19">
                  <c:v>1975年</c:v>
                </c:pt>
                <c:pt idx="20">
                  <c:v>1976年</c:v>
                </c:pt>
                <c:pt idx="21">
                  <c:v>1977年</c:v>
                </c:pt>
                <c:pt idx="22">
                  <c:v>1978年</c:v>
                </c:pt>
                <c:pt idx="23">
                  <c:v>1979年</c:v>
                </c:pt>
                <c:pt idx="24">
                  <c:v>1980年</c:v>
                </c:pt>
                <c:pt idx="25">
                  <c:v>1981年</c:v>
                </c:pt>
                <c:pt idx="26">
                  <c:v>1982年</c:v>
                </c:pt>
                <c:pt idx="27">
                  <c:v>1983年</c:v>
                </c:pt>
                <c:pt idx="28">
                  <c:v>1984年</c:v>
                </c:pt>
                <c:pt idx="29">
                  <c:v>1985年</c:v>
                </c:pt>
                <c:pt idx="30">
                  <c:v>1986年</c:v>
                </c:pt>
                <c:pt idx="31">
                  <c:v>1987年</c:v>
                </c:pt>
                <c:pt idx="32">
                  <c:v>1988年</c:v>
                </c:pt>
                <c:pt idx="33">
                  <c:v>1989年</c:v>
                </c:pt>
                <c:pt idx="34">
                  <c:v>1990年</c:v>
                </c:pt>
                <c:pt idx="35">
                  <c:v>1991年</c:v>
                </c:pt>
                <c:pt idx="36">
                  <c:v>1992年</c:v>
                </c:pt>
                <c:pt idx="37">
                  <c:v>1993年</c:v>
                </c:pt>
                <c:pt idx="38">
                  <c:v>1994年</c:v>
                </c:pt>
                <c:pt idx="39">
                  <c:v>1995年</c:v>
                </c:pt>
                <c:pt idx="40">
                  <c:v>1996年</c:v>
                </c:pt>
                <c:pt idx="41">
                  <c:v>1997年</c:v>
                </c:pt>
                <c:pt idx="42">
                  <c:v>1998年</c:v>
                </c:pt>
                <c:pt idx="43">
                  <c:v>1999年</c:v>
                </c:pt>
                <c:pt idx="44">
                  <c:v>2000年</c:v>
                </c:pt>
                <c:pt idx="45">
                  <c:v>2001年</c:v>
                </c:pt>
                <c:pt idx="46">
                  <c:v>2002年</c:v>
                </c:pt>
                <c:pt idx="47">
                  <c:v>2003年</c:v>
                </c:pt>
                <c:pt idx="48">
                  <c:v>2004年</c:v>
                </c:pt>
                <c:pt idx="49">
                  <c:v>2005年</c:v>
                </c:pt>
                <c:pt idx="50">
                  <c:v>2006年</c:v>
                </c:pt>
                <c:pt idx="51">
                  <c:v>2007年</c:v>
                </c:pt>
                <c:pt idx="52">
                  <c:v>2008年</c:v>
                </c:pt>
                <c:pt idx="53">
                  <c:v>2009年</c:v>
                </c:pt>
                <c:pt idx="54">
                  <c:v>2010年</c:v>
                </c:pt>
                <c:pt idx="55">
                  <c:v>2011年</c:v>
                </c:pt>
                <c:pt idx="56">
                  <c:v>2012年</c:v>
                </c:pt>
                <c:pt idx="57">
                  <c:v>2013年</c:v>
                </c:pt>
                <c:pt idx="58">
                  <c:v>2014年</c:v>
                </c:pt>
                <c:pt idx="59">
                  <c:v>2015年</c:v>
                </c:pt>
                <c:pt idx="60">
                  <c:v>2016年</c:v>
                </c:pt>
              </c:strCache>
            </c:strRef>
          </c:cat>
          <c:val>
            <c:numRef>
              <c:f>'1. 日本宏观数据'!$U$61:$U$121</c:f>
              <c:numCache>
                <c:formatCode>###,###,###,###,##0_ </c:formatCode>
                <c:ptCount val="61"/>
                <c:pt idx="0">
                  <c:v>4551.7416670000002</c:v>
                </c:pt>
                <c:pt idx="1">
                  <c:v>5442.0416670000004</c:v>
                </c:pt>
                <c:pt idx="2">
                  <c:v>6310.3249999999998</c:v>
                </c:pt>
                <c:pt idx="3">
                  <c:v>7570.3666670000002</c:v>
                </c:pt>
                <c:pt idx="4">
                  <c:v>9129.2083330000005</c:v>
                </c:pt>
                <c:pt idx="5">
                  <c:v>11141.25</c:v>
                </c:pt>
                <c:pt idx="6">
                  <c:v>13175.741669999999</c:v>
                </c:pt>
                <c:pt idx="7">
                  <c:v>16329.233329999999</c:v>
                </c:pt>
                <c:pt idx="8">
                  <c:v>19403.68333</c:v>
                </c:pt>
                <c:pt idx="9">
                  <c:v>22610.241669999999</c:v>
                </c:pt>
                <c:pt idx="10">
                  <c:v>26574.266670000001</c:v>
                </c:pt>
                <c:pt idx="11">
                  <c:v>29794.674999999999</c:v>
                </c:pt>
                <c:pt idx="12">
                  <c:v>34441.925000000003</c:v>
                </c:pt>
                <c:pt idx="13">
                  <c:v>40382.19167</c:v>
                </c:pt>
                <c:pt idx="14">
                  <c:v>47764.95</c:v>
                </c:pt>
                <c:pt idx="15">
                  <c:v>57534.224999999999</c:v>
                </c:pt>
                <c:pt idx="16">
                  <c:v>72807.375</c:v>
                </c:pt>
                <c:pt idx="17">
                  <c:v>89344.583329999994</c:v>
                </c:pt>
                <c:pt idx="18">
                  <c:v>99987.875</c:v>
                </c:pt>
                <c:pt idx="19">
                  <c:v>113081.47500000001</c:v>
                </c:pt>
                <c:pt idx="20">
                  <c:v>130162.77499999999</c:v>
                </c:pt>
                <c:pt idx="21">
                  <c:v>144971.5833</c:v>
                </c:pt>
                <c:pt idx="22">
                  <c:v>162002.77499999999</c:v>
                </c:pt>
                <c:pt idx="23">
                  <c:v>181208.82500000001</c:v>
                </c:pt>
                <c:pt idx="24">
                  <c:v>197859.02499999999</c:v>
                </c:pt>
                <c:pt idx="25">
                  <c:v>215514.6</c:v>
                </c:pt>
                <c:pt idx="26">
                  <c:v>235334.3</c:v>
                </c:pt>
                <c:pt idx="27">
                  <c:v>252645.51670000001</c:v>
                </c:pt>
                <c:pt idx="28">
                  <c:v>272369.4167</c:v>
                </c:pt>
                <c:pt idx="29">
                  <c:v>295193.18329999998</c:v>
                </c:pt>
                <c:pt idx="30">
                  <c:v>320741.2083</c:v>
                </c:pt>
                <c:pt idx="31">
                  <c:v>354051.74170000001</c:v>
                </c:pt>
                <c:pt idx="32">
                  <c:v>393669.7</c:v>
                </c:pt>
                <c:pt idx="33">
                  <c:v>432652.94170000002</c:v>
                </c:pt>
                <c:pt idx="34">
                  <c:v>483087.07500000001</c:v>
                </c:pt>
                <c:pt idx="35">
                  <c:v>500661.24170000001</c:v>
                </c:pt>
                <c:pt idx="36">
                  <c:v>503633.15</c:v>
                </c:pt>
                <c:pt idx="37">
                  <c:v>509019.64169999998</c:v>
                </c:pt>
                <c:pt idx="38">
                  <c:v>519471.9583</c:v>
                </c:pt>
                <c:pt idx="39">
                  <c:v>535198.07499999995</c:v>
                </c:pt>
                <c:pt idx="40">
                  <c:v>552641.44169999997</c:v>
                </c:pt>
                <c:pt idx="41">
                  <c:v>569562.11670000001</c:v>
                </c:pt>
                <c:pt idx="42">
                  <c:v>594434.01670000004</c:v>
                </c:pt>
                <c:pt idx="43">
                  <c:v>616303.42500000005</c:v>
                </c:pt>
                <c:pt idx="44">
                  <c:v>629286.25829999999</c:v>
                </c:pt>
                <c:pt idx="45">
                  <c:v>646786.14170000004</c:v>
                </c:pt>
                <c:pt idx="46">
                  <c:v>668155.35829999996</c:v>
                </c:pt>
                <c:pt idx="47">
                  <c:v>677055.14170000004</c:v>
                </c:pt>
                <c:pt idx="48">
                  <c:v>688912.125</c:v>
                </c:pt>
                <c:pt idx="49">
                  <c:v>701387.68330000003</c:v>
                </c:pt>
                <c:pt idx="50">
                  <c:v>708461.36670000001</c:v>
                </c:pt>
                <c:pt idx="51">
                  <c:v>719610.28330000001</c:v>
                </c:pt>
                <c:pt idx="52">
                  <c:v>734597.55</c:v>
                </c:pt>
                <c:pt idx="53">
                  <c:v>754457.2</c:v>
                </c:pt>
                <c:pt idx="54">
                  <c:v>775349.72499999998</c:v>
                </c:pt>
                <c:pt idx="55">
                  <c:v>796590.00829999999</c:v>
                </c:pt>
                <c:pt idx="56">
                  <c:v>816527.54169999994</c:v>
                </c:pt>
                <c:pt idx="57">
                  <c:v>845969.41669999994</c:v>
                </c:pt>
                <c:pt idx="58">
                  <c:v>874821.25829999999</c:v>
                </c:pt>
                <c:pt idx="59">
                  <c:v>907117.56669999997</c:v>
                </c:pt>
                <c:pt idx="60">
                  <c:v>938665.38329999999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1-451C-8C81-268341C7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97344"/>
        <c:axId val="918027816"/>
      </c:barChart>
      <c:lineChart>
        <c:grouping val="standard"/>
        <c:varyColors val="0"/>
        <c:ser>
          <c:idx val="1"/>
          <c:order val="1"/>
          <c:tx>
            <c:strRef>
              <c:f>'1. 日本宏观数据'!$V$4:$V$59</c:f>
              <c:strCache>
                <c:ptCount val="56"/>
                <c:pt idx="0">
                  <c:v>M2增速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日本宏观数据'!$A$61:$A$121</c:f>
              <c:strCache>
                <c:ptCount val="61"/>
                <c:pt idx="0">
                  <c:v>1956年</c:v>
                </c:pt>
                <c:pt idx="1">
                  <c:v>1957年</c:v>
                </c:pt>
                <c:pt idx="2">
                  <c:v>1958年</c:v>
                </c:pt>
                <c:pt idx="3">
                  <c:v>1959年</c:v>
                </c:pt>
                <c:pt idx="4">
                  <c:v>1960年</c:v>
                </c:pt>
                <c:pt idx="5">
                  <c:v>1961年</c:v>
                </c:pt>
                <c:pt idx="6">
                  <c:v>1962年</c:v>
                </c:pt>
                <c:pt idx="7">
                  <c:v>1963年</c:v>
                </c:pt>
                <c:pt idx="8">
                  <c:v>1964年</c:v>
                </c:pt>
                <c:pt idx="9">
                  <c:v>1965年</c:v>
                </c:pt>
                <c:pt idx="10">
                  <c:v>1966年</c:v>
                </c:pt>
                <c:pt idx="11">
                  <c:v>1967年</c:v>
                </c:pt>
                <c:pt idx="12">
                  <c:v>1968年</c:v>
                </c:pt>
                <c:pt idx="13">
                  <c:v>1969年</c:v>
                </c:pt>
                <c:pt idx="14">
                  <c:v>1970年</c:v>
                </c:pt>
                <c:pt idx="15">
                  <c:v>1971年</c:v>
                </c:pt>
                <c:pt idx="16">
                  <c:v>1972年</c:v>
                </c:pt>
                <c:pt idx="17">
                  <c:v>1973年</c:v>
                </c:pt>
                <c:pt idx="18">
                  <c:v>1974年</c:v>
                </c:pt>
                <c:pt idx="19">
                  <c:v>1975年</c:v>
                </c:pt>
                <c:pt idx="20">
                  <c:v>1976年</c:v>
                </c:pt>
                <c:pt idx="21">
                  <c:v>1977年</c:v>
                </c:pt>
                <c:pt idx="22">
                  <c:v>1978年</c:v>
                </c:pt>
                <c:pt idx="23">
                  <c:v>1979年</c:v>
                </c:pt>
                <c:pt idx="24">
                  <c:v>1980年</c:v>
                </c:pt>
                <c:pt idx="25">
                  <c:v>1981年</c:v>
                </c:pt>
                <c:pt idx="26">
                  <c:v>1982年</c:v>
                </c:pt>
                <c:pt idx="27">
                  <c:v>1983年</c:v>
                </c:pt>
                <c:pt idx="28">
                  <c:v>1984年</c:v>
                </c:pt>
                <c:pt idx="29">
                  <c:v>1985年</c:v>
                </c:pt>
                <c:pt idx="30">
                  <c:v>1986年</c:v>
                </c:pt>
                <c:pt idx="31">
                  <c:v>1987年</c:v>
                </c:pt>
                <c:pt idx="32">
                  <c:v>1988年</c:v>
                </c:pt>
                <c:pt idx="33">
                  <c:v>1989年</c:v>
                </c:pt>
                <c:pt idx="34">
                  <c:v>1990年</c:v>
                </c:pt>
                <c:pt idx="35">
                  <c:v>1991年</c:v>
                </c:pt>
                <c:pt idx="36">
                  <c:v>1992年</c:v>
                </c:pt>
                <c:pt idx="37">
                  <c:v>1993年</c:v>
                </c:pt>
                <c:pt idx="38">
                  <c:v>1994年</c:v>
                </c:pt>
                <c:pt idx="39">
                  <c:v>1995年</c:v>
                </c:pt>
                <c:pt idx="40">
                  <c:v>1996年</c:v>
                </c:pt>
                <c:pt idx="41">
                  <c:v>1997年</c:v>
                </c:pt>
                <c:pt idx="42">
                  <c:v>1998年</c:v>
                </c:pt>
                <c:pt idx="43">
                  <c:v>1999年</c:v>
                </c:pt>
                <c:pt idx="44">
                  <c:v>2000年</c:v>
                </c:pt>
                <c:pt idx="45">
                  <c:v>2001年</c:v>
                </c:pt>
                <c:pt idx="46">
                  <c:v>2002年</c:v>
                </c:pt>
                <c:pt idx="47">
                  <c:v>2003年</c:v>
                </c:pt>
                <c:pt idx="48">
                  <c:v>2004年</c:v>
                </c:pt>
                <c:pt idx="49">
                  <c:v>2005年</c:v>
                </c:pt>
                <c:pt idx="50">
                  <c:v>2006年</c:v>
                </c:pt>
                <c:pt idx="51">
                  <c:v>2007年</c:v>
                </c:pt>
                <c:pt idx="52">
                  <c:v>2008年</c:v>
                </c:pt>
                <c:pt idx="53">
                  <c:v>2009年</c:v>
                </c:pt>
                <c:pt idx="54">
                  <c:v>2010年</c:v>
                </c:pt>
                <c:pt idx="55">
                  <c:v>2011年</c:v>
                </c:pt>
                <c:pt idx="56">
                  <c:v>2012年</c:v>
                </c:pt>
                <c:pt idx="57">
                  <c:v>2013年</c:v>
                </c:pt>
                <c:pt idx="58">
                  <c:v>2014年</c:v>
                </c:pt>
                <c:pt idx="59">
                  <c:v>2015年</c:v>
                </c:pt>
                <c:pt idx="60">
                  <c:v>2016年</c:v>
                </c:pt>
              </c:strCache>
            </c:strRef>
          </c:cat>
          <c:val>
            <c:numRef>
              <c:f>'1. 日本宏观数据'!$V$61:$V$121</c:f>
              <c:numCache>
                <c:formatCode>0.0%</c:formatCode>
                <c:ptCount val="61"/>
                <c:pt idx="0">
                  <c:v>0.198357605764101</c:v>
                </c:pt>
                <c:pt idx="1">
                  <c:v>0.19559545886680052</c:v>
                </c:pt>
                <c:pt idx="2">
                  <c:v>0.15955102627478635</c:v>
                </c:pt>
                <c:pt idx="3">
                  <c:v>0.19967936152258403</c:v>
                </c:pt>
                <c:pt idx="4">
                  <c:v>0.2059136280406535</c:v>
                </c:pt>
                <c:pt idx="5">
                  <c:v>0.22039607308849862</c:v>
                </c:pt>
                <c:pt idx="6">
                  <c:v>0.18260892359474923</c:v>
                </c:pt>
                <c:pt idx="7">
                  <c:v>0.23934073230808872</c:v>
                </c:pt>
                <c:pt idx="8">
                  <c:v>0.18827889453644064</c:v>
                </c:pt>
                <c:pt idx="9">
                  <c:v>0.16525513663904956</c:v>
                </c:pt>
                <c:pt idx="10">
                  <c:v>0.17531988635307671</c:v>
                </c:pt>
                <c:pt idx="11">
                  <c:v>0.12118521914418645</c:v>
                </c:pt>
                <c:pt idx="12">
                  <c:v>0.15597585810216108</c:v>
                </c:pt>
                <c:pt idx="13">
                  <c:v>0.1724719704255786</c:v>
                </c:pt>
                <c:pt idx="14">
                  <c:v>0.18282213086231924</c:v>
                </c:pt>
                <c:pt idx="15">
                  <c:v>0.20452811109401359</c:v>
                </c:pt>
                <c:pt idx="16">
                  <c:v>0.26546199240539003</c:v>
                </c:pt>
                <c:pt idx="17">
                  <c:v>0.22713644503733299</c:v>
                </c:pt>
                <c:pt idx="18">
                  <c:v>0.11912632275297907</c:v>
                </c:pt>
                <c:pt idx="19">
                  <c:v>0.13095187791519725</c:v>
                </c:pt>
                <c:pt idx="20">
                  <c:v>0.15105303499092115</c:v>
                </c:pt>
                <c:pt idx="21">
                  <c:v>0.11377145501085084</c:v>
                </c:pt>
                <c:pt idx="22">
                  <c:v>0.11747951779457444</c:v>
                </c:pt>
                <c:pt idx="23">
                  <c:v>0.1185538334142735</c:v>
                </c:pt>
                <c:pt idx="24">
                  <c:v>9.1884045934296887E-2</c:v>
                </c:pt>
                <c:pt idx="25">
                  <c:v>8.9233104226607907E-2</c:v>
                </c:pt>
                <c:pt idx="26">
                  <c:v>9.1964535117342372E-2</c:v>
                </c:pt>
                <c:pt idx="27">
                  <c:v>7.3560108747428687E-2</c:v>
                </c:pt>
                <c:pt idx="28">
                  <c:v>7.8069463719875998E-2</c:v>
                </c:pt>
                <c:pt idx="29">
                  <c:v>8.3797097620321725E-2</c:v>
                </c:pt>
                <c:pt idx="30">
                  <c:v>8.654679865705428E-2</c:v>
                </c:pt>
                <c:pt idx="31">
                  <c:v>0.10385486036095348</c:v>
                </c:pt>
                <c:pt idx="32">
                  <c:v>0.11189878097978578</c:v>
                </c:pt>
                <c:pt idx="33">
                  <c:v>9.9025253150039294E-2</c:v>
                </c:pt>
                <c:pt idx="34">
                  <c:v>0.11656949124587457</c:v>
                </c:pt>
                <c:pt idx="35">
                  <c:v>3.6378879935879072E-2</c:v>
                </c:pt>
                <c:pt idx="36">
                  <c:v>5.9359663829956499E-3</c:v>
                </c:pt>
                <c:pt idx="37">
                  <c:v>1.0695268371432531E-2</c:v>
                </c:pt>
                <c:pt idx="38">
                  <c:v>2.0534210752834348E-2</c:v>
                </c:pt>
                <c:pt idx="39">
                  <c:v>3.0273273559297653E-2</c:v>
                </c:pt>
                <c:pt idx="40">
                  <c:v>3.2592356951209212E-2</c:v>
                </c:pt>
                <c:pt idx="41">
                  <c:v>3.0617817853018314E-2</c:v>
                </c:pt>
                <c:pt idx="42">
                  <c:v>4.3668459103470392E-2</c:v>
                </c:pt>
                <c:pt idx="43">
                  <c:v>3.6790304197946266E-2</c:v>
                </c:pt>
                <c:pt idx="44">
                  <c:v>2.1065651712060429E-2</c:v>
                </c:pt>
                <c:pt idx="45">
                  <c:v>2.7809098274727218E-2</c:v>
                </c:pt>
                <c:pt idx="46">
                  <c:v>3.3039076167948656E-2</c:v>
                </c:pt>
                <c:pt idx="47">
                  <c:v>1.3319931194810675E-2</c:v>
                </c:pt>
                <c:pt idx="48">
                  <c:v>1.7512581427605145E-2</c:v>
                </c:pt>
                <c:pt idx="49">
                  <c:v>1.8109070587195797E-2</c:v>
                </c:pt>
                <c:pt idx="50">
                  <c:v>1.0085268915357437E-2</c:v>
                </c:pt>
                <c:pt idx="51">
                  <c:v>1.5736802490630364E-2</c:v>
                </c:pt>
                <c:pt idx="52">
                  <c:v>2.0826921248639163E-2</c:v>
                </c:pt>
                <c:pt idx="53">
                  <c:v>2.7034734869453292E-2</c:v>
                </c:pt>
                <c:pt idx="54">
                  <c:v>2.7692127532217947E-2</c:v>
                </c:pt>
                <c:pt idx="55">
                  <c:v>2.7394455192461642E-2</c:v>
                </c:pt>
                <c:pt idx="56">
                  <c:v>2.5028600901671583E-2</c:v>
                </c:pt>
                <c:pt idx="57">
                  <c:v>3.6057418147466658E-2</c:v>
                </c:pt>
                <c:pt idx="58">
                  <c:v>3.4105064592697465E-2</c:v>
                </c:pt>
                <c:pt idx="59">
                  <c:v>3.6917608132614355E-2</c:v>
                </c:pt>
                <c:pt idx="60">
                  <c:v>3.4778090247736815E-2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F1-451C-8C81-268341C7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29456"/>
        <c:axId val="918029128"/>
      </c:lineChart>
      <c:catAx>
        <c:axId val="5548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27816"/>
        <c:crosses val="autoZero"/>
        <c:auto val="1"/>
        <c:lblAlgn val="ctr"/>
        <c:lblOffset val="100"/>
        <c:noMultiLvlLbl val="0"/>
      </c:catAx>
      <c:valAx>
        <c:axId val="91802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897344"/>
        <c:crosses val="autoZero"/>
        <c:crossBetween val="between"/>
      </c:valAx>
      <c:valAx>
        <c:axId val="918029128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29456"/>
        <c:crosses val="max"/>
        <c:crossBetween val="between"/>
      </c:valAx>
      <c:catAx>
        <c:axId val="91802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8029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总市值</a:t>
            </a:r>
            <a:r>
              <a:rPr lang="en-US" altLang="zh-CN"/>
              <a:t>/</a:t>
            </a:r>
            <a:r>
              <a:rPr lang="en-US"/>
              <a:t>GDP</a:t>
            </a:r>
            <a:r>
              <a:rPr lang="zh-CN"/>
              <a:t>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日本宏观数据'!$DI$4</c:f>
              <c:strCache>
                <c:ptCount val="1"/>
                <c:pt idx="0">
                  <c:v>日本:上市公司总市值:十亿日元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日本宏观数据'!$A$80:$A$122</c:f>
              <c:strCache>
                <c:ptCount val="43"/>
                <c:pt idx="0">
                  <c:v>1975年</c:v>
                </c:pt>
                <c:pt idx="1">
                  <c:v>1976年</c:v>
                </c:pt>
                <c:pt idx="2">
                  <c:v>1977年</c:v>
                </c:pt>
                <c:pt idx="3">
                  <c:v>1978年</c:v>
                </c:pt>
                <c:pt idx="4">
                  <c:v>1979年</c:v>
                </c:pt>
                <c:pt idx="5">
                  <c:v>1980年</c:v>
                </c:pt>
                <c:pt idx="6">
                  <c:v>1981年</c:v>
                </c:pt>
                <c:pt idx="7">
                  <c:v>1982年</c:v>
                </c:pt>
                <c:pt idx="8">
                  <c:v>1983年</c:v>
                </c:pt>
                <c:pt idx="9">
                  <c:v>1984年</c:v>
                </c:pt>
                <c:pt idx="10">
                  <c:v>1985年</c:v>
                </c:pt>
                <c:pt idx="11">
                  <c:v>1986年</c:v>
                </c:pt>
                <c:pt idx="12">
                  <c:v>1987年</c:v>
                </c:pt>
                <c:pt idx="13">
                  <c:v>1988年</c:v>
                </c:pt>
                <c:pt idx="14">
                  <c:v>1989年</c:v>
                </c:pt>
                <c:pt idx="15">
                  <c:v>1990年</c:v>
                </c:pt>
                <c:pt idx="16">
                  <c:v>1991年</c:v>
                </c:pt>
                <c:pt idx="17">
                  <c:v>1992年</c:v>
                </c:pt>
                <c:pt idx="18">
                  <c:v>1993年</c:v>
                </c:pt>
                <c:pt idx="19">
                  <c:v>1994年</c:v>
                </c:pt>
                <c:pt idx="20">
                  <c:v>1995年</c:v>
                </c:pt>
                <c:pt idx="21">
                  <c:v>1996年</c:v>
                </c:pt>
                <c:pt idx="22">
                  <c:v>1997年</c:v>
                </c:pt>
                <c:pt idx="23">
                  <c:v>1998年</c:v>
                </c:pt>
                <c:pt idx="24">
                  <c:v>1999年</c:v>
                </c:pt>
                <c:pt idx="25">
                  <c:v>2000年</c:v>
                </c:pt>
                <c:pt idx="26">
                  <c:v>2001年</c:v>
                </c:pt>
                <c:pt idx="27">
                  <c:v>2002年</c:v>
                </c:pt>
                <c:pt idx="28">
                  <c:v>2003年</c:v>
                </c:pt>
                <c:pt idx="29">
                  <c:v>2004年</c:v>
                </c:pt>
                <c:pt idx="30">
                  <c:v>2005年</c:v>
                </c:pt>
                <c:pt idx="31">
                  <c:v>2006年</c:v>
                </c:pt>
                <c:pt idx="32">
                  <c:v>2007年</c:v>
                </c:pt>
                <c:pt idx="33">
                  <c:v>2008年</c:v>
                </c:pt>
                <c:pt idx="34">
                  <c:v>2009年</c:v>
                </c:pt>
                <c:pt idx="35">
                  <c:v>2010年</c:v>
                </c:pt>
                <c:pt idx="36">
                  <c:v>2011年</c:v>
                </c:pt>
                <c:pt idx="37">
                  <c:v>2012年</c:v>
                </c:pt>
                <c:pt idx="38">
                  <c:v>2013年</c:v>
                </c:pt>
                <c:pt idx="39">
                  <c:v>2014年</c:v>
                </c:pt>
                <c:pt idx="40">
                  <c:v>2015年</c:v>
                </c:pt>
                <c:pt idx="41">
                  <c:v>2016年</c:v>
                </c:pt>
                <c:pt idx="42">
                  <c:v>2017年</c:v>
                </c:pt>
              </c:strCache>
            </c:strRef>
          </c:cat>
          <c:val>
            <c:numRef>
              <c:f>'1. 日本宏观数据'!$DI$80:$DI$122</c:f>
              <c:numCache>
                <c:formatCode>_(* #,##0.00_);_(* \(#,##0.00\);_(* "-"??_);_(@_)</c:formatCode>
                <c:ptCount val="43"/>
                <c:pt idx="0">
                  <c:v>141.79909000000001</c:v>
                </c:pt>
                <c:pt idx="1">
                  <c:v>180.90094999999999</c:v>
                </c:pt>
                <c:pt idx="2">
                  <c:v>21.530429999999999</c:v>
                </c:pt>
                <c:pt idx="3">
                  <c:v>34.198149999999998</c:v>
                </c:pt>
                <c:pt idx="4">
                  <c:v>289.12389999999999</c:v>
                </c:pt>
                <c:pt idx="5">
                  <c:v>379.21278999999998</c:v>
                </c:pt>
                <c:pt idx="6">
                  <c:v>417.94312000000002</c:v>
                </c:pt>
                <c:pt idx="7">
                  <c:v>417.40517999999997</c:v>
                </c:pt>
                <c:pt idx="8">
                  <c:v>545.84825999999998</c:v>
                </c:pt>
                <c:pt idx="9">
                  <c:v>644.41201999999998</c:v>
                </c:pt>
                <c:pt idx="10">
                  <c:v>948.26251999999999</c:v>
                </c:pt>
                <c:pt idx="11">
                  <c:v>1783.6394299999999</c:v>
                </c:pt>
                <c:pt idx="12">
                  <c:v>2726.3692599999999</c:v>
                </c:pt>
                <c:pt idx="13">
                  <c:v>3789.03296</c:v>
                </c:pt>
                <c:pt idx="14">
                  <c:v>4260.3825200000001</c:v>
                </c:pt>
                <c:pt idx="15">
                  <c:v>2928.5337300000001</c:v>
                </c:pt>
                <c:pt idx="16">
                  <c:v>3005.6974</c:v>
                </c:pt>
                <c:pt idx="17">
                  <c:v>2254.8440999999998</c:v>
                </c:pt>
                <c:pt idx="18">
                  <c:v>2906.2986999999998</c:v>
                </c:pt>
                <c:pt idx="19">
                  <c:v>3592.19391</c:v>
                </c:pt>
                <c:pt idx="20">
                  <c:v>3545.3065099999999</c:v>
                </c:pt>
                <c:pt idx="21">
                  <c:v>3019.7337299999999</c:v>
                </c:pt>
                <c:pt idx="22">
                  <c:v>2085.3703399999999</c:v>
                </c:pt>
                <c:pt idx="23">
                  <c:v>2439.5487899999998</c:v>
                </c:pt>
                <c:pt idx="24">
                  <c:v>4455.3480900000004</c:v>
                </c:pt>
                <c:pt idx="25">
                  <c:v>3157.2217799999999</c:v>
                </c:pt>
                <c:pt idx="26">
                  <c:v>2264.5279</c:v>
                </c:pt>
                <c:pt idx="27">
                  <c:v>2069.2991200000001</c:v>
                </c:pt>
                <c:pt idx="28">
                  <c:v>2953.0983000000001</c:v>
                </c:pt>
                <c:pt idx="29">
                  <c:v>3557.67443</c:v>
                </c:pt>
                <c:pt idx="30">
                  <c:v>4572.90103</c:v>
                </c:pt>
                <c:pt idx="31">
                  <c:v>4614.0688300000002</c:v>
                </c:pt>
                <c:pt idx="32">
                  <c:v>4330.9218600000004</c:v>
                </c:pt>
                <c:pt idx="33">
                  <c:v>3115.8037300000001</c:v>
                </c:pt>
                <c:pt idx="34">
                  <c:v>3306.08205</c:v>
                </c:pt>
                <c:pt idx="35">
                  <c:v>3827.7741999999998</c:v>
                </c:pt>
                <c:pt idx="36">
                  <c:v>3325.3877600000001</c:v>
                </c:pt>
                <c:pt idx="37">
                  <c:v>3478.8315200000002</c:v>
                </c:pt>
                <c:pt idx="38">
                  <c:v>4543.16914</c:v>
                </c:pt>
                <c:pt idx="39">
                  <c:v>4377.9943700000003</c:v>
                </c:pt>
                <c:pt idx="40">
                  <c:v>4894.9191199999996</c:v>
                </c:pt>
                <c:pt idx="41">
                  <c:v>4955.2996522891508</c:v>
                </c:pt>
                <c:pt idx="42">
                  <c:v>6222.82521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A-4F0B-AC06-97703949C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1555200"/>
        <c:axId val="501557888"/>
      </c:barChart>
      <c:lineChart>
        <c:grouping val="standard"/>
        <c:varyColors val="0"/>
        <c:ser>
          <c:idx val="1"/>
          <c:order val="1"/>
          <c:tx>
            <c:strRef>
              <c:f>'1. 日本宏观数据'!$DJ$4</c:f>
              <c:strCache>
                <c:ptCount val="1"/>
                <c:pt idx="0">
                  <c:v>日本:上市公司总市值:占GDP比重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日本宏观数据'!$A$80:$A$122</c:f>
              <c:strCache>
                <c:ptCount val="43"/>
                <c:pt idx="0">
                  <c:v>1975年</c:v>
                </c:pt>
                <c:pt idx="1">
                  <c:v>1976年</c:v>
                </c:pt>
                <c:pt idx="2">
                  <c:v>1977年</c:v>
                </c:pt>
                <c:pt idx="3">
                  <c:v>1978年</c:v>
                </c:pt>
                <c:pt idx="4">
                  <c:v>1979年</c:v>
                </c:pt>
                <c:pt idx="5">
                  <c:v>1980年</c:v>
                </c:pt>
                <c:pt idx="6">
                  <c:v>1981年</c:v>
                </c:pt>
                <c:pt idx="7">
                  <c:v>1982年</c:v>
                </c:pt>
                <c:pt idx="8">
                  <c:v>1983年</c:v>
                </c:pt>
                <c:pt idx="9">
                  <c:v>1984年</c:v>
                </c:pt>
                <c:pt idx="10">
                  <c:v>1985年</c:v>
                </c:pt>
                <c:pt idx="11">
                  <c:v>1986年</c:v>
                </c:pt>
                <c:pt idx="12">
                  <c:v>1987年</c:v>
                </c:pt>
                <c:pt idx="13">
                  <c:v>1988年</c:v>
                </c:pt>
                <c:pt idx="14">
                  <c:v>1989年</c:v>
                </c:pt>
                <c:pt idx="15">
                  <c:v>1990年</c:v>
                </c:pt>
                <c:pt idx="16">
                  <c:v>1991年</c:v>
                </c:pt>
                <c:pt idx="17">
                  <c:v>1992年</c:v>
                </c:pt>
                <c:pt idx="18">
                  <c:v>1993年</c:v>
                </c:pt>
                <c:pt idx="19">
                  <c:v>1994年</c:v>
                </c:pt>
                <c:pt idx="20">
                  <c:v>1995年</c:v>
                </c:pt>
                <c:pt idx="21">
                  <c:v>1996年</c:v>
                </c:pt>
                <c:pt idx="22">
                  <c:v>1997年</c:v>
                </c:pt>
                <c:pt idx="23">
                  <c:v>1998年</c:v>
                </c:pt>
                <c:pt idx="24">
                  <c:v>1999年</c:v>
                </c:pt>
                <c:pt idx="25">
                  <c:v>2000年</c:v>
                </c:pt>
                <c:pt idx="26">
                  <c:v>2001年</c:v>
                </c:pt>
                <c:pt idx="27">
                  <c:v>2002年</c:v>
                </c:pt>
                <c:pt idx="28">
                  <c:v>2003年</c:v>
                </c:pt>
                <c:pt idx="29">
                  <c:v>2004年</c:v>
                </c:pt>
                <c:pt idx="30">
                  <c:v>2005年</c:v>
                </c:pt>
                <c:pt idx="31">
                  <c:v>2006年</c:v>
                </c:pt>
                <c:pt idx="32">
                  <c:v>2007年</c:v>
                </c:pt>
                <c:pt idx="33">
                  <c:v>2008年</c:v>
                </c:pt>
                <c:pt idx="34">
                  <c:v>2009年</c:v>
                </c:pt>
                <c:pt idx="35">
                  <c:v>2010年</c:v>
                </c:pt>
                <c:pt idx="36">
                  <c:v>2011年</c:v>
                </c:pt>
                <c:pt idx="37">
                  <c:v>2012年</c:v>
                </c:pt>
                <c:pt idx="38">
                  <c:v>2013年</c:v>
                </c:pt>
                <c:pt idx="39">
                  <c:v>2014年</c:v>
                </c:pt>
                <c:pt idx="40">
                  <c:v>2015年</c:v>
                </c:pt>
                <c:pt idx="41">
                  <c:v>2016年</c:v>
                </c:pt>
                <c:pt idx="42">
                  <c:v>2017年</c:v>
                </c:pt>
              </c:strCache>
            </c:strRef>
          </c:cat>
          <c:val>
            <c:numRef>
              <c:f>'1. 日本宏观数据'!$DJ$80:$DJ$122</c:f>
              <c:numCache>
                <c:formatCode>0%</c:formatCode>
                <c:ptCount val="43"/>
                <c:pt idx="0">
                  <c:v>0.27648615999999998</c:v>
                </c:pt>
                <c:pt idx="1">
                  <c:v>0.31384301000000003</c:v>
                </c:pt>
                <c:pt idx="2">
                  <c:v>3.0350000000000002E-2</c:v>
                </c:pt>
                <c:pt idx="3">
                  <c:v>3.4309940000000004E-2</c:v>
                </c:pt>
                <c:pt idx="4">
                  <c:v>0.27868635999999997</c:v>
                </c:pt>
                <c:pt idx="5">
                  <c:v>0.34886563999999998</c:v>
                </c:pt>
                <c:pt idx="6">
                  <c:v>0.34786099999999998</c:v>
                </c:pt>
                <c:pt idx="7">
                  <c:v>0.37373741000000005</c:v>
                </c:pt>
                <c:pt idx="8">
                  <c:v>0.44811212</c:v>
                </c:pt>
                <c:pt idx="9">
                  <c:v>0.49776594000000002</c:v>
                </c:pt>
                <c:pt idx="10">
                  <c:v>0.68489739000000005</c:v>
                </c:pt>
                <c:pt idx="11">
                  <c:v>0.86961783999999998</c:v>
                </c:pt>
                <c:pt idx="12">
                  <c:v>1.0970262200000001</c:v>
                </c:pt>
                <c:pt idx="13">
                  <c:v>1.2565633300000001</c:v>
                </c:pt>
                <c:pt idx="14">
                  <c:v>1.4121010999999999</c:v>
                </c:pt>
                <c:pt idx="15">
                  <c:v>0.94356268999999993</c:v>
                </c:pt>
                <c:pt idx="16">
                  <c:v>0.84983504999999993</c:v>
                </c:pt>
                <c:pt idx="17">
                  <c:v>0.58524900999999996</c:v>
                </c:pt>
                <c:pt idx="18">
                  <c:v>0.65828385</c:v>
                </c:pt>
                <c:pt idx="19">
                  <c:v>0.74060540000000008</c:v>
                </c:pt>
                <c:pt idx="20">
                  <c:v>0.66467116999999998</c:v>
                </c:pt>
                <c:pt idx="21">
                  <c:v>0.64165186000000007</c:v>
                </c:pt>
                <c:pt idx="22">
                  <c:v>0.48224705000000001</c:v>
                </c:pt>
                <c:pt idx="23">
                  <c:v>0.62319634999999995</c:v>
                </c:pt>
                <c:pt idx="24">
                  <c:v>1.0051321600000001</c:v>
                </c:pt>
                <c:pt idx="25">
                  <c:v>0.66731962</c:v>
                </c:pt>
                <c:pt idx="26">
                  <c:v>0.54437600000000008</c:v>
                </c:pt>
                <c:pt idx="27">
                  <c:v>0.51981736000000001</c:v>
                </c:pt>
                <c:pt idx="28">
                  <c:v>0.68629794</c:v>
                </c:pt>
                <c:pt idx="29">
                  <c:v>0.76413765999999994</c:v>
                </c:pt>
                <c:pt idx="30">
                  <c:v>1.00022608</c:v>
                </c:pt>
                <c:pt idx="31">
                  <c:v>1.0590620500000001</c:v>
                </c:pt>
                <c:pt idx="32">
                  <c:v>0.99416347000000005</c:v>
                </c:pt>
                <c:pt idx="33">
                  <c:v>0.64254177999999995</c:v>
                </c:pt>
                <c:pt idx="34">
                  <c:v>0.65660161000000006</c:v>
                </c:pt>
                <c:pt idx="35">
                  <c:v>0.67152776999999997</c:v>
                </c:pt>
                <c:pt idx="36">
                  <c:v>0.54005839999999994</c:v>
                </c:pt>
                <c:pt idx="37">
                  <c:v>0.56081122000000005</c:v>
                </c:pt>
                <c:pt idx="38">
                  <c:v>0.88119055000000002</c:v>
                </c:pt>
                <c:pt idx="39">
                  <c:v>0.90260228999999992</c:v>
                </c:pt>
                <c:pt idx="40">
                  <c:v>1.1137528800000001</c:v>
                </c:pt>
                <c:pt idx="41">
                  <c:v>1.00121762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AA-4F0B-AC06-97703949C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262592"/>
        <c:axId val="443952128"/>
      </c:lineChart>
      <c:catAx>
        <c:axId val="50155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57888"/>
        <c:crosses val="autoZero"/>
        <c:auto val="1"/>
        <c:lblAlgn val="ctr"/>
        <c:lblOffset val="100"/>
        <c:noMultiLvlLbl val="0"/>
      </c:catAx>
      <c:valAx>
        <c:axId val="5015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55200"/>
        <c:crosses val="autoZero"/>
        <c:crossBetween val="between"/>
      </c:valAx>
      <c:valAx>
        <c:axId val="4439521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262592"/>
        <c:crosses val="max"/>
        <c:crossBetween val="between"/>
      </c:valAx>
      <c:catAx>
        <c:axId val="625262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44395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人均</a:t>
            </a:r>
            <a:r>
              <a:rPr lang="en-US"/>
              <a:t>GDP(</a:t>
            </a:r>
            <a:r>
              <a:rPr lang="zh-CN"/>
              <a:t>美元</a:t>
            </a:r>
            <a:r>
              <a:rPr lang="en-US"/>
              <a:t>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日本宏观数据'!$Q$4:$Q$64</c:f>
              <c:strCache>
                <c:ptCount val="61"/>
                <c:pt idx="0">
                  <c:v>人均GDP(美元)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日本宏观数据'!$A$66:$A$122</c:f>
              <c:strCache>
                <c:ptCount val="57"/>
                <c:pt idx="0">
                  <c:v>1961年</c:v>
                </c:pt>
                <c:pt idx="1">
                  <c:v>1962年</c:v>
                </c:pt>
                <c:pt idx="2">
                  <c:v>1963年</c:v>
                </c:pt>
                <c:pt idx="3">
                  <c:v>1964年</c:v>
                </c:pt>
                <c:pt idx="4">
                  <c:v>1965年</c:v>
                </c:pt>
                <c:pt idx="5">
                  <c:v>1966年</c:v>
                </c:pt>
                <c:pt idx="6">
                  <c:v>1967年</c:v>
                </c:pt>
                <c:pt idx="7">
                  <c:v>1968年</c:v>
                </c:pt>
                <c:pt idx="8">
                  <c:v>1969年</c:v>
                </c:pt>
                <c:pt idx="9">
                  <c:v>1970年</c:v>
                </c:pt>
                <c:pt idx="10">
                  <c:v>1971年</c:v>
                </c:pt>
                <c:pt idx="11">
                  <c:v>1972年</c:v>
                </c:pt>
                <c:pt idx="12">
                  <c:v>1973年</c:v>
                </c:pt>
                <c:pt idx="13">
                  <c:v>1974年</c:v>
                </c:pt>
                <c:pt idx="14">
                  <c:v>1975年</c:v>
                </c:pt>
                <c:pt idx="15">
                  <c:v>1976年</c:v>
                </c:pt>
                <c:pt idx="16">
                  <c:v>1977年</c:v>
                </c:pt>
                <c:pt idx="17">
                  <c:v>1978年</c:v>
                </c:pt>
                <c:pt idx="18">
                  <c:v>1979年</c:v>
                </c:pt>
                <c:pt idx="19">
                  <c:v>1980年</c:v>
                </c:pt>
                <c:pt idx="20">
                  <c:v>1981年</c:v>
                </c:pt>
                <c:pt idx="21">
                  <c:v>1982年</c:v>
                </c:pt>
                <c:pt idx="22">
                  <c:v>1983年</c:v>
                </c:pt>
                <c:pt idx="23">
                  <c:v>1984年</c:v>
                </c:pt>
                <c:pt idx="24">
                  <c:v>1985年</c:v>
                </c:pt>
                <c:pt idx="25">
                  <c:v>1986年</c:v>
                </c:pt>
                <c:pt idx="26">
                  <c:v>1987年</c:v>
                </c:pt>
                <c:pt idx="27">
                  <c:v>1988年</c:v>
                </c:pt>
                <c:pt idx="28">
                  <c:v>1989年</c:v>
                </c:pt>
                <c:pt idx="29">
                  <c:v>1990年</c:v>
                </c:pt>
                <c:pt idx="30">
                  <c:v>1991年</c:v>
                </c:pt>
                <c:pt idx="31">
                  <c:v>1992年</c:v>
                </c:pt>
                <c:pt idx="32">
                  <c:v>1993年</c:v>
                </c:pt>
                <c:pt idx="33">
                  <c:v>1994年</c:v>
                </c:pt>
                <c:pt idx="34">
                  <c:v>1995年</c:v>
                </c:pt>
                <c:pt idx="35">
                  <c:v>1996年</c:v>
                </c:pt>
                <c:pt idx="36">
                  <c:v>1997年</c:v>
                </c:pt>
                <c:pt idx="37">
                  <c:v>1998年</c:v>
                </c:pt>
                <c:pt idx="38">
                  <c:v>1999年</c:v>
                </c:pt>
                <c:pt idx="39">
                  <c:v>2000年</c:v>
                </c:pt>
                <c:pt idx="40">
                  <c:v>2001年</c:v>
                </c:pt>
                <c:pt idx="41">
                  <c:v>2002年</c:v>
                </c:pt>
                <c:pt idx="42">
                  <c:v>2003年</c:v>
                </c:pt>
                <c:pt idx="43">
                  <c:v>2004年</c:v>
                </c:pt>
                <c:pt idx="44">
                  <c:v>2005年</c:v>
                </c:pt>
                <c:pt idx="45">
                  <c:v>2006年</c:v>
                </c:pt>
                <c:pt idx="46">
                  <c:v>2007年</c:v>
                </c:pt>
                <c:pt idx="47">
                  <c:v>2008年</c:v>
                </c:pt>
                <c:pt idx="48">
                  <c:v>2009年</c:v>
                </c:pt>
                <c:pt idx="49">
                  <c:v>2010年</c:v>
                </c:pt>
                <c:pt idx="50">
                  <c:v>2011年</c:v>
                </c:pt>
                <c:pt idx="51">
                  <c:v>2012年</c:v>
                </c:pt>
                <c:pt idx="52">
                  <c:v>2013年</c:v>
                </c:pt>
                <c:pt idx="53">
                  <c:v>2014年</c:v>
                </c:pt>
                <c:pt idx="54">
                  <c:v>2015年</c:v>
                </c:pt>
                <c:pt idx="55">
                  <c:v>2016年</c:v>
                </c:pt>
                <c:pt idx="56">
                  <c:v>2017年</c:v>
                </c:pt>
              </c:strCache>
            </c:strRef>
          </c:cat>
          <c:val>
            <c:numRef>
              <c:f>'1. 日本宏观数据'!$Q$66:$Q$122</c:f>
              <c:numCache>
                <c:formatCode>###,###,###,###,##0_ </c:formatCode>
                <c:ptCount val="57"/>
                <c:pt idx="0">
                  <c:v>563.58675983882722</c:v>
                </c:pt>
                <c:pt idx="1">
                  <c:v>633.64031517377634</c:v>
                </c:pt>
                <c:pt idx="2">
                  <c:v>717.86691523089416</c:v>
                </c:pt>
                <c:pt idx="3">
                  <c:v>835.65725248411582</c:v>
                </c:pt>
                <c:pt idx="4">
                  <c:v>919.77668818480197</c:v>
                </c:pt>
                <c:pt idx="5">
                  <c:v>1058.5035609090201</c:v>
                </c:pt>
                <c:pt idx="6">
                  <c:v>1228.9092104005958</c:v>
                </c:pt>
                <c:pt idx="7">
                  <c:v>1450.6196523437441</c:v>
                </c:pt>
                <c:pt idx="8">
                  <c:v>1669.0981999078131</c:v>
                </c:pt>
                <c:pt idx="9">
                  <c:v>2027.065880745497</c:v>
                </c:pt>
                <c:pt idx="10">
                  <c:v>2260.3759466864908</c:v>
                </c:pt>
                <c:pt idx="11">
                  <c:v>2951.760874818011</c:v>
                </c:pt>
                <c:pt idx="12">
                  <c:v>3977.2510863957382</c:v>
                </c:pt>
                <c:pt idx="13">
                  <c:v>4331.4009049193173</c:v>
                </c:pt>
                <c:pt idx="14">
                  <c:v>4635.1243035798498</c:v>
                </c:pt>
                <c:pt idx="15">
                  <c:v>5171.0364942048418</c:v>
                </c:pt>
                <c:pt idx="16">
                  <c:v>6303.1564943541898</c:v>
                </c:pt>
                <c:pt idx="17">
                  <c:v>8776.4084552407367</c:v>
                </c:pt>
                <c:pt idx="18">
                  <c:v>9058.2420216197934</c:v>
                </c:pt>
                <c:pt idx="19">
                  <c:v>9416.6302804605675</c:v>
                </c:pt>
                <c:pt idx="20">
                  <c:v>10331.741465055537</c:v>
                </c:pt>
                <c:pt idx="21">
                  <c:v>9539.0803099653785</c:v>
                </c:pt>
                <c:pt idx="22">
                  <c:v>10333.340077345676</c:v>
                </c:pt>
                <c:pt idx="23">
                  <c:v>10912.863250593597</c:v>
                </c:pt>
                <c:pt idx="24">
                  <c:v>11599.738367363783</c:v>
                </c:pt>
                <c:pt idx="25">
                  <c:v>17079.595711588518</c:v>
                </c:pt>
                <c:pt idx="26">
                  <c:v>20593.523636155507</c:v>
                </c:pt>
                <c:pt idx="27">
                  <c:v>24880.214861536093</c:v>
                </c:pt>
                <c:pt idx="28">
                  <c:v>24792.193232031765</c:v>
                </c:pt>
                <c:pt idx="29">
                  <c:v>25417.279386281047</c:v>
                </c:pt>
                <c:pt idx="30">
                  <c:v>28874.358963952989</c:v>
                </c:pt>
                <c:pt idx="31">
                  <c:v>31376.137855596207</c:v>
                </c:pt>
                <c:pt idx="32">
                  <c:v>35865.655934037241</c:v>
                </c:pt>
                <c:pt idx="33">
                  <c:v>39268.56686862043</c:v>
                </c:pt>
                <c:pt idx="34">
                  <c:v>43440.367867896719</c:v>
                </c:pt>
                <c:pt idx="35">
                  <c:v>38436.926311911833</c:v>
                </c:pt>
                <c:pt idx="36">
                  <c:v>35021.719091715902</c:v>
                </c:pt>
                <c:pt idx="37">
                  <c:v>31902.767095513733</c:v>
                </c:pt>
                <c:pt idx="38">
                  <c:v>36026.556075016808</c:v>
                </c:pt>
                <c:pt idx="39">
                  <c:v>38532.04087529354</c:v>
                </c:pt>
                <c:pt idx="40">
                  <c:v>33846.465641434232</c:v>
                </c:pt>
                <c:pt idx="41">
                  <c:v>32289.350536072558</c:v>
                </c:pt>
                <c:pt idx="42">
                  <c:v>34808.390917661287</c:v>
                </c:pt>
                <c:pt idx="43">
                  <c:v>37688.722335940642</c:v>
                </c:pt>
                <c:pt idx="44">
                  <c:v>37217.648727916981</c:v>
                </c:pt>
                <c:pt idx="45">
                  <c:v>35433.988963743017</c:v>
                </c:pt>
                <c:pt idx="46">
                  <c:v>35275.228431266696</c:v>
                </c:pt>
                <c:pt idx="47">
                  <c:v>39339.297573182572</c:v>
                </c:pt>
                <c:pt idx="48">
                  <c:v>40855.175635459636</c:v>
                </c:pt>
                <c:pt idx="49">
                  <c:v>44507.676385917155</c:v>
                </c:pt>
                <c:pt idx="50">
                  <c:v>48167.997268496532</c:v>
                </c:pt>
                <c:pt idx="51">
                  <c:v>48603.476649774908</c:v>
                </c:pt>
                <c:pt idx="52">
                  <c:v>40454.447457890281</c:v>
                </c:pt>
                <c:pt idx="53">
                  <c:v>38109.412112557286</c:v>
                </c:pt>
                <c:pt idx="54">
                  <c:v>34567.745675099468</c:v>
                </c:pt>
                <c:pt idx="55">
                  <c:v>38972.340639146816</c:v>
                </c:pt>
                <c:pt idx="56">
                  <c:v>38464.120000000003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1-44B9-A040-F1365BD8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2080"/>
        <c:axId val="856731680"/>
      </c:barChart>
      <c:lineChart>
        <c:grouping val="standard"/>
        <c:varyColors val="0"/>
        <c:ser>
          <c:idx val="1"/>
          <c:order val="1"/>
          <c:tx>
            <c:strRef>
              <c:f>'1. 日本宏观数据'!$R$4:$R$64</c:f>
              <c:strCache>
                <c:ptCount val="6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日本宏观数据'!$A$66:$A$122</c:f>
              <c:strCache>
                <c:ptCount val="57"/>
                <c:pt idx="0">
                  <c:v>1961年</c:v>
                </c:pt>
                <c:pt idx="1">
                  <c:v>1962年</c:v>
                </c:pt>
                <c:pt idx="2">
                  <c:v>1963年</c:v>
                </c:pt>
                <c:pt idx="3">
                  <c:v>1964年</c:v>
                </c:pt>
                <c:pt idx="4">
                  <c:v>1965年</c:v>
                </c:pt>
                <c:pt idx="5">
                  <c:v>1966年</c:v>
                </c:pt>
                <c:pt idx="6">
                  <c:v>1967年</c:v>
                </c:pt>
                <c:pt idx="7">
                  <c:v>1968年</c:v>
                </c:pt>
                <c:pt idx="8">
                  <c:v>1969年</c:v>
                </c:pt>
                <c:pt idx="9">
                  <c:v>1970年</c:v>
                </c:pt>
                <c:pt idx="10">
                  <c:v>1971年</c:v>
                </c:pt>
                <c:pt idx="11">
                  <c:v>1972年</c:v>
                </c:pt>
                <c:pt idx="12">
                  <c:v>1973年</c:v>
                </c:pt>
                <c:pt idx="13">
                  <c:v>1974年</c:v>
                </c:pt>
                <c:pt idx="14">
                  <c:v>1975年</c:v>
                </c:pt>
                <c:pt idx="15">
                  <c:v>1976年</c:v>
                </c:pt>
                <c:pt idx="16">
                  <c:v>1977年</c:v>
                </c:pt>
                <c:pt idx="17">
                  <c:v>1978年</c:v>
                </c:pt>
                <c:pt idx="18">
                  <c:v>1979年</c:v>
                </c:pt>
                <c:pt idx="19">
                  <c:v>1980年</c:v>
                </c:pt>
                <c:pt idx="20">
                  <c:v>1981年</c:v>
                </c:pt>
                <c:pt idx="21">
                  <c:v>1982年</c:v>
                </c:pt>
                <c:pt idx="22">
                  <c:v>1983年</c:v>
                </c:pt>
                <c:pt idx="23">
                  <c:v>1984年</c:v>
                </c:pt>
                <c:pt idx="24">
                  <c:v>1985年</c:v>
                </c:pt>
                <c:pt idx="25">
                  <c:v>1986年</c:v>
                </c:pt>
                <c:pt idx="26">
                  <c:v>1987年</c:v>
                </c:pt>
                <c:pt idx="27">
                  <c:v>1988年</c:v>
                </c:pt>
                <c:pt idx="28">
                  <c:v>1989年</c:v>
                </c:pt>
                <c:pt idx="29">
                  <c:v>1990年</c:v>
                </c:pt>
                <c:pt idx="30">
                  <c:v>1991年</c:v>
                </c:pt>
                <c:pt idx="31">
                  <c:v>1992年</c:v>
                </c:pt>
                <c:pt idx="32">
                  <c:v>1993年</c:v>
                </c:pt>
                <c:pt idx="33">
                  <c:v>1994年</c:v>
                </c:pt>
                <c:pt idx="34">
                  <c:v>1995年</c:v>
                </c:pt>
                <c:pt idx="35">
                  <c:v>1996年</c:v>
                </c:pt>
                <c:pt idx="36">
                  <c:v>1997年</c:v>
                </c:pt>
                <c:pt idx="37">
                  <c:v>1998年</c:v>
                </c:pt>
                <c:pt idx="38">
                  <c:v>1999年</c:v>
                </c:pt>
                <c:pt idx="39">
                  <c:v>2000年</c:v>
                </c:pt>
                <c:pt idx="40">
                  <c:v>2001年</c:v>
                </c:pt>
                <c:pt idx="41">
                  <c:v>2002年</c:v>
                </c:pt>
                <c:pt idx="42">
                  <c:v>2003年</c:v>
                </c:pt>
                <c:pt idx="43">
                  <c:v>2004年</c:v>
                </c:pt>
                <c:pt idx="44">
                  <c:v>2005年</c:v>
                </c:pt>
                <c:pt idx="45">
                  <c:v>2006年</c:v>
                </c:pt>
                <c:pt idx="46">
                  <c:v>2007年</c:v>
                </c:pt>
                <c:pt idx="47">
                  <c:v>2008年</c:v>
                </c:pt>
                <c:pt idx="48">
                  <c:v>2009年</c:v>
                </c:pt>
                <c:pt idx="49">
                  <c:v>2010年</c:v>
                </c:pt>
                <c:pt idx="50">
                  <c:v>2011年</c:v>
                </c:pt>
                <c:pt idx="51">
                  <c:v>2012年</c:v>
                </c:pt>
                <c:pt idx="52">
                  <c:v>2013年</c:v>
                </c:pt>
                <c:pt idx="53">
                  <c:v>2014年</c:v>
                </c:pt>
                <c:pt idx="54">
                  <c:v>2015年</c:v>
                </c:pt>
                <c:pt idx="55">
                  <c:v>2016年</c:v>
                </c:pt>
                <c:pt idx="56">
                  <c:v>2017年</c:v>
                </c:pt>
              </c:strCache>
            </c:strRef>
          </c:cat>
          <c:val>
            <c:numRef>
              <c:f>'1. 日本宏观数据'!$R$66:$R$122</c:f>
              <c:numCache>
                <c:formatCode>0.00%</c:formatCode>
                <c:ptCount val="57"/>
                <c:pt idx="0">
                  <c:v>0.1766017591052027</c:v>
                </c:pt>
                <c:pt idx="1">
                  <c:v>0.12429950511077092</c:v>
                </c:pt>
                <c:pt idx="2">
                  <c:v>0.13292493870756728</c:v>
                </c:pt>
                <c:pt idx="3">
                  <c:v>0.16408380822974089</c:v>
                </c:pt>
                <c:pt idx="4">
                  <c:v>0.10066260473492994</c:v>
                </c:pt>
                <c:pt idx="5">
                  <c:v>0.15082668924562381</c:v>
                </c:pt>
                <c:pt idx="6">
                  <c:v>0.1609873181203425</c:v>
                </c:pt>
                <c:pt idx="7">
                  <c:v>0.1804123852818027</c:v>
                </c:pt>
                <c:pt idx="8">
                  <c:v>0.150610497528471</c:v>
                </c:pt>
                <c:pt idx="9">
                  <c:v>0.21446771727238989</c:v>
                </c:pt>
                <c:pt idx="10">
                  <c:v>0.11509742636247666</c:v>
                </c:pt>
                <c:pt idx="11">
                  <c:v>0.30587165340572153</c:v>
                </c:pt>
                <c:pt idx="12">
                  <c:v>0.34741642533660633</c:v>
                </c:pt>
                <c:pt idx="13">
                  <c:v>8.9043867442755831E-2</c:v>
                </c:pt>
                <c:pt idx="14">
                  <c:v>7.0121285313392123E-2</c:v>
                </c:pt>
                <c:pt idx="15">
                  <c:v>0.11561980985301523</c:v>
                </c:pt>
                <c:pt idx="16">
                  <c:v>0.21893483084447585</c:v>
                </c:pt>
                <c:pt idx="17">
                  <c:v>0.39238308030299862</c:v>
                </c:pt>
                <c:pt idx="18">
                  <c:v>3.2112631017163107E-2</c:v>
                </c:pt>
                <c:pt idx="19">
                  <c:v>3.9564880026984328E-2</c:v>
                </c:pt>
                <c:pt idx="20">
                  <c:v>9.7180324313445476E-2</c:v>
                </c:pt>
                <c:pt idx="21">
                  <c:v>-7.6720963041045032E-2</c:v>
                </c:pt>
                <c:pt idx="22">
                  <c:v>8.3263767739804262E-2</c:v>
                </c:pt>
                <c:pt idx="23">
                  <c:v>5.6082851131401323E-2</c:v>
                </c:pt>
                <c:pt idx="24">
                  <c:v>6.2941787228280699E-2</c:v>
                </c:pt>
                <c:pt idx="25">
                  <c:v>0.47241215022939476</c:v>
                </c:pt>
                <c:pt idx="26">
                  <c:v>0.20573835492972403</c:v>
                </c:pt>
                <c:pt idx="27">
                  <c:v>0.2081572489058916</c:v>
                </c:pt>
                <c:pt idx="28">
                  <c:v>-3.5378162927526269E-3</c:v>
                </c:pt>
                <c:pt idx="29">
                  <c:v>2.5213023648172683E-2</c:v>
                </c:pt>
                <c:pt idx="30">
                  <c:v>0.13601296681413899</c:v>
                </c:pt>
                <c:pt idx="31">
                  <c:v>8.6643616738520945E-2</c:v>
                </c:pt>
                <c:pt idx="32">
                  <c:v>0.14308702043264021</c:v>
                </c:pt>
                <c:pt idx="33">
                  <c:v>9.487937264668167E-2</c:v>
                </c:pt>
                <c:pt idx="34">
                  <c:v>0.10623766875001439</c:v>
                </c:pt>
                <c:pt idx="35">
                  <c:v>-0.1151795392525331</c:v>
                </c:pt>
                <c:pt idx="36">
                  <c:v>-8.8852245688998743E-2</c:v>
                </c:pt>
                <c:pt idx="37">
                  <c:v>-8.9057649855341703E-2</c:v>
                </c:pt>
                <c:pt idx="38">
                  <c:v>0.12926116932606058</c:v>
                </c:pt>
                <c:pt idx="39">
                  <c:v>6.9545498466732525E-2</c:v>
                </c:pt>
                <c:pt idx="40">
                  <c:v>-0.12160205188777495</c:v>
                </c:pt>
                <c:pt idx="41">
                  <c:v>-4.6005249761011391E-2</c:v>
                </c:pt>
                <c:pt idx="42">
                  <c:v>7.8014588084530878E-2</c:v>
                </c:pt>
                <c:pt idx="43">
                  <c:v>8.2748192098070161E-2</c:v>
                </c:pt>
                <c:pt idx="44">
                  <c:v>-1.2499060165126252E-2</c:v>
                </c:pt>
                <c:pt idx="45">
                  <c:v>-4.7925106102579829E-2</c:v>
                </c:pt>
                <c:pt idx="46">
                  <c:v>-4.4804589355934565E-3</c:v>
                </c:pt>
                <c:pt idx="47">
                  <c:v>0.11521028559275415</c:v>
                </c:pt>
                <c:pt idx="48">
                  <c:v>3.853342982184893E-2</c:v>
                </c:pt>
                <c:pt idx="49">
                  <c:v>8.9401176072472666E-2</c:v>
                </c:pt>
                <c:pt idx="50">
                  <c:v>8.2240215167412201E-2</c:v>
                </c:pt>
                <c:pt idx="51">
                  <c:v>9.0408446681089494E-3</c:v>
                </c:pt>
                <c:pt idx="52">
                  <c:v>-0.16766350379839268</c:v>
                </c:pt>
                <c:pt idx="53">
                  <c:v>-5.7967306259070317E-2</c:v>
                </c:pt>
                <c:pt idx="54">
                  <c:v>-9.2934166158150089E-2</c:v>
                </c:pt>
                <c:pt idx="55">
                  <c:v>0.12741921343225315</c:v>
                </c:pt>
                <c:pt idx="56">
                  <c:v>-1.3040546983116519E-2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81-44B9-A040-F1365BD8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33320"/>
        <c:axId val="856732992"/>
      </c:lineChart>
      <c:catAx>
        <c:axId val="8192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731680"/>
        <c:crosses val="autoZero"/>
        <c:auto val="1"/>
        <c:lblAlgn val="ctr"/>
        <c:lblOffset val="100"/>
        <c:noMultiLvlLbl val="0"/>
      </c:catAx>
      <c:valAx>
        <c:axId val="8567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222080"/>
        <c:crosses val="autoZero"/>
        <c:crossBetween val="between"/>
      </c:valAx>
      <c:valAx>
        <c:axId val="8567329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733320"/>
        <c:crosses val="max"/>
        <c:crossBetween val="between"/>
      </c:valAx>
      <c:catAx>
        <c:axId val="85673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673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2000"/>
              <a:t>中央政府债占</a:t>
            </a:r>
            <a:r>
              <a:rPr lang="en-US" sz="2000"/>
              <a:t>GDP</a:t>
            </a:r>
            <a:r>
              <a:rPr lang="zh-CN" sz="2000"/>
              <a:t>比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日本宏观数据'!$AK$4</c:f>
              <c:strCache>
                <c:ptCount val="1"/>
                <c:pt idx="0">
                  <c:v>中央政府债占GDP比%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日本宏观数据'!$A$85:$A$122</c:f>
              <c:strCache>
                <c:ptCount val="38"/>
                <c:pt idx="0">
                  <c:v>1980年</c:v>
                </c:pt>
                <c:pt idx="1">
                  <c:v>1981年</c:v>
                </c:pt>
                <c:pt idx="2">
                  <c:v>1982年</c:v>
                </c:pt>
                <c:pt idx="3">
                  <c:v>1983年</c:v>
                </c:pt>
                <c:pt idx="4">
                  <c:v>1984年</c:v>
                </c:pt>
                <c:pt idx="5">
                  <c:v>1985年</c:v>
                </c:pt>
                <c:pt idx="6">
                  <c:v>1986年</c:v>
                </c:pt>
                <c:pt idx="7">
                  <c:v>1987年</c:v>
                </c:pt>
                <c:pt idx="8">
                  <c:v>1988年</c:v>
                </c:pt>
                <c:pt idx="9">
                  <c:v>1989年</c:v>
                </c:pt>
                <c:pt idx="10">
                  <c:v>1990年</c:v>
                </c:pt>
                <c:pt idx="11">
                  <c:v>1991年</c:v>
                </c:pt>
                <c:pt idx="12">
                  <c:v>1992年</c:v>
                </c:pt>
                <c:pt idx="13">
                  <c:v>1993年</c:v>
                </c:pt>
                <c:pt idx="14">
                  <c:v>1994年</c:v>
                </c:pt>
                <c:pt idx="15">
                  <c:v>1995年</c:v>
                </c:pt>
                <c:pt idx="16">
                  <c:v>1996年</c:v>
                </c:pt>
                <c:pt idx="17">
                  <c:v>1997年</c:v>
                </c:pt>
                <c:pt idx="18">
                  <c:v>1998年</c:v>
                </c:pt>
                <c:pt idx="19">
                  <c:v>1999年</c:v>
                </c:pt>
                <c:pt idx="20">
                  <c:v>2000年</c:v>
                </c:pt>
                <c:pt idx="21">
                  <c:v>2001年</c:v>
                </c:pt>
                <c:pt idx="22">
                  <c:v>2002年</c:v>
                </c:pt>
                <c:pt idx="23">
                  <c:v>2003年</c:v>
                </c:pt>
                <c:pt idx="24">
                  <c:v>2004年</c:v>
                </c:pt>
                <c:pt idx="25">
                  <c:v>2005年</c:v>
                </c:pt>
                <c:pt idx="26">
                  <c:v>2006年</c:v>
                </c:pt>
                <c:pt idx="27">
                  <c:v>2007年</c:v>
                </c:pt>
                <c:pt idx="28">
                  <c:v>2008年</c:v>
                </c:pt>
                <c:pt idx="29">
                  <c:v>2009年</c:v>
                </c:pt>
                <c:pt idx="30">
                  <c:v>2010年</c:v>
                </c:pt>
                <c:pt idx="31">
                  <c:v>2011年</c:v>
                </c:pt>
                <c:pt idx="32">
                  <c:v>2012年</c:v>
                </c:pt>
                <c:pt idx="33">
                  <c:v>2013年</c:v>
                </c:pt>
                <c:pt idx="34">
                  <c:v>2014年</c:v>
                </c:pt>
                <c:pt idx="35">
                  <c:v>2015年</c:v>
                </c:pt>
                <c:pt idx="36">
                  <c:v>2016年</c:v>
                </c:pt>
                <c:pt idx="37">
                  <c:v>2017年</c:v>
                </c:pt>
              </c:strCache>
            </c:strRef>
          </c:cat>
          <c:val>
            <c:numRef>
              <c:f>'1. 日本宏观数据'!$AK$85:$AK$122</c:f>
              <c:numCache>
                <c:formatCode>0%</c:formatCode>
                <c:ptCount val="38"/>
                <c:pt idx="0">
                  <c:v>0.48813000000000001</c:v>
                </c:pt>
                <c:pt idx="1">
                  <c:v>0.53952</c:v>
                </c:pt>
                <c:pt idx="2">
                  <c:v>0.58962000000000003</c:v>
                </c:pt>
                <c:pt idx="3">
                  <c:v>0.64918000000000009</c:v>
                </c:pt>
                <c:pt idx="4">
                  <c:v>0.66966999999999999</c:v>
                </c:pt>
                <c:pt idx="5">
                  <c:v>0.69683000000000006</c:v>
                </c:pt>
                <c:pt idx="6">
                  <c:v>0.75545000000000007</c:v>
                </c:pt>
                <c:pt idx="7">
                  <c:v>0.7726900000000001</c:v>
                </c:pt>
                <c:pt idx="8">
                  <c:v>0.73209999999999997</c:v>
                </c:pt>
                <c:pt idx="9">
                  <c:v>0.6684699999999999</c:v>
                </c:pt>
                <c:pt idx="10">
                  <c:v>0.64304000000000006</c:v>
                </c:pt>
                <c:pt idx="11">
                  <c:v>0.63491999999999993</c:v>
                </c:pt>
                <c:pt idx="12">
                  <c:v>0.67993999999999999</c:v>
                </c:pt>
                <c:pt idx="13">
                  <c:v>0.74191000000000007</c:v>
                </c:pt>
                <c:pt idx="14">
                  <c:v>0.84992000000000001</c:v>
                </c:pt>
                <c:pt idx="15">
                  <c:v>0.95897999999999994</c:v>
                </c:pt>
                <c:pt idx="16">
                  <c:v>1.01034</c:v>
                </c:pt>
                <c:pt idx="17">
                  <c:v>1.06677</c:v>
                </c:pt>
                <c:pt idx="18">
                  <c:v>1.1794100000000001</c:v>
                </c:pt>
                <c:pt idx="19">
                  <c:v>1.3112000000000001</c:v>
                </c:pt>
                <c:pt idx="20">
                  <c:v>1.3789099999999999</c:v>
                </c:pt>
                <c:pt idx="21">
                  <c:v>1.4683199999999998</c:v>
                </c:pt>
                <c:pt idx="22">
                  <c:v>1.5682400000000001</c:v>
                </c:pt>
                <c:pt idx="23">
                  <c:v>1.62731</c:v>
                </c:pt>
                <c:pt idx="24">
                  <c:v>1.7165999999999999</c:v>
                </c:pt>
                <c:pt idx="25">
                  <c:v>1.7678299999999998</c:v>
                </c:pt>
                <c:pt idx="26">
                  <c:v>1.7638499999999999</c:v>
                </c:pt>
                <c:pt idx="27">
                  <c:v>1.7542599999999999</c:v>
                </c:pt>
                <c:pt idx="28">
                  <c:v>1.83416</c:v>
                </c:pt>
                <c:pt idx="29">
                  <c:v>2.0104299999999999</c:v>
                </c:pt>
                <c:pt idx="30">
                  <c:v>2.1</c:v>
                </c:pt>
                <c:pt idx="31">
                  <c:v>2.2208699999999997</c:v>
                </c:pt>
                <c:pt idx="32">
                  <c:v>2.2900800000000001</c:v>
                </c:pt>
                <c:pt idx="33">
                  <c:v>2.3246899999999999</c:v>
                </c:pt>
                <c:pt idx="34">
                  <c:v>2.36069</c:v>
                </c:pt>
                <c:pt idx="35">
                  <c:v>2.3126099999999998</c:v>
                </c:pt>
                <c:pt idx="36">
                  <c:v>2.3562700000000003</c:v>
                </c:pt>
                <c:pt idx="37">
                  <c:v>2.4029599999999998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07-4748-81E3-9F4A1F11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48176"/>
        <c:axId val="762148504"/>
      </c:lineChart>
      <c:catAx>
        <c:axId val="7621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148504"/>
        <c:crosses val="autoZero"/>
        <c:auto val="1"/>
        <c:lblAlgn val="ctr"/>
        <c:lblOffset val="100"/>
        <c:noMultiLvlLbl val="0"/>
      </c:catAx>
      <c:valAx>
        <c:axId val="7621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1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日本股市一部</a:t>
            </a:r>
            <a:r>
              <a:rPr lang="en-US" altLang="zh-CN"/>
              <a:t>PE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日本宏观数据'!$DB$4:$DB$103</c:f>
              <c:strCache>
                <c:ptCount val="100"/>
                <c:pt idx="0">
                  <c:v>一部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日本宏观数据'!$A$104:$A$122</c:f>
              <c:strCache>
                <c:ptCount val="19"/>
                <c:pt idx="0">
                  <c:v>1999年</c:v>
                </c:pt>
                <c:pt idx="1">
                  <c:v>2000年</c:v>
                </c:pt>
                <c:pt idx="2">
                  <c:v>2001年</c:v>
                </c:pt>
                <c:pt idx="3">
                  <c:v>2002年</c:v>
                </c:pt>
                <c:pt idx="4">
                  <c:v>2003年</c:v>
                </c:pt>
                <c:pt idx="5">
                  <c:v>2004年</c:v>
                </c:pt>
                <c:pt idx="6">
                  <c:v>2005年</c:v>
                </c:pt>
                <c:pt idx="7">
                  <c:v>2006年</c:v>
                </c:pt>
                <c:pt idx="8">
                  <c:v>2007年</c:v>
                </c:pt>
                <c:pt idx="9">
                  <c:v>2008年</c:v>
                </c:pt>
                <c:pt idx="10">
                  <c:v>2009年</c:v>
                </c:pt>
                <c:pt idx="11">
                  <c:v>2010年</c:v>
                </c:pt>
                <c:pt idx="12">
                  <c:v>2011年</c:v>
                </c:pt>
                <c:pt idx="13">
                  <c:v>2012年</c:v>
                </c:pt>
                <c:pt idx="14">
                  <c:v>2013年</c:v>
                </c:pt>
                <c:pt idx="15">
                  <c:v>2014年</c:v>
                </c:pt>
                <c:pt idx="16">
                  <c:v>2015年</c:v>
                </c:pt>
                <c:pt idx="17">
                  <c:v>2016年</c:v>
                </c:pt>
                <c:pt idx="18">
                  <c:v>2017年</c:v>
                </c:pt>
              </c:strCache>
            </c:strRef>
          </c:cat>
          <c:val>
            <c:numRef>
              <c:f>'1. 日本宏观数据'!$DB$104:$DB$122</c:f>
              <c:numCache>
                <c:formatCode>_(* #,##0.00_);_(* \(#,##0.00\);_(* "-"??_);_(@_)</c:formatCode>
                <c:ptCount val="19"/>
                <c:pt idx="0">
                  <c:v>151.80000000000001</c:v>
                </c:pt>
                <c:pt idx="1">
                  <c:v>85.5</c:v>
                </c:pt>
                <c:pt idx="2">
                  <c:v>61.4</c:v>
                </c:pt>
                <c:pt idx="3">
                  <c:v>91.8</c:v>
                </c:pt>
                <c:pt idx="4">
                  <c:v>96.7</c:v>
                </c:pt>
                <c:pt idx="5">
                  <c:v>28.1</c:v>
                </c:pt>
                <c:pt idx="6">
                  <c:v>32.299999999999997</c:v>
                </c:pt>
                <c:pt idx="7">
                  <c:v>25.9</c:v>
                </c:pt>
                <c:pt idx="8">
                  <c:v>19.5</c:v>
                </c:pt>
                <c:pt idx="9">
                  <c:v>14.1</c:v>
                </c:pt>
                <c:pt idx="10">
                  <c:v>15.8</c:v>
                </c:pt>
                <c:pt idx="11">
                  <c:v>32.9</c:v>
                </c:pt>
                <c:pt idx="12">
                  <c:v>15</c:v>
                </c:pt>
                <c:pt idx="13">
                  <c:v>18.399999999999999</c:v>
                </c:pt>
                <c:pt idx="14">
                  <c:v>23.5</c:v>
                </c:pt>
                <c:pt idx="15">
                  <c:v>18.5</c:v>
                </c:pt>
                <c:pt idx="16">
                  <c:v>18.5</c:v>
                </c:pt>
                <c:pt idx="17">
                  <c:v>19.600000000000001</c:v>
                </c:pt>
                <c:pt idx="18">
                  <c:v>21.7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7E-4CA9-94D4-8D0DC52C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59088"/>
        <c:axId val="717148264"/>
      </c:lineChart>
      <c:catAx>
        <c:axId val="7171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148264"/>
        <c:crosses val="autoZero"/>
        <c:auto val="1"/>
        <c:lblAlgn val="ctr"/>
        <c:lblOffset val="100"/>
        <c:noMultiLvlLbl val="0"/>
      </c:catAx>
      <c:valAx>
        <c:axId val="7171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1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六主要大城市土地价格</a:t>
            </a:r>
            <a:r>
              <a:rPr lang="en-US" altLang="zh-CN"/>
              <a:t>2000=100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日本宏观数据'!$CE$4:$CE$59</c:f>
              <c:strCache>
                <c:ptCount val="56"/>
                <c:pt idx="0">
                  <c:v>6主要城市土地价格2000=100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日本宏观数据'!$A$60:$A$122</c:f>
              <c:strCache>
                <c:ptCount val="63"/>
                <c:pt idx="0">
                  <c:v>1955年</c:v>
                </c:pt>
                <c:pt idx="1">
                  <c:v>1956年</c:v>
                </c:pt>
                <c:pt idx="2">
                  <c:v>1957年</c:v>
                </c:pt>
                <c:pt idx="3">
                  <c:v>1958年</c:v>
                </c:pt>
                <c:pt idx="4">
                  <c:v>1959年</c:v>
                </c:pt>
                <c:pt idx="5">
                  <c:v>1960年</c:v>
                </c:pt>
                <c:pt idx="6">
                  <c:v>1961年</c:v>
                </c:pt>
                <c:pt idx="7">
                  <c:v>1962年</c:v>
                </c:pt>
                <c:pt idx="8">
                  <c:v>1963年</c:v>
                </c:pt>
                <c:pt idx="9">
                  <c:v>1964年</c:v>
                </c:pt>
                <c:pt idx="10">
                  <c:v>1965年</c:v>
                </c:pt>
                <c:pt idx="11">
                  <c:v>1966年</c:v>
                </c:pt>
                <c:pt idx="12">
                  <c:v>1967年</c:v>
                </c:pt>
                <c:pt idx="13">
                  <c:v>1968年</c:v>
                </c:pt>
                <c:pt idx="14">
                  <c:v>1969年</c:v>
                </c:pt>
                <c:pt idx="15">
                  <c:v>1970年</c:v>
                </c:pt>
                <c:pt idx="16">
                  <c:v>1971年</c:v>
                </c:pt>
                <c:pt idx="17">
                  <c:v>1972年</c:v>
                </c:pt>
                <c:pt idx="18">
                  <c:v>1973年</c:v>
                </c:pt>
                <c:pt idx="19">
                  <c:v>1974年</c:v>
                </c:pt>
                <c:pt idx="20">
                  <c:v>1975年</c:v>
                </c:pt>
                <c:pt idx="21">
                  <c:v>1976年</c:v>
                </c:pt>
                <c:pt idx="22">
                  <c:v>1977年</c:v>
                </c:pt>
                <c:pt idx="23">
                  <c:v>1978年</c:v>
                </c:pt>
                <c:pt idx="24">
                  <c:v>1979年</c:v>
                </c:pt>
                <c:pt idx="25">
                  <c:v>1980年</c:v>
                </c:pt>
                <c:pt idx="26">
                  <c:v>1981年</c:v>
                </c:pt>
                <c:pt idx="27">
                  <c:v>1982年</c:v>
                </c:pt>
                <c:pt idx="28">
                  <c:v>1983年</c:v>
                </c:pt>
                <c:pt idx="29">
                  <c:v>1984年</c:v>
                </c:pt>
                <c:pt idx="30">
                  <c:v>1985年</c:v>
                </c:pt>
                <c:pt idx="31">
                  <c:v>1986年</c:v>
                </c:pt>
                <c:pt idx="32">
                  <c:v>1987年</c:v>
                </c:pt>
                <c:pt idx="33">
                  <c:v>1988年</c:v>
                </c:pt>
                <c:pt idx="34">
                  <c:v>1989年</c:v>
                </c:pt>
                <c:pt idx="35">
                  <c:v>1990年</c:v>
                </c:pt>
                <c:pt idx="36">
                  <c:v>1991年</c:v>
                </c:pt>
                <c:pt idx="37">
                  <c:v>1992年</c:v>
                </c:pt>
                <c:pt idx="38">
                  <c:v>1993年</c:v>
                </c:pt>
                <c:pt idx="39">
                  <c:v>1994年</c:v>
                </c:pt>
                <c:pt idx="40">
                  <c:v>1995年</c:v>
                </c:pt>
                <c:pt idx="41">
                  <c:v>1996年</c:v>
                </c:pt>
                <c:pt idx="42">
                  <c:v>1997年</c:v>
                </c:pt>
                <c:pt idx="43">
                  <c:v>1998年</c:v>
                </c:pt>
                <c:pt idx="44">
                  <c:v>1999年</c:v>
                </c:pt>
                <c:pt idx="45">
                  <c:v>2000年</c:v>
                </c:pt>
                <c:pt idx="46">
                  <c:v>2001年</c:v>
                </c:pt>
                <c:pt idx="47">
                  <c:v>2002年</c:v>
                </c:pt>
                <c:pt idx="48">
                  <c:v>2003年</c:v>
                </c:pt>
                <c:pt idx="49">
                  <c:v>2004年</c:v>
                </c:pt>
                <c:pt idx="50">
                  <c:v>2005年</c:v>
                </c:pt>
                <c:pt idx="51">
                  <c:v>2006年</c:v>
                </c:pt>
                <c:pt idx="52">
                  <c:v>2007年</c:v>
                </c:pt>
                <c:pt idx="53">
                  <c:v>2008年</c:v>
                </c:pt>
                <c:pt idx="54">
                  <c:v>2009年</c:v>
                </c:pt>
                <c:pt idx="55">
                  <c:v>2010年</c:v>
                </c:pt>
                <c:pt idx="56">
                  <c:v>2011年</c:v>
                </c:pt>
                <c:pt idx="57">
                  <c:v>2012年</c:v>
                </c:pt>
                <c:pt idx="58">
                  <c:v>2013年</c:v>
                </c:pt>
                <c:pt idx="59">
                  <c:v>2014年</c:v>
                </c:pt>
                <c:pt idx="60">
                  <c:v>2015年</c:v>
                </c:pt>
                <c:pt idx="61">
                  <c:v>2016年</c:v>
                </c:pt>
                <c:pt idx="62">
                  <c:v>2017年</c:v>
                </c:pt>
              </c:strCache>
            </c:strRef>
          </c:cat>
          <c:val>
            <c:numRef>
              <c:f>'1. 日本宏观数据'!$CE$60:$CE$122</c:f>
              <c:numCache>
                <c:formatCode>_(* #,##0.00_);_(* \(#,##0.00\);_(* "-"??_);_(@_)</c:formatCode>
                <c:ptCount val="63"/>
                <c:pt idx="0">
                  <c:v>1.66</c:v>
                </c:pt>
                <c:pt idx="1">
                  <c:v>1.9</c:v>
                </c:pt>
                <c:pt idx="2">
                  <c:v>2.4700000000000002</c:v>
                </c:pt>
                <c:pt idx="3">
                  <c:v>3.11</c:v>
                </c:pt>
                <c:pt idx="4">
                  <c:v>3.74</c:v>
                </c:pt>
                <c:pt idx="5">
                  <c:v>4.87</c:v>
                </c:pt>
                <c:pt idx="6">
                  <c:v>8.18</c:v>
                </c:pt>
                <c:pt idx="7">
                  <c:v>11.7</c:v>
                </c:pt>
                <c:pt idx="8">
                  <c:v>13.9</c:v>
                </c:pt>
                <c:pt idx="9">
                  <c:v>16.3</c:v>
                </c:pt>
                <c:pt idx="10">
                  <c:v>17.899999999999999</c:v>
                </c:pt>
                <c:pt idx="11">
                  <c:v>18.2</c:v>
                </c:pt>
                <c:pt idx="12">
                  <c:v>19</c:v>
                </c:pt>
                <c:pt idx="13">
                  <c:v>20.7</c:v>
                </c:pt>
                <c:pt idx="14">
                  <c:v>23.8</c:v>
                </c:pt>
                <c:pt idx="15">
                  <c:v>28</c:v>
                </c:pt>
                <c:pt idx="16">
                  <c:v>32.5</c:v>
                </c:pt>
                <c:pt idx="17">
                  <c:v>36.700000000000003</c:v>
                </c:pt>
                <c:pt idx="18">
                  <c:v>48.3</c:v>
                </c:pt>
                <c:pt idx="19">
                  <c:v>57</c:v>
                </c:pt>
                <c:pt idx="20">
                  <c:v>52.4</c:v>
                </c:pt>
                <c:pt idx="21">
                  <c:v>52.9</c:v>
                </c:pt>
                <c:pt idx="22">
                  <c:v>54.2</c:v>
                </c:pt>
                <c:pt idx="23">
                  <c:v>55.8</c:v>
                </c:pt>
                <c:pt idx="24">
                  <c:v>59.9</c:v>
                </c:pt>
                <c:pt idx="25">
                  <c:v>67.8</c:v>
                </c:pt>
                <c:pt idx="26">
                  <c:v>73.5</c:v>
                </c:pt>
                <c:pt idx="27">
                  <c:v>78.5</c:v>
                </c:pt>
                <c:pt idx="28">
                  <c:v>82.2</c:v>
                </c:pt>
                <c:pt idx="29">
                  <c:v>86.5</c:v>
                </c:pt>
                <c:pt idx="30">
                  <c:v>92.9</c:v>
                </c:pt>
                <c:pt idx="31">
                  <c:v>106.2</c:v>
                </c:pt>
                <c:pt idx="32">
                  <c:v>133.69999999999999</c:v>
                </c:pt>
                <c:pt idx="33">
                  <c:v>171</c:v>
                </c:pt>
                <c:pt idx="34">
                  <c:v>212.8</c:v>
                </c:pt>
                <c:pt idx="35">
                  <c:v>276.8</c:v>
                </c:pt>
                <c:pt idx="36">
                  <c:v>285.3</c:v>
                </c:pt>
                <c:pt idx="37">
                  <c:v>241</c:v>
                </c:pt>
                <c:pt idx="38">
                  <c:v>197.7</c:v>
                </c:pt>
                <c:pt idx="39">
                  <c:v>174.9</c:v>
                </c:pt>
                <c:pt idx="40">
                  <c:v>151.4</c:v>
                </c:pt>
                <c:pt idx="41">
                  <c:v>134.5</c:v>
                </c:pt>
                <c:pt idx="42">
                  <c:v>124.4</c:v>
                </c:pt>
                <c:pt idx="43">
                  <c:v>117.9</c:v>
                </c:pt>
                <c:pt idx="44">
                  <c:v>109.2</c:v>
                </c:pt>
                <c:pt idx="45">
                  <c:v>100</c:v>
                </c:pt>
                <c:pt idx="46">
                  <c:v>91.7</c:v>
                </c:pt>
                <c:pt idx="47">
                  <c:v>84</c:v>
                </c:pt>
                <c:pt idx="48">
                  <c:v>76.8</c:v>
                </c:pt>
                <c:pt idx="49">
                  <c:v>71.099999999999994</c:v>
                </c:pt>
                <c:pt idx="50">
                  <c:v>68.5</c:v>
                </c:pt>
                <c:pt idx="51">
                  <c:v>71</c:v>
                </c:pt>
                <c:pt idx="52">
                  <c:v>78.8</c:v>
                </c:pt>
                <c:pt idx="53">
                  <c:v>84.6</c:v>
                </c:pt>
                <c:pt idx="54">
                  <c:v>76.5</c:v>
                </c:pt>
                <c:pt idx="55">
                  <c:v>70.7</c:v>
                </c:pt>
                <c:pt idx="56">
                  <c:v>68.599999999999994</c:v>
                </c:pt>
                <c:pt idx="57">
                  <c:v>67.7</c:v>
                </c:pt>
                <c:pt idx="58">
                  <c:v>67.599999999999994</c:v>
                </c:pt>
                <c:pt idx="59">
                  <c:v>68.8</c:v>
                </c:pt>
                <c:pt idx="60">
                  <c:v>70.3</c:v>
                </c:pt>
                <c:pt idx="61">
                  <c:v>72.2</c:v>
                </c:pt>
                <c:pt idx="62">
                  <c:v>74.099999999999994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4-4808-8491-6E4F4A34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10616"/>
        <c:axId val="604710944"/>
      </c:lineChart>
      <c:catAx>
        <c:axId val="6047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10944"/>
        <c:crosses val="autoZero"/>
        <c:auto val="1"/>
        <c:lblAlgn val="ctr"/>
        <c:lblOffset val="100"/>
        <c:noMultiLvlLbl val="0"/>
      </c:catAx>
      <c:valAx>
        <c:axId val="6047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1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日本世界</a:t>
            </a:r>
            <a:r>
              <a:rPr lang="en-US" altLang="zh-CN"/>
              <a:t>500</a:t>
            </a:r>
            <a:r>
              <a:rPr lang="zh-CN" altLang="en-US"/>
              <a:t>百强企业创办年代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日本发展史'!$J$1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 日本发展史'!$B$14:$B$168</c:f>
              <c:strCache>
                <c:ptCount val="155"/>
                <c:pt idx="0">
                  <c:v>1864年</c:v>
                </c:pt>
                <c:pt idx="1">
                  <c:v>1865年</c:v>
                </c:pt>
                <c:pt idx="2">
                  <c:v>1866年</c:v>
                </c:pt>
                <c:pt idx="3">
                  <c:v>1867年</c:v>
                </c:pt>
                <c:pt idx="4">
                  <c:v>1868年</c:v>
                </c:pt>
                <c:pt idx="5">
                  <c:v>1869年</c:v>
                </c:pt>
                <c:pt idx="6">
                  <c:v>1870年</c:v>
                </c:pt>
                <c:pt idx="7">
                  <c:v>1871年</c:v>
                </c:pt>
                <c:pt idx="8">
                  <c:v>1872年</c:v>
                </c:pt>
                <c:pt idx="9">
                  <c:v>1873年</c:v>
                </c:pt>
                <c:pt idx="10">
                  <c:v>1874年</c:v>
                </c:pt>
                <c:pt idx="11">
                  <c:v>1875年</c:v>
                </c:pt>
                <c:pt idx="12">
                  <c:v>1876年</c:v>
                </c:pt>
                <c:pt idx="13">
                  <c:v>1877年</c:v>
                </c:pt>
                <c:pt idx="14">
                  <c:v>1878年</c:v>
                </c:pt>
                <c:pt idx="15">
                  <c:v>1879年</c:v>
                </c:pt>
                <c:pt idx="16">
                  <c:v>1880年</c:v>
                </c:pt>
                <c:pt idx="17">
                  <c:v>1881年</c:v>
                </c:pt>
                <c:pt idx="18">
                  <c:v>1882年</c:v>
                </c:pt>
                <c:pt idx="19">
                  <c:v>1883年</c:v>
                </c:pt>
                <c:pt idx="20">
                  <c:v>1884年</c:v>
                </c:pt>
                <c:pt idx="21">
                  <c:v>1885年</c:v>
                </c:pt>
                <c:pt idx="22">
                  <c:v>1886年</c:v>
                </c:pt>
                <c:pt idx="23">
                  <c:v>1887年</c:v>
                </c:pt>
                <c:pt idx="24">
                  <c:v>1888年</c:v>
                </c:pt>
                <c:pt idx="25">
                  <c:v>1889年</c:v>
                </c:pt>
                <c:pt idx="26">
                  <c:v>1890年</c:v>
                </c:pt>
                <c:pt idx="27">
                  <c:v>1891年</c:v>
                </c:pt>
                <c:pt idx="28">
                  <c:v>1892年</c:v>
                </c:pt>
                <c:pt idx="29">
                  <c:v>1893年</c:v>
                </c:pt>
                <c:pt idx="30">
                  <c:v>1894年</c:v>
                </c:pt>
                <c:pt idx="31">
                  <c:v>1895年</c:v>
                </c:pt>
                <c:pt idx="32">
                  <c:v>1896年</c:v>
                </c:pt>
                <c:pt idx="33">
                  <c:v>1897年</c:v>
                </c:pt>
                <c:pt idx="34">
                  <c:v>1898年</c:v>
                </c:pt>
                <c:pt idx="35">
                  <c:v>1899年</c:v>
                </c:pt>
                <c:pt idx="36">
                  <c:v>1900年</c:v>
                </c:pt>
                <c:pt idx="37">
                  <c:v>1901年</c:v>
                </c:pt>
                <c:pt idx="38">
                  <c:v>1902年</c:v>
                </c:pt>
                <c:pt idx="39">
                  <c:v>1903年</c:v>
                </c:pt>
                <c:pt idx="40">
                  <c:v>1904年</c:v>
                </c:pt>
                <c:pt idx="41">
                  <c:v>1905年</c:v>
                </c:pt>
                <c:pt idx="42">
                  <c:v>1906年</c:v>
                </c:pt>
                <c:pt idx="43">
                  <c:v>1907年</c:v>
                </c:pt>
                <c:pt idx="44">
                  <c:v>1908年</c:v>
                </c:pt>
                <c:pt idx="45">
                  <c:v>1909年</c:v>
                </c:pt>
                <c:pt idx="46">
                  <c:v>1910年</c:v>
                </c:pt>
                <c:pt idx="47">
                  <c:v>1911年</c:v>
                </c:pt>
                <c:pt idx="48">
                  <c:v>1912年</c:v>
                </c:pt>
                <c:pt idx="49">
                  <c:v>1913年</c:v>
                </c:pt>
                <c:pt idx="50">
                  <c:v>1914年</c:v>
                </c:pt>
                <c:pt idx="51">
                  <c:v>1915年</c:v>
                </c:pt>
                <c:pt idx="52">
                  <c:v>1916年</c:v>
                </c:pt>
                <c:pt idx="53">
                  <c:v>1917年</c:v>
                </c:pt>
                <c:pt idx="54">
                  <c:v>1918年</c:v>
                </c:pt>
                <c:pt idx="55">
                  <c:v>1919年</c:v>
                </c:pt>
                <c:pt idx="56">
                  <c:v>1920年</c:v>
                </c:pt>
                <c:pt idx="57">
                  <c:v>1921年</c:v>
                </c:pt>
                <c:pt idx="58">
                  <c:v>1922年</c:v>
                </c:pt>
                <c:pt idx="59">
                  <c:v>1923年</c:v>
                </c:pt>
                <c:pt idx="60">
                  <c:v>1924年</c:v>
                </c:pt>
                <c:pt idx="61">
                  <c:v>1925年</c:v>
                </c:pt>
                <c:pt idx="62">
                  <c:v>1926年</c:v>
                </c:pt>
                <c:pt idx="63">
                  <c:v>1927年</c:v>
                </c:pt>
                <c:pt idx="64">
                  <c:v>1928年</c:v>
                </c:pt>
                <c:pt idx="65">
                  <c:v>1929年</c:v>
                </c:pt>
                <c:pt idx="66">
                  <c:v>1930年</c:v>
                </c:pt>
                <c:pt idx="67">
                  <c:v>1931年</c:v>
                </c:pt>
                <c:pt idx="68">
                  <c:v>1932年</c:v>
                </c:pt>
                <c:pt idx="69">
                  <c:v>1933年</c:v>
                </c:pt>
                <c:pt idx="70">
                  <c:v>1934年</c:v>
                </c:pt>
                <c:pt idx="71">
                  <c:v>1935年</c:v>
                </c:pt>
                <c:pt idx="72">
                  <c:v>1936年</c:v>
                </c:pt>
                <c:pt idx="73">
                  <c:v>1937年</c:v>
                </c:pt>
                <c:pt idx="74">
                  <c:v>1938年</c:v>
                </c:pt>
                <c:pt idx="75">
                  <c:v>1939年</c:v>
                </c:pt>
                <c:pt idx="76">
                  <c:v>1940年</c:v>
                </c:pt>
                <c:pt idx="77">
                  <c:v>1941年</c:v>
                </c:pt>
                <c:pt idx="78">
                  <c:v>1942年</c:v>
                </c:pt>
                <c:pt idx="79">
                  <c:v>1943年</c:v>
                </c:pt>
                <c:pt idx="80">
                  <c:v>1944年</c:v>
                </c:pt>
                <c:pt idx="81">
                  <c:v>1945年</c:v>
                </c:pt>
                <c:pt idx="82">
                  <c:v>1946年</c:v>
                </c:pt>
                <c:pt idx="83">
                  <c:v>1947年</c:v>
                </c:pt>
                <c:pt idx="84">
                  <c:v>1948年</c:v>
                </c:pt>
                <c:pt idx="85">
                  <c:v>1949年</c:v>
                </c:pt>
                <c:pt idx="86">
                  <c:v>1950年</c:v>
                </c:pt>
                <c:pt idx="87">
                  <c:v>1951年</c:v>
                </c:pt>
                <c:pt idx="88">
                  <c:v>1952年</c:v>
                </c:pt>
                <c:pt idx="89">
                  <c:v>1953年</c:v>
                </c:pt>
                <c:pt idx="90">
                  <c:v>1954年</c:v>
                </c:pt>
                <c:pt idx="91">
                  <c:v>1955年</c:v>
                </c:pt>
                <c:pt idx="92">
                  <c:v>1956年</c:v>
                </c:pt>
                <c:pt idx="93">
                  <c:v>1957年</c:v>
                </c:pt>
                <c:pt idx="94">
                  <c:v>1958年</c:v>
                </c:pt>
                <c:pt idx="95">
                  <c:v>1959年</c:v>
                </c:pt>
                <c:pt idx="96">
                  <c:v>1960年</c:v>
                </c:pt>
                <c:pt idx="97">
                  <c:v>1961年</c:v>
                </c:pt>
                <c:pt idx="98">
                  <c:v>1962年</c:v>
                </c:pt>
                <c:pt idx="99">
                  <c:v>1963年</c:v>
                </c:pt>
                <c:pt idx="100">
                  <c:v>1964年</c:v>
                </c:pt>
                <c:pt idx="101">
                  <c:v>1965年</c:v>
                </c:pt>
                <c:pt idx="102">
                  <c:v>1966年</c:v>
                </c:pt>
                <c:pt idx="103">
                  <c:v>1967年</c:v>
                </c:pt>
                <c:pt idx="104">
                  <c:v>1968年</c:v>
                </c:pt>
                <c:pt idx="105">
                  <c:v>1969年</c:v>
                </c:pt>
                <c:pt idx="106">
                  <c:v>1970年</c:v>
                </c:pt>
                <c:pt idx="107">
                  <c:v>1971年</c:v>
                </c:pt>
                <c:pt idx="108">
                  <c:v>1972年</c:v>
                </c:pt>
                <c:pt idx="109">
                  <c:v>1973年</c:v>
                </c:pt>
                <c:pt idx="110">
                  <c:v>1974年</c:v>
                </c:pt>
                <c:pt idx="111">
                  <c:v>1975年</c:v>
                </c:pt>
                <c:pt idx="112">
                  <c:v>1976年</c:v>
                </c:pt>
                <c:pt idx="113">
                  <c:v>1977年</c:v>
                </c:pt>
                <c:pt idx="114">
                  <c:v>1978年</c:v>
                </c:pt>
                <c:pt idx="115">
                  <c:v>1979年</c:v>
                </c:pt>
                <c:pt idx="116">
                  <c:v>1980年</c:v>
                </c:pt>
                <c:pt idx="117">
                  <c:v>1981年</c:v>
                </c:pt>
                <c:pt idx="118">
                  <c:v>1982年</c:v>
                </c:pt>
                <c:pt idx="119">
                  <c:v>1983年</c:v>
                </c:pt>
                <c:pt idx="120">
                  <c:v>1984年</c:v>
                </c:pt>
                <c:pt idx="121">
                  <c:v>1985年</c:v>
                </c:pt>
                <c:pt idx="122">
                  <c:v>1986年</c:v>
                </c:pt>
                <c:pt idx="123">
                  <c:v>1987年</c:v>
                </c:pt>
                <c:pt idx="124">
                  <c:v>1988年</c:v>
                </c:pt>
                <c:pt idx="125">
                  <c:v>1989年</c:v>
                </c:pt>
                <c:pt idx="126">
                  <c:v>1990年</c:v>
                </c:pt>
                <c:pt idx="127">
                  <c:v>1991年</c:v>
                </c:pt>
                <c:pt idx="128">
                  <c:v>1992年</c:v>
                </c:pt>
                <c:pt idx="129">
                  <c:v>1993年</c:v>
                </c:pt>
                <c:pt idx="130">
                  <c:v>1994年</c:v>
                </c:pt>
                <c:pt idx="131">
                  <c:v>1995年</c:v>
                </c:pt>
                <c:pt idx="132">
                  <c:v>1996年</c:v>
                </c:pt>
                <c:pt idx="133">
                  <c:v>1997年</c:v>
                </c:pt>
                <c:pt idx="134">
                  <c:v>1998年</c:v>
                </c:pt>
                <c:pt idx="135">
                  <c:v>1999年</c:v>
                </c:pt>
                <c:pt idx="136">
                  <c:v>2000年</c:v>
                </c:pt>
                <c:pt idx="137">
                  <c:v>2001年</c:v>
                </c:pt>
                <c:pt idx="138">
                  <c:v>2002年</c:v>
                </c:pt>
                <c:pt idx="139">
                  <c:v>2003年</c:v>
                </c:pt>
                <c:pt idx="140">
                  <c:v>2004年</c:v>
                </c:pt>
                <c:pt idx="141">
                  <c:v>2005年</c:v>
                </c:pt>
                <c:pt idx="142">
                  <c:v>2006年</c:v>
                </c:pt>
                <c:pt idx="143">
                  <c:v>2007年</c:v>
                </c:pt>
                <c:pt idx="144">
                  <c:v>2008年</c:v>
                </c:pt>
                <c:pt idx="145">
                  <c:v>2009年</c:v>
                </c:pt>
                <c:pt idx="146">
                  <c:v>2010年</c:v>
                </c:pt>
                <c:pt idx="147">
                  <c:v>2011年</c:v>
                </c:pt>
                <c:pt idx="148">
                  <c:v>2012年</c:v>
                </c:pt>
                <c:pt idx="149">
                  <c:v>2013年</c:v>
                </c:pt>
                <c:pt idx="150">
                  <c:v>2014年</c:v>
                </c:pt>
                <c:pt idx="151">
                  <c:v>2015年</c:v>
                </c:pt>
                <c:pt idx="152">
                  <c:v>2016年</c:v>
                </c:pt>
                <c:pt idx="153">
                  <c:v>2017年</c:v>
                </c:pt>
                <c:pt idx="154">
                  <c:v>2018年</c:v>
                </c:pt>
              </c:strCache>
            </c:strRef>
          </c:cat>
          <c:val>
            <c:numRef>
              <c:f>'2. 日本发展史'!$J$14:$J$168</c:f>
              <c:numCache>
                <c:formatCode>General</c:formatCode>
                <c:ptCount val="155"/>
                <c:pt idx="0">
                  <c:v>1</c:v>
                </c:pt>
                <c:pt idx="6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7">
                  <c:v>1</c:v>
                </c:pt>
                <c:pt idx="20">
                  <c:v>1</c:v>
                </c:pt>
                <c:pt idx="25">
                  <c:v>1</c:v>
                </c:pt>
                <c:pt idx="33">
                  <c:v>1</c:v>
                </c:pt>
                <c:pt idx="35">
                  <c:v>2</c:v>
                </c:pt>
                <c:pt idx="38">
                  <c:v>3</c:v>
                </c:pt>
                <c:pt idx="43">
                  <c:v>1</c:v>
                </c:pt>
                <c:pt idx="46">
                  <c:v>1</c:v>
                </c:pt>
                <c:pt idx="47">
                  <c:v>1</c:v>
                </c:pt>
                <c:pt idx="50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9">
                  <c:v>1</c:v>
                </c:pt>
                <c:pt idx="67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96">
                  <c:v>1</c:v>
                </c:pt>
                <c:pt idx="97">
                  <c:v>1</c:v>
                </c:pt>
                <c:pt idx="99">
                  <c:v>1</c:v>
                </c:pt>
                <c:pt idx="104">
                  <c:v>1</c:v>
                </c:pt>
                <c:pt idx="117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3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0-4E1F-8849-5237B2B7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584760"/>
        <c:axId val="600591976"/>
      </c:barChart>
      <c:catAx>
        <c:axId val="60058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591976"/>
        <c:crosses val="autoZero"/>
        <c:auto val="1"/>
        <c:lblAlgn val="ctr"/>
        <c:lblOffset val="100"/>
        <c:noMultiLvlLbl val="0"/>
      </c:catAx>
      <c:valAx>
        <c:axId val="60059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58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日本宏观数据'!$S$299</c:f>
              <c:strCache>
                <c:ptCount val="1"/>
                <c:pt idx="0">
                  <c:v>城镇化率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'1. 日本宏观数据'!$R$300:$R$313</c:f>
              <c:strCache>
                <c:ptCount val="14"/>
                <c:pt idx="0">
                  <c:v>1950年</c:v>
                </c:pt>
                <c:pt idx="1">
                  <c:v>1955年</c:v>
                </c:pt>
                <c:pt idx="2">
                  <c:v>1960年</c:v>
                </c:pt>
                <c:pt idx="3">
                  <c:v>1965年</c:v>
                </c:pt>
                <c:pt idx="4">
                  <c:v>1970年</c:v>
                </c:pt>
                <c:pt idx="5">
                  <c:v>1975年</c:v>
                </c:pt>
                <c:pt idx="6">
                  <c:v>1980年</c:v>
                </c:pt>
                <c:pt idx="7">
                  <c:v>1985年</c:v>
                </c:pt>
                <c:pt idx="8">
                  <c:v>1990年</c:v>
                </c:pt>
                <c:pt idx="9">
                  <c:v>1995年</c:v>
                </c:pt>
                <c:pt idx="10">
                  <c:v>2000年</c:v>
                </c:pt>
                <c:pt idx="11">
                  <c:v>2005年</c:v>
                </c:pt>
                <c:pt idx="12">
                  <c:v>2011年</c:v>
                </c:pt>
                <c:pt idx="13">
                  <c:v>2016年</c:v>
                </c:pt>
              </c:strCache>
            </c:strRef>
          </c:cat>
          <c:val>
            <c:numRef>
              <c:f>'1. 日本宏观数据'!$S$300:$S$313</c:f>
              <c:numCache>
                <c:formatCode>0.00%</c:formatCode>
                <c:ptCount val="14"/>
                <c:pt idx="0">
                  <c:v>0.53400000000000003</c:v>
                </c:pt>
                <c:pt idx="1">
                  <c:v>0.58399999999999996</c:v>
                </c:pt>
                <c:pt idx="2">
                  <c:v>0.63300000000000001</c:v>
                </c:pt>
                <c:pt idx="3">
                  <c:v>0.67900000000000005</c:v>
                </c:pt>
                <c:pt idx="4">
                  <c:v>0.71899999999999997</c:v>
                </c:pt>
                <c:pt idx="5">
                  <c:v>0.75700000000000001</c:v>
                </c:pt>
                <c:pt idx="6">
                  <c:v>0.76200000000000001</c:v>
                </c:pt>
                <c:pt idx="7">
                  <c:v>0.76700000000000002</c:v>
                </c:pt>
                <c:pt idx="8">
                  <c:v>0.77300000000000002</c:v>
                </c:pt>
                <c:pt idx="9">
                  <c:v>0.78</c:v>
                </c:pt>
                <c:pt idx="10">
                  <c:v>0.78700000000000003</c:v>
                </c:pt>
                <c:pt idx="11">
                  <c:v>0.86</c:v>
                </c:pt>
                <c:pt idx="12">
                  <c:v>0.91300000000000003</c:v>
                </c:pt>
                <c:pt idx="13">
                  <c:v>0.93930000000000002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DA-4D28-B393-5CD3FE2E2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94592"/>
        <c:axId val="519895576"/>
      </c:lineChart>
      <c:catAx>
        <c:axId val="5198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95576"/>
        <c:crosses val="autoZero"/>
        <c:auto val="1"/>
        <c:lblAlgn val="ctr"/>
        <c:lblOffset val="100"/>
        <c:noMultiLvlLbl val="0"/>
      </c:catAx>
      <c:valAx>
        <c:axId val="5198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8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GDP vs M2</a:t>
            </a:r>
            <a:r>
              <a:rPr lang="en-US" altLang="zh-CN" baseline="0"/>
              <a:t> </a:t>
            </a:r>
            <a:r>
              <a:rPr lang="zh-CN" altLang="en-US" baseline="0"/>
              <a:t>增速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日本宏观数据'!$F$4:$F$60</c:f>
              <c:strCache>
                <c:ptCount val="57"/>
                <c:pt idx="0">
                  <c:v>GDP增速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日本宏观数据'!$A$61:$A$122</c:f>
              <c:strCache>
                <c:ptCount val="62"/>
                <c:pt idx="0">
                  <c:v>1956年</c:v>
                </c:pt>
                <c:pt idx="1">
                  <c:v>1957年</c:v>
                </c:pt>
                <c:pt idx="2">
                  <c:v>1958年</c:v>
                </c:pt>
                <c:pt idx="3">
                  <c:v>1959年</c:v>
                </c:pt>
                <c:pt idx="4">
                  <c:v>1960年</c:v>
                </c:pt>
                <c:pt idx="5">
                  <c:v>1961年</c:v>
                </c:pt>
                <c:pt idx="6">
                  <c:v>1962年</c:v>
                </c:pt>
                <c:pt idx="7">
                  <c:v>1963年</c:v>
                </c:pt>
                <c:pt idx="8">
                  <c:v>1964年</c:v>
                </c:pt>
                <c:pt idx="9">
                  <c:v>1965年</c:v>
                </c:pt>
                <c:pt idx="10">
                  <c:v>1966年</c:v>
                </c:pt>
                <c:pt idx="11">
                  <c:v>1967年</c:v>
                </c:pt>
                <c:pt idx="12">
                  <c:v>1968年</c:v>
                </c:pt>
                <c:pt idx="13">
                  <c:v>1969年</c:v>
                </c:pt>
                <c:pt idx="14">
                  <c:v>1970年</c:v>
                </c:pt>
                <c:pt idx="15">
                  <c:v>1971年</c:v>
                </c:pt>
                <c:pt idx="16">
                  <c:v>1972年</c:v>
                </c:pt>
                <c:pt idx="17">
                  <c:v>1973年</c:v>
                </c:pt>
                <c:pt idx="18">
                  <c:v>1974年</c:v>
                </c:pt>
                <c:pt idx="19">
                  <c:v>1975年</c:v>
                </c:pt>
                <c:pt idx="20">
                  <c:v>1976年</c:v>
                </c:pt>
                <c:pt idx="21">
                  <c:v>1977年</c:v>
                </c:pt>
                <c:pt idx="22">
                  <c:v>1978年</c:v>
                </c:pt>
                <c:pt idx="23">
                  <c:v>1979年</c:v>
                </c:pt>
                <c:pt idx="24">
                  <c:v>1980年</c:v>
                </c:pt>
                <c:pt idx="25">
                  <c:v>1981年</c:v>
                </c:pt>
                <c:pt idx="26">
                  <c:v>1982年</c:v>
                </c:pt>
                <c:pt idx="27">
                  <c:v>1983年</c:v>
                </c:pt>
                <c:pt idx="28">
                  <c:v>1984年</c:v>
                </c:pt>
                <c:pt idx="29">
                  <c:v>1985年</c:v>
                </c:pt>
                <c:pt idx="30">
                  <c:v>1986年</c:v>
                </c:pt>
                <c:pt idx="31">
                  <c:v>1987年</c:v>
                </c:pt>
                <c:pt idx="32">
                  <c:v>1988年</c:v>
                </c:pt>
                <c:pt idx="33">
                  <c:v>1989年</c:v>
                </c:pt>
                <c:pt idx="34">
                  <c:v>1990年</c:v>
                </c:pt>
                <c:pt idx="35">
                  <c:v>1991年</c:v>
                </c:pt>
                <c:pt idx="36">
                  <c:v>1992年</c:v>
                </c:pt>
                <c:pt idx="37">
                  <c:v>1993年</c:v>
                </c:pt>
                <c:pt idx="38">
                  <c:v>1994年</c:v>
                </c:pt>
                <c:pt idx="39">
                  <c:v>1995年</c:v>
                </c:pt>
                <c:pt idx="40">
                  <c:v>1996年</c:v>
                </c:pt>
                <c:pt idx="41">
                  <c:v>1997年</c:v>
                </c:pt>
                <c:pt idx="42">
                  <c:v>1998年</c:v>
                </c:pt>
                <c:pt idx="43">
                  <c:v>1999年</c:v>
                </c:pt>
                <c:pt idx="44">
                  <c:v>2000年</c:v>
                </c:pt>
                <c:pt idx="45">
                  <c:v>2001年</c:v>
                </c:pt>
                <c:pt idx="46">
                  <c:v>2002年</c:v>
                </c:pt>
                <c:pt idx="47">
                  <c:v>2003年</c:v>
                </c:pt>
                <c:pt idx="48">
                  <c:v>2004年</c:v>
                </c:pt>
                <c:pt idx="49">
                  <c:v>2005年</c:v>
                </c:pt>
                <c:pt idx="50">
                  <c:v>2006年</c:v>
                </c:pt>
                <c:pt idx="51">
                  <c:v>2007年</c:v>
                </c:pt>
                <c:pt idx="52">
                  <c:v>2008年</c:v>
                </c:pt>
                <c:pt idx="53">
                  <c:v>2009年</c:v>
                </c:pt>
                <c:pt idx="54">
                  <c:v>2010年</c:v>
                </c:pt>
                <c:pt idx="55">
                  <c:v>2011年</c:v>
                </c:pt>
                <c:pt idx="56">
                  <c:v>2012年</c:v>
                </c:pt>
                <c:pt idx="57">
                  <c:v>2013年</c:v>
                </c:pt>
                <c:pt idx="58">
                  <c:v>2014年</c:v>
                </c:pt>
                <c:pt idx="59">
                  <c:v>2015年</c:v>
                </c:pt>
                <c:pt idx="60">
                  <c:v>2016年</c:v>
                </c:pt>
                <c:pt idx="61">
                  <c:v>2017年</c:v>
                </c:pt>
              </c:strCache>
            </c:strRef>
          </c:cat>
          <c:val>
            <c:numRef>
              <c:f>'1. 日本宏观数据'!$F$61:$F$122</c:f>
              <c:numCache>
                <c:formatCode>0.00%</c:formatCode>
                <c:ptCount val="62"/>
                <c:pt idx="0">
                  <c:v>0.12577812294641255</c:v>
                </c:pt>
                <c:pt idx="1">
                  <c:v>0.15241663305809672</c:v>
                </c:pt>
                <c:pt idx="2">
                  <c:v>6.2624904450973018E-2</c:v>
                </c:pt>
                <c:pt idx="3">
                  <c:v>0.14317533778806246</c:v>
                </c:pt>
                <c:pt idx="4">
                  <c:v>0.21374798147123286</c:v>
                </c:pt>
                <c:pt idx="5">
                  <c:v>0.20779902184300769</c:v>
                </c:pt>
                <c:pt idx="6">
                  <c:v>0.13478137201665241</c:v>
                </c:pt>
                <c:pt idx="7">
                  <c:v>0.14448996705054529</c:v>
                </c:pt>
                <c:pt idx="8">
                  <c:v>0.17632559769364309</c:v>
                </c:pt>
                <c:pt idx="9">
                  <c:v>0.1125441331288739</c:v>
                </c:pt>
                <c:pt idx="10">
                  <c:v>0.16138258382522963</c:v>
                </c:pt>
                <c:pt idx="11">
                  <c:v>0.17187581870578983</c:v>
                </c:pt>
                <c:pt idx="12">
                  <c:v>0.18431271727344889</c:v>
                </c:pt>
                <c:pt idx="13">
                  <c:v>0.17468650247570072</c:v>
                </c:pt>
                <c:pt idx="14">
                  <c:v>0.17863082908423555</c:v>
                </c:pt>
                <c:pt idx="15">
                  <c:v>0.10029872561009712</c:v>
                </c:pt>
                <c:pt idx="16">
                  <c:v>0.14489357668339897</c:v>
                </c:pt>
                <c:pt idx="17">
                  <c:v>0.21758569783450099</c:v>
                </c:pt>
                <c:pt idx="18">
                  <c:v>0.19329837570590058</c:v>
                </c:pt>
                <c:pt idx="19">
                  <c:v>0.10490838310596118</c:v>
                </c:pt>
                <c:pt idx="20">
                  <c:v>0.12301325920886996</c:v>
                </c:pt>
                <c:pt idx="21">
                  <c:v>0.11435626237818441</c:v>
                </c:pt>
                <c:pt idx="22">
                  <c:v>0.10118466561075734</c:v>
                </c:pt>
                <c:pt idx="23">
                  <c:v>8.386573459142932E-2</c:v>
                </c:pt>
                <c:pt idx="24">
                  <c:v>9.6106643026794281E-2</c:v>
                </c:pt>
                <c:pt idx="25">
                  <c:v>7.506834783747407E-2</c:v>
                </c:pt>
                <c:pt idx="26">
                  <c:v>4.9865897110410007E-2</c:v>
                </c:pt>
                <c:pt idx="27">
                  <c:v>4.0030048896954495E-2</c:v>
                </c:pt>
                <c:pt idx="28">
                  <c:v>6.2852405981513426E-2</c:v>
                </c:pt>
                <c:pt idx="29">
                  <c:v>7.4022633558093354E-2</c:v>
                </c:pt>
                <c:pt idx="30">
                  <c:v>4.6581166243958583E-2</c:v>
                </c:pt>
                <c:pt idx="31">
                  <c:v>3.9965703496745775E-2</c:v>
                </c:pt>
                <c:pt idx="32">
                  <c:v>7.5028051484851144E-2</c:v>
                </c:pt>
                <c:pt idx="33">
                  <c:v>7.7163093520588255E-2</c:v>
                </c:pt>
                <c:pt idx="34">
                  <c:v>7.9631875572695021E-2</c:v>
                </c:pt>
                <c:pt idx="35">
                  <c:v>6.0166990001829346E-2</c:v>
                </c:pt>
                <c:pt idx="36">
                  <c:v>2.4202114175353673E-2</c:v>
                </c:pt>
                <c:pt idx="37">
                  <c:v>6.0921480552131868E-3</c:v>
                </c:pt>
                <c:pt idx="38">
                  <c:v>3.6852315779767997E-2</c:v>
                </c:pt>
                <c:pt idx="39">
                  <c:v>2.1940524112145532E-2</c:v>
                </c:pt>
                <c:pt idx="40">
                  <c:v>2.5881211226325584E-2</c:v>
                </c:pt>
                <c:pt idx="41">
                  <c:v>1.585296807630332E-2</c:v>
                </c:pt>
                <c:pt idx="42">
                  <c:v>-1.1730203082510715E-2</c:v>
                </c:pt>
                <c:pt idx="43">
                  <c:v>-1.5581473635235876E-2</c:v>
                </c:pt>
                <c:pt idx="44">
                  <c:v>1.3574859165310427E-2</c:v>
                </c:pt>
                <c:pt idx="45">
                  <c:v>-7.0266904117287643E-3</c:v>
                </c:pt>
                <c:pt idx="46">
                  <c:v>-1.3420139386812746E-2</c:v>
                </c:pt>
                <c:pt idx="47">
                  <c:v>-1.1347202696506686E-3</c:v>
                </c:pt>
                <c:pt idx="48">
                  <c:v>1.0796842146314489E-2</c:v>
                </c:pt>
                <c:pt idx="49">
                  <c:v>6.0798663404517672E-3</c:v>
                </c:pt>
                <c:pt idx="50">
                  <c:v>5.240847357768752E-3</c:v>
                </c:pt>
                <c:pt idx="51">
                  <c:v>9.1263717315357429E-3</c:v>
                </c:pt>
                <c:pt idx="52">
                  <c:v>-2.063709519978052E-2</c:v>
                </c:pt>
                <c:pt idx="53">
                  <c:v>-5.9945763110273109E-2</c:v>
                </c:pt>
                <c:pt idx="54">
                  <c:v>2.2171354093250217E-2</c:v>
                </c:pt>
                <c:pt idx="55">
                  <c:v>-1.7878145848368554E-2</c:v>
                </c:pt>
                <c:pt idx="56">
                  <c:v>7.2214868078188665E-3</c:v>
                </c:pt>
                <c:pt idx="57">
                  <c:v>1.6604263964641763E-2</c:v>
                </c:pt>
                <c:pt idx="58">
                  <c:v>2.126573705084267E-2</c:v>
                </c:pt>
                <c:pt idx="59">
                  <c:v>3.5241575788711677E-2</c:v>
                </c:pt>
                <c:pt idx="60">
                  <c:v>1.2284538421890145E-2</c:v>
                </c:pt>
                <c:pt idx="61">
                  <c:v>1.429879243334975E-2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2A-4E62-9083-55EFA46C14A0}"/>
            </c:ext>
          </c:extLst>
        </c:ser>
        <c:ser>
          <c:idx val="1"/>
          <c:order val="1"/>
          <c:tx>
            <c:strRef>
              <c:f>'1. 日本宏观数据'!$V$4:$V$60</c:f>
              <c:strCache>
                <c:ptCount val="57"/>
                <c:pt idx="0">
                  <c:v>M2增速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日本宏观数据'!$A$61:$A$122</c:f>
              <c:strCache>
                <c:ptCount val="62"/>
                <c:pt idx="0">
                  <c:v>1956年</c:v>
                </c:pt>
                <c:pt idx="1">
                  <c:v>1957年</c:v>
                </c:pt>
                <c:pt idx="2">
                  <c:v>1958年</c:v>
                </c:pt>
                <c:pt idx="3">
                  <c:v>1959年</c:v>
                </c:pt>
                <c:pt idx="4">
                  <c:v>1960年</c:v>
                </c:pt>
                <c:pt idx="5">
                  <c:v>1961年</c:v>
                </c:pt>
                <c:pt idx="6">
                  <c:v>1962年</c:v>
                </c:pt>
                <c:pt idx="7">
                  <c:v>1963年</c:v>
                </c:pt>
                <c:pt idx="8">
                  <c:v>1964年</c:v>
                </c:pt>
                <c:pt idx="9">
                  <c:v>1965年</c:v>
                </c:pt>
                <c:pt idx="10">
                  <c:v>1966年</c:v>
                </c:pt>
                <c:pt idx="11">
                  <c:v>1967年</c:v>
                </c:pt>
                <c:pt idx="12">
                  <c:v>1968年</c:v>
                </c:pt>
                <c:pt idx="13">
                  <c:v>1969年</c:v>
                </c:pt>
                <c:pt idx="14">
                  <c:v>1970年</c:v>
                </c:pt>
                <c:pt idx="15">
                  <c:v>1971年</c:v>
                </c:pt>
                <c:pt idx="16">
                  <c:v>1972年</c:v>
                </c:pt>
                <c:pt idx="17">
                  <c:v>1973年</c:v>
                </c:pt>
                <c:pt idx="18">
                  <c:v>1974年</c:v>
                </c:pt>
                <c:pt idx="19">
                  <c:v>1975年</c:v>
                </c:pt>
                <c:pt idx="20">
                  <c:v>1976年</c:v>
                </c:pt>
                <c:pt idx="21">
                  <c:v>1977年</c:v>
                </c:pt>
                <c:pt idx="22">
                  <c:v>1978年</c:v>
                </c:pt>
                <c:pt idx="23">
                  <c:v>1979年</c:v>
                </c:pt>
                <c:pt idx="24">
                  <c:v>1980年</c:v>
                </c:pt>
                <c:pt idx="25">
                  <c:v>1981年</c:v>
                </c:pt>
                <c:pt idx="26">
                  <c:v>1982年</c:v>
                </c:pt>
                <c:pt idx="27">
                  <c:v>1983年</c:v>
                </c:pt>
                <c:pt idx="28">
                  <c:v>1984年</c:v>
                </c:pt>
                <c:pt idx="29">
                  <c:v>1985年</c:v>
                </c:pt>
                <c:pt idx="30">
                  <c:v>1986年</c:v>
                </c:pt>
                <c:pt idx="31">
                  <c:v>1987年</c:v>
                </c:pt>
                <c:pt idx="32">
                  <c:v>1988年</c:v>
                </c:pt>
                <c:pt idx="33">
                  <c:v>1989年</c:v>
                </c:pt>
                <c:pt idx="34">
                  <c:v>1990年</c:v>
                </c:pt>
                <c:pt idx="35">
                  <c:v>1991年</c:v>
                </c:pt>
                <c:pt idx="36">
                  <c:v>1992年</c:v>
                </c:pt>
                <c:pt idx="37">
                  <c:v>1993年</c:v>
                </c:pt>
                <c:pt idx="38">
                  <c:v>1994年</c:v>
                </c:pt>
                <c:pt idx="39">
                  <c:v>1995年</c:v>
                </c:pt>
                <c:pt idx="40">
                  <c:v>1996年</c:v>
                </c:pt>
                <c:pt idx="41">
                  <c:v>1997年</c:v>
                </c:pt>
                <c:pt idx="42">
                  <c:v>1998年</c:v>
                </c:pt>
                <c:pt idx="43">
                  <c:v>1999年</c:v>
                </c:pt>
                <c:pt idx="44">
                  <c:v>2000年</c:v>
                </c:pt>
                <c:pt idx="45">
                  <c:v>2001年</c:v>
                </c:pt>
                <c:pt idx="46">
                  <c:v>2002年</c:v>
                </c:pt>
                <c:pt idx="47">
                  <c:v>2003年</c:v>
                </c:pt>
                <c:pt idx="48">
                  <c:v>2004年</c:v>
                </c:pt>
                <c:pt idx="49">
                  <c:v>2005年</c:v>
                </c:pt>
                <c:pt idx="50">
                  <c:v>2006年</c:v>
                </c:pt>
                <c:pt idx="51">
                  <c:v>2007年</c:v>
                </c:pt>
                <c:pt idx="52">
                  <c:v>2008年</c:v>
                </c:pt>
                <c:pt idx="53">
                  <c:v>2009年</c:v>
                </c:pt>
                <c:pt idx="54">
                  <c:v>2010年</c:v>
                </c:pt>
                <c:pt idx="55">
                  <c:v>2011年</c:v>
                </c:pt>
                <c:pt idx="56">
                  <c:v>2012年</c:v>
                </c:pt>
                <c:pt idx="57">
                  <c:v>2013年</c:v>
                </c:pt>
                <c:pt idx="58">
                  <c:v>2014年</c:v>
                </c:pt>
                <c:pt idx="59">
                  <c:v>2015年</c:v>
                </c:pt>
                <c:pt idx="60">
                  <c:v>2016年</c:v>
                </c:pt>
                <c:pt idx="61">
                  <c:v>2017年</c:v>
                </c:pt>
              </c:strCache>
            </c:strRef>
          </c:cat>
          <c:val>
            <c:numRef>
              <c:f>'1. 日本宏观数据'!$V$61:$V$122</c:f>
              <c:numCache>
                <c:formatCode>0.0%</c:formatCode>
                <c:ptCount val="62"/>
                <c:pt idx="0">
                  <c:v>0.198357605764101</c:v>
                </c:pt>
                <c:pt idx="1">
                  <c:v>0.19559545886680052</c:v>
                </c:pt>
                <c:pt idx="2">
                  <c:v>0.15955102627478635</c:v>
                </c:pt>
                <c:pt idx="3">
                  <c:v>0.19967936152258403</c:v>
                </c:pt>
                <c:pt idx="4">
                  <c:v>0.2059136280406535</c:v>
                </c:pt>
                <c:pt idx="5">
                  <c:v>0.22039607308849862</c:v>
                </c:pt>
                <c:pt idx="6">
                  <c:v>0.18260892359474923</c:v>
                </c:pt>
                <c:pt idx="7">
                  <c:v>0.23934073230808872</c:v>
                </c:pt>
                <c:pt idx="8">
                  <c:v>0.18827889453644064</c:v>
                </c:pt>
                <c:pt idx="9">
                  <c:v>0.16525513663904956</c:v>
                </c:pt>
                <c:pt idx="10">
                  <c:v>0.17531988635307671</c:v>
                </c:pt>
                <c:pt idx="11">
                  <c:v>0.12118521914418645</c:v>
                </c:pt>
                <c:pt idx="12">
                  <c:v>0.15597585810216108</c:v>
                </c:pt>
                <c:pt idx="13">
                  <c:v>0.1724719704255786</c:v>
                </c:pt>
                <c:pt idx="14">
                  <c:v>0.18282213086231924</c:v>
                </c:pt>
                <c:pt idx="15">
                  <c:v>0.20452811109401359</c:v>
                </c:pt>
                <c:pt idx="16">
                  <c:v>0.26546199240539003</c:v>
                </c:pt>
                <c:pt idx="17">
                  <c:v>0.22713644503733299</c:v>
                </c:pt>
                <c:pt idx="18">
                  <c:v>0.11912632275297907</c:v>
                </c:pt>
                <c:pt idx="19">
                  <c:v>0.13095187791519725</c:v>
                </c:pt>
                <c:pt idx="20">
                  <c:v>0.15105303499092115</c:v>
                </c:pt>
                <c:pt idx="21">
                  <c:v>0.11377145501085084</c:v>
                </c:pt>
                <c:pt idx="22">
                  <c:v>0.11747951779457444</c:v>
                </c:pt>
                <c:pt idx="23">
                  <c:v>0.1185538334142735</c:v>
                </c:pt>
                <c:pt idx="24">
                  <c:v>9.1884045934296887E-2</c:v>
                </c:pt>
                <c:pt idx="25">
                  <c:v>8.9233104226607907E-2</c:v>
                </c:pt>
                <c:pt idx="26">
                  <c:v>9.1964535117342372E-2</c:v>
                </c:pt>
                <c:pt idx="27">
                  <c:v>7.3560108747428687E-2</c:v>
                </c:pt>
                <c:pt idx="28">
                  <c:v>7.8069463719875998E-2</c:v>
                </c:pt>
                <c:pt idx="29">
                  <c:v>8.3797097620321725E-2</c:v>
                </c:pt>
                <c:pt idx="30">
                  <c:v>8.654679865705428E-2</c:v>
                </c:pt>
                <c:pt idx="31">
                  <c:v>0.10385486036095348</c:v>
                </c:pt>
                <c:pt idx="32">
                  <c:v>0.11189878097978578</c:v>
                </c:pt>
                <c:pt idx="33">
                  <c:v>9.9025253150039294E-2</c:v>
                </c:pt>
                <c:pt idx="34">
                  <c:v>0.11656949124587457</c:v>
                </c:pt>
                <c:pt idx="35">
                  <c:v>3.6378879935879072E-2</c:v>
                </c:pt>
                <c:pt idx="36">
                  <c:v>5.9359663829956499E-3</c:v>
                </c:pt>
                <c:pt idx="37">
                  <c:v>1.0695268371432531E-2</c:v>
                </c:pt>
                <c:pt idx="38">
                  <c:v>2.0534210752834348E-2</c:v>
                </c:pt>
                <c:pt idx="39">
                  <c:v>3.0273273559297653E-2</c:v>
                </c:pt>
                <c:pt idx="40">
                  <c:v>3.2592356951209212E-2</c:v>
                </c:pt>
                <c:pt idx="41">
                  <c:v>3.0617817853018314E-2</c:v>
                </c:pt>
                <c:pt idx="42">
                  <c:v>4.3668459103470392E-2</c:v>
                </c:pt>
                <c:pt idx="43">
                  <c:v>3.6790304197946266E-2</c:v>
                </c:pt>
                <c:pt idx="44">
                  <c:v>2.1065651712060429E-2</c:v>
                </c:pt>
                <c:pt idx="45">
                  <c:v>2.7809098274727218E-2</c:v>
                </c:pt>
                <c:pt idx="46">
                  <c:v>3.3039076167948656E-2</c:v>
                </c:pt>
                <c:pt idx="47">
                  <c:v>1.3319931194810675E-2</c:v>
                </c:pt>
                <c:pt idx="48">
                  <c:v>1.7512581427605145E-2</c:v>
                </c:pt>
                <c:pt idx="49">
                  <c:v>1.8109070587195797E-2</c:v>
                </c:pt>
                <c:pt idx="50">
                  <c:v>1.0085268915357437E-2</c:v>
                </c:pt>
                <c:pt idx="51">
                  <c:v>1.5736802490630364E-2</c:v>
                </c:pt>
                <c:pt idx="52">
                  <c:v>2.0826921248639163E-2</c:v>
                </c:pt>
                <c:pt idx="53">
                  <c:v>2.7034734869453292E-2</c:v>
                </c:pt>
                <c:pt idx="54">
                  <c:v>2.7692127532217947E-2</c:v>
                </c:pt>
                <c:pt idx="55">
                  <c:v>2.7394455192461642E-2</c:v>
                </c:pt>
                <c:pt idx="56">
                  <c:v>2.5028600901671583E-2</c:v>
                </c:pt>
                <c:pt idx="57">
                  <c:v>3.6057418147466658E-2</c:v>
                </c:pt>
                <c:pt idx="58">
                  <c:v>3.4105064592697465E-2</c:v>
                </c:pt>
                <c:pt idx="59">
                  <c:v>3.6917608132614355E-2</c:v>
                </c:pt>
                <c:pt idx="60">
                  <c:v>3.4778090247736815E-2</c:v>
                </c:pt>
                <c:pt idx="61">
                  <c:v>3.766120209495516E-2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B2A-4E62-9083-55EFA46C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00576"/>
        <c:axId val="831500904"/>
      </c:lineChart>
      <c:catAx>
        <c:axId val="8315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500904"/>
        <c:crosses val="autoZero"/>
        <c:auto val="1"/>
        <c:lblAlgn val="ctr"/>
        <c:lblOffset val="100"/>
        <c:noMultiLvlLbl val="0"/>
      </c:catAx>
      <c:valAx>
        <c:axId val="8315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5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GDP</a:t>
            </a:r>
            <a:r>
              <a:rPr lang="zh-CN" sz="1800"/>
              <a:t>十亿美元</a:t>
            </a:r>
            <a:r>
              <a:rPr lang="en-US" sz="1800"/>
              <a:t>2011</a:t>
            </a:r>
            <a:r>
              <a:rPr lang="zh-CN" sz="1800"/>
              <a:t>年价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日本宏观数据'!$K$4</c:f>
              <c:strCache>
                <c:ptCount val="1"/>
                <c:pt idx="0">
                  <c:v>Real GDP (十亿美元2011年价)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日本宏观数据'!$A$55:$A$119</c:f>
              <c:strCache>
                <c:ptCount val="65"/>
                <c:pt idx="0">
                  <c:v>1950年</c:v>
                </c:pt>
                <c:pt idx="1">
                  <c:v>1951年</c:v>
                </c:pt>
                <c:pt idx="2">
                  <c:v>1952年</c:v>
                </c:pt>
                <c:pt idx="3">
                  <c:v>1953年</c:v>
                </c:pt>
                <c:pt idx="4">
                  <c:v>1954年</c:v>
                </c:pt>
                <c:pt idx="5">
                  <c:v>1955年</c:v>
                </c:pt>
                <c:pt idx="6">
                  <c:v>1956年</c:v>
                </c:pt>
                <c:pt idx="7">
                  <c:v>1957年</c:v>
                </c:pt>
                <c:pt idx="8">
                  <c:v>1958年</c:v>
                </c:pt>
                <c:pt idx="9">
                  <c:v>1959年</c:v>
                </c:pt>
                <c:pt idx="10">
                  <c:v>1960年</c:v>
                </c:pt>
                <c:pt idx="11">
                  <c:v>1961年</c:v>
                </c:pt>
                <c:pt idx="12">
                  <c:v>1962年</c:v>
                </c:pt>
                <c:pt idx="13">
                  <c:v>1963年</c:v>
                </c:pt>
                <c:pt idx="14">
                  <c:v>1964年</c:v>
                </c:pt>
                <c:pt idx="15">
                  <c:v>1965年</c:v>
                </c:pt>
                <c:pt idx="16">
                  <c:v>1966年</c:v>
                </c:pt>
                <c:pt idx="17">
                  <c:v>1967年</c:v>
                </c:pt>
                <c:pt idx="18">
                  <c:v>1968年</c:v>
                </c:pt>
                <c:pt idx="19">
                  <c:v>1969年</c:v>
                </c:pt>
                <c:pt idx="20">
                  <c:v>1970年</c:v>
                </c:pt>
                <c:pt idx="21">
                  <c:v>1971年</c:v>
                </c:pt>
                <c:pt idx="22">
                  <c:v>1972年</c:v>
                </c:pt>
                <c:pt idx="23">
                  <c:v>1973年</c:v>
                </c:pt>
                <c:pt idx="24">
                  <c:v>1974年</c:v>
                </c:pt>
                <c:pt idx="25">
                  <c:v>1975年</c:v>
                </c:pt>
                <c:pt idx="26">
                  <c:v>1976年</c:v>
                </c:pt>
                <c:pt idx="27">
                  <c:v>1977年</c:v>
                </c:pt>
                <c:pt idx="28">
                  <c:v>1978年</c:v>
                </c:pt>
                <c:pt idx="29">
                  <c:v>1979年</c:v>
                </c:pt>
                <c:pt idx="30">
                  <c:v>1980年</c:v>
                </c:pt>
                <c:pt idx="31">
                  <c:v>1981年</c:v>
                </c:pt>
                <c:pt idx="32">
                  <c:v>1982年</c:v>
                </c:pt>
                <c:pt idx="33">
                  <c:v>1983年</c:v>
                </c:pt>
                <c:pt idx="34">
                  <c:v>1984年</c:v>
                </c:pt>
                <c:pt idx="35">
                  <c:v>1985年</c:v>
                </c:pt>
                <c:pt idx="36">
                  <c:v>1986年</c:v>
                </c:pt>
                <c:pt idx="37">
                  <c:v>1987年</c:v>
                </c:pt>
                <c:pt idx="38">
                  <c:v>1988年</c:v>
                </c:pt>
                <c:pt idx="39">
                  <c:v>1989年</c:v>
                </c:pt>
                <c:pt idx="40">
                  <c:v>1990年</c:v>
                </c:pt>
                <c:pt idx="41">
                  <c:v>1991年</c:v>
                </c:pt>
                <c:pt idx="42">
                  <c:v>1992年</c:v>
                </c:pt>
                <c:pt idx="43">
                  <c:v>1993年</c:v>
                </c:pt>
                <c:pt idx="44">
                  <c:v>1994年</c:v>
                </c:pt>
                <c:pt idx="45">
                  <c:v>1995年</c:v>
                </c:pt>
                <c:pt idx="46">
                  <c:v>1996年</c:v>
                </c:pt>
                <c:pt idx="47">
                  <c:v>1997年</c:v>
                </c:pt>
                <c:pt idx="48">
                  <c:v>1998年</c:v>
                </c:pt>
                <c:pt idx="49">
                  <c:v>1999年</c:v>
                </c:pt>
                <c:pt idx="50">
                  <c:v>2000年</c:v>
                </c:pt>
                <c:pt idx="51">
                  <c:v>2001年</c:v>
                </c:pt>
                <c:pt idx="52">
                  <c:v>2002年</c:v>
                </c:pt>
                <c:pt idx="53">
                  <c:v>2003年</c:v>
                </c:pt>
                <c:pt idx="54">
                  <c:v>2004年</c:v>
                </c:pt>
                <c:pt idx="55">
                  <c:v>2005年</c:v>
                </c:pt>
                <c:pt idx="56">
                  <c:v>2006年</c:v>
                </c:pt>
                <c:pt idx="57">
                  <c:v>2007年</c:v>
                </c:pt>
                <c:pt idx="58">
                  <c:v>2008年</c:v>
                </c:pt>
                <c:pt idx="59">
                  <c:v>2009年</c:v>
                </c:pt>
                <c:pt idx="60">
                  <c:v>2010年</c:v>
                </c:pt>
                <c:pt idx="61">
                  <c:v>2011年</c:v>
                </c:pt>
                <c:pt idx="62">
                  <c:v>2012年</c:v>
                </c:pt>
                <c:pt idx="63">
                  <c:v>2013年</c:v>
                </c:pt>
                <c:pt idx="64">
                  <c:v>2014年</c:v>
                </c:pt>
              </c:strCache>
            </c:strRef>
          </c:cat>
          <c:val>
            <c:numRef>
              <c:f>'1. 日本宏观数据'!$K$55:$K$119</c:f>
              <c:numCache>
                <c:formatCode>###,###,###,###,##0_ </c:formatCode>
                <c:ptCount val="65"/>
                <c:pt idx="0">
                  <c:v>259.06696875</c:v>
                </c:pt>
                <c:pt idx="1">
                  <c:v>282.24465624999999</c:v>
                </c:pt>
                <c:pt idx="2">
                  <c:v>317.13931250000002</c:v>
                </c:pt>
                <c:pt idx="3">
                  <c:v>338.40003124999998</c:v>
                </c:pt>
                <c:pt idx="4">
                  <c:v>355.23590625000003</c:v>
                </c:pt>
                <c:pt idx="5">
                  <c:v>380.19715624999998</c:v>
                </c:pt>
                <c:pt idx="6">
                  <c:v>408.68831249999999</c:v>
                </c:pt>
                <c:pt idx="7">
                  <c:v>440.63134374999998</c:v>
                </c:pt>
                <c:pt idx="8">
                  <c:v>468.00309375000001</c:v>
                </c:pt>
                <c:pt idx="9">
                  <c:v>512.06640625</c:v>
                </c:pt>
                <c:pt idx="10">
                  <c:v>578.94237499999997</c:v>
                </c:pt>
                <c:pt idx="11">
                  <c:v>647.56518749999998</c:v>
                </c:pt>
                <c:pt idx="12">
                  <c:v>703.23431249999999</c:v>
                </c:pt>
                <c:pt idx="13">
                  <c:v>765.03018750000001</c:v>
                </c:pt>
                <c:pt idx="14">
                  <c:v>850.6038125</c:v>
                </c:pt>
                <c:pt idx="15">
                  <c:v>898.85874999999999</c:v>
                </c:pt>
                <c:pt idx="16">
                  <c:v>990.97756249999998</c:v>
                </c:pt>
                <c:pt idx="17">
                  <c:v>1100.81675</c:v>
                </c:pt>
                <c:pt idx="18">
                  <c:v>1231.9122500000001</c:v>
                </c:pt>
                <c:pt idx="19">
                  <c:v>1379.1646249999999</c:v>
                </c:pt>
                <c:pt idx="20">
                  <c:v>1520.9751249999999</c:v>
                </c:pt>
                <c:pt idx="21">
                  <c:v>1592.4456250000001</c:v>
                </c:pt>
                <c:pt idx="22">
                  <c:v>1726.4267500000001</c:v>
                </c:pt>
                <c:pt idx="23">
                  <c:v>1865.10375</c:v>
                </c:pt>
                <c:pt idx="24">
                  <c:v>1842.2517499999999</c:v>
                </c:pt>
                <c:pt idx="25">
                  <c:v>1899.206375</c:v>
                </c:pt>
                <c:pt idx="26">
                  <c:v>1974.6994999999999</c:v>
                </c:pt>
                <c:pt idx="27">
                  <c:v>2061.3955000000001</c:v>
                </c:pt>
                <c:pt idx="28">
                  <c:v>2170.0709999999999</c:v>
                </c:pt>
                <c:pt idx="29">
                  <c:v>2289.0787500000001</c:v>
                </c:pt>
                <c:pt idx="30">
                  <c:v>2353.5754999999999</c:v>
                </c:pt>
                <c:pt idx="31">
                  <c:v>2451.8807499999998</c:v>
                </c:pt>
                <c:pt idx="32">
                  <c:v>2534.6712499999999</c:v>
                </c:pt>
                <c:pt idx="33">
                  <c:v>2612.2507500000002</c:v>
                </c:pt>
                <c:pt idx="34">
                  <c:v>2728.8589999999999</c:v>
                </c:pt>
                <c:pt idx="35">
                  <c:v>2901.6875</c:v>
                </c:pt>
                <c:pt idx="36">
                  <c:v>2983.8364999999999</c:v>
                </c:pt>
                <c:pt idx="37">
                  <c:v>3106.39525</c:v>
                </c:pt>
                <c:pt idx="38">
                  <c:v>3328.39975</c:v>
                </c:pt>
                <c:pt idx="39">
                  <c:v>3507.14</c:v>
                </c:pt>
                <c:pt idx="40">
                  <c:v>3702.5717500000001</c:v>
                </c:pt>
                <c:pt idx="41">
                  <c:v>3825.6579999999999</c:v>
                </c:pt>
                <c:pt idx="42">
                  <c:v>3856.99125</c:v>
                </c:pt>
                <c:pt idx="43">
                  <c:v>3863.5889999999999</c:v>
                </c:pt>
                <c:pt idx="44">
                  <c:v>3896.9542499999998</c:v>
                </c:pt>
                <c:pt idx="45">
                  <c:v>3972.6464999999998</c:v>
                </c:pt>
                <c:pt idx="46">
                  <c:v>4076.33475</c:v>
                </c:pt>
                <c:pt idx="47">
                  <c:v>4141.3777499999997</c:v>
                </c:pt>
                <c:pt idx="48">
                  <c:v>4058.42</c:v>
                </c:pt>
                <c:pt idx="49">
                  <c:v>4050.33</c:v>
                </c:pt>
                <c:pt idx="50">
                  <c:v>4141.7659999999996</c:v>
                </c:pt>
                <c:pt idx="51">
                  <c:v>4156.4885000000004</c:v>
                </c:pt>
                <c:pt idx="52">
                  <c:v>4168.5235000000002</c:v>
                </c:pt>
                <c:pt idx="53">
                  <c:v>4238.7674999999999</c:v>
                </c:pt>
                <c:pt idx="54">
                  <c:v>4338.8334999999997</c:v>
                </c:pt>
                <c:pt idx="55">
                  <c:v>4395.357</c:v>
                </c:pt>
                <c:pt idx="56">
                  <c:v>4469.7659999999996</c:v>
                </c:pt>
                <c:pt idx="57">
                  <c:v>4567.7515000000003</c:v>
                </c:pt>
                <c:pt idx="58">
                  <c:v>4520.1719999999996</c:v>
                </c:pt>
                <c:pt idx="59">
                  <c:v>4270.3434999999999</c:v>
                </c:pt>
                <c:pt idx="60">
                  <c:v>4471.5355</c:v>
                </c:pt>
                <c:pt idx="61">
                  <c:v>4451.2224999999999</c:v>
                </c:pt>
                <c:pt idx="62">
                  <c:v>4528.7714999999998</c:v>
                </c:pt>
                <c:pt idx="63">
                  <c:v>4600.6695</c:v>
                </c:pt>
                <c:pt idx="64">
                  <c:v>4596.3615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F-470F-A80F-4B5E9924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9557120"/>
        <c:axId val="308445568"/>
      </c:barChart>
      <c:lineChart>
        <c:grouping val="standard"/>
        <c:varyColors val="0"/>
        <c:ser>
          <c:idx val="1"/>
          <c:order val="1"/>
          <c:tx>
            <c:strRef>
              <c:f>'1. 日本宏观数据'!$L$4</c:f>
              <c:strCache>
                <c:ptCount val="1"/>
                <c:pt idx="0">
                  <c:v>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日本宏观数据'!$A$56:$A$119</c:f>
              <c:strCache>
                <c:ptCount val="64"/>
                <c:pt idx="0">
                  <c:v>1951年</c:v>
                </c:pt>
                <c:pt idx="1">
                  <c:v>1952年</c:v>
                </c:pt>
                <c:pt idx="2">
                  <c:v>1953年</c:v>
                </c:pt>
                <c:pt idx="3">
                  <c:v>1954年</c:v>
                </c:pt>
                <c:pt idx="4">
                  <c:v>1955年</c:v>
                </c:pt>
                <c:pt idx="5">
                  <c:v>1956年</c:v>
                </c:pt>
                <c:pt idx="6">
                  <c:v>1957年</c:v>
                </c:pt>
                <c:pt idx="7">
                  <c:v>1958年</c:v>
                </c:pt>
                <c:pt idx="8">
                  <c:v>1959年</c:v>
                </c:pt>
                <c:pt idx="9">
                  <c:v>1960年</c:v>
                </c:pt>
                <c:pt idx="10">
                  <c:v>1961年</c:v>
                </c:pt>
                <c:pt idx="11">
                  <c:v>1962年</c:v>
                </c:pt>
                <c:pt idx="12">
                  <c:v>1963年</c:v>
                </c:pt>
                <c:pt idx="13">
                  <c:v>1964年</c:v>
                </c:pt>
                <c:pt idx="14">
                  <c:v>1965年</c:v>
                </c:pt>
                <c:pt idx="15">
                  <c:v>1966年</c:v>
                </c:pt>
                <c:pt idx="16">
                  <c:v>1967年</c:v>
                </c:pt>
                <c:pt idx="17">
                  <c:v>1968年</c:v>
                </c:pt>
                <c:pt idx="18">
                  <c:v>1969年</c:v>
                </c:pt>
                <c:pt idx="19">
                  <c:v>1970年</c:v>
                </c:pt>
                <c:pt idx="20">
                  <c:v>1971年</c:v>
                </c:pt>
                <c:pt idx="21">
                  <c:v>1972年</c:v>
                </c:pt>
                <c:pt idx="22">
                  <c:v>1973年</c:v>
                </c:pt>
                <c:pt idx="23">
                  <c:v>1974年</c:v>
                </c:pt>
                <c:pt idx="24">
                  <c:v>1975年</c:v>
                </c:pt>
                <c:pt idx="25">
                  <c:v>1976年</c:v>
                </c:pt>
                <c:pt idx="26">
                  <c:v>1977年</c:v>
                </c:pt>
                <c:pt idx="27">
                  <c:v>1978年</c:v>
                </c:pt>
                <c:pt idx="28">
                  <c:v>1979年</c:v>
                </c:pt>
                <c:pt idx="29">
                  <c:v>1980年</c:v>
                </c:pt>
                <c:pt idx="30">
                  <c:v>1981年</c:v>
                </c:pt>
                <c:pt idx="31">
                  <c:v>1982年</c:v>
                </c:pt>
                <c:pt idx="32">
                  <c:v>1983年</c:v>
                </c:pt>
                <c:pt idx="33">
                  <c:v>1984年</c:v>
                </c:pt>
                <c:pt idx="34">
                  <c:v>1985年</c:v>
                </c:pt>
                <c:pt idx="35">
                  <c:v>1986年</c:v>
                </c:pt>
                <c:pt idx="36">
                  <c:v>1987年</c:v>
                </c:pt>
                <c:pt idx="37">
                  <c:v>1988年</c:v>
                </c:pt>
                <c:pt idx="38">
                  <c:v>1989年</c:v>
                </c:pt>
                <c:pt idx="39">
                  <c:v>1990年</c:v>
                </c:pt>
                <c:pt idx="40">
                  <c:v>1991年</c:v>
                </c:pt>
                <c:pt idx="41">
                  <c:v>1992年</c:v>
                </c:pt>
                <c:pt idx="42">
                  <c:v>1993年</c:v>
                </c:pt>
                <c:pt idx="43">
                  <c:v>1994年</c:v>
                </c:pt>
                <c:pt idx="44">
                  <c:v>1995年</c:v>
                </c:pt>
                <c:pt idx="45">
                  <c:v>1996年</c:v>
                </c:pt>
                <c:pt idx="46">
                  <c:v>1997年</c:v>
                </c:pt>
                <c:pt idx="47">
                  <c:v>1998年</c:v>
                </c:pt>
                <c:pt idx="48">
                  <c:v>1999年</c:v>
                </c:pt>
                <c:pt idx="49">
                  <c:v>2000年</c:v>
                </c:pt>
                <c:pt idx="50">
                  <c:v>2001年</c:v>
                </c:pt>
                <c:pt idx="51">
                  <c:v>2002年</c:v>
                </c:pt>
                <c:pt idx="52">
                  <c:v>2003年</c:v>
                </c:pt>
                <c:pt idx="53">
                  <c:v>2004年</c:v>
                </c:pt>
                <c:pt idx="54">
                  <c:v>2005年</c:v>
                </c:pt>
                <c:pt idx="55">
                  <c:v>2006年</c:v>
                </c:pt>
                <c:pt idx="56">
                  <c:v>2007年</c:v>
                </c:pt>
                <c:pt idx="57">
                  <c:v>2008年</c:v>
                </c:pt>
                <c:pt idx="58">
                  <c:v>2009年</c:v>
                </c:pt>
                <c:pt idx="59">
                  <c:v>2010年</c:v>
                </c:pt>
                <c:pt idx="60">
                  <c:v>2011年</c:v>
                </c:pt>
                <c:pt idx="61">
                  <c:v>2012年</c:v>
                </c:pt>
                <c:pt idx="62">
                  <c:v>2013年</c:v>
                </c:pt>
                <c:pt idx="63">
                  <c:v>2014年</c:v>
                </c:pt>
              </c:strCache>
            </c:strRef>
          </c:cat>
          <c:val>
            <c:numRef>
              <c:f>'1. 日本宏观数据'!$L$56:$L$119</c:f>
              <c:numCache>
                <c:formatCode>0.00%</c:formatCode>
                <c:ptCount val="64"/>
                <c:pt idx="0">
                  <c:v>8.9466008004928321E-2</c:v>
                </c:pt>
                <c:pt idx="1">
                  <c:v>0.12363265513552135</c:v>
                </c:pt>
                <c:pt idx="2">
                  <c:v>6.7039051647058034E-2</c:v>
                </c:pt>
                <c:pt idx="3">
                  <c:v>4.9751399069943414E-2</c:v>
                </c:pt>
                <c:pt idx="4">
                  <c:v>7.0266686336693862E-2</c:v>
                </c:pt>
                <c:pt idx="5">
                  <c:v>7.4937846803003305E-2</c:v>
                </c:pt>
                <c:pt idx="6">
                  <c:v>7.8159884373987243E-2</c:v>
                </c:pt>
                <c:pt idx="7">
                  <c:v>6.2119389344961862E-2</c:v>
                </c:pt>
                <c:pt idx="8">
                  <c:v>9.4151754739334903E-2</c:v>
                </c:pt>
                <c:pt idx="9">
                  <c:v>0.13060018765876613</c:v>
                </c:pt>
                <c:pt idx="10">
                  <c:v>0.11853133483276301</c:v>
                </c:pt>
                <c:pt idx="11">
                  <c:v>8.5966827857002492E-2</c:v>
                </c:pt>
                <c:pt idx="12">
                  <c:v>8.7873805219081946E-2</c:v>
                </c:pt>
                <c:pt idx="13">
                  <c:v>0.11185653376586524</c:v>
                </c:pt>
                <c:pt idx="14">
                  <c:v>5.6730215396254113E-2</c:v>
                </c:pt>
                <c:pt idx="15">
                  <c:v>0.1024841917598287</c:v>
                </c:pt>
                <c:pt idx="16">
                  <c:v>0.11083922750269126</c:v>
                </c:pt>
                <c:pt idx="17">
                  <c:v>0.11908930346490476</c:v>
                </c:pt>
                <c:pt idx="18">
                  <c:v>0.11953154536778077</c:v>
                </c:pt>
                <c:pt idx="19">
                  <c:v>0.10282347547886106</c:v>
                </c:pt>
                <c:pt idx="20">
                  <c:v>4.6989920364411075E-2</c:v>
                </c:pt>
                <c:pt idx="21">
                  <c:v>8.4135447324928281E-2</c:v>
                </c:pt>
                <c:pt idx="22">
                  <c:v>8.0326025995600459E-2</c:v>
                </c:pt>
                <c:pt idx="23">
                  <c:v>-1.225240150849527E-2</c:v>
                </c:pt>
                <c:pt idx="24">
                  <c:v>3.0915766534079792E-2</c:v>
                </c:pt>
                <c:pt idx="25">
                  <c:v>3.9749827082377953E-2</c:v>
                </c:pt>
                <c:pt idx="26">
                  <c:v>4.3903388844733104E-2</c:v>
                </c:pt>
                <c:pt idx="27">
                  <c:v>5.2719383543817777E-2</c:v>
                </c:pt>
                <c:pt idx="28">
                  <c:v>5.4840486785916243E-2</c:v>
                </c:pt>
                <c:pt idx="29">
                  <c:v>2.8175854587789928E-2</c:v>
                </c:pt>
                <c:pt idx="30">
                  <c:v>4.1768470992326279E-2</c:v>
                </c:pt>
                <c:pt idx="31">
                  <c:v>3.3766120150827028E-2</c:v>
                </c:pt>
                <c:pt idx="32">
                  <c:v>3.0607322349989197E-2</c:v>
                </c:pt>
                <c:pt idx="33">
                  <c:v>4.4638995701312245E-2</c:v>
                </c:pt>
                <c:pt idx="34">
                  <c:v>6.3333613059524119E-2</c:v>
                </c:pt>
                <c:pt idx="35">
                  <c:v>2.8310767441359408E-2</c:v>
                </c:pt>
                <c:pt idx="36">
                  <c:v>4.1074217705963534E-2</c:v>
                </c:pt>
                <c:pt idx="37">
                  <c:v>7.1466919735986512E-2</c:v>
                </c:pt>
                <c:pt idx="38">
                  <c:v>5.3701557332468841E-2</c:v>
                </c:pt>
                <c:pt idx="39">
                  <c:v>5.5723965966571143E-2</c:v>
                </c:pt>
                <c:pt idx="40">
                  <c:v>3.3243447611784882E-2</c:v>
                </c:pt>
                <c:pt idx="41">
                  <c:v>8.1902904023307688E-3</c:v>
                </c:pt>
                <c:pt idx="42">
                  <c:v>1.710595013665106E-3</c:v>
                </c:pt>
                <c:pt idx="43">
                  <c:v>8.6358176296701394E-3</c:v>
                </c:pt>
                <c:pt idx="44">
                  <c:v>1.9423438188939546E-2</c:v>
                </c:pt>
                <c:pt idx="45">
                  <c:v>2.6100547833793009E-2</c:v>
                </c:pt>
                <c:pt idx="46">
                  <c:v>1.5956245987893913E-2</c:v>
                </c:pt>
                <c:pt idx="47">
                  <c:v>-2.0031437605516511E-2</c:v>
                </c:pt>
                <c:pt idx="48">
                  <c:v>-1.9933865888696056E-3</c:v>
                </c:pt>
                <c:pt idx="49">
                  <c:v>2.2574950683030615E-2</c:v>
                </c:pt>
                <c:pt idx="50">
                  <c:v>3.5546431160042857E-3</c:v>
                </c:pt>
                <c:pt idx="51">
                  <c:v>2.8954729454921946E-3</c:v>
                </c:pt>
                <c:pt idx="52">
                  <c:v>1.6851050497856068E-2</c:v>
                </c:pt>
                <c:pt idx="53">
                  <c:v>2.3607333971490396E-2</c:v>
                </c:pt>
                <c:pt idx="54">
                  <c:v>1.3027349401630639E-2</c:v>
                </c:pt>
                <c:pt idx="55">
                  <c:v>1.6929000306459718E-2</c:v>
                </c:pt>
                <c:pt idx="56">
                  <c:v>2.1921841098617056E-2</c:v>
                </c:pt>
                <c:pt idx="57">
                  <c:v>-1.0416394149287855E-2</c:v>
                </c:pt>
                <c:pt idx="58">
                  <c:v>-5.5269688852548016E-2</c:v>
                </c:pt>
                <c:pt idx="59">
                  <c:v>4.7113774336888792E-2</c:v>
                </c:pt>
                <c:pt idx="60">
                  <c:v>-4.5427348167089709E-3</c:v>
                </c:pt>
                <c:pt idx="61">
                  <c:v>1.7421955429098412E-2</c:v>
                </c:pt>
                <c:pt idx="62">
                  <c:v>1.5875828577352591E-2</c:v>
                </c:pt>
                <c:pt idx="63">
                  <c:v>-9.3638545433438747E-4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EF-470F-A80F-4B5E9924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1792"/>
        <c:axId val="13599872"/>
      </c:lineChart>
      <c:catAx>
        <c:axId val="28955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445568"/>
        <c:crosses val="autoZero"/>
        <c:auto val="1"/>
        <c:lblAlgn val="ctr"/>
        <c:lblOffset val="100"/>
        <c:noMultiLvlLbl val="0"/>
      </c:catAx>
      <c:valAx>
        <c:axId val="3084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557120"/>
        <c:crosses val="autoZero"/>
        <c:crossBetween val="between"/>
      </c:valAx>
      <c:valAx>
        <c:axId val="135998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1792"/>
        <c:crosses val="max"/>
        <c:crossBetween val="between"/>
      </c:valAx>
      <c:catAx>
        <c:axId val="13601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359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日本宏观数据'!$W$4:$W$59</c:f>
              <c:strCache>
                <c:ptCount val="56"/>
                <c:pt idx="0">
                  <c:v>M2/GDP比值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日本宏观数据'!$A$60:$A$122</c:f>
              <c:strCache>
                <c:ptCount val="63"/>
                <c:pt idx="0">
                  <c:v>1955年</c:v>
                </c:pt>
                <c:pt idx="1">
                  <c:v>1956年</c:v>
                </c:pt>
                <c:pt idx="2">
                  <c:v>1957年</c:v>
                </c:pt>
                <c:pt idx="3">
                  <c:v>1958年</c:v>
                </c:pt>
                <c:pt idx="4">
                  <c:v>1959年</c:v>
                </c:pt>
                <c:pt idx="5">
                  <c:v>1960年</c:v>
                </c:pt>
                <c:pt idx="6">
                  <c:v>1961年</c:v>
                </c:pt>
                <c:pt idx="7">
                  <c:v>1962年</c:v>
                </c:pt>
                <c:pt idx="8">
                  <c:v>1963年</c:v>
                </c:pt>
                <c:pt idx="9">
                  <c:v>1964年</c:v>
                </c:pt>
                <c:pt idx="10">
                  <c:v>1965年</c:v>
                </c:pt>
                <c:pt idx="11">
                  <c:v>1966年</c:v>
                </c:pt>
                <c:pt idx="12">
                  <c:v>1967年</c:v>
                </c:pt>
                <c:pt idx="13">
                  <c:v>1968年</c:v>
                </c:pt>
                <c:pt idx="14">
                  <c:v>1969年</c:v>
                </c:pt>
                <c:pt idx="15">
                  <c:v>1970年</c:v>
                </c:pt>
                <c:pt idx="16">
                  <c:v>1971年</c:v>
                </c:pt>
                <c:pt idx="17">
                  <c:v>1972年</c:v>
                </c:pt>
                <c:pt idx="18">
                  <c:v>1973年</c:v>
                </c:pt>
                <c:pt idx="19">
                  <c:v>1974年</c:v>
                </c:pt>
                <c:pt idx="20">
                  <c:v>1975年</c:v>
                </c:pt>
                <c:pt idx="21">
                  <c:v>1976年</c:v>
                </c:pt>
                <c:pt idx="22">
                  <c:v>1977年</c:v>
                </c:pt>
                <c:pt idx="23">
                  <c:v>1978年</c:v>
                </c:pt>
                <c:pt idx="24">
                  <c:v>1979年</c:v>
                </c:pt>
                <c:pt idx="25">
                  <c:v>1980年</c:v>
                </c:pt>
                <c:pt idx="26">
                  <c:v>1981年</c:v>
                </c:pt>
                <c:pt idx="27">
                  <c:v>1982年</c:v>
                </c:pt>
                <c:pt idx="28">
                  <c:v>1983年</c:v>
                </c:pt>
                <c:pt idx="29">
                  <c:v>1984年</c:v>
                </c:pt>
                <c:pt idx="30">
                  <c:v>1985年</c:v>
                </c:pt>
                <c:pt idx="31">
                  <c:v>1986年</c:v>
                </c:pt>
                <c:pt idx="32">
                  <c:v>1987年</c:v>
                </c:pt>
                <c:pt idx="33">
                  <c:v>1988年</c:v>
                </c:pt>
                <c:pt idx="34">
                  <c:v>1989年</c:v>
                </c:pt>
                <c:pt idx="35">
                  <c:v>1990年</c:v>
                </c:pt>
                <c:pt idx="36">
                  <c:v>1991年</c:v>
                </c:pt>
                <c:pt idx="37">
                  <c:v>1992年</c:v>
                </c:pt>
                <c:pt idx="38">
                  <c:v>1993年</c:v>
                </c:pt>
                <c:pt idx="39">
                  <c:v>1994年</c:v>
                </c:pt>
                <c:pt idx="40">
                  <c:v>1995年</c:v>
                </c:pt>
                <c:pt idx="41">
                  <c:v>1996年</c:v>
                </c:pt>
                <c:pt idx="42">
                  <c:v>1997年</c:v>
                </c:pt>
                <c:pt idx="43">
                  <c:v>1998年</c:v>
                </c:pt>
                <c:pt idx="44">
                  <c:v>1999年</c:v>
                </c:pt>
                <c:pt idx="45">
                  <c:v>2000年</c:v>
                </c:pt>
                <c:pt idx="46">
                  <c:v>2001年</c:v>
                </c:pt>
                <c:pt idx="47">
                  <c:v>2002年</c:v>
                </c:pt>
                <c:pt idx="48">
                  <c:v>2003年</c:v>
                </c:pt>
                <c:pt idx="49">
                  <c:v>2004年</c:v>
                </c:pt>
                <c:pt idx="50">
                  <c:v>2005年</c:v>
                </c:pt>
                <c:pt idx="51">
                  <c:v>2006年</c:v>
                </c:pt>
                <c:pt idx="52">
                  <c:v>2007年</c:v>
                </c:pt>
                <c:pt idx="53">
                  <c:v>2008年</c:v>
                </c:pt>
                <c:pt idx="54">
                  <c:v>2009年</c:v>
                </c:pt>
                <c:pt idx="55">
                  <c:v>2010年</c:v>
                </c:pt>
                <c:pt idx="56">
                  <c:v>2011年</c:v>
                </c:pt>
                <c:pt idx="57">
                  <c:v>2012年</c:v>
                </c:pt>
                <c:pt idx="58">
                  <c:v>2013年</c:v>
                </c:pt>
                <c:pt idx="59">
                  <c:v>2014年</c:v>
                </c:pt>
                <c:pt idx="60">
                  <c:v>2015年</c:v>
                </c:pt>
                <c:pt idx="61">
                  <c:v>2016年</c:v>
                </c:pt>
                <c:pt idx="62">
                  <c:v>2017年</c:v>
                </c:pt>
              </c:strCache>
            </c:strRef>
          </c:cat>
          <c:val>
            <c:numRef>
              <c:f>'1. 日本宏观数据'!$W$60:$W$122</c:f>
              <c:numCache>
                <c:formatCode>_(* #,##0.00_);_(* \(#,##0.00\);_(* "-"??_);_(@_)</c:formatCode>
                <c:ptCount val="63"/>
                <c:pt idx="0">
                  <c:v>0.45382838484975208</c:v>
                </c:pt>
                <c:pt idx="1">
                  <c:v>0.48308692948568271</c:v>
                </c:pt>
                <c:pt idx="2">
                  <c:v>0.50118726384424828</c:v>
                </c:pt>
                <c:pt idx="3">
                  <c:v>0.54690248996819291</c:v>
                </c:pt>
                <c:pt idx="4">
                  <c:v>0.57393438109823136</c:v>
                </c:pt>
                <c:pt idx="5">
                  <c:v>0.57022981898474046</c:v>
                </c:pt>
                <c:pt idx="6">
                  <c:v>0.57617717787603751</c:v>
                </c:pt>
                <c:pt idx="7">
                  <c:v>0.60046127732685584</c:v>
                </c:pt>
                <c:pt idx="8">
                  <c:v>0.65022511388433168</c:v>
                </c:pt>
                <c:pt idx="9">
                  <c:v>0.65683241191145958</c:v>
                </c:pt>
                <c:pt idx="10">
                  <c:v>0.68795234193391341</c:v>
                </c:pt>
                <c:pt idx="11">
                  <c:v>0.69620819151165836</c:v>
                </c:pt>
                <c:pt idx="12">
                  <c:v>0.66609304613183395</c:v>
                </c:pt>
                <c:pt idx="13">
                  <c:v>0.65015554536204889</c:v>
                </c:pt>
                <c:pt idx="14">
                  <c:v>0.64892986490199889</c:v>
                </c:pt>
                <c:pt idx="15">
                  <c:v>0.65123750935647884</c:v>
                </c:pt>
                <c:pt idx="16">
                  <c:v>0.71292810648651261</c:v>
                </c:pt>
                <c:pt idx="17">
                  <c:v>0.78800636185742867</c:v>
                </c:pt>
                <c:pt idx="18">
                  <c:v>0.79418748698866903</c:v>
                </c:pt>
                <c:pt idx="19">
                  <c:v>0.74482303838240582</c:v>
                </c:pt>
                <c:pt idx="20">
                  <c:v>0.76237905952452389</c:v>
                </c:pt>
                <c:pt idx="21">
                  <c:v>0.78141439834595339</c:v>
                </c:pt>
                <c:pt idx="22">
                  <c:v>0.78100431683744387</c:v>
                </c:pt>
                <c:pt idx="23">
                  <c:v>0.79256127934811482</c:v>
                </c:pt>
                <c:pt idx="24">
                  <c:v>0.81792645429900535</c:v>
                </c:pt>
                <c:pt idx="25">
                  <c:v>0.81477550736352977</c:v>
                </c:pt>
                <c:pt idx="26">
                  <c:v>0.82551072861420882</c:v>
                </c:pt>
                <c:pt idx="27">
                  <c:v>0.85861293474398237</c:v>
                </c:pt>
                <c:pt idx="28">
                  <c:v>0.88629419560840716</c:v>
                </c:pt>
                <c:pt idx="29">
                  <c:v>0.89898343625164978</c:v>
                </c:pt>
                <c:pt idx="30">
                  <c:v>0.90716490376976888</c:v>
                </c:pt>
                <c:pt idx="31">
                  <c:v>0.94180666902553001</c:v>
                </c:pt>
                <c:pt idx="32">
                  <c:v>0.99966553284268411</c:v>
                </c:pt>
                <c:pt idx="33">
                  <c:v>1.0339515195161879</c:v>
                </c:pt>
                <c:pt idx="34">
                  <c:v>1.0549366547336378</c:v>
                </c:pt>
                <c:pt idx="35">
                  <c:v>1.0910293689205273</c:v>
                </c:pt>
                <c:pt idx="36">
                  <c:v>1.0665487663759972</c:v>
                </c:pt>
                <c:pt idx="37">
                  <c:v>1.0475273865870411</c:v>
                </c:pt>
                <c:pt idx="38">
                  <c:v>1.0523200833636888</c:v>
                </c:pt>
                <c:pt idx="39">
                  <c:v>1.0357585447714099</c:v>
                </c:pt>
                <c:pt idx="40">
                  <c:v>1.0442039642823207</c:v>
                </c:pt>
                <c:pt idx="41">
                  <c:v>1.0510349744364327</c:v>
                </c:pt>
                <c:pt idx="42">
                  <c:v>1.0663111748269423</c:v>
                </c:pt>
                <c:pt idx="43">
                  <c:v>1.126084541111763</c:v>
                </c:pt>
                <c:pt idx="44">
                  <c:v>1.18599305342539</c:v>
                </c:pt>
                <c:pt idx="45">
                  <c:v>1.1947580971167975</c:v>
                </c:pt>
                <c:pt idx="46">
                  <c:v>1.2366729604879496</c:v>
                </c:pt>
                <c:pt idx="47">
                  <c:v>1.2949093566843453</c:v>
                </c:pt>
                <c:pt idx="48">
                  <c:v>1.3136480833262354</c:v>
                </c:pt>
                <c:pt idx="49">
                  <c:v>1.3223759677706042</c:v>
                </c:pt>
                <c:pt idx="50">
                  <c:v>1.338186969600071</c:v>
                </c:pt>
                <c:pt idx="51">
                  <c:v>1.3446359134732275</c:v>
                </c:pt>
                <c:pt idx="52">
                  <c:v>1.3534441488451316</c:v>
                </c:pt>
                <c:pt idx="53">
                  <c:v>1.4107459214308307</c:v>
                </c:pt>
                <c:pt idx="54">
                  <c:v>1.5412781587780209</c:v>
                </c:pt>
                <c:pt idx="55">
                  <c:v>1.5496026412505228</c:v>
                </c:pt>
                <c:pt idx="56">
                  <c:v>1.6210342480848419</c:v>
                </c:pt>
                <c:pt idx="57">
                  <c:v>1.6496932294347872</c:v>
                </c:pt>
                <c:pt idx="58">
                  <c:v>1.6812608097451467</c:v>
                </c:pt>
                <c:pt idx="59">
                  <c:v>1.7023975789879271</c:v>
                </c:pt>
                <c:pt idx="60">
                  <c:v>1.7051537215842978</c:v>
                </c:pt>
                <c:pt idx="61">
                  <c:v>1.7430432300690224</c:v>
                </c:pt>
                <c:pt idx="62">
                  <c:v>1.7831908574767878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72-4B49-B3E4-7211E0BB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178912"/>
        <c:axId val="1016179240"/>
      </c:lineChart>
      <c:catAx>
        <c:axId val="10161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179240"/>
        <c:crosses val="autoZero"/>
        <c:auto val="1"/>
        <c:lblAlgn val="ctr"/>
        <c:lblOffset val="100"/>
        <c:noMultiLvlLbl val="0"/>
      </c:catAx>
      <c:valAx>
        <c:axId val="10161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17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日本央行利率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日本宏观数据'!$AB$4:$AB$57</c:f>
              <c:strCache>
                <c:ptCount val="54"/>
                <c:pt idx="0">
                  <c:v>贴现率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日本宏观数据'!$A$85:$A$100</c:f>
              <c:strCache>
                <c:ptCount val="16"/>
                <c:pt idx="0">
                  <c:v>1980年</c:v>
                </c:pt>
                <c:pt idx="1">
                  <c:v>1981年</c:v>
                </c:pt>
                <c:pt idx="2">
                  <c:v>1982年</c:v>
                </c:pt>
                <c:pt idx="3">
                  <c:v>1983年</c:v>
                </c:pt>
                <c:pt idx="4">
                  <c:v>1984年</c:v>
                </c:pt>
                <c:pt idx="5">
                  <c:v>1985年</c:v>
                </c:pt>
                <c:pt idx="6">
                  <c:v>1986年</c:v>
                </c:pt>
                <c:pt idx="7">
                  <c:v>1987年</c:v>
                </c:pt>
                <c:pt idx="8">
                  <c:v>1988年</c:v>
                </c:pt>
                <c:pt idx="9">
                  <c:v>1989年</c:v>
                </c:pt>
                <c:pt idx="10">
                  <c:v>1990年</c:v>
                </c:pt>
                <c:pt idx="11">
                  <c:v>1991年</c:v>
                </c:pt>
                <c:pt idx="12">
                  <c:v>1992年</c:v>
                </c:pt>
                <c:pt idx="13">
                  <c:v>1993年</c:v>
                </c:pt>
                <c:pt idx="14">
                  <c:v>1994年</c:v>
                </c:pt>
                <c:pt idx="15">
                  <c:v>1995年</c:v>
                </c:pt>
              </c:strCache>
            </c:strRef>
          </c:cat>
          <c:val>
            <c:numRef>
              <c:f>'1. 日本宏观数据'!$AB$85:$AB$100</c:f>
              <c:numCache>
                <c:formatCode>0.00%</c:formatCode>
                <c:ptCount val="16"/>
                <c:pt idx="0">
                  <c:v>8.1458333333333341E-2</c:v>
                </c:pt>
                <c:pt idx="1">
                  <c:v>6.3541666666666663E-2</c:v>
                </c:pt>
                <c:pt idx="2">
                  <c:v>5.5E-2</c:v>
                </c:pt>
                <c:pt idx="3">
                  <c:v>5.3749999999999999E-2</c:v>
                </c:pt>
                <c:pt idx="4">
                  <c:v>0.05</c:v>
                </c:pt>
                <c:pt idx="5">
                  <c:v>0.05</c:v>
                </c:pt>
                <c:pt idx="6">
                  <c:v>3.6249999999999998E-2</c:v>
                </c:pt>
                <c:pt idx="7">
                  <c:v>2.5416666666666664E-2</c:v>
                </c:pt>
                <c:pt idx="8">
                  <c:v>2.5000000000000001E-2</c:v>
                </c:pt>
                <c:pt idx="9">
                  <c:v>3.1666666666666662E-2</c:v>
                </c:pt>
                <c:pt idx="10">
                  <c:v>5.395833333333333E-2</c:v>
                </c:pt>
                <c:pt idx="11">
                  <c:v>5.6250000000000001E-2</c:v>
                </c:pt>
                <c:pt idx="12">
                  <c:v>3.6874999999999998E-2</c:v>
                </c:pt>
                <c:pt idx="13">
                  <c:v>2.3125E-2</c:v>
                </c:pt>
                <c:pt idx="14">
                  <c:v>1.7500000000000002E-2</c:v>
                </c:pt>
                <c:pt idx="15">
                  <c:v>1.0208333333333333E-2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BE-43F0-AD79-32D25351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240616"/>
        <c:axId val="855232416"/>
      </c:lineChart>
      <c:catAx>
        <c:axId val="85524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232416"/>
        <c:crosses val="autoZero"/>
        <c:auto val="1"/>
        <c:lblAlgn val="ctr"/>
        <c:lblOffset val="100"/>
        <c:noMultiLvlLbl val="0"/>
      </c:catAx>
      <c:valAx>
        <c:axId val="8552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24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美元兑日元汇率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日本宏观数据'!$B$4</c:f>
              <c:strCache>
                <c:ptCount val="1"/>
                <c:pt idx="0">
                  <c:v>美元兑日元汇率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日本宏观数据'!$A$85:$A$100</c:f>
              <c:strCache>
                <c:ptCount val="16"/>
                <c:pt idx="0">
                  <c:v>1980年</c:v>
                </c:pt>
                <c:pt idx="1">
                  <c:v>1981年</c:v>
                </c:pt>
                <c:pt idx="2">
                  <c:v>1982年</c:v>
                </c:pt>
                <c:pt idx="3">
                  <c:v>1983年</c:v>
                </c:pt>
                <c:pt idx="4">
                  <c:v>1984年</c:v>
                </c:pt>
                <c:pt idx="5">
                  <c:v>1985年</c:v>
                </c:pt>
                <c:pt idx="6">
                  <c:v>1986年</c:v>
                </c:pt>
                <c:pt idx="7">
                  <c:v>1987年</c:v>
                </c:pt>
                <c:pt idx="8">
                  <c:v>1988年</c:v>
                </c:pt>
                <c:pt idx="9">
                  <c:v>1989年</c:v>
                </c:pt>
                <c:pt idx="10">
                  <c:v>1990年</c:v>
                </c:pt>
                <c:pt idx="11">
                  <c:v>1991年</c:v>
                </c:pt>
                <c:pt idx="12">
                  <c:v>1992年</c:v>
                </c:pt>
                <c:pt idx="13">
                  <c:v>1993年</c:v>
                </c:pt>
                <c:pt idx="14">
                  <c:v>1994年</c:v>
                </c:pt>
                <c:pt idx="15">
                  <c:v>1995年</c:v>
                </c:pt>
              </c:strCache>
            </c:strRef>
          </c:cat>
          <c:val>
            <c:numRef>
              <c:f>'1. 日本宏观数据'!$B$85:$B$100</c:f>
              <c:numCache>
                <c:formatCode>###,###,###,###,##0_ </c:formatCode>
                <c:ptCount val="16"/>
                <c:pt idx="0">
                  <c:v>226.63091633466135</c:v>
                </c:pt>
                <c:pt idx="1">
                  <c:v>220.62812749003979</c:v>
                </c:pt>
                <c:pt idx="2">
                  <c:v>249.06011952191224</c:v>
                </c:pt>
                <c:pt idx="3">
                  <c:v>237.55354581673313</c:v>
                </c:pt>
                <c:pt idx="4">
                  <c:v>237.46216000000013</c:v>
                </c:pt>
                <c:pt idx="5">
                  <c:v>238.46731999999989</c:v>
                </c:pt>
                <c:pt idx="6">
                  <c:v>168.34960159362547</c:v>
                </c:pt>
                <c:pt idx="7">
                  <c:v>144.60226190476195</c:v>
                </c:pt>
                <c:pt idx="8">
                  <c:v>128.17418326693218</c:v>
                </c:pt>
                <c:pt idx="9">
                  <c:v>138.07382470119515</c:v>
                </c:pt>
                <c:pt idx="10">
                  <c:v>144.99868525896414</c:v>
                </c:pt>
                <c:pt idx="11">
                  <c:v>134.59091633466136</c:v>
                </c:pt>
                <c:pt idx="12">
                  <c:v>126.78011857707509</c:v>
                </c:pt>
                <c:pt idx="13">
                  <c:v>111.07547619047611</c:v>
                </c:pt>
                <c:pt idx="14">
                  <c:v>102.17896414342637</c:v>
                </c:pt>
                <c:pt idx="15">
                  <c:v>93.964940239043813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EB-43CD-9BBA-C265B3E2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34016"/>
        <c:axId val="220374144"/>
      </c:lineChart>
      <c:catAx>
        <c:axId val="22013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374144"/>
        <c:crosses val="autoZero"/>
        <c:auto val="1"/>
        <c:lblAlgn val="ctr"/>
        <c:lblOffset val="100"/>
        <c:noMultiLvlLbl val="0"/>
      </c:catAx>
      <c:valAx>
        <c:axId val="2203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1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  <a:r>
              <a:rPr lang="zh-CN"/>
              <a:t>总量 </a:t>
            </a:r>
            <a:r>
              <a:rPr lang="en-US"/>
              <a:t>vs </a:t>
            </a:r>
            <a:r>
              <a:rPr lang="zh-CN"/>
              <a:t>增速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日本宏观数据'!$U$4:$U$59</c:f>
              <c:strCache>
                <c:ptCount val="56"/>
                <c:pt idx="0">
                  <c:v>M2
(十亿日元)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日本宏观数据'!$A$85:$A$100</c:f>
              <c:strCache>
                <c:ptCount val="16"/>
                <c:pt idx="0">
                  <c:v>1980年</c:v>
                </c:pt>
                <c:pt idx="1">
                  <c:v>1981年</c:v>
                </c:pt>
                <c:pt idx="2">
                  <c:v>1982年</c:v>
                </c:pt>
                <c:pt idx="3">
                  <c:v>1983年</c:v>
                </c:pt>
                <c:pt idx="4">
                  <c:v>1984年</c:v>
                </c:pt>
                <c:pt idx="5">
                  <c:v>1985年</c:v>
                </c:pt>
                <c:pt idx="6">
                  <c:v>1986年</c:v>
                </c:pt>
                <c:pt idx="7">
                  <c:v>1987年</c:v>
                </c:pt>
                <c:pt idx="8">
                  <c:v>1988年</c:v>
                </c:pt>
                <c:pt idx="9">
                  <c:v>1989年</c:v>
                </c:pt>
                <c:pt idx="10">
                  <c:v>1990年</c:v>
                </c:pt>
                <c:pt idx="11">
                  <c:v>1991年</c:v>
                </c:pt>
                <c:pt idx="12">
                  <c:v>1992年</c:v>
                </c:pt>
                <c:pt idx="13">
                  <c:v>1993年</c:v>
                </c:pt>
                <c:pt idx="14">
                  <c:v>1994年</c:v>
                </c:pt>
                <c:pt idx="15">
                  <c:v>1995年</c:v>
                </c:pt>
              </c:strCache>
            </c:strRef>
          </c:cat>
          <c:val>
            <c:numRef>
              <c:f>'1. 日本宏观数据'!$U$85:$U$100</c:f>
              <c:numCache>
                <c:formatCode>###,###,###,###,##0_ </c:formatCode>
                <c:ptCount val="16"/>
                <c:pt idx="0">
                  <c:v>197859.02499999999</c:v>
                </c:pt>
                <c:pt idx="1">
                  <c:v>215514.6</c:v>
                </c:pt>
                <c:pt idx="2">
                  <c:v>235334.3</c:v>
                </c:pt>
                <c:pt idx="3">
                  <c:v>252645.51670000001</c:v>
                </c:pt>
                <c:pt idx="4">
                  <c:v>272369.4167</c:v>
                </c:pt>
                <c:pt idx="5">
                  <c:v>295193.18329999998</c:v>
                </c:pt>
                <c:pt idx="6">
                  <c:v>320741.2083</c:v>
                </c:pt>
                <c:pt idx="7">
                  <c:v>354051.74170000001</c:v>
                </c:pt>
                <c:pt idx="8">
                  <c:v>393669.7</c:v>
                </c:pt>
                <c:pt idx="9">
                  <c:v>432652.94170000002</c:v>
                </c:pt>
                <c:pt idx="10">
                  <c:v>483087.07500000001</c:v>
                </c:pt>
                <c:pt idx="11">
                  <c:v>500661.24170000001</c:v>
                </c:pt>
                <c:pt idx="12">
                  <c:v>503633.15</c:v>
                </c:pt>
                <c:pt idx="13">
                  <c:v>509019.64169999998</c:v>
                </c:pt>
                <c:pt idx="14">
                  <c:v>519471.9583</c:v>
                </c:pt>
                <c:pt idx="15">
                  <c:v>535198.07499999995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0-40E1-80F9-EB13051FD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97344"/>
        <c:axId val="918027816"/>
      </c:barChart>
      <c:lineChart>
        <c:grouping val="standard"/>
        <c:varyColors val="0"/>
        <c:ser>
          <c:idx val="1"/>
          <c:order val="1"/>
          <c:tx>
            <c:strRef>
              <c:f>'1. 日本宏观数据'!$V$4:$V$59</c:f>
              <c:strCache>
                <c:ptCount val="56"/>
                <c:pt idx="0">
                  <c:v>M2增速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日本宏观数据'!$A$85:$A$100</c:f>
              <c:strCache>
                <c:ptCount val="16"/>
                <c:pt idx="0">
                  <c:v>1980年</c:v>
                </c:pt>
                <c:pt idx="1">
                  <c:v>1981年</c:v>
                </c:pt>
                <c:pt idx="2">
                  <c:v>1982年</c:v>
                </c:pt>
                <c:pt idx="3">
                  <c:v>1983年</c:v>
                </c:pt>
                <c:pt idx="4">
                  <c:v>1984年</c:v>
                </c:pt>
                <c:pt idx="5">
                  <c:v>1985年</c:v>
                </c:pt>
                <c:pt idx="6">
                  <c:v>1986年</c:v>
                </c:pt>
                <c:pt idx="7">
                  <c:v>1987年</c:v>
                </c:pt>
                <c:pt idx="8">
                  <c:v>1988年</c:v>
                </c:pt>
                <c:pt idx="9">
                  <c:v>1989年</c:v>
                </c:pt>
                <c:pt idx="10">
                  <c:v>1990年</c:v>
                </c:pt>
                <c:pt idx="11">
                  <c:v>1991年</c:v>
                </c:pt>
                <c:pt idx="12">
                  <c:v>1992年</c:v>
                </c:pt>
                <c:pt idx="13">
                  <c:v>1993年</c:v>
                </c:pt>
                <c:pt idx="14">
                  <c:v>1994年</c:v>
                </c:pt>
                <c:pt idx="15">
                  <c:v>1995年</c:v>
                </c:pt>
              </c:strCache>
            </c:strRef>
          </c:cat>
          <c:val>
            <c:numRef>
              <c:f>'1. 日本宏观数据'!$V$85:$V$100</c:f>
              <c:numCache>
                <c:formatCode>0.0%</c:formatCode>
                <c:ptCount val="16"/>
                <c:pt idx="0">
                  <c:v>9.1884045934296887E-2</c:v>
                </c:pt>
                <c:pt idx="1">
                  <c:v>8.9233104226607907E-2</c:v>
                </c:pt>
                <c:pt idx="2">
                  <c:v>9.1964535117342372E-2</c:v>
                </c:pt>
                <c:pt idx="3">
                  <c:v>7.3560108747428687E-2</c:v>
                </c:pt>
                <c:pt idx="4">
                  <c:v>7.8069463719875998E-2</c:v>
                </c:pt>
                <c:pt idx="5">
                  <c:v>8.3797097620321725E-2</c:v>
                </c:pt>
                <c:pt idx="6">
                  <c:v>8.654679865705428E-2</c:v>
                </c:pt>
                <c:pt idx="7">
                  <c:v>0.10385486036095348</c:v>
                </c:pt>
                <c:pt idx="8">
                  <c:v>0.11189878097978578</c:v>
                </c:pt>
                <c:pt idx="9">
                  <c:v>9.9025253150039294E-2</c:v>
                </c:pt>
                <c:pt idx="10">
                  <c:v>0.11656949124587457</c:v>
                </c:pt>
                <c:pt idx="11">
                  <c:v>3.6378879935879072E-2</c:v>
                </c:pt>
                <c:pt idx="12">
                  <c:v>5.9359663829956499E-3</c:v>
                </c:pt>
                <c:pt idx="13">
                  <c:v>1.0695268371432531E-2</c:v>
                </c:pt>
                <c:pt idx="14">
                  <c:v>2.0534210752834348E-2</c:v>
                </c:pt>
                <c:pt idx="15">
                  <c:v>3.0273273559297653E-2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3B0-40E1-80F9-EB13051FD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29456"/>
        <c:axId val="918029128"/>
      </c:lineChart>
      <c:catAx>
        <c:axId val="5548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27816"/>
        <c:crosses val="autoZero"/>
        <c:auto val="1"/>
        <c:lblAlgn val="ctr"/>
        <c:lblOffset val="100"/>
        <c:noMultiLvlLbl val="0"/>
      </c:catAx>
      <c:valAx>
        <c:axId val="91802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897344"/>
        <c:crosses val="autoZero"/>
        <c:crossBetween val="between"/>
      </c:valAx>
      <c:valAx>
        <c:axId val="918029128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29456"/>
        <c:crosses val="max"/>
        <c:crossBetween val="between"/>
      </c:valAx>
      <c:catAx>
        <c:axId val="91802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8029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日本宏观数据'!$F$4:$F$60</c:f>
              <c:strCache>
                <c:ptCount val="57"/>
                <c:pt idx="0">
                  <c:v>GDP增速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日本宏观数据'!$A$80:$A$100</c:f>
              <c:strCache>
                <c:ptCount val="21"/>
                <c:pt idx="0">
                  <c:v>1975年</c:v>
                </c:pt>
                <c:pt idx="1">
                  <c:v>1976年</c:v>
                </c:pt>
                <c:pt idx="2">
                  <c:v>1977年</c:v>
                </c:pt>
                <c:pt idx="3">
                  <c:v>1978年</c:v>
                </c:pt>
                <c:pt idx="4">
                  <c:v>1979年</c:v>
                </c:pt>
                <c:pt idx="5">
                  <c:v>1980年</c:v>
                </c:pt>
                <c:pt idx="6">
                  <c:v>1981年</c:v>
                </c:pt>
                <c:pt idx="7">
                  <c:v>1982年</c:v>
                </c:pt>
                <c:pt idx="8">
                  <c:v>1983年</c:v>
                </c:pt>
                <c:pt idx="9">
                  <c:v>1984年</c:v>
                </c:pt>
                <c:pt idx="10">
                  <c:v>1985年</c:v>
                </c:pt>
                <c:pt idx="11">
                  <c:v>1986年</c:v>
                </c:pt>
                <c:pt idx="12">
                  <c:v>1987年</c:v>
                </c:pt>
                <c:pt idx="13">
                  <c:v>1988年</c:v>
                </c:pt>
                <c:pt idx="14">
                  <c:v>1989年</c:v>
                </c:pt>
                <c:pt idx="15">
                  <c:v>1990年</c:v>
                </c:pt>
                <c:pt idx="16">
                  <c:v>1991年</c:v>
                </c:pt>
                <c:pt idx="17">
                  <c:v>1992年</c:v>
                </c:pt>
                <c:pt idx="18">
                  <c:v>1993年</c:v>
                </c:pt>
                <c:pt idx="19">
                  <c:v>1994年</c:v>
                </c:pt>
                <c:pt idx="20">
                  <c:v>1995年</c:v>
                </c:pt>
              </c:strCache>
            </c:strRef>
          </c:cat>
          <c:val>
            <c:numRef>
              <c:f>'1. 日本宏观数据'!$F$80:$F$100</c:f>
              <c:numCache>
                <c:formatCode>0.00%</c:formatCode>
                <c:ptCount val="21"/>
                <c:pt idx="0">
                  <c:v>0.10490838310596118</c:v>
                </c:pt>
                <c:pt idx="1">
                  <c:v>0.12301325920886996</c:v>
                </c:pt>
                <c:pt idx="2">
                  <c:v>0.11435626237818441</c:v>
                </c:pt>
                <c:pt idx="3">
                  <c:v>0.10118466561075734</c:v>
                </c:pt>
                <c:pt idx="4">
                  <c:v>8.386573459142932E-2</c:v>
                </c:pt>
                <c:pt idx="5">
                  <c:v>9.6106643026794281E-2</c:v>
                </c:pt>
                <c:pt idx="6">
                  <c:v>7.506834783747407E-2</c:v>
                </c:pt>
                <c:pt idx="7">
                  <c:v>4.9865897110410007E-2</c:v>
                </c:pt>
                <c:pt idx="8">
                  <c:v>4.0030048896954495E-2</c:v>
                </c:pt>
                <c:pt idx="9">
                  <c:v>6.2852405981513426E-2</c:v>
                </c:pt>
                <c:pt idx="10">
                  <c:v>7.4022633558093354E-2</c:v>
                </c:pt>
                <c:pt idx="11">
                  <c:v>4.6581166243958583E-2</c:v>
                </c:pt>
                <c:pt idx="12">
                  <c:v>3.9965703496745775E-2</c:v>
                </c:pt>
                <c:pt idx="13">
                  <c:v>7.5028051484851144E-2</c:v>
                </c:pt>
                <c:pt idx="14">
                  <c:v>7.7163093520588255E-2</c:v>
                </c:pt>
                <c:pt idx="15">
                  <c:v>7.9631875572695021E-2</c:v>
                </c:pt>
                <c:pt idx="16">
                  <c:v>6.0166990001829346E-2</c:v>
                </c:pt>
                <c:pt idx="17">
                  <c:v>2.4202114175353673E-2</c:v>
                </c:pt>
                <c:pt idx="18">
                  <c:v>6.0921480552131868E-3</c:v>
                </c:pt>
                <c:pt idx="19">
                  <c:v>3.6852315779767997E-2</c:v>
                </c:pt>
                <c:pt idx="20">
                  <c:v>2.1940524112145532E-2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47-46CE-AB41-4563FB2A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70224"/>
        <c:axId val="849669896"/>
      </c:lineChart>
      <c:catAx>
        <c:axId val="8496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669896"/>
        <c:crosses val="autoZero"/>
        <c:auto val="1"/>
        <c:lblAlgn val="ctr"/>
        <c:lblOffset val="100"/>
        <c:noMultiLvlLbl val="0"/>
      </c:catAx>
      <c:valAx>
        <c:axId val="8496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6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日本宏观数据'!$W$4:$W$59</c:f>
              <c:strCache>
                <c:ptCount val="56"/>
                <c:pt idx="0">
                  <c:v>M2/GDP比值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日本宏观数据'!$A$85:$A$100</c:f>
              <c:strCache>
                <c:ptCount val="16"/>
                <c:pt idx="0">
                  <c:v>1980年</c:v>
                </c:pt>
                <c:pt idx="1">
                  <c:v>1981年</c:v>
                </c:pt>
                <c:pt idx="2">
                  <c:v>1982年</c:v>
                </c:pt>
                <c:pt idx="3">
                  <c:v>1983年</c:v>
                </c:pt>
                <c:pt idx="4">
                  <c:v>1984年</c:v>
                </c:pt>
                <c:pt idx="5">
                  <c:v>1985年</c:v>
                </c:pt>
                <c:pt idx="6">
                  <c:v>1986年</c:v>
                </c:pt>
                <c:pt idx="7">
                  <c:v>1987年</c:v>
                </c:pt>
                <c:pt idx="8">
                  <c:v>1988年</c:v>
                </c:pt>
                <c:pt idx="9">
                  <c:v>1989年</c:v>
                </c:pt>
                <c:pt idx="10">
                  <c:v>1990年</c:v>
                </c:pt>
                <c:pt idx="11">
                  <c:v>1991年</c:v>
                </c:pt>
                <c:pt idx="12">
                  <c:v>1992年</c:v>
                </c:pt>
                <c:pt idx="13">
                  <c:v>1993年</c:v>
                </c:pt>
                <c:pt idx="14">
                  <c:v>1994年</c:v>
                </c:pt>
                <c:pt idx="15">
                  <c:v>1995年</c:v>
                </c:pt>
              </c:strCache>
            </c:strRef>
          </c:cat>
          <c:val>
            <c:numRef>
              <c:f>'1. 日本宏观数据'!$W$85:$W$100</c:f>
              <c:numCache>
                <c:formatCode>_(* #,##0.00_);_(* \(#,##0.00\);_(* "-"??_);_(@_)</c:formatCode>
                <c:ptCount val="16"/>
                <c:pt idx="0">
                  <c:v>0.81477550736352977</c:v>
                </c:pt>
                <c:pt idx="1">
                  <c:v>0.82551072861420882</c:v>
                </c:pt>
                <c:pt idx="2">
                  <c:v>0.85861293474398237</c:v>
                </c:pt>
                <c:pt idx="3">
                  <c:v>0.88629419560840716</c:v>
                </c:pt>
                <c:pt idx="4">
                  <c:v>0.89898343625164978</c:v>
                </c:pt>
                <c:pt idx="5">
                  <c:v>0.90716490376976888</c:v>
                </c:pt>
                <c:pt idx="6">
                  <c:v>0.94180666902553001</c:v>
                </c:pt>
                <c:pt idx="7">
                  <c:v>0.99966553284268411</c:v>
                </c:pt>
                <c:pt idx="8">
                  <c:v>1.0339515195161879</c:v>
                </c:pt>
                <c:pt idx="9">
                  <c:v>1.0549366547336378</c:v>
                </c:pt>
                <c:pt idx="10">
                  <c:v>1.0910293689205273</c:v>
                </c:pt>
                <c:pt idx="11">
                  <c:v>1.0665487663759972</c:v>
                </c:pt>
                <c:pt idx="12">
                  <c:v>1.0475273865870411</c:v>
                </c:pt>
                <c:pt idx="13">
                  <c:v>1.0523200833636888</c:v>
                </c:pt>
                <c:pt idx="14">
                  <c:v>1.0357585447714099</c:v>
                </c:pt>
                <c:pt idx="15">
                  <c:v>1.0442039642823207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A8-4A10-815D-F3620744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178912"/>
        <c:axId val="1016179240"/>
      </c:lineChart>
      <c:catAx>
        <c:axId val="10161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179240"/>
        <c:crosses val="autoZero"/>
        <c:auto val="1"/>
        <c:lblAlgn val="ctr"/>
        <c:lblOffset val="100"/>
        <c:noMultiLvlLbl val="0"/>
      </c:catAx>
      <c:valAx>
        <c:axId val="10161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17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失业率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日本宏观数据'!$BV$4</c:f>
              <c:strCache>
                <c:ptCount val="1"/>
                <c:pt idx="0">
                  <c:v>失业率%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日本宏观数据'!$A$76:$A$100</c:f>
              <c:strCache>
                <c:ptCount val="25"/>
                <c:pt idx="0">
                  <c:v>1971年</c:v>
                </c:pt>
                <c:pt idx="1">
                  <c:v>1972年</c:v>
                </c:pt>
                <c:pt idx="2">
                  <c:v>1973年</c:v>
                </c:pt>
                <c:pt idx="3">
                  <c:v>1974年</c:v>
                </c:pt>
                <c:pt idx="4">
                  <c:v>1975年</c:v>
                </c:pt>
                <c:pt idx="5">
                  <c:v>1976年</c:v>
                </c:pt>
                <c:pt idx="6">
                  <c:v>1977年</c:v>
                </c:pt>
                <c:pt idx="7">
                  <c:v>1978年</c:v>
                </c:pt>
                <c:pt idx="8">
                  <c:v>1979年</c:v>
                </c:pt>
                <c:pt idx="9">
                  <c:v>1980年</c:v>
                </c:pt>
                <c:pt idx="10">
                  <c:v>1981年</c:v>
                </c:pt>
                <c:pt idx="11">
                  <c:v>1982年</c:v>
                </c:pt>
                <c:pt idx="12">
                  <c:v>1983年</c:v>
                </c:pt>
                <c:pt idx="13">
                  <c:v>1984年</c:v>
                </c:pt>
                <c:pt idx="14">
                  <c:v>1985年</c:v>
                </c:pt>
                <c:pt idx="15">
                  <c:v>1986年</c:v>
                </c:pt>
                <c:pt idx="16">
                  <c:v>1987年</c:v>
                </c:pt>
                <c:pt idx="17">
                  <c:v>1988年</c:v>
                </c:pt>
                <c:pt idx="18">
                  <c:v>1989年</c:v>
                </c:pt>
                <c:pt idx="19">
                  <c:v>1990年</c:v>
                </c:pt>
                <c:pt idx="20">
                  <c:v>1991年</c:v>
                </c:pt>
                <c:pt idx="21">
                  <c:v>1992年</c:v>
                </c:pt>
                <c:pt idx="22">
                  <c:v>1993年</c:v>
                </c:pt>
                <c:pt idx="23">
                  <c:v>1994年</c:v>
                </c:pt>
                <c:pt idx="24">
                  <c:v>1995年</c:v>
                </c:pt>
              </c:strCache>
            </c:strRef>
          </c:cat>
          <c:val>
            <c:numRef>
              <c:f>'1. 日本宏观数据'!$BV$76:$BV$100</c:f>
              <c:numCache>
                <c:formatCode>_(* #,##0.00_);_(* \(#,##0.00\);_(* "-"??_);_(@_)</c:formatCode>
                <c:ptCount val="25"/>
                <c:pt idx="0">
                  <c:v>1.2333333333333336</c:v>
                </c:pt>
                <c:pt idx="1">
                  <c:v>1.4083333333333334</c:v>
                </c:pt>
                <c:pt idx="2">
                  <c:v>1.2750000000000001</c:v>
                </c:pt>
                <c:pt idx="3">
                  <c:v>1.4000000000000001</c:v>
                </c:pt>
                <c:pt idx="4">
                  <c:v>1.8916666666666673</c:v>
                </c:pt>
                <c:pt idx="5">
                  <c:v>2.0083333333333333</c:v>
                </c:pt>
                <c:pt idx="6">
                  <c:v>2.0083333333333333</c:v>
                </c:pt>
                <c:pt idx="7">
                  <c:v>2.2333333333333329</c:v>
                </c:pt>
                <c:pt idx="8">
                  <c:v>2.0833333333333335</c:v>
                </c:pt>
                <c:pt idx="9">
                  <c:v>2.0166666666666666</c:v>
                </c:pt>
                <c:pt idx="10">
                  <c:v>2.2083333333333335</c:v>
                </c:pt>
                <c:pt idx="11">
                  <c:v>2.35</c:v>
                </c:pt>
                <c:pt idx="12">
                  <c:v>2.6583333333333337</c:v>
                </c:pt>
                <c:pt idx="13">
                  <c:v>2.7083333333333335</c:v>
                </c:pt>
                <c:pt idx="14">
                  <c:v>2.625</c:v>
                </c:pt>
                <c:pt idx="15">
                  <c:v>2.7666666666666671</c:v>
                </c:pt>
                <c:pt idx="16">
                  <c:v>2.85</c:v>
                </c:pt>
                <c:pt idx="17">
                  <c:v>2.5166666666666662</c:v>
                </c:pt>
                <c:pt idx="18">
                  <c:v>2.2499999999999996</c:v>
                </c:pt>
                <c:pt idx="19">
                  <c:v>2.1</c:v>
                </c:pt>
                <c:pt idx="20">
                  <c:v>2.0916666666666672</c:v>
                </c:pt>
                <c:pt idx="21">
                  <c:v>2.15</c:v>
                </c:pt>
                <c:pt idx="22">
                  <c:v>2.5</c:v>
                </c:pt>
                <c:pt idx="23">
                  <c:v>2.8916666666666662</c:v>
                </c:pt>
                <c:pt idx="24">
                  <c:v>3.15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89-411F-89FF-8227D4846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60064"/>
        <c:axId val="437562368"/>
      </c:lineChart>
      <c:catAx>
        <c:axId val="437560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562368"/>
        <c:crosses val="autoZero"/>
        <c:auto val="1"/>
        <c:lblAlgn val="ctr"/>
        <c:lblOffset val="100"/>
        <c:noMultiLvlLbl val="0"/>
      </c:catAx>
      <c:valAx>
        <c:axId val="4375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5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国民家庭收入</a:t>
            </a:r>
            <a:r>
              <a:rPr lang="zh-CN" altLang="en-US" sz="1800" baseline="0"/>
              <a:t> </a:t>
            </a:r>
            <a:r>
              <a:rPr lang="en-US" altLang="zh-CN" sz="1800" baseline="0"/>
              <a:t>vs </a:t>
            </a:r>
            <a:r>
              <a:rPr lang="zh-CN" altLang="en-US" sz="1800" baseline="0"/>
              <a:t>可支配收入 </a:t>
            </a:r>
            <a:r>
              <a:rPr lang="en-US" altLang="zh-CN" sz="1800" baseline="0"/>
              <a:t>vs </a:t>
            </a:r>
            <a:r>
              <a:rPr lang="zh-CN" altLang="en-US" sz="1800" baseline="0"/>
              <a:t>消费支出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275028566998921E-2"/>
          <c:y val="8.0229939485811141E-2"/>
          <c:w val="0.94973578193717501"/>
          <c:h val="0.81667619483425824"/>
        </c:manualLayout>
      </c:layout>
      <c:lineChart>
        <c:grouping val="standard"/>
        <c:varyColors val="0"/>
        <c:ser>
          <c:idx val="0"/>
          <c:order val="0"/>
          <c:tx>
            <c:strRef>
              <c:f>'1. 日本宏观数据'!$BW$4:$BW$52</c:f>
              <c:strCache>
                <c:ptCount val="49"/>
                <c:pt idx="0">
                  <c:v>两人及以上的劳动者家庭:平均月收入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日本宏观数据'!$A$68:$A$122</c:f>
              <c:strCache>
                <c:ptCount val="55"/>
                <c:pt idx="0">
                  <c:v>1963年</c:v>
                </c:pt>
                <c:pt idx="1">
                  <c:v>1964年</c:v>
                </c:pt>
                <c:pt idx="2">
                  <c:v>1965年</c:v>
                </c:pt>
                <c:pt idx="3">
                  <c:v>1966年</c:v>
                </c:pt>
                <c:pt idx="4">
                  <c:v>1967年</c:v>
                </c:pt>
                <c:pt idx="5">
                  <c:v>1968年</c:v>
                </c:pt>
                <c:pt idx="6">
                  <c:v>1969年</c:v>
                </c:pt>
                <c:pt idx="7">
                  <c:v>1970年</c:v>
                </c:pt>
                <c:pt idx="8">
                  <c:v>1971年</c:v>
                </c:pt>
                <c:pt idx="9">
                  <c:v>1972年</c:v>
                </c:pt>
                <c:pt idx="10">
                  <c:v>1973年</c:v>
                </c:pt>
                <c:pt idx="11">
                  <c:v>1974年</c:v>
                </c:pt>
                <c:pt idx="12">
                  <c:v>1975年</c:v>
                </c:pt>
                <c:pt idx="13">
                  <c:v>1976年</c:v>
                </c:pt>
                <c:pt idx="14">
                  <c:v>1977年</c:v>
                </c:pt>
                <c:pt idx="15">
                  <c:v>1978年</c:v>
                </c:pt>
                <c:pt idx="16">
                  <c:v>1979年</c:v>
                </c:pt>
                <c:pt idx="17">
                  <c:v>1980年</c:v>
                </c:pt>
                <c:pt idx="18">
                  <c:v>1981年</c:v>
                </c:pt>
                <c:pt idx="19">
                  <c:v>1982年</c:v>
                </c:pt>
                <c:pt idx="20">
                  <c:v>1983年</c:v>
                </c:pt>
                <c:pt idx="21">
                  <c:v>1984年</c:v>
                </c:pt>
                <c:pt idx="22">
                  <c:v>1985年</c:v>
                </c:pt>
                <c:pt idx="23">
                  <c:v>1986年</c:v>
                </c:pt>
                <c:pt idx="24">
                  <c:v>1987年</c:v>
                </c:pt>
                <c:pt idx="25">
                  <c:v>1988年</c:v>
                </c:pt>
                <c:pt idx="26">
                  <c:v>1989年</c:v>
                </c:pt>
                <c:pt idx="27">
                  <c:v>1990年</c:v>
                </c:pt>
                <c:pt idx="28">
                  <c:v>1991年</c:v>
                </c:pt>
                <c:pt idx="29">
                  <c:v>1992年</c:v>
                </c:pt>
                <c:pt idx="30">
                  <c:v>1993年</c:v>
                </c:pt>
                <c:pt idx="31">
                  <c:v>1994年</c:v>
                </c:pt>
                <c:pt idx="32">
                  <c:v>1995年</c:v>
                </c:pt>
                <c:pt idx="33">
                  <c:v>1996年</c:v>
                </c:pt>
                <c:pt idx="34">
                  <c:v>1997年</c:v>
                </c:pt>
                <c:pt idx="35">
                  <c:v>1998年</c:v>
                </c:pt>
                <c:pt idx="36">
                  <c:v>1999年</c:v>
                </c:pt>
                <c:pt idx="37">
                  <c:v>2000年</c:v>
                </c:pt>
                <c:pt idx="38">
                  <c:v>2001年</c:v>
                </c:pt>
                <c:pt idx="39">
                  <c:v>2002年</c:v>
                </c:pt>
                <c:pt idx="40">
                  <c:v>2003年</c:v>
                </c:pt>
                <c:pt idx="41">
                  <c:v>2004年</c:v>
                </c:pt>
                <c:pt idx="42">
                  <c:v>2005年</c:v>
                </c:pt>
                <c:pt idx="43">
                  <c:v>2006年</c:v>
                </c:pt>
                <c:pt idx="44">
                  <c:v>2007年</c:v>
                </c:pt>
                <c:pt idx="45">
                  <c:v>2008年</c:v>
                </c:pt>
                <c:pt idx="46">
                  <c:v>2009年</c:v>
                </c:pt>
                <c:pt idx="47">
                  <c:v>2010年</c:v>
                </c:pt>
                <c:pt idx="48">
                  <c:v>2011年</c:v>
                </c:pt>
                <c:pt idx="49">
                  <c:v>2012年</c:v>
                </c:pt>
                <c:pt idx="50">
                  <c:v>2013年</c:v>
                </c:pt>
                <c:pt idx="51">
                  <c:v>2014年</c:v>
                </c:pt>
                <c:pt idx="52">
                  <c:v>2015年</c:v>
                </c:pt>
                <c:pt idx="53">
                  <c:v>2016年</c:v>
                </c:pt>
                <c:pt idx="54">
                  <c:v>2017年</c:v>
                </c:pt>
              </c:strCache>
            </c:strRef>
          </c:cat>
          <c:val>
            <c:numRef>
              <c:f>'1. 日本宏观数据'!$BW$68:$BW$122</c:f>
              <c:numCache>
                <c:formatCode>###,###,###,###,##0_ </c:formatCode>
                <c:ptCount val="55"/>
                <c:pt idx="0">
                  <c:v>53298</c:v>
                </c:pt>
                <c:pt idx="1">
                  <c:v>59704</c:v>
                </c:pt>
                <c:pt idx="2">
                  <c:v>65141</c:v>
                </c:pt>
                <c:pt idx="3">
                  <c:v>71347</c:v>
                </c:pt>
                <c:pt idx="4">
                  <c:v>78725</c:v>
                </c:pt>
                <c:pt idx="5">
                  <c:v>87599</c:v>
                </c:pt>
                <c:pt idx="6">
                  <c:v>97667</c:v>
                </c:pt>
                <c:pt idx="7">
                  <c:v>112949</c:v>
                </c:pt>
                <c:pt idx="8">
                  <c:v>124562</c:v>
                </c:pt>
                <c:pt idx="9">
                  <c:v>138580</c:v>
                </c:pt>
                <c:pt idx="10">
                  <c:v>165860</c:v>
                </c:pt>
                <c:pt idx="11">
                  <c:v>205792</c:v>
                </c:pt>
                <c:pt idx="12">
                  <c:v>236152</c:v>
                </c:pt>
                <c:pt idx="13">
                  <c:v>258237</c:v>
                </c:pt>
                <c:pt idx="14">
                  <c:v>286039</c:v>
                </c:pt>
                <c:pt idx="15">
                  <c:v>304562</c:v>
                </c:pt>
                <c:pt idx="16">
                  <c:v>326013</c:v>
                </c:pt>
                <c:pt idx="17">
                  <c:v>349686</c:v>
                </c:pt>
                <c:pt idx="18">
                  <c:v>367111</c:v>
                </c:pt>
                <c:pt idx="19">
                  <c:v>393014</c:v>
                </c:pt>
                <c:pt idx="20">
                  <c:v>405517</c:v>
                </c:pt>
                <c:pt idx="21">
                  <c:v>424025</c:v>
                </c:pt>
                <c:pt idx="22">
                  <c:v>444846</c:v>
                </c:pt>
                <c:pt idx="23">
                  <c:v>452942</c:v>
                </c:pt>
                <c:pt idx="24">
                  <c:v>460613</c:v>
                </c:pt>
                <c:pt idx="25">
                  <c:v>481250</c:v>
                </c:pt>
                <c:pt idx="26">
                  <c:v>495849</c:v>
                </c:pt>
                <c:pt idx="27">
                  <c:v>521757</c:v>
                </c:pt>
                <c:pt idx="28">
                  <c:v>548769</c:v>
                </c:pt>
                <c:pt idx="29">
                  <c:v>563855</c:v>
                </c:pt>
                <c:pt idx="30">
                  <c:v>570545</c:v>
                </c:pt>
                <c:pt idx="31">
                  <c:v>567174</c:v>
                </c:pt>
                <c:pt idx="32">
                  <c:v>570817</c:v>
                </c:pt>
                <c:pt idx="33">
                  <c:v>579461</c:v>
                </c:pt>
                <c:pt idx="34">
                  <c:v>595214</c:v>
                </c:pt>
                <c:pt idx="35">
                  <c:v>588916</c:v>
                </c:pt>
                <c:pt idx="36">
                  <c:v>574676</c:v>
                </c:pt>
                <c:pt idx="37">
                  <c:v>562754</c:v>
                </c:pt>
                <c:pt idx="38">
                  <c:v>552734</c:v>
                </c:pt>
                <c:pt idx="39">
                  <c:v>539924</c:v>
                </c:pt>
                <c:pt idx="40">
                  <c:v>524810</c:v>
                </c:pt>
                <c:pt idx="41">
                  <c:v>531690</c:v>
                </c:pt>
                <c:pt idx="42">
                  <c:v>524585</c:v>
                </c:pt>
                <c:pt idx="43">
                  <c:v>525719</c:v>
                </c:pt>
                <c:pt idx="44">
                  <c:v>528762</c:v>
                </c:pt>
                <c:pt idx="45">
                  <c:v>534235</c:v>
                </c:pt>
                <c:pt idx="46">
                  <c:v>518226</c:v>
                </c:pt>
                <c:pt idx="47">
                  <c:v>520692</c:v>
                </c:pt>
                <c:pt idx="48">
                  <c:v>510149</c:v>
                </c:pt>
                <c:pt idx="49">
                  <c:v>518506</c:v>
                </c:pt>
                <c:pt idx="50">
                  <c:v>523589</c:v>
                </c:pt>
                <c:pt idx="51">
                  <c:v>519761</c:v>
                </c:pt>
                <c:pt idx="52">
                  <c:v>525669</c:v>
                </c:pt>
                <c:pt idx="53">
                  <c:v>526973</c:v>
                </c:pt>
                <c:pt idx="54">
                  <c:v>533820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A-4EE4-872F-B9FE89031F3D}"/>
            </c:ext>
          </c:extLst>
        </c:ser>
        <c:ser>
          <c:idx val="1"/>
          <c:order val="1"/>
          <c:tx>
            <c:strRef>
              <c:f>'1. 日本宏观数据'!$BY$4:$BY$52</c:f>
              <c:strCache>
                <c:ptCount val="49"/>
                <c:pt idx="0">
                  <c:v>两人及以上的劳动者家庭:平均月消费支出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日本宏观数据'!$A$68:$A$122</c:f>
              <c:strCache>
                <c:ptCount val="55"/>
                <c:pt idx="0">
                  <c:v>1963年</c:v>
                </c:pt>
                <c:pt idx="1">
                  <c:v>1964年</c:v>
                </c:pt>
                <c:pt idx="2">
                  <c:v>1965年</c:v>
                </c:pt>
                <c:pt idx="3">
                  <c:v>1966年</c:v>
                </c:pt>
                <c:pt idx="4">
                  <c:v>1967年</c:v>
                </c:pt>
                <c:pt idx="5">
                  <c:v>1968年</c:v>
                </c:pt>
                <c:pt idx="6">
                  <c:v>1969年</c:v>
                </c:pt>
                <c:pt idx="7">
                  <c:v>1970年</c:v>
                </c:pt>
                <c:pt idx="8">
                  <c:v>1971年</c:v>
                </c:pt>
                <c:pt idx="9">
                  <c:v>1972年</c:v>
                </c:pt>
                <c:pt idx="10">
                  <c:v>1973年</c:v>
                </c:pt>
                <c:pt idx="11">
                  <c:v>1974年</c:v>
                </c:pt>
                <c:pt idx="12">
                  <c:v>1975年</c:v>
                </c:pt>
                <c:pt idx="13">
                  <c:v>1976年</c:v>
                </c:pt>
                <c:pt idx="14">
                  <c:v>1977年</c:v>
                </c:pt>
                <c:pt idx="15">
                  <c:v>1978年</c:v>
                </c:pt>
                <c:pt idx="16">
                  <c:v>1979年</c:v>
                </c:pt>
                <c:pt idx="17">
                  <c:v>1980年</c:v>
                </c:pt>
                <c:pt idx="18">
                  <c:v>1981年</c:v>
                </c:pt>
                <c:pt idx="19">
                  <c:v>1982年</c:v>
                </c:pt>
                <c:pt idx="20">
                  <c:v>1983年</c:v>
                </c:pt>
                <c:pt idx="21">
                  <c:v>1984年</c:v>
                </c:pt>
                <c:pt idx="22">
                  <c:v>1985年</c:v>
                </c:pt>
                <c:pt idx="23">
                  <c:v>1986年</c:v>
                </c:pt>
                <c:pt idx="24">
                  <c:v>1987年</c:v>
                </c:pt>
                <c:pt idx="25">
                  <c:v>1988年</c:v>
                </c:pt>
                <c:pt idx="26">
                  <c:v>1989年</c:v>
                </c:pt>
                <c:pt idx="27">
                  <c:v>1990年</c:v>
                </c:pt>
                <c:pt idx="28">
                  <c:v>1991年</c:v>
                </c:pt>
                <c:pt idx="29">
                  <c:v>1992年</c:v>
                </c:pt>
                <c:pt idx="30">
                  <c:v>1993年</c:v>
                </c:pt>
                <c:pt idx="31">
                  <c:v>1994年</c:v>
                </c:pt>
                <c:pt idx="32">
                  <c:v>1995年</c:v>
                </c:pt>
                <c:pt idx="33">
                  <c:v>1996年</c:v>
                </c:pt>
                <c:pt idx="34">
                  <c:v>1997年</c:v>
                </c:pt>
                <c:pt idx="35">
                  <c:v>1998年</c:v>
                </c:pt>
                <c:pt idx="36">
                  <c:v>1999年</c:v>
                </c:pt>
                <c:pt idx="37">
                  <c:v>2000年</c:v>
                </c:pt>
                <c:pt idx="38">
                  <c:v>2001年</c:v>
                </c:pt>
                <c:pt idx="39">
                  <c:v>2002年</c:v>
                </c:pt>
                <c:pt idx="40">
                  <c:v>2003年</c:v>
                </c:pt>
                <c:pt idx="41">
                  <c:v>2004年</c:v>
                </c:pt>
                <c:pt idx="42">
                  <c:v>2005年</c:v>
                </c:pt>
                <c:pt idx="43">
                  <c:v>2006年</c:v>
                </c:pt>
                <c:pt idx="44">
                  <c:v>2007年</c:v>
                </c:pt>
                <c:pt idx="45">
                  <c:v>2008年</c:v>
                </c:pt>
                <c:pt idx="46">
                  <c:v>2009年</c:v>
                </c:pt>
                <c:pt idx="47">
                  <c:v>2010年</c:v>
                </c:pt>
                <c:pt idx="48">
                  <c:v>2011年</c:v>
                </c:pt>
                <c:pt idx="49">
                  <c:v>2012年</c:v>
                </c:pt>
                <c:pt idx="50">
                  <c:v>2013年</c:v>
                </c:pt>
                <c:pt idx="51">
                  <c:v>2014年</c:v>
                </c:pt>
                <c:pt idx="52">
                  <c:v>2015年</c:v>
                </c:pt>
                <c:pt idx="53">
                  <c:v>2016年</c:v>
                </c:pt>
                <c:pt idx="54">
                  <c:v>2017年</c:v>
                </c:pt>
              </c:strCache>
            </c:strRef>
          </c:cat>
          <c:val>
            <c:numRef>
              <c:f>'1. 日本宏观数据'!$BY$68:$BY$122</c:f>
              <c:numCache>
                <c:formatCode>###,###,###,###,##0_ </c:formatCode>
                <c:ptCount val="55"/>
                <c:pt idx="0">
                  <c:v>41105</c:v>
                </c:pt>
                <c:pt idx="1">
                  <c:v>45511</c:v>
                </c:pt>
                <c:pt idx="2">
                  <c:v>49335</c:v>
                </c:pt>
                <c:pt idx="3">
                  <c:v>53599</c:v>
                </c:pt>
                <c:pt idx="4">
                  <c:v>58763</c:v>
                </c:pt>
                <c:pt idx="5">
                  <c:v>65477</c:v>
                </c:pt>
                <c:pt idx="6">
                  <c:v>72603</c:v>
                </c:pt>
                <c:pt idx="7">
                  <c:v>82582</c:v>
                </c:pt>
                <c:pt idx="8">
                  <c:v>91285</c:v>
                </c:pt>
                <c:pt idx="9">
                  <c:v>99346</c:v>
                </c:pt>
                <c:pt idx="10">
                  <c:v>116992</c:v>
                </c:pt>
                <c:pt idx="11">
                  <c:v>142203</c:v>
                </c:pt>
                <c:pt idx="12">
                  <c:v>166032</c:v>
                </c:pt>
                <c:pt idx="13">
                  <c:v>180663</c:v>
                </c:pt>
                <c:pt idx="14">
                  <c:v>197937</c:v>
                </c:pt>
                <c:pt idx="15">
                  <c:v>208232</c:v>
                </c:pt>
                <c:pt idx="16">
                  <c:v>222438</c:v>
                </c:pt>
                <c:pt idx="17">
                  <c:v>238126</c:v>
                </c:pt>
                <c:pt idx="18">
                  <c:v>251275</c:v>
                </c:pt>
                <c:pt idx="19">
                  <c:v>266063</c:v>
                </c:pt>
                <c:pt idx="20">
                  <c:v>272199</c:v>
                </c:pt>
                <c:pt idx="21">
                  <c:v>282716</c:v>
                </c:pt>
                <c:pt idx="22">
                  <c:v>289489</c:v>
                </c:pt>
                <c:pt idx="23">
                  <c:v>293630</c:v>
                </c:pt>
                <c:pt idx="24">
                  <c:v>295915</c:v>
                </c:pt>
                <c:pt idx="25">
                  <c:v>307204</c:v>
                </c:pt>
                <c:pt idx="26">
                  <c:v>316489</c:v>
                </c:pt>
                <c:pt idx="27">
                  <c:v>331595</c:v>
                </c:pt>
                <c:pt idx="28">
                  <c:v>345473</c:v>
                </c:pt>
                <c:pt idx="29">
                  <c:v>352820</c:v>
                </c:pt>
                <c:pt idx="30">
                  <c:v>355276</c:v>
                </c:pt>
                <c:pt idx="31">
                  <c:v>353116</c:v>
                </c:pt>
                <c:pt idx="32">
                  <c:v>349663</c:v>
                </c:pt>
                <c:pt idx="33">
                  <c:v>351755</c:v>
                </c:pt>
                <c:pt idx="34">
                  <c:v>357636</c:v>
                </c:pt>
                <c:pt idx="35">
                  <c:v>353552</c:v>
                </c:pt>
                <c:pt idx="36">
                  <c:v>346177</c:v>
                </c:pt>
                <c:pt idx="37">
                  <c:v>341896</c:v>
                </c:pt>
                <c:pt idx="38">
                  <c:v>336209</c:v>
                </c:pt>
                <c:pt idx="39">
                  <c:v>331199</c:v>
                </c:pt>
                <c:pt idx="40">
                  <c:v>326566</c:v>
                </c:pt>
                <c:pt idx="41">
                  <c:v>331636</c:v>
                </c:pt>
                <c:pt idx="42">
                  <c:v>329499</c:v>
                </c:pt>
                <c:pt idx="43">
                  <c:v>320231</c:v>
                </c:pt>
                <c:pt idx="44">
                  <c:v>323459</c:v>
                </c:pt>
                <c:pt idx="45">
                  <c:v>324929</c:v>
                </c:pt>
                <c:pt idx="46">
                  <c:v>319060</c:v>
                </c:pt>
                <c:pt idx="47">
                  <c:v>318315</c:v>
                </c:pt>
                <c:pt idx="48">
                  <c:v>308838</c:v>
                </c:pt>
                <c:pt idx="49">
                  <c:v>313874</c:v>
                </c:pt>
                <c:pt idx="50">
                  <c:v>319170</c:v>
                </c:pt>
                <c:pt idx="51">
                  <c:v>318755</c:v>
                </c:pt>
                <c:pt idx="52">
                  <c:v>315379</c:v>
                </c:pt>
                <c:pt idx="53">
                  <c:v>309591</c:v>
                </c:pt>
                <c:pt idx="54">
                  <c:v>313057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A-4EE4-872F-B9FE89031F3D}"/>
            </c:ext>
          </c:extLst>
        </c:ser>
        <c:ser>
          <c:idx val="2"/>
          <c:order val="2"/>
          <c:tx>
            <c:strRef>
              <c:f>'1. 日本宏观数据'!$CA$4:$CA$52</c:f>
              <c:strCache>
                <c:ptCount val="49"/>
                <c:pt idx="0">
                  <c:v>两人及以上的劳动者家庭:年平均月可支配收入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日本宏观数据'!$A$68:$A$122</c:f>
              <c:strCache>
                <c:ptCount val="55"/>
                <c:pt idx="0">
                  <c:v>1963年</c:v>
                </c:pt>
                <c:pt idx="1">
                  <c:v>1964年</c:v>
                </c:pt>
                <c:pt idx="2">
                  <c:v>1965年</c:v>
                </c:pt>
                <c:pt idx="3">
                  <c:v>1966年</c:v>
                </c:pt>
                <c:pt idx="4">
                  <c:v>1967年</c:v>
                </c:pt>
                <c:pt idx="5">
                  <c:v>1968年</c:v>
                </c:pt>
                <c:pt idx="6">
                  <c:v>1969年</c:v>
                </c:pt>
                <c:pt idx="7">
                  <c:v>1970年</c:v>
                </c:pt>
                <c:pt idx="8">
                  <c:v>1971年</c:v>
                </c:pt>
                <c:pt idx="9">
                  <c:v>1972年</c:v>
                </c:pt>
                <c:pt idx="10">
                  <c:v>1973年</c:v>
                </c:pt>
                <c:pt idx="11">
                  <c:v>1974年</c:v>
                </c:pt>
                <c:pt idx="12">
                  <c:v>1975年</c:v>
                </c:pt>
                <c:pt idx="13">
                  <c:v>1976年</c:v>
                </c:pt>
                <c:pt idx="14">
                  <c:v>1977年</c:v>
                </c:pt>
                <c:pt idx="15">
                  <c:v>1978年</c:v>
                </c:pt>
                <c:pt idx="16">
                  <c:v>1979年</c:v>
                </c:pt>
                <c:pt idx="17">
                  <c:v>1980年</c:v>
                </c:pt>
                <c:pt idx="18">
                  <c:v>1981年</c:v>
                </c:pt>
                <c:pt idx="19">
                  <c:v>1982年</c:v>
                </c:pt>
                <c:pt idx="20">
                  <c:v>1983年</c:v>
                </c:pt>
                <c:pt idx="21">
                  <c:v>1984年</c:v>
                </c:pt>
                <c:pt idx="22">
                  <c:v>1985年</c:v>
                </c:pt>
                <c:pt idx="23">
                  <c:v>1986年</c:v>
                </c:pt>
                <c:pt idx="24">
                  <c:v>1987年</c:v>
                </c:pt>
                <c:pt idx="25">
                  <c:v>1988年</c:v>
                </c:pt>
                <c:pt idx="26">
                  <c:v>1989年</c:v>
                </c:pt>
                <c:pt idx="27">
                  <c:v>1990年</c:v>
                </c:pt>
                <c:pt idx="28">
                  <c:v>1991年</c:v>
                </c:pt>
                <c:pt idx="29">
                  <c:v>1992年</c:v>
                </c:pt>
                <c:pt idx="30">
                  <c:v>1993年</c:v>
                </c:pt>
                <c:pt idx="31">
                  <c:v>1994年</c:v>
                </c:pt>
                <c:pt idx="32">
                  <c:v>1995年</c:v>
                </c:pt>
                <c:pt idx="33">
                  <c:v>1996年</c:v>
                </c:pt>
                <c:pt idx="34">
                  <c:v>1997年</c:v>
                </c:pt>
                <c:pt idx="35">
                  <c:v>1998年</c:v>
                </c:pt>
                <c:pt idx="36">
                  <c:v>1999年</c:v>
                </c:pt>
                <c:pt idx="37">
                  <c:v>2000年</c:v>
                </c:pt>
                <c:pt idx="38">
                  <c:v>2001年</c:v>
                </c:pt>
                <c:pt idx="39">
                  <c:v>2002年</c:v>
                </c:pt>
                <c:pt idx="40">
                  <c:v>2003年</c:v>
                </c:pt>
                <c:pt idx="41">
                  <c:v>2004年</c:v>
                </c:pt>
                <c:pt idx="42">
                  <c:v>2005年</c:v>
                </c:pt>
                <c:pt idx="43">
                  <c:v>2006年</c:v>
                </c:pt>
                <c:pt idx="44">
                  <c:v>2007年</c:v>
                </c:pt>
                <c:pt idx="45">
                  <c:v>2008年</c:v>
                </c:pt>
                <c:pt idx="46">
                  <c:v>2009年</c:v>
                </c:pt>
                <c:pt idx="47">
                  <c:v>2010年</c:v>
                </c:pt>
                <c:pt idx="48">
                  <c:v>2011年</c:v>
                </c:pt>
                <c:pt idx="49">
                  <c:v>2012年</c:v>
                </c:pt>
                <c:pt idx="50">
                  <c:v>2013年</c:v>
                </c:pt>
                <c:pt idx="51">
                  <c:v>2014年</c:v>
                </c:pt>
                <c:pt idx="52">
                  <c:v>2015年</c:v>
                </c:pt>
                <c:pt idx="53">
                  <c:v>2016年</c:v>
                </c:pt>
                <c:pt idx="54">
                  <c:v>2017年</c:v>
                </c:pt>
              </c:strCache>
            </c:strRef>
          </c:cat>
          <c:val>
            <c:numRef>
              <c:f>'1. 日本宏观数据'!$CA$68:$CA$122</c:f>
              <c:numCache>
                <c:formatCode>###,###,###,###,##0_ </c:formatCode>
                <c:ptCount val="55"/>
                <c:pt idx="0">
                  <c:v>49076</c:v>
                </c:pt>
                <c:pt idx="1">
                  <c:v>54873</c:v>
                </c:pt>
                <c:pt idx="2">
                  <c:v>59557</c:v>
                </c:pt>
                <c:pt idx="3">
                  <c:v>65073</c:v>
                </c:pt>
                <c:pt idx="4">
                  <c:v>72039</c:v>
                </c:pt>
                <c:pt idx="5">
                  <c:v>80416</c:v>
                </c:pt>
                <c:pt idx="6">
                  <c:v>89865</c:v>
                </c:pt>
                <c:pt idx="7">
                  <c:v>103634</c:v>
                </c:pt>
                <c:pt idx="8">
                  <c:v>114309</c:v>
                </c:pt>
                <c:pt idx="9">
                  <c:v>126697</c:v>
                </c:pt>
                <c:pt idx="10">
                  <c:v>150935</c:v>
                </c:pt>
                <c:pt idx="11">
                  <c:v>187825</c:v>
                </c:pt>
                <c:pt idx="12">
                  <c:v>215509</c:v>
                </c:pt>
                <c:pt idx="13">
                  <c:v>233462</c:v>
                </c:pt>
                <c:pt idx="14">
                  <c:v>256340</c:v>
                </c:pt>
                <c:pt idx="15">
                  <c:v>270307</c:v>
                </c:pt>
                <c:pt idx="16">
                  <c:v>286828</c:v>
                </c:pt>
                <c:pt idx="17">
                  <c:v>305549</c:v>
                </c:pt>
                <c:pt idx="18">
                  <c:v>317279</c:v>
                </c:pt>
                <c:pt idx="19">
                  <c:v>335526</c:v>
                </c:pt>
                <c:pt idx="20">
                  <c:v>344113</c:v>
                </c:pt>
                <c:pt idx="21">
                  <c:v>359353</c:v>
                </c:pt>
                <c:pt idx="22">
                  <c:v>373693</c:v>
                </c:pt>
                <c:pt idx="23">
                  <c:v>379520</c:v>
                </c:pt>
                <c:pt idx="24">
                  <c:v>387314</c:v>
                </c:pt>
                <c:pt idx="25">
                  <c:v>405938</c:v>
                </c:pt>
                <c:pt idx="26">
                  <c:v>421435</c:v>
                </c:pt>
                <c:pt idx="27">
                  <c:v>440539</c:v>
                </c:pt>
                <c:pt idx="28">
                  <c:v>463862</c:v>
                </c:pt>
                <c:pt idx="29">
                  <c:v>473738</c:v>
                </c:pt>
                <c:pt idx="30">
                  <c:v>478155</c:v>
                </c:pt>
                <c:pt idx="31">
                  <c:v>481178</c:v>
                </c:pt>
                <c:pt idx="32">
                  <c:v>482174</c:v>
                </c:pt>
                <c:pt idx="33">
                  <c:v>488537</c:v>
                </c:pt>
                <c:pt idx="34">
                  <c:v>497036</c:v>
                </c:pt>
                <c:pt idx="35">
                  <c:v>495887</c:v>
                </c:pt>
                <c:pt idx="36">
                  <c:v>483910</c:v>
                </c:pt>
                <c:pt idx="37">
                  <c:v>474411</c:v>
                </c:pt>
                <c:pt idx="38">
                  <c:v>466003</c:v>
                </c:pt>
                <c:pt idx="39">
                  <c:v>453716</c:v>
                </c:pt>
                <c:pt idx="40">
                  <c:v>440667</c:v>
                </c:pt>
                <c:pt idx="41">
                  <c:v>446288</c:v>
                </c:pt>
                <c:pt idx="42">
                  <c:v>441156</c:v>
                </c:pt>
                <c:pt idx="43">
                  <c:v>441448</c:v>
                </c:pt>
                <c:pt idx="44">
                  <c:v>442504</c:v>
                </c:pt>
                <c:pt idx="45">
                  <c:v>442749</c:v>
                </c:pt>
                <c:pt idx="46">
                  <c:v>427912</c:v>
                </c:pt>
                <c:pt idx="47">
                  <c:v>429967</c:v>
                </c:pt>
                <c:pt idx="48">
                  <c:v>420538</c:v>
                </c:pt>
                <c:pt idx="49">
                  <c:v>425005</c:v>
                </c:pt>
                <c:pt idx="50">
                  <c:v>426132</c:v>
                </c:pt>
                <c:pt idx="51">
                  <c:v>423541</c:v>
                </c:pt>
                <c:pt idx="52">
                  <c:v>427270</c:v>
                </c:pt>
                <c:pt idx="53">
                  <c:v>428697</c:v>
                </c:pt>
                <c:pt idx="54">
                  <c:v>434415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A-4EE4-872F-B9FE8903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28288"/>
        <c:axId val="736328616"/>
      </c:lineChart>
      <c:catAx>
        <c:axId val="7363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328616"/>
        <c:crosses val="autoZero"/>
        <c:auto val="1"/>
        <c:lblAlgn val="ctr"/>
        <c:lblOffset val="100"/>
        <c:noMultiLvlLbl val="0"/>
      </c:catAx>
      <c:valAx>
        <c:axId val="7363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3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日本汽车产量、</a:t>
            </a:r>
            <a:r>
              <a:rPr lang="zh-CN" altLang="en-US" sz="1400" b="0" i="0" baseline="0">
                <a:effectLst/>
              </a:rPr>
              <a:t>内销、进出口量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产品分类'!$O$2:$O$8</c:f>
              <c:strCache>
                <c:ptCount val="7"/>
                <c:pt idx="0">
                  <c:v>总产量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 产品分类'!$A$9:$A$78</c:f>
              <c:strCache>
                <c:ptCount val="70"/>
                <c:pt idx="0">
                  <c:v>1946年</c:v>
                </c:pt>
                <c:pt idx="1">
                  <c:v>1947年</c:v>
                </c:pt>
                <c:pt idx="2">
                  <c:v>1948年</c:v>
                </c:pt>
                <c:pt idx="3">
                  <c:v>1949年</c:v>
                </c:pt>
                <c:pt idx="4">
                  <c:v>1950年</c:v>
                </c:pt>
                <c:pt idx="5">
                  <c:v>1951年</c:v>
                </c:pt>
                <c:pt idx="6">
                  <c:v>1952年</c:v>
                </c:pt>
                <c:pt idx="7">
                  <c:v>1953年</c:v>
                </c:pt>
                <c:pt idx="8">
                  <c:v>1954年</c:v>
                </c:pt>
                <c:pt idx="9">
                  <c:v>1955年</c:v>
                </c:pt>
                <c:pt idx="10">
                  <c:v>1956年</c:v>
                </c:pt>
                <c:pt idx="11">
                  <c:v>1957年</c:v>
                </c:pt>
                <c:pt idx="12">
                  <c:v>1958年</c:v>
                </c:pt>
                <c:pt idx="13">
                  <c:v>1959年</c:v>
                </c:pt>
                <c:pt idx="14">
                  <c:v>1960年</c:v>
                </c:pt>
                <c:pt idx="15">
                  <c:v>1961年</c:v>
                </c:pt>
                <c:pt idx="16">
                  <c:v>1962年</c:v>
                </c:pt>
                <c:pt idx="17">
                  <c:v>1963年</c:v>
                </c:pt>
                <c:pt idx="18">
                  <c:v>1964年</c:v>
                </c:pt>
                <c:pt idx="19">
                  <c:v>1965年</c:v>
                </c:pt>
                <c:pt idx="20">
                  <c:v>1966年</c:v>
                </c:pt>
                <c:pt idx="21">
                  <c:v>1967年</c:v>
                </c:pt>
                <c:pt idx="22">
                  <c:v>1968年</c:v>
                </c:pt>
                <c:pt idx="23">
                  <c:v>1969年</c:v>
                </c:pt>
                <c:pt idx="24">
                  <c:v>1970年</c:v>
                </c:pt>
                <c:pt idx="25">
                  <c:v>1971年</c:v>
                </c:pt>
                <c:pt idx="26">
                  <c:v>1972年</c:v>
                </c:pt>
                <c:pt idx="27">
                  <c:v>1973年</c:v>
                </c:pt>
                <c:pt idx="28">
                  <c:v>1974年</c:v>
                </c:pt>
                <c:pt idx="29">
                  <c:v>1975年</c:v>
                </c:pt>
                <c:pt idx="30">
                  <c:v>1976年</c:v>
                </c:pt>
                <c:pt idx="31">
                  <c:v>1977年</c:v>
                </c:pt>
                <c:pt idx="32">
                  <c:v>1978年</c:v>
                </c:pt>
                <c:pt idx="33">
                  <c:v>1979年</c:v>
                </c:pt>
                <c:pt idx="34">
                  <c:v>1980年</c:v>
                </c:pt>
                <c:pt idx="35">
                  <c:v>1981年</c:v>
                </c:pt>
                <c:pt idx="36">
                  <c:v>1982年</c:v>
                </c:pt>
                <c:pt idx="37">
                  <c:v>1983年</c:v>
                </c:pt>
                <c:pt idx="38">
                  <c:v>1984年</c:v>
                </c:pt>
                <c:pt idx="39">
                  <c:v>1985年</c:v>
                </c:pt>
                <c:pt idx="40">
                  <c:v>1986年</c:v>
                </c:pt>
                <c:pt idx="41">
                  <c:v>1987年</c:v>
                </c:pt>
                <c:pt idx="42">
                  <c:v>1988年</c:v>
                </c:pt>
                <c:pt idx="43">
                  <c:v>1989年</c:v>
                </c:pt>
                <c:pt idx="44">
                  <c:v>1990年</c:v>
                </c:pt>
                <c:pt idx="45">
                  <c:v>1991年</c:v>
                </c:pt>
                <c:pt idx="46">
                  <c:v>1992年</c:v>
                </c:pt>
                <c:pt idx="47">
                  <c:v>1993年</c:v>
                </c:pt>
                <c:pt idx="48">
                  <c:v>1994年</c:v>
                </c:pt>
                <c:pt idx="49">
                  <c:v>1995年</c:v>
                </c:pt>
                <c:pt idx="50">
                  <c:v>1996年</c:v>
                </c:pt>
                <c:pt idx="51">
                  <c:v>1997年</c:v>
                </c:pt>
                <c:pt idx="52">
                  <c:v>1998年</c:v>
                </c:pt>
                <c:pt idx="53">
                  <c:v>1999年</c:v>
                </c:pt>
                <c:pt idx="54">
                  <c:v>2000年</c:v>
                </c:pt>
                <c:pt idx="55">
                  <c:v>2001年</c:v>
                </c:pt>
                <c:pt idx="56">
                  <c:v>2002年</c:v>
                </c:pt>
                <c:pt idx="57">
                  <c:v>2003年</c:v>
                </c:pt>
                <c:pt idx="58">
                  <c:v>2004年</c:v>
                </c:pt>
                <c:pt idx="59">
                  <c:v>2005年</c:v>
                </c:pt>
                <c:pt idx="60">
                  <c:v>2006年</c:v>
                </c:pt>
                <c:pt idx="61">
                  <c:v>2007年</c:v>
                </c:pt>
                <c:pt idx="62">
                  <c:v>2008年</c:v>
                </c:pt>
                <c:pt idx="63">
                  <c:v>2009年</c:v>
                </c:pt>
                <c:pt idx="64">
                  <c:v>2010年</c:v>
                </c:pt>
                <c:pt idx="65">
                  <c:v>2011年</c:v>
                </c:pt>
                <c:pt idx="66">
                  <c:v>2012年</c:v>
                </c:pt>
                <c:pt idx="67">
                  <c:v>2013年</c:v>
                </c:pt>
                <c:pt idx="68">
                  <c:v>2014年</c:v>
                </c:pt>
                <c:pt idx="69">
                  <c:v>2015年</c:v>
                </c:pt>
              </c:strCache>
            </c:strRef>
          </c:cat>
          <c:val>
            <c:numRef>
              <c:f>'3. 产品分类'!$O$9:$O$78</c:f>
              <c:numCache>
                <c:formatCode>#,##0</c:formatCode>
                <c:ptCount val="70"/>
                <c:pt idx="0">
                  <c:v>14921</c:v>
                </c:pt>
                <c:pt idx="1">
                  <c:v>11320</c:v>
                </c:pt>
                <c:pt idx="2">
                  <c:v>20367</c:v>
                </c:pt>
                <c:pt idx="3">
                  <c:v>28700</c:v>
                </c:pt>
                <c:pt idx="4">
                  <c:v>31597</c:v>
                </c:pt>
                <c:pt idx="5">
                  <c:v>38490</c:v>
                </c:pt>
                <c:pt idx="6">
                  <c:v>38966</c:v>
                </c:pt>
                <c:pt idx="7">
                  <c:v>49778</c:v>
                </c:pt>
                <c:pt idx="8">
                  <c:v>69803</c:v>
                </c:pt>
                <c:pt idx="9">
                  <c:v>68932</c:v>
                </c:pt>
                <c:pt idx="10">
                  <c:v>111066</c:v>
                </c:pt>
                <c:pt idx="11">
                  <c:v>181977</c:v>
                </c:pt>
                <c:pt idx="12">
                  <c:v>188303</c:v>
                </c:pt>
                <c:pt idx="13">
                  <c:v>262814</c:v>
                </c:pt>
                <c:pt idx="14">
                  <c:v>481551</c:v>
                </c:pt>
                <c:pt idx="15">
                  <c:v>813879</c:v>
                </c:pt>
                <c:pt idx="16">
                  <c:v>990706</c:v>
                </c:pt>
                <c:pt idx="17">
                  <c:v>1283531</c:v>
                </c:pt>
                <c:pt idx="18">
                  <c:v>1702475</c:v>
                </c:pt>
                <c:pt idx="19">
                  <c:v>1875614</c:v>
                </c:pt>
                <c:pt idx="20">
                  <c:v>2286399</c:v>
                </c:pt>
                <c:pt idx="21">
                  <c:v>3146486</c:v>
                </c:pt>
                <c:pt idx="22">
                  <c:v>4085826</c:v>
                </c:pt>
                <c:pt idx="23">
                  <c:v>4674932</c:v>
                </c:pt>
                <c:pt idx="24">
                  <c:v>5289157</c:v>
                </c:pt>
                <c:pt idx="25">
                  <c:v>5810774</c:v>
                </c:pt>
                <c:pt idx="26">
                  <c:v>6294438</c:v>
                </c:pt>
                <c:pt idx="27">
                  <c:v>7082757</c:v>
                </c:pt>
                <c:pt idx="28">
                  <c:v>6551840</c:v>
                </c:pt>
                <c:pt idx="29">
                  <c:v>6941591</c:v>
                </c:pt>
                <c:pt idx="30">
                  <c:v>7841447</c:v>
                </c:pt>
                <c:pt idx="31">
                  <c:v>8514522</c:v>
                </c:pt>
                <c:pt idx="32">
                  <c:v>9269153</c:v>
                </c:pt>
                <c:pt idx="33">
                  <c:v>9635546</c:v>
                </c:pt>
                <c:pt idx="34">
                  <c:v>11042884</c:v>
                </c:pt>
                <c:pt idx="35">
                  <c:v>11179962</c:v>
                </c:pt>
                <c:pt idx="36">
                  <c:v>10731794</c:v>
                </c:pt>
                <c:pt idx="37">
                  <c:v>11111659</c:v>
                </c:pt>
                <c:pt idx="38">
                  <c:v>11464920</c:v>
                </c:pt>
                <c:pt idx="39">
                  <c:v>12271095</c:v>
                </c:pt>
                <c:pt idx="40">
                  <c:v>12259817</c:v>
                </c:pt>
                <c:pt idx="41">
                  <c:v>12249174</c:v>
                </c:pt>
                <c:pt idx="42">
                  <c:v>12699807</c:v>
                </c:pt>
                <c:pt idx="43">
                  <c:v>13025735</c:v>
                </c:pt>
                <c:pt idx="44">
                  <c:v>13486796</c:v>
                </c:pt>
                <c:pt idx="45">
                  <c:v>13245432</c:v>
                </c:pt>
                <c:pt idx="46">
                  <c:v>12499284</c:v>
                </c:pt>
                <c:pt idx="47">
                  <c:v>11227545</c:v>
                </c:pt>
                <c:pt idx="48">
                  <c:v>10554119</c:v>
                </c:pt>
                <c:pt idx="49">
                  <c:v>10195536</c:v>
                </c:pt>
                <c:pt idx="50">
                  <c:v>10346699</c:v>
                </c:pt>
                <c:pt idx="51">
                  <c:v>10975087</c:v>
                </c:pt>
                <c:pt idx="52">
                  <c:v>10041958</c:v>
                </c:pt>
                <c:pt idx="53">
                  <c:v>9892389</c:v>
                </c:pt>
                <c:pt idx="54">
                  <c:v>10140796</c:v>
                </c:pt>
                <c:pt idx="55">
                  <c:v>9777191</c:v>
                </c:pt>
                <c:pt idx="56">
                  <c:v>10257315</c:v>
                </c:pt>
                <c:pt idx="57">
                  <c:v>10286018</c:v>
                </c:pt>
                <c:pt idx="58">
                  <c:v>10511518</c:v>
                </c:pt>
                <c:pt idx="59">
                  <c:v>10799659</c:v>
                </c:pt>
                <c:pt idx="60">
                  <c:v>11484233</c:v>
                </c:pt>
                <c:pt idx="61">
                  <c:v>11596327</c:v>
                </c:pt>
                <c:pt idx="62">
                  <c:v>11575644</c:v>
                </c:pt>
                <c:pt idx="63">
                  <c:v>7934057</c:v>
                </c:pt>
                <c:pt idx="64">
                  <c:v>9628875</c:v>
                </c:pt>
                <c:pt idx="65">
                  <c:v>8398630</c:v>
                </c:pt>
                <c:pt idx="66">
                  <c:v>9943077</c:v>
                </c:pt>
                <c:pt idx="67">
                  <c:v>9630181</c:v>
                </c:pt>
                <c:pt idx="68">
                  <c:v>9774665</c:v>
                </c:pt>
                <c:pt idx="69">
                  <c:v>9278321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D7-4703-BFDD-75578EF9F1C0}"/>
            </c:ext>
          </c:extLst>
        </c:ser>
        <c:ser>
          <c:idx val="1"/>
          <c:order val="1"/>
          <c:tx>
            <c:strRef>
              <c:f>'3. 产品分类'!$P$2:$P$8</c:f>
              <c:strCache>
                <c:ptCount val="7"/>
                <c:pt idx="0">
                  <c:v>进口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 产品分类'!$A$9:$A$78</c:f>
              <c:strCache>
                <c:ptCount val="70"/>
                <c:pt idx="0">
                  <c:v>1946年</c:v>
                </c:pt>
                <c:pt idx="1">
                  <c:v>1947年</c:v>
                </c:pt>
                <c:pt idx="2">
                  <c:v>1948年</c:v>
                </c:pt>
                <c:pt idx="3">
                  <c:v>1949年</c:v>
                </c:pt>
                <c:pt idx="4">
                  <c:v>1950年</c:v>
                </c:pt>
                <c:pt idx="5">
                  <c:v>1951年</c:v>
                </c:pt>
                <c:pt idx="6">
                  <c:v>1952年</c:v>
                </c:pt>
                <c:pt idx="7">
                  <c:v>1953年</c:v>
                </c:pt>
                <c:pt idx="8">
                  <c:v>1954年</c:v>
                </c:pt>
                <c:pt idx="9">
                  <c:v>1955年</c:v>
                </c:pt>
                <c:pt idx="10">
                  <c:v>1956年</c:v>
                </c:pt>
                <c:pt idx="11">
                  <c:v>1957年</c:v>
                </c:pt>
                <c:pt idx="12">
                  <c:v>1958年</c:v>
                </c:pt>
                <c:pt idx="13">
                  <c:v>1959年</c:v>
                </c:pt>
                <c:pt idx="14">
                  <c:v>1960年</c:v>
                </c:pt>
                <c:pt idx="15">
                  <c:v>1961年</c:v>
                </c:pt>
                <c:pt idx="16">
                  <c:v>1962年</c:v>
                </c:pt>
                <c:pt idx="17">
                  <c:v>1963年</c:v>
                </c:pt>
                <c:pt idx="18">
                  <c:v>1964年</c:v>
                </c:pt>
                <c:pt idx="19">
                  <c:v>1965年</c:v>
                </c:pt>
                <c:pt idx="20">
                  <c:v>1966年</c:v>
                </c:pt>
                <c:pt idx="21">
                  <c:v>1967年</c:v>
                </c:pt>
                <c:pt idx="22">
                  <c:v>1968年</c:v>
                </c:pt>
                <c:pt idx="23">
                  <c:v>1969年</c:v>
                </c:pt>
                <c:pt idx="24">
                  <c:v>1970年</c:v>
                </c:pt>
                <c:pt idx="25">
                  <c:v>1971年</c:v>
                </c:pt>
                <c:pt idx="26">
                  <c:v>1972年</c:v>
                </c:pt>
                <c:pt idx="27">
                  <c:v>1973年</c:v>
                </c:pt>
                <c:pt idx="28">
                  <c:v>1974年</c:v>
                </c:pt>
                <c:pt idx="29">
                  <c:v>1975年</c:v>
                </c:pt>
                <c:pt idx="30">
                  <c:v>1976年</c:v>
                </c:pt>
                <c:pt idx="31">
                  <c:v>1977年</c:v>
                </c:pt>
                <c:pt idx="32">
                  <c:v>1978年</c:v>
                </c:pt>
                <c:pt idx="33">
                  <c:v>1979年</c:v>
                </c:pt>
                <c:pt idx="34">
                  <c:v>1980年</c:v>
                </c:pt>
                <c:pt idx="35">
                  <c:v>1981年</c:v>
                </c:pt>
                <c:pt idx="36">
                  <c:v>1982年</c:v>
                </c:pt>
                <c:pt idx="37">
                  <c:v>1983年</c:v>
                </c:pt>
                <c:pt idx="38">
                  <c:v>1984年</c:v>
                </c:pt>
                <c:pt idx="39">
                  <c:v>1985年</c:v>
                </c:pt>
                <c:pt idx="40">
                  <c:v>1986年</c:v>
                </c:pt>
                <c:pt idx="41">
                  <c:v>1987年</c:v>
                </c:pt>
                <c:pt idx="42">
                  <c:v>1988年</c:v>
                </c:pt>
                <c:pt idx="43">
                  <c:v>1989年</c:v>
                </c:pt>
                <c:pt idx="44">
                  <c:v>1990年</c:v>
                </c:pt>
                <c:pt idx="45">
                  <c:v>1991年</c:v>
                </c:pt>
                <c:pt idx="46">
                  <c:v>1992年</c:v>
                </c:pt>
                <c:pt idx="47">
                  <c:v>1993年</c:v>
                </c:pt>
                <c:pt idx="48">
                  <c:v>1994年</c:v>
                </c:pt>
                <c:pt idx="49">
                  <c:v>1995年</c:v>
                </c:pt>
                <c:pt idx="50">
                  <c:v>1996年</c:v>
                </c:pt>
                <c:pt idx="51">
                  <c:v>1997年</c:v>
                </c:pt>
                <c:pt idx="52">
                  <c:v>1998年</c:v>
                </c:pt>
                <c:pt idx="53">
                  <c:v>1999年</c:v>
                </c:pt>
                <c:pt idx="54">
                  <c:v>2000年</c:v>
                </c:pt>
                <c:pt idx="55">
                  <c:v>2001年</c:v>
                </c:pt>
                <c:pt idx="56">
                  <c:v>2002年</c:v>
                </c:pt>
                <c:pt idx="57">
                  <c:v>2003年</c:v>
                </c:pt>
                <c:pt idx="58">
                  <c:v>2004年</c:v>
                </c:pt>
                <c:pt idx="59">
                  <c:v>2005年</c:v>
                </c:pt>
                <c:pt idx="60">
                  <c:v>2006年</c:v>
                </c:pt>
                <c:pt idx="61">
                  <c:v>2007年</c:v>
                </c:pt>
                <c:pt idx="62">
                  <c:v>2008年</c:v>
                </c:pt>
                <c:pt idx="63">
                  <c:v>2009年</c:v>
                </c:pt>
                <c:pt idx="64">
                  <c:v>2010年</c:v>
                </c:pt>
                <c:pt idx="65">
                  <c:v>2011年</c:v>
                </c:pt>
                <c:pt idx="66">
                  <c:v>2012年</c:v>
                </c:pt>
                <c:pt idx="67">
                  <c:v>2013年</c:v>
                </c:pt>
                <c:pt idx="68">
                  <c:v>2014年</c:v>
                </c:pt>
                <c:pt idx="69">
                  <c:v>2015年</c:v>
                </c:pt>
              </c:strCache>
            </c:strRef>
          </c:cat>
          <c:val>
            <c:numRef>
              <c:f>'3. 产品分类'!$P$9:$P$78</c:f>
              <c:numCache>
                <c:formatCode>General</c:formatCode>
                <c:ptCount val="70"/>
                <c:pt idx="14" formatCode="#,##0">
                  <c:v>4329</c:v>
                </c:pt>
                <c:pt idx="24" formatCode="#,##0">
                  <c:v>19552</c:v>
                </c:pt>
                <c:pt idx="29" formatCode="#,##0">
                  <c:v>46145</c:v>
                </c:pt>
                <c:pt idx="30" formatCode="#,##0">
                  <c:v>41028</c:v>
                </c:pt>
                <c:pt idx="31" formatCode="#,##0">
                  <c:v>42274</c:v>
                </c:pt>
                <c:pt idx="32" formatCode="#,##0">
                  <c:v>55429</c:v>
                </c:pt>
                <c:pt idx="33" formatCode="#,##0">
                  <c:v>66350</c:v>
                </c:pt>
                <c:pt idx="34" formatCode="#,##0">
                  <c:v>47917</c:v>
                </c:pt>
                <c:pt idx="35" formatCode="#,##0">
                  <c:v>33366</c:v>
                </c:pt>
                <c:pt idx="36" formatCode="#,##0">
                  <c:v>36119</c:v>
                </c:pt>
                <c:pt idx="37" formatCode="#,##0">
                  <c:v>37994</c:v>
                </c:pt>
                <c:pt idx="38" formatCode="#,##0">
                  <c:v>44880</c:v>
                </c:pt>
                <c:pt idx="39" formatCode="#,##0">
                  <c:v>53151</c:v>
                </c:pt>
                <c:pt idx="40" formatCode="#,##0">
                  <c:v>74262</c:v>
                </c:pt>
                <c:pt idx="41" formatCode="#,##0">
                  <c:v>110771</c:v>
                </c:pt>
                <c:pt idx="42" formatCode="#,##0">
                  <c:v>153984</c:v>
                </c:pt>
                <c:pt idx="43" formatCode="#,##0">
                  <c:v>196682</c:v>
                </c:pt>
                <c:pt idx="44" formatCode="#,##0">
                  <c:v>252841</c:v>
                </c:pt>
                <c:pt idx="45" formatCode="#,##0">
                  <c:v>197318</c:v>
                </c:pt>
                <c:pt idx="46" formatCode="#,##0">
                  <c:v>187230</c:v>
                </c:pt>
                <c:pt idx="47" formatCode="#,##0">
                  <c:v>213818</c:v>
                </c:pt>
                <c:pt idx="48" formatCode="#,##0">
                  <c:v>310608</c:v>
                </c:pt>
                <c:pt idx="49" formatCode="#,##0">
                  <c:v>404695</c:v>
                </c:pt>
                <c:pt idx="50" formatCode="#,##0">
                  <c:v>454108</c:v>
                </c:pt>
                <c:pt idx="51" formatCode="#,##0">
                  <c:v>376044</c:v>
                </c:pt>
                <c:pt idx="52" formatCode="#,##0">
                  <c:v>271053</c:v>
                </c:pt>
                <c:pt idx="53" formatCode="#,##0">
                  <c:v>261261</c:v>
                </c:pt>
                <c:pt idx="54" formatCode="#,##0">
                  <c:v>285428</c:v>
                </c:pt>
                <c:pt idx="55" formatCode="#,##0">
                  <c:v>289521</c:v>
                </c:pt>
                <c:pt idx="56" formatCode="#,##0">
                  <c:v>290514</c:v>
                </c:pt>
                <c:pt idx="57" formatCode="#,##0">
                  <c:v>283664</c:v>
                </c:pt>
                <c:pt idx="58" formatCode="#,##0">
                  <c:v>289261</c:v>
                </c:pt>
                <c:pt idx="59" formatCode="#,##0">
                  <c:v>284734</c:v>
                </c:pt>
                <c:pt idx="60" formatCode="#,##0">
                  <c:v>280995</c:v>
                </c:pt>
                <c:pt idx="61" formatCode="#,##0">
                  <c:v>293757</c:v>
                </c:pt>
                <c:pt idx="62" formatCode="#,##0">
                  <c:v>243339</c:v>
                </c:pt>
                <c:pt idx="63" formatCode="#,##0">
                  <c:v>155368</c:v>
                </c:pt>
                <c:pt idx="64" formatCode="#,##0">
                  <c:v>243493</c:v>
                </c:pt>
                <c:pt idx="65" formatCode="#,##0">
                  <c:v>289088</c:v>
                </c:pt>
                <c:pt idx="66" formatCode="#,##0">
                  <c:v>349435</c:v>
                </c:pt>
                <c:pt idx="67" formatCode="#,##0">
                  <c:v>361333</c:v>
                </c:pt>
                <c:pt idx="68" formatCode="#,##0">
                  <c:v>354704</c:v>
                </c:pt>
                <c:pt idx="69" formatCode="#,##0">
                  <c:v>336988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D7-4703-BFDD-75578EF9F1C0}"/>
            </c:ext>
          </c:extLst>
        </c:ser>
        <c:ser>
          <c:idx val="2"/>
          <c:order val="2"/>
          <c:tx>
            <c:strRef>
              <c:f>'3. 产品分类'!$Q$2:$Q$8</c:f>
              <c:strCache>
                <c:ptCount val="7"/>
                <c:pt idx="0">
                  <c:v>出口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 产品分类'!$A$9:$A$78</c:f>
              <c:strCache>
                <c:ptCount val="70"/>
                <c:pt idx="0">
                  <c:v>1946年</c:v>
                </c:pt>
                <c:pt idx="1">
                  <c:v>1947年</c:v>
                </c:pt>
                <c:pt idx="2">
                  <c:v>1948年</c:v>
                </c:pt>
                <c:pt idx="3">
                  <c:v>1949年</c:v>
                </c:pt>
                <c:pt idx="4">
                  <c:v>1950年</c:v>
                </c:pt>
                <c:pt idx="5">
                  <c:v>1951年</c:v>
                </c:pt>
                <c:pt idx="6">
                  <c:v>1952年</c:v>
                </c:pt>
                <c:pt idx="7">
                  <c:v>1953年</c:v>
                </c:pt>
                <c:pt idx="8">
                  <c:v>1954年</c:v>
                </c:pt>
                <c:pt idx="9">
                  <c:v>1955年</c:v>
                </c:pt>
                <c:pt idx="10">
                  <c:v>1956年</c:v>
                </c:pt>
                <c:pt idx="11">
                  <c:v>1957年</c:v>
                </c:pt>
                <c:pt idx="12">
                  <c:v>1958年</c:v>
                </c:pt>
                <c:pt idx="13">
                  <c:v>1959年</c:v>
                </c:pt>
                <c:pt idx="14">
                  <c:v>1960年</c:v>
                </c:pt>
                <c:pt idx="15">
                  <c:v>1961年</c:v>
                </c:pt>
                <c:pt idx="16">
                  <c:v>1962年</c:v>
                </c:pt>
                <c:pt idx="17">
                  <c:v>1963年</c:v>
                </c:pt>
                <c:pt idx="18">
                  <c:v>1964年</c:v>
                </c:pt>
                <c:pt idx="19">
                  <c:v>1965年</c:v>
                </c:pt>
                <c:pt idx="20">
                  <c:v>1966年</c:v>
                </c:pt>
                <c:pt idx="21">
                  <c:v>1967年</c:v>
                </c:pt>
                <c:pt idx="22">
                  <c:v>1968年</c:v>
                </c:pt>
                <c:pt idx="23">
                  <c:v>1969年</c:v>
                </c:pt>
                <c:pt idx="24">
                  <c:v>1970年</c:v>
                </c:pt>
                <c:pt idx="25">
                  <c:v>1971年</c:v>
                </c:pt>
                <c:pt idx="26">
                  <c:v>1972年</c:v>
                </c:pt>
                <c:pt idx="27">
                  <c:v>1973年</c:v>
                </c:pt>
                <c:pt idx="28">
                  <c:v>1974年</c:v>
                </c:pt>
                <c:pt idx="29">
                  <c:v>1975年</c:v>
                </c:pt>
                <c:pt idx="30">
                  <c:v>1976年</c:v>
                </c:pt>
                <c:pt idx="31">
                  <c:v>1977年</c:v>
                </c:pt>
                <c:pt idx="32">
                  <c:v>1978年</c:v>
                </c:pt>
                <c:pt idx="33">
                  <c:v>1979年</c:v>
                </c:pt>
                <c:pt idx="34">
                  <c:v>1980年</c:v>
                </c:pt>
                <c:pt idx="35">
                  <c:v>1981年</c:v>
                </c:pt>
                <c:pt idx="36">
                  <c:v>1982年</c:v>
                </c:pt>
                <c:pt idx="37">
                  <c:v>1983年</c:v>
                </c:pt>
                <c:pt idx="38">
                  <c:v>1984年</c:v>
                </c:pt>
                <c:pt idx="39">
                  <c:v>1985年</c:v>
                </c:pt>
                <c:pt idx="40">
                  <c:v>1986年</c:v>
                </c:pt>
                <c:pt idx="41">
                  <c:v>1987年</c:v>
                </c:pt>
                <c:pt idx="42">
                  <c:v>1988年</c:v>
                </c:pt>
                <c:pt idx="43">
                  <c:v>1989年</c:v>
                </c:pt>
                <c:pt idx="44">
                  <c:v>1990年</c:v>
                </c:pt>
                <c:pt idx="45">
                  <c:v>1991年</c:v>
                </c:pt>
                <c:pt idx="46">
                  <c:v>1992年</c:v>
                </c:pt>
                <c:pt idx="47">
                  <c:v>1993年</c:v>
                </c:pt>
                <c:pt idx="48">
                  <c:v>1994年</c:v>
                </c:pt>
                <c:pt idx="49">
                  <c:v>1995年</c:v>
                </c:pt>
                <c:pt idx="50">
                  <c:v>1996年</c:v>
                </c:pt>
                <c:pt idx="51">
                  <c:v>1997年</c:v>
                </c:pt>
                <c:pt idx="52">
                  <c:v>1998年</c:v>
                </c:pt>
                <c:pt idx="53">
                  <c:v>1999年</c:v>
                </c:pt>
                <c:pt idx="54">
                  <c:v>2000年</c:v>
                </c:pt>
                <c:pt idx="55">
                  <c:v>2001年</c:v>
                </c:pt>
                <c:pt idx="56">
                  <c:v>2002年</c:v>
                </c:pt>
                <c:pt idx="57">
                  <c:v>2003年</c:v>
                </c:pt>
                <c:pt idx="58">
                  <c:v>2004年</c:v>
                </c:pt>
                <c:pt idx="59">
                  <c:v>2005年</c:v>
                </c:pt>
                <c:pt idx="60">
                  <c:v>2006年</c:v>
                </c:pt>
                <c:pt idx="61">
                  <c:v>2007年</c:v>
                </c:pt>
                <c:pt idx="62">
                  <c:v>2008年</c:v>
                </c:pt>
                <c:pt idx="63">
                  <c:v>2009年</c:v>
                </c:pt>
                <c:pt idx="64">
                  <c:v>2010年</c:v>
                </c:pt>
                <c:pt idx="65">
                  <c:v>2011年</c:v>
                </c:pt>
                <c:pt idx="66">
                  <c:v>2012年</c:v>
                </c:pt>
                <c:pt idx="67">
                  <c:v>2013年</c:v>
                </c:pt>
                <c:pt idx="68">
                  <c:v>2014年</c:v>
                </c:pt>
                <c:pt idx="69">
                  <c:v>2015年</c:v>
                </c:pt>
              </c:strCache>
            </c:strRef>
          </c:cat>
          <c:val>
            <c:numRef>
              <c:f>'3. 产品分类'!$Q$9:$Q$78</c:f>
              <c:numCache>
                <c:formatCode>General</c:formatCode>
                <c:ptCount val="70"/>
                <c:pt idx="4" formatCode="#,##0">
                  <c:v>5509</c:v>
                </c:pt>
                <c:pt idx="5" formatCode="#,##0">
                  <c:v>6733</c:v>
                </c:pt>
                <c:pt idx="6">
                  <c:v>865</c:v>
                </c:pt>
                <c:pt idx="7" formatCode="#,##0">
                  <c:v>1098</c:v>
                </c:pt>
                <c:pt idx="8">
                  <c:v>988</c:v>
                </c:pt>
                <c:pt idx="9" formatCode="#,##0">
                  <c:v>1231</c:v>
                </c:pt>
                <c:pt idx="10" formatCode="#,##0">
                  <c:v>2447</c:v>
                </c:pt>
                <c:pt idx="11" formatCode="#,##0">
                  <c:v>6554</c:v>
                </c:pt>
                <c:pt idx="12" formatCode="#,##0">
                  <c:v>10243</c:v>
                </c:pt>
                <c:pt idx="13" formatCode="#,##0">
                  <c:v>19285</c:v>
                </c:pt>
                <c:pt idx="14" formatCode="#,##0">
                  <c:v>38809</c:v>
                </c:pt>
                <c:pt idx="15" formatCode="#,##0">
                  <c:v>57037</c:v>
                </c:pt>
                <c:pt idx="16" formatCode="#,##0">
                  <c:v>66690</c:v>
                </c:pt>
                <c:pt idx="17" formatCode="#,##0">
                  <c:v>98564</c:v>
                </c:pt>
                <c:pt idx="18" formatCode="#,##0">
                  <c:v>150421</c:v>
                </c:pt>
                <c:pt idx="19" formatCode="#,##0">
                  <c:v>194168</c:v>
                </c:pt>
                <c:pt idx="20" formatCode="#,##0">
                  <c:v>255734</c:v>
                </c:pt>
                <c:pt idx="21" formatCode="#,##0">
                  <c:v>362245</c:v>
                </c:pt>
                <c:pt idx="22" formatCode="#,##0">
                  <c:v>612429</c:v>
                </c:pt>
                <c:pt idx="23" formatCode="#,##0">
                  <c:v>858068</c:v>
                </c:pt>
                <c:pt idx="24" formatCode="#,##0">
                  <c:v>1086776</c:v>
                </c:pt>
                <c:pt idx="25" formatCode="#,##0">
                  <c:v>1779024</c:v>
                </c:pt>
                <c:pt idx="26" formatCode="#,##0">
                  <c:v>1965404</c:v>
                </c:pt>
                <c:pt idx="27" formatCode="#,##0">
                  <c:v>2067556</c:v>
                </c:pt>
                <c:pt idx="28" formatCode="#,##0">
                  <c:v>2618057</c:v>
                </c:pt>
                <c:pt idx="29" formatCode="#,##0">
                  <c:v>2677612</c:v>
                </c:pt>
                <c:pt idx="30" formatCode="#,##0">
                  <c:v>3709608</c:v>
                </c:pt>
                <c:pt idx="31" formatCode="#,##0">
                  <c:v>4352817</c:v>
                </c:pt>
                <c:pt idx="32" formatCode="#,##0">
                  <c:v>4600735</c:v>
                </c:pt>
                <c:pt idx="33" formatCode="#,##0">
                  <c:v>4562781</c:v>
                </c:pt>
                <c:pt idx="34" formatCode="#,##0">
                  <c:v>5966961</c:v>
                </c:pt>
                <c:pt idx="35" formatCode="#,##0">
                  <c:v>6048447</c:v>
                </c:pt>
                <c:pt idx="36" formatCode="#,##0">
                  <c:v>5590513</c:v>
                </c:pt>
                <c:pt idx="37" formatCode="#,##0">
                  <c:v>5669510</c:v>
                </c:pt>
                <c:pt idx="38" formatCode="#,##0">
                  <c:v>6109184</c:v>
                </c:pt>
                <c:pt idx="39" formatCode="#,##0">
                  <c:v>6730472</c:v>
                </c:pt>
                <c:pt idx="40" formatCode="#,##0">
                  <c:v>6604923</c:v>
                </c:pt>
                <c:pt idx="41" formatCode="#,##0">
                  <c:v>6304918</c:v>
                </c:pt>
                <c:pt idx="42" formatCode="#,##0">
                  <c:v>6104151</c:v>
                </c:pt>
                <c:pt idx="43" formatCode="#,##0">
                  <c:v>5883903</c:v>
                </c:pt>
                <c:pt idx="44" formatCode="#,##0">
                  <c:v>5831212</c:v>
                </c:pt>
                <c:pt idx="45" formatCode="#,##0">
                  <c:v>5753379</c:v>
                </c:pt>
                <c:pt idx="46" formatCode="#,##0">
                  <c:v>5667646</c:v>
                </c:pt>
                <c:pt idx="47" formatCode="#,##0">
                  <c:v>5017656</c:v>
                </c:pt>
                <c:pt idx="48" formatCode="#,##0">
                  <c:v>4460292</c:v>
                </c:pt>
                <c:pt idx="49" formatCode="#,##0">
                  <c:v>3790809</c:v>
                </c:pt>
                <c:pt idx="50" formatCode="#,##0">
                  <c:v>3711718</c:v>
                </c:pt>
                <c:pt idx="51" formatCode="#,##0">
                  <c:v>4553202</c:v>
                </c:pt>
                <c:pt idx="52" formatCode="#,##0">
                  <c:v>4528875</c:v>
                </c:pt>
                <c:pt idx="53" formatCode="#,##0">
                  <c:v>4408953</c:v>
                </c:pt>
                <c:pt idx="54" formatCode="#,##0">
                  <c:v>4454885</c:v>
                </c:pt>
                <c:pt idx="55" formatCode="#,##0">
                  <c:v>4166089</c:v>
                </c:pt>
                <c:pt idx="56" formatCode="#,##0">
                  <c:v>4698728</c:v>
                </c:pt>
                <c:pt idx="57" formatCode="#,##0">
                  <c:v>4756343</c:v>
                </c:pt>
                <c:pt idx="58" formatCode="#,##0">
                  <c:v>4957663</c:v>
                </c:pt>
                <c:pt idx="59" formatCode="#,##0">
                  <c:v>5053061</c:v>
                </c:pt>
                <c:pt idx="60" formatCode="#,##0">
                  <c:v>5966672</c:v>
                </c:pt>
                <c:pt idx="61" formatCode="#,##0">
                  <c:v>6549940</c:v>
                </c:pt>
                <c:pt idx="62" formatCode="#,##0">
                  <c:v>6727091</c:v>
                </c:pt>
                <c:pt idx="63" formatCode="#,##0">
                  <c:v>3616168</c:v>
                </c:pt>
                <c:pt idx="64" formatCode="#,##0">
                  <c:v>4841460</c:v>
                </c:pt>
                <c:pt idx="65" formatCode="#,##0">
                  <c:v>4464413</c:v>
                </c:pt>
                <c:pt idx="66" formatCode="#,##0">
                  <c:v>4803591</c:v>
                </c:pt>
                <c:pt idx="67" formatCode="#,##0">
                  <c:v>4674633</c:v>
                </c:pt>
                <c:pt idx="68" formatCode="#,##0">
                  <c:v>4465624</c:v>
                </c:pt>
                <c:pt idx="69" formatCode="#,##0">
                  <c:v>4578078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9D7-4703-BFDD-75578EF9F1C0}"/>
            </c:ext>
          </c:extLst>
        </c:ser>
        <c:ser>
          <c:idx val="3"/>
          <c:order val="3"/>
          <c:tx>
            <c:strRef>
              <c:f>'3. 产品分类'!$R$2:$R$8</c:f>
              <c:strCache>
                <c:ptCount val="7"/>
                <c:pt idx="0">
                  <c:v>内销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'3. 产品分类'!$A$9:$A$78</c:f>
              <c:strCache>
                <c:ptCount val="70"/>
                <c:pt idx="0">
                  <c:v>1946年</c:v>
                </c:pt>
                <c:pt idx="1">
                  <c:v>1947年</c:v>
                </c:pt>
                <c:pt idx="2">
                  <c:v>1948年</c:v>
                </c:pt>
                <c:pt idx="3">
                  <c:v>1949年</c:v>
                </c:pt>
                <c:pt idx="4">
                  <c:v>1950年</c:v>
                </c:pt>
                <c:pt idx="5">
                  <c:v>1951年</c:v>
                </c:pt>
                <c:pt idx="6">
                  <c:v>1952年</c:v>
                </c:pt>
                <c:pt idx="7">
                  <c:v>1953年</c:v>
                </c:pt>
                <c:pt idx="8">
                  <c:v>1954年</c:v>
                </c:pt>
                <c:pt idx="9">
                  <c:v>1955年</c:v>
                </c:pt>
                <c:pt idx="10">
                  <c:v>1956年</c:v>
                </c:pt>
                <c:pt idx="11">
                  <c:v>1957年</c:v>
                </c:pt>
                <c:pt idx="12">
                  <c:v>1958年</c:v>
                </c:pt>
                <c:pt idx="13">
                  <c:v>1959年</c:v>
                </c:pt>
                <c:pt idx="14">
                  <c:v>1960年</c:v>
                </c:pt>
                <c:pt idx="15">
                  <c:v>1961年</c:v>
                </c:pt>
                <c:pt idx="16">
                  <c:v>1962年</c:v>
                </c:pt>
                <c:pt idx="17">
                  <c:v>1963年</c:v>
                </c:pt>
                <c:pt idx="18">
                  <c:v>1964年</c:v>
                </c:pt>
                <c:pt idx="19">
                  <c:v>1965年</c:v>
                </c:pt>
                <c:pt idx="20">
                  <c:v>1966年</c:v>
                </c:pt>
                <c:pt idx="21">
                  <c:v>1967年</c:v>
                </c:pt>
                <c:pt idx="22">
                  <c:v>1968年</c:v>
                </c:pt>
                <c:pt idx="23">
                  <c:v>1969年</c:v>
                </c:pt>
                <c:pt idx="24">
                  <c:v>1970年</c:v>
                </c:pt>
                <c:pt idx="25">
                  <c:v>1971年</c:v>
                </c:pt>
                <c:pt idx="26">
                  <c:v>1972年</c:v>
                </c:pt>
                <c:pt idx="27">
                  <c:v>1973年</c:v>
                </c:pt>
                <c:pt idx="28">
                  <c:v>1974年</c:v>
                </c:pt>
                <c:pt idx="29">
                  <c:v>1975年</c:v>
                </c:pt>
                <c:pt idx="30">
                  <c:v>1976年</c:v>
                </c:pt>
                <c:pt idx="31">
                  <c:v>1977年</c:v>
                </c:pt>
                <c:pt idx="32">
                  <c:v>1978年</c:v>
                </c:pt>
                <c:pt idx="33">
                  <c:v>1979年</c:v>
                </c:pt>
                <c:pt idx="34">
                  <c:v>1980年</c:v>
                </c:pt>
                <c:pt idx="35">
                  <c:v>1981年</c:v>
                </c:pt>
                <c:pt idx="36">
                  <c:v>1982年</c:v>
                </c:pt>
                <c:pt idx="37">
                  <c:v>1983年</c:v>
                </c:pt>
                <c:pt idx="38">
                  <c:v>1984年</c:v>
                </c:pt>
                <c:pt idx="39">
                  <c:v>1985年</c:v>
                </c:pt>
                <c:pt idx="40">
                  <c:v>1986年</c:v>
                </c:pt>
                <c:pt idx="41">
                  <c:v>1987年</c:v>
                </c:pt>
                <c:pt idx="42">
                  <c:v>1988年</c:v>
                </c:pt>
                <c:pt idx="43">
                  <c:v>1989年</c:v>
                </c:pt>
                <c:pt idx="44">
                  <c:v>1990年</c:v>
                </c:pt>
                <c:pt idx="45">
                  <c:v>1991年</c:v>
                </c:pt>
                <c:pt idx="46">
                  <c:v>1992年</c:v>
                </c:pt>
                <c:pt idx="47">
                  <c:v>1993年</c:v>
                </c:pt>
                <c:pt idx="48">
                  <c:v>1994年</c:v>
                </c:pt>
                <c:pt idx="49">
                  <c:v>1995年</c:v>
                </c:pt>
                <c:pt idx="50">
                  <c:v>1996年</c:v>
                </c:pt>
                <c:pt idx="51">
                  <c:v>1997年</c:v>
                </c:pt>
                <c:pt idx="52">
                  <c:v>1998年</c:v>
                </c:pt>
                <c:pt idx="53">
                  <c:v>1999年</c:v>
                </c:pt>
                <c:pt idx="54">
                  <c:v>2000年</c:v>
                </c:pt>
                <c:pt idx="55">
                  <c:v>2001年</c:v>
                </c:pt>
                <c:pt idx="56">
                  <c:v>2002年</c:v>
                </c:pt>
                <c:pt idx="57">
                  <c:v>2003年</c:v>
                </c:pt>
                <c:pt idx="58">
                  <c:v>2004年</c:v>
                </c:pt>
                <c:pt idx="59">
                  <c:v>2005年</c:v>
                </c:pt>
                <c:pt idx="60">
                  <c:v>2006年</c:v>
                </c:pt>
                <c:pt idx="61">
                  <c:v>2007年</c:v>
                </c:pt>
                <c:pt idx="62">
                  <c:v>2008年</c:v>
                </c:pt>
                <c:pt idx="63">
                  <c:v>2009年</c:v>
                </c:pt>
                <c:pt idx="64">
                  <c:v>2010年</c:v>
                </c:pt>
                <c:pt idx="65">
                  <c:v>2011年</c:v>
                </c:pt>
                <c:pt idx="66">
                  <c:v>2012年</c:v>
                </c:pt>
                <c:pt idx="67">
                  <c:v>2013年</c:v>
                </c:pt>
                <c:pt idx="68">
                  <c:v>2014年</c:v>
                </c:pt>
                <c:pt idx="69">
                  <c:v>2015年</c:v>
                </c:pt>
              </c:strCache>
            </c:strRef>
          </c:cat>
          <c:val>
            <c:numRef>
              <c:f>'3. 产品分类'!$R$9:$R$78</c:f>
              <c:numCache>
                <c:formatCode>General</c:formatCode>
                <c:ptCount val="70"/>
                <c:pt idx="4" formatCode="#,##0">
                  <c:v>26088</c:v>
                </c:pt>
                <c:pt idx="5" formatCode="#,##0">
                  <c:v>31757</c:v>
                </c:pt>
                <c:pt idx="6">
                  <c:v>38101</c:v>
                </c:pt>
                <c:pt idx="7" formatCode="#,##0">
                  <c:v>48680</c:v>
                </c:pt>
                <c:pt idx="8">
                  <c:v>68815</c:v>
                </c:pt>
                <c:pt idx="9" formatCode="#,##0">
                  <c:v>67701</c:v>
                </c:pt>
                <c:pt idx="10" formatCode="#,##0">
                  <c:v>108619</c:v>
                </c:pt>
                <c:pt idx="11" formatCode="#,##0">
                  <c:v>175423</c:v>
                </c:pt>
                <c:pt idx="12" formatCode="#,##0">
                  <c:v>178060</c:v>
                </c:pt>
                <c:pt idx="13" formatCode="#,##0">
                  <c:v>243529</c:v>
                </c:pt>
                <c:pt idx="14" formatCode="#,##0">
                  <c:v>442742</c:v>
                </c:pt>
                <c:pt idx="15" formatCode="#,##0">
                  <c:v>756842</c:v>
                </c:pt>
                <c:pt idx="16" formatCode="#,##0">
                  <c:v>924016</c:v>
                </c:pt>
                <c:pt idx="17" formatCode="#,##0">
                  <c:v>1184967</c:v>
                </c:pt>
                <c:pt idx="18" formatCode="#,##0">
                  <c:v>1552054</c:v>
                </c:pt>
                <c:pt idx="19" formatCode="#,##0">
                  <c:v>1681446</c:v>
                </c:pt>
                <c:pt idx="20" formatCode="#,##0">
                  <c:v>2030665</c:v>
                </c:pt>
                <c:pt idx="21" formatCode="#,##0">
                  <c:v>2784241</c:v>
                </c:pt>
                <c:pt idx="22" formatCode="#,##0">
                  <c:v>3473397</c:v>
                </c:pt>
                <c:pt idx="23" formatCode="#,##0">
                  <c:v>3816864</c:v>
                </c:pt>
                <c:pt idx="24" formatCode="#,##0">
                  <c:v>4202381</c:v>
                </c:pt>
                <c:pt idx="25" formatCode="#,##0">
                  <c:v>4031750</c:v>
                </c:pt>
                <c:pt idx="26" formatCode="#,##0">
                  <c:v>4329034</c:v>
                </c:pt>
                <c:pt idx="27" formatCode="#,##0">
                  <c:v>5015201</c:v>
                </c:pt>
                <c:pt idx="28" formatCode="#,##0">
                  <c:v>3933783</c:v>
                </c:pt>
                <c:pt idx="29" formatCode="#,##0">
                  <c:v>4263979</c:v>
                </c:pt>
                <c:pt idx="30" formatCode="#,##0">
                  <c:v>4131839</c:v>
                </c:pt>
                <c:pt idx="31" formatCode="#,##0">
                  <c:v>4161705</c:v>
                </c:pt>
                <c:pt idx="32" formatCode="#,##0">
                  <c:v>4668418</c:v>
                </c:pt>
                <c:pt idx="33" formatCode="#,##0">
                  <c:v>5072765</c:v>
                </c:pt>
                <c:pt idx="34" formatCode="#,##0">
                  <c:v>5075923</c:v>
                </c:pt>
                <c:pt idx="35" formatCode="#,##0">
                  <c:v>5131515</c:v>
                </c:pt>
                <c:pt idx="36" formatCode="#,##0">
                  <c:v>5141281</c:v>
                </c:pt>
                <c:pt idx="37" formatCode="#,##0">
                  <c:v>5442149</c:v>
                </c:pt>
                <c:pt idx="38" formatCode="#,##0">
                  <c:v>5355736</c:v>
                </c:pt>
                <c:pt idx="39" formatCode="#,##0">
                  <c:v>5540623</c:v>
                </c:pt>
                <c:pt idx="40" formatCode="#,##0">
                  <c:v>5654894</c:v>
                </c:pt>
                <c:pt idx="41" formatCode="#,##0">
                  <c:v>5944256</c:v>
                </c:pt>
                <c:pt idx="42" formatCode="#,##0">
                  <c:v>6595656</c:v>
                </c:pt>
                <c:pt idx="43" formatCode="#,##0">
                  <c:v>7141832</c:v>
                </c:pt>
                <c:pt idx="44" formatCode="#,##0">
                  <c:v>7655584</c:v>
                </c:pt>
                <c:pt idx="45" formatCode="#,##0">
                  <c:v>7492053</c:v>
                </c:pt>
                <c:pt idx="46" formatCode="#,##0">
                  <c:v>6831638</c:v>
                </c:pt>
                <c:pt idx="47" formatCode="#,##0">
                  <c:v>6209889</c:v>
                </c:pt>
                <c:pt idx="48" formatCode="#,##0">
                  <c:v>6093827</c:v>
                </c:pt>
                <c:pt idx="49" formatCode="#,##0">
                  <c:v>6404727</c:v>
                </c:pt>
                <c:pt idx="50" formatCode="#,##0">
                  <c:v>6634981</c:v>
                </c:pt>
                <c:pt idx="51" formatCode="#,##0">
                  <c:v>6421885</c:v>
                </c:pt>
                <c:pt idx="52" formatCode="#,##0">
                  <c:v>5513083</c:v>
                </c:pt>
                <c:pt idx="53" formatCode="#,##0">
                  <c:v>5483436</c:v>
                </c:pt>
                <c:pt idx="54" formatCode="#,##0">
                  <c:v>5685911</c:v>
                </c:pt>
                <c:pt idx="55" formatCode="#,##0">
                  <c:v>5611102</c:v>
                </c:pt>
                <c:pt idx="56" formatCode="#,##0">
                  <c:v>5558587</c:v>
                </c:pt>
                <c:pt idx="57" formatCode="#,##0">
                  <c:v>5529675</c:v>
                </c:pt>
                <c:pt idx="58" formatCode="#,##0">
                  <c:v>5553855</c:v>
                </c:pt>
                <c:pt idx="59" formatCode="#,##0">
                  <c:v>5746598</c:v>
                </c:pt>
                <c:pt idx="60" formatCode="#,##0">
                  <c:v>5517561</c:v>
                </c:pt>
                <c:pt idx="61" formatCode="#,##0">
                  <c:v>5046387</c:v>
                </c:pt>
                <c:pt idx="62" formatCode="#,##0">
                  <c:v>4848553</c:v>
                </c:pt>
                <c:pt idx="63" formatCode="#,##0">
                  <c:v>4317889</c:v>
                </c:pt>
                <c:pt idx="64" formatCode="#,##0">
                  <c:v>4787415</c:v>
                </c:pt>
                <c:pt idx="65" formatCode="#,##0">
                  <c:v>3934217</c:v>
                </c:pt>
                <c:pt idx="66" formatCode="#,##0">
                  <c:v>5139486</c:v>
                </c:pt>
                <c:pt idx="67" formatCode="#,##0">
                  <c:v>4955548</c:v>
                </c:pt>
                <c:pt idx="68" formatCode="#,##0">
                  <c:v>5309041</c:v>
                </c:pt>
                <c:pt idx="69" formatCode="#,##0">
                  <c:v>4700243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9D7-4703-BFDD-75578EF9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49360"/>
        <c:axId val="650149032"/>
      </c:lineChart>
      <c:catAx>
        <c:axId val="6501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49032"/>
        <c:crosses val="autoZero"/>
        <c:auto val="1"/>
        <c:lblAlgn val="ctr"/>
        <c:lblOffset val="100"/>
        <c:noMultiLvlLbl val="0"/>
      </c:catAx>
      <c:valAx>
        <c:axId val="6501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产品分类'!$B$2</c:f>
              <c:strCache>
                <c:ptCount val="1"/>
                <c:pt idx="0">
                  <c:v>钢铁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 产品分类'!$A$3:$A$79</c:f>
              <c:strCache>
                <c:ptCount val="76"/>
                <c:pt idx="0">
                  <c:v>1940年</c:v>
                </c:pt>
                <c:pt idx="1">
                  <c:v>1941年</c:v>
                </c:pt>
                <c:pt idx="2">
                  <c:v>1942年</c:v>
                </c:pt>
                <c:pt idx="3">
                  <c:v>1943年</c:v>
                </c:pt>
                <c:pt idx="4">
                  <c:v>1944年</c:v>
                </c:pt>
                <c:pt idx="5">
                  <c:v>1945年</c:v>
                </c:pt>
                <c:pt idx="6">
                  <c:v>1946年</c:v>
                </c:pt>
                <c:pt idx="7">
                  <c:v>1947年</c:v>
                </c:pt>
                <c:pt idx="8">
                  <c:v>1948年</c:v>
                </c:pt>
                <c:pt idx="9">
                  <c:v>1949年</c:v>
                </c:pt>
                <c:pt idx="10">
                  <c:v>1950年</c:v>
                </c:pt>
                <c:pt idx="11">
                  <c:v>1951年</c:v>
                </c:pt>
                <c:pt idx="12">
                  <c:v>1952年</c:v>
                </c:pt>
                <c:pt idx="13">
                  <c:v>1953年</c:v>
                </c:pt>
                <c:pt idx="14">
                  <c:v>1954年</c:v>
                </c:pt>
                <c:pt idx="15">
                  <c:v>1955年</c:v>
                </c:pt>
                <c:pt idx="16">
                  <c:v>1956年</c:v>
                </c:pt>
                <c:pt idx="17">
                  <c:v>1957年</c:v>
                </c:pt>
                <c:pt idx="18">
                  <c:v>1958年</c:v>
                </c:pt>
                <c:pt idx="19">
                  <c:v>1959年</c:v>
                </c:pt>
                <c:pt idx="20">
                  <c:v>1960年</c:v>
                </c:pt>
                <c:pt idx="21">
                  <c:v>1961年</c:v>
                </c:pt>
                <c:pt idx="22">
                  <c:v>1962年</c:v>
                </c:pt>
                <c:pt idx="23">
                  <c:v>1963年</c:v>
                </c:pt>
                <c:pt idx="24">
                  <c:v>1964年</c:v>
                </c:pt>
                <c:pt idx="25">
                  <c:v>1965年</c:v>
                </c:pt>
                <c:pt idx="26">
                  <c:v>1966年</c:v>
                </c:pt>
                <c:pt idx="27">
                  <c:v>1967年</c:v>
                </c:pt>
                <c:pt idx="28">
                  <c:v>1968年</c:v>
                </c:pt>
                <c:pt idx="29">
                  <c:v>1969年</c:v>
                </c:pt>
                <c:pt idx="30">
                  <c:v>1970年</c:v>
                </c:pt>
                <c:pt idx="31">
                  <c:v>1971年</c:v>
                </c:pt>
                <c:pt idx="32">
                  <c:v>1972年</c:v>
                </c:pt>
                <c:pt idx="33">
                  <c:v>1973年</c:v>
                </c:pt>
                <c:pt idx="34">
                  <c:v>1974年</c:v>
                </c:pt>
                <c:pt idx="35">
                  <c:v>1975年</c:v>
                </c:pt>
                <c:pt idx="36">
                  <c:v>1976年</c:v>
                </c:pt>
                <c:pt idx="37">
                  <c:v>1977年</c:v>
                </c:pt>
                <c:pt idx="38">
                  <c:v>1978年</c:v>
                </c:pt>
                <c:pt idx="39">
                  <c:v>1979年</c:v>
                </c:pt>
                <c:pt idx="40">
                  <c:v>1980年</c:v>
                </c:pt>
                <c:pt idx="41">
                  <c:v>1981年</c:v>
                </c:pt>
                <c:pt idx="42">
                  <c:v>1982年</c:v>
                </c:pt>
                <c:pt idx="43">
                  <c:v>1983年</c:v>
                </c:pt>
                <c:pt idx="44">
                  <c:v>1984年</c:v>
                </c:pt>
                <c:pt idx="45">
                  <c:v>1985年</c:v>
                </c:pt>
                <c:pt idx="46">
                  <c:v>1986年</c:v>
                </c:pt>
                <c:pt idx="47">
                  <c:v>1987年</c:v>
                </c:pt>
                <c:pt idx="48">
                  <c:v>1988年</c:v>
                </c:pt>
                <c:pt idx="49">
                  <c:v>1989年</c:v>
                </c:pt>
                <c:pt idx="50">
                  <c:v>1990年</c:v>
                </c:pt>
                <c:pt idx="51">
                  <c:v>1991年</c:v>
                </c:pt>
                <c:pt idx="52">
                  <c:v>1992年</c:v>
                </c:pt>
                <c:pt idx="53">
                  <c:v>1993年</c:v>
                </c:pt>
                <c:pt idx="54">
                  <c:v>1994年</c:v>
                </c:pt>
                <c:pt idx="55">
                  <c:v>1995年</c:v>
                </c:pt>
                <c:pt idx="56">
                  <c:v>1996年</c:v>
                </c:pt>
                <c:pt idx="57">
                  <c:v>1997年</c:v>
                </c:pt>
                <c:pt idx="58">
                  <c:v>1998年</c:v>
                </c:pt>
                <c:pt idx="59">
                  <c:v>1999年</c:v>
                </c:pt>
                <c:pt idx="60">
                  <c:v>2000年</c:v>
                </c:pt>
                <c:pt idx="61">
                  <c:v>2001年</c:v>
                </c:pt>
                <c:pt idx="62">
                  <c:v>2002年</c:v>
                </c:pt>
                <c:pt idx="63">
                  <c:v>2003年</c:v>
                </c:pt>
                <c:pt idx="64">
                  <c:v>2004年</c:v>
                </c:pt>
                <c:pt idx="65">
                  <c:v>2005年</c:v>
                </c:pt>
                <c:pt idx="66">
                  <c:v>2006年</c:v>
                </c:pt>
                <c:pt idx="67">
                  <c:v>2007年</c:v>
                </c:pt>
                <c:pt idx="68">
                  <c:v>2008年</c:v>
                </c:pt>
                <c:pt idx="69">
                  <c:v>2009年</c:v>
                </c:pt>
                <c:pt idx="70">
                  <c:v>2010年</c:v>
                </c:pt>
                <c:pt idx="71">
                  <c:v>2011年</c:v>
                </c:pt>
                <c:pt idx="72">
                  <c:v>2012年</c:v>
                </c:pt>
                <c:pt idx="73">
                  <c:v>2013年</c:v>
                </c:pt>
                <c:pt idx="74">
                  <c:v>2014年</c:v>
                </c:pt>
                <c:pt idx="75">
                  <c:v>2015年</c:v>
                </c:pt>
              </c:strCache>
            </c:strRef>
          </c:cat>
          <c:val>
            <c:numRef>
              <c:f>'3. 产品分类'!$B$3:$B$79</c:f>
              <c:numCache>
                <c:formatCode>_ * #,##0_ ;_ * \-#,##0_ ;_ * "-"??_ ;_ @_ </c:formatCode>
                <c:ptCount val="77"/>
                <c:pt idx="0">
                  <c:v>686</c:v>
                </c:pt>
                <c:pt idx="1">
                  <c:v>684.4</c:v>
                </c:pt>
                <c:pt idx="2">
                  <c:v>701.4</c:v>
                </c:pt>
                <c:pt idx="3">
                  <c:v>765</c:v>
                </c:pt>
                <c:pt idx="4">
                  <c:v>672.9</c:v>
                </c:pt>
                <c:pt idx="5">
                  <c:v>196.3</c:v>
                </c:pt>
                <c:pt idx="6">
                  <c:v>55.7</c:v>
                </c:pt>
                <c:pt idx="7">
                  <c:v>95.2</c:v>
                </c:pt>
                <c:pt idx="8">
                  <c:v>171.5</c:v>
                </c:pt>
                <c:pt idx="9">
                  <c:v>311.10000000000002</c:v>
                </c:pt>
                <c:pt idx="10">
                  <c:v>484</c:v>
                </c:pt>
                <c:pt idx="11">
                  <c:v>650.20000000000005</c:v>
                </c:pt>
                <c:pt idx="12">
                  <c:v>698.8</c:v>
                </c:pt>
                <c:pt idx="13">
                  <c:v>766.2</c:v>
                </c:pt>
                <c:pt idx="14">
                  <c:v>775</c:v>
                </c:pt>
                <c:pt idx="15">
                  <c:v>941</c:v>
                </c:pt>
                <c:pt idx="16">
                  <c:v>1110.5999999999999</c:v>
                </c:pt>
                <c:pt idx="17">
                  <c:v>1257</c:v>
                </c:pt>
                <c:pt idx="18">
                  <c:v>1211.8</c:v>
                </c:pt>
                <c:pt idx="19">
                  <c:v>1662.9</c:v>
                </c:pt>
                <c:pt idx="20">
                  <c:v>2248</c:v>
                </c:pt>
                <c:pt idx="21">
                  <c:v>2826.8</c:v>
                </c:pt>
                <c:pt idx="22">
                  <c:v>2754.6</c:v>
                </c:pt>
                <c:pt idx="23">
                  <c:v>3150.1</c:v>
                </c:pt>
                <c:pt idx="24">
                  <c:v>3979.9</c:v>
                </c:pt>
                <c:pt idx="25">
                  <c:v>4116</c:v>
                </c:pt>
                <c:pt idx="26">
                  <c:v>4778.3999999999996</c:v>
                </c:pt>
                <c:pt idx="27">
                  <c:v>6215.4</c:v>
                </c:pt>
                <c:pt idx="28">
                  <c:v>6689.3</c:v>
                </c:pt>
                <c:pt idx="29">
                  <c:v>8216.6</c:v>
                </c:pt>
                <c:pt idx="30">
                  <c:v>9332</c:v>
                </c:pt>
                <c:pt idx="31">
                  <c:v>8856</c:v>
                </c:pt>
                <c:pt idx="32">
                  <c:v>9690</c:v>
                </c:pt>
                <c:pt idx="33">
                  <c:v>11932</c:v>
                </c:pt>
                <c:pt idx="34">
                  <c:v>11713</c:v>
                </c:pt>
                <c:pt idx="35">
                  <c:v>10231</c:v>
                </c:pt>
                <c:pt idx="36">
                  <c:v>10740</c:v>
                </c:pt>
                <c:pt idx="37">
                  <c:v>10241</c:v>
                </c:pt>
                <c:pt idx="38">
                  <c:v>10211</c:v>
                </c:pt>
                <c:pt idx="39">
                  <c:v>11175</c:v>
                </c:pt>
                <c:pt idx="40">
                  <c:v>11140</c:v>
                </c:pt>
                <c:pt idx="41">
                  <c:v>10167.6</c:v>
                </c:pt>
                <c:pt idx="42">
                  <c:v>9954.7999999999993</c:v>
                </c:pt>
                <c:pt idx="43">
                  <c:v>9717.9</c:v>
                </c:pt>
                <c:pt idx="44">
                  <c:v>10558.6</c:v>
                </c:pt>
                <c:pt idx="45">
                  <c:v>10528</c:v>
                </c:pt>
                <c:pt idx="46">
                  <c:v>9828</c:v>
                </c:pt>
                <c:pt idx="47">
                  <c:v>9851</c:v>
                </c:pt>
                <c:pt idx="48">
                  <c:v>10568</c:v>
                </c:pt>
                <c:pt idx="49">
                  <c:v>10790</c:v>
                </c:pt>
                <c:pt idx="50">
                  <c:v>11033</c:v>
                </c:pt>
                <c:pt idx="51">
                  <c:v>10964.9</c:v>
                </c:pt>
                <c:pt idx="52">
                  <c:v>9813.2000000000007</c:v>
                </c:pt>
                <c:pt idx="53">
                  <c:v>9962.2999999999993</c:v>
                </c:pt>
                <c:pt idx="54">
                  <c:v>9829.5</c:v>
                </c:pt>
                <c:pt idx="55">
                  <c:v>10164</c:v>
                </c:pt>
                <c:pt idx="56">
                  <c:v>9880.1</c:v>
                </c:pt>
                <c:pt idx="57">
                  <c:v>10454.5</c:v>
                </c:pt>
                <c:pt idx="58">
                  <c:v>9354.7999999999993</c:v>
                </c:pt>
                <c:pt idx="59">
                  <c:v>9419.2000000000007</c:v>
                </c:pt>
                <c:pt idx="60">
                  <c:v>10644.4</c:v>
                </c:pt>
                <c:pt idx="61">
                  <c:v>10286.6</c:v>
                </c:pt>
                <c:pt idx="62">
                  <c:v>10774.5</c:v>
                </c:pt>
                <c:pt idx="63">
                  <c:v>11051.1</c:v>
                </c:pt>
                <c:pt idx="64">
                  <c:v>11271.8</c:v>
                </c:pt>
                <c:pt idx="65">
                  <c:v>11247.1</c:v>
                </c:pt>
                <c:pt idx="66">
                  <c:v>11622.6</c:v>
                </c:pt>
                <c:pt idx="67">
                  <c:v>12020.3</c:v>
                </c:pt>
                <c:pt idx="68">
                  <c:v>11873.9</c:v>
                </c:pt>
                <c:pt idx="69">
                  <c:v>8753.4</c:v>
                </c:pt>
                <c:pt idx="70">
                  <c:v>10959.9</c:v>
                </c:pt>
                <c:pt idx="71">
                  <c:v>10760</c:v>
                </c:pt>
                <c:pt idx="72">
                  <c:v>10720</c:v>
                </c:pt>
                <c:pt idx="73">
                  <c:v>11060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17-4AAD-AF04-53714B58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706872"/>
        <c:axId val="661710808"/>
      </c:lineChart>
      <c:catAx>
        <c:axId val="6617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710808"/>
        <c:crosses val="autoZero"/>
        <c:auto val="1"/>
        <c:lblAlgn val="ctr"/>
        <c:lblOffset val="100"/>
        <c:noMultiLvlLbl val="0"/>
      </c:catAx>
      <c:valAx>
        <c:axId val="66171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70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800"/>
              <a:t>国民总收入</a:t>
            </a:r>
            <a:r>
              <a:rPr lang="en-US" sz="1800"/>
              <a:t>GNI</a:t>
            </a:r>
            <a:r>
              <a:rPr lang="zh-CN" sz="1800"/>
              <a:t>现价十亿美元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日本宏观数据'!$S$4</c:f>
              <c:strCache>
                <c:ptCount val="1"/>
                <c:pt idx="0">
                  <c:v>GNI绝对值(十亿美元)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日本宏观数据'!$A$65:$A$122</c:f>
              <c:strCache>
                <c:ptCount val="58"/>
                <c:pt idx="0">
                  <c:v>1960年</c:v>
                </c:pt>
                <c:pt idx="1">
                  <c:v>1961年</c:v>
                </c:pt>
                <c:pt idx="2">
                  <c:v>1962年</c:v>
                </c:pt>
                <c:pt idx="3">
                  <c:v>1963年</c:v>
                </c:pt>
                <c:pt idx="4">
                  <c:v>1964年</c:v>
                </c:pt>
                <c:pt idx="5">
                  <c:v>1965年</c:v>
                </c:pt>
                <c:pt idx="6">
                  <c:v>1966年</c:v>
                </c:pt>
                <c:pt idx="7">
                  <c:v>1967年</c:v>
                </c:pt>
                <c:pt idx="8">
                  <c:v>1968年</c:v>
                </c:pt>
                <c:pt idx="9">
                  <c:v>1969年</c:v>
                </c:pt>
                <c:pt idx="10">
                  <c:v>1970年</c:v>
                </c:pt>
                <c:pt idx="11">
                  <c:v>1971年</c:v>
                </c:pt>
                <c:pt idx="12">
                  <c:v>1972年</c:v>
                </c:pt>
                <c:pt idx="13">
                  <c:v>1973年</c:v>
                </c:pt>
                <c:pt idx="14">
                  <c:v>1974年</c:v>
                </c:pt>
                <c:pt idx="15">
                  <c:v>1975年</c:v>
                </c:pt>
                <c:pt idx="16">
                  <c:v>1976年</c:v>
                </c:pt>
                <c:pt idx="17">
                  <c:v>1977年</c:v>
                </c:pt>
                <c:pt idx="18">
                  <c:v>1978年</c:v>
                </c:pt>
                <c:pt idx="19">
                  <c:v>1979年</c:v>
                </c:pt>
                <c:pt idx="20">
                  <c:v>1980年</c:v>
                </c:pt>
                <c:pt idx="21">
                  <c:v>1981年</c:v>
                </c:pt>
                <c:pt idx="22">
                  <c:v>1982年</c:v>
                </c:pt>
                <c:pt idx="23">
                  <c:v>1983年</c:v>
                </c:pt>
                <c:pt idx="24">
                  <c:v>1984年</c:v>
                </c:pt>
                <c:pt idx="25">
                  <c:v>1985年</c:v>
                </c:pt>
                <c:pt idx="26">
                  <c:v>1986年</c:v>
                </c:pt>
                <c:pt idx="27">
                  <c:v>1987年</c:v>
                </c:pt>
                <c:pt idx="28">
                  <c:v>1988年</c:v>
                </c:pt>
                <c:pt idx="29">
                  <c:v>1989年</c:v>
                </c:pt>
                <c:pt idx="30">
                  <c:v>1990年</c:v>
                </c:pt>
                <c:pt idx="31">
                  <c:v>1991年</c:v>
                </c:pt>
                <c:pt idx="32">
                  <c:v>1992年</c:v>
                </c:pt>
                <c:pt idx="33">
                  <c:v>1993年</c:v>
                </c:pt>
                <c:pt idx="34">
                  <c:v>1994年</c:v>
                </c:pt>
                <c:pt idx="35">
                  <c:v>1995年</c:v>
                </c:pt>
                <c:pt idx="36">
                  <c:v>1996年</c:v>
                </c:pt>
                <c:pt idx="37">
                  <c:v>1997年</c:v>
                </c:pt>
                <c:pt idx="38">
                  <c:v>1998年</c:v>
                </c:pt>
                <c:pt idx="39">
                  <c:v>1999年</c:v>
                </c:pt>
                <c:pt idx="40">
                  <c:v>2000年</c:v>
                </c:pt>
                <c:pt idx="41">
                  <c:v>2001年</c:v>
                </c:pt>
                <c:pt idx="42">
                  <c:v>2002年</c:v>
                </c:pt>
                <c:pt idx="43">
                  <c:v>2003年</c:v>
                </c:pt>
                <c:pt idx="44">
                  <c:v>2004年</c:v>
                </c:pt>
                <c:pt idx="45">
                  <c:v>2005年</c:v>
                </c:pt>
                <c:pt idx="46">
                  <c:v>2006年</c:v>
                </c:pt>
                <c:pt idx="47">
                  <c:v>2007年</c:v>
                </c:pt>
                <c:pt idx="48">
                  <c:v>2008年</c:v>
                </c:pt>
                <c:pt idx="49">
                  <c:v>2009年</c:v>
                </c:pt>
                <c:pt idx="50">
                  <c:v>2010年</c:v>
                </c:pt>
                <c:pt idx="51">
                  <c:v>2011年</c:v>
                </c:pt>
                <c:pt idx="52">
                  <c:v>2012年</c:v>
                </c:pt>
                <c:pt idx="53">
                  <c:v>2013年</c:v>
                </c:pt>
                <c:pt idx="54">
                  <c:v>2014年</c:v>
                </c:pt>
                <c:pt idx="55">
                  <c:v>2015年</c:v>
                </c:pt>
                <c:pt idx="56">
                  <c:v>2016年</c:v>
                </c:pt>
                <c:pt idx="57">
                  <c:v>2017年</c:v>
                </c:pt>
              </c:strCache>
            </c:strRef>
          </c:cat>
          <c:val>
            <c:numRef>
              <c:f>'1. 日本宏观数据'!$S$65:$S$121</c:f>
              <c:numCache>
                <c:formatCode>###,###,###,###,##0_ </c:formatCode>
                <c:ptCount val="57"/>
                <c:pt idx="0">
                  <c:v>44.096113140622201</c:v>
                </c:pt>
                <c:pt idx="1">
                  <c:v>53.216886419911106</c:v>
                </c:pt>
                <c:pt idx="2">
                  <c:v>60.366887321599997</c:v>
                </c:pt>
                <c:pt idx="3">
                  <c:v>69.060415396977803</c:v>
                </c:pt>
                <c:pt idx="4">
                  <c:v>81.163510670222195</c:v>
                </c:pt>
                <c:pt idx="5">
                  <c:v>90.3339544120889</c:v>
                </c:pt>
                <c:pt idx="6">
                  <c:v>104.942627862756</c:v>
                </c:pt>
                <c:pt idx="7">
                  <c:v>123.00501356088901</c:v>
                </c:pt>
                <c:pt idx="8">
                  <c:v>145.604342943289</c:v>
                </c:pt>
                <c:pt idx="9">
                  <c:v>171.0758035456</c:v>
                </c:pt>
                <c:pt idx="10">
                  <c:v>211.23112336166699</c:v>
                </c:pt>
                <c:pt idx="11">
                  <c:v>238.78192890480301</c:v>
                </c:pt>
                <c:pt idx="12">
                  <c:v>316.66870511606402</c:v>
                </c:pt>
                <c:pt idx="13">
                  <c:v>430.28261742087</c:v>
                </c:pt>
                <c:pt idx="14">
                  <c:v>476.65882679140299</c:v>
                </c:pt>
                <c:pt idx="15">
                  <c:v>518.71981589015695</c:v>
                </c:pt>
                <c:pt idx="16">
                  <c:v>583.0617986805031</c:v>
                </c:pt>
                <c:pt idx="17">
                  <c:v>717.9143990290861</c:v>
                </c:pt>
                <c:pt idx="18">
                  <c:v>1009.54597886303</c:v>
                </c:pt>
                <c:pt idx="19">
                  <c:v>1051.7356709952501</c:v>
                </c:pt>
                <c:pt idx="20">
                  <c:v>1100.21697480956</c:v>
                </c:pt>
                <c:pt idx="21">
                  <c:v>1214.2257985256799</c:v>
                </c:pt>
                <c:pt idx="22">
                  <c:v>1131.1098720719399</c:v>
                </c:pt>
                <c:pt idx="23">
                  <c:v>1234.7469886485601</c:v>
                </c:pt>
                <c:pt idx="24">
                  <c:v>1313.2318316092201</c:v>
                </c:pt>
                <c:pt idx="25">
                  <c:v>1406.8909434458101</c:v>
                </c:pt>
                <c:pt idx="26">
                  <c:v>2083.6039959262898</c:v>
                </c:pt>
                <c:pt idx="27">
                  <c:v>2530.06598440792</c:v>
                </c:pt>
                <c:pt idx="28">
                  <c:v>3070.42824799359</c:v>
                </c:pt>
                <c:pt idx="29">
                  <c:v>3074.6554532147402</c:v>
                </c:pt>
                <c:pt idx="30">
                  <c:v>3161.7633098206097</c:v>
                </c:pt>
                <c:pt idx="31">
                  <c:v>3603.9804056583703</c:v>
                </c:pt>
                <c:pt idx="32">
                  <c:v>3932.82200980172</c:v>
                </c:pt>
                <c:pt idx="33">
                  <c:v>4508.0459977184801</c:v>
                </c:pt>
                <c:pt idx="34">
                  <c:v>4948.6741716385595</c:v>
                </c:pt>
                <c:pt idx="35">
                  <c:v>5496.2747024227201</c:v>
                </c:pt>
                <c:pt idx="36">
                  <c:v>4890.7078657573002</c:v>
                </c:pt>
                <c:pt idx="37">
                  <c:v>4471.23378700382</c:v>
                </c:pt>
                <c:pt idx="38">
                  <c:v>4081.3488835058597</c:v>
                </c:pt>
                <c:pt idx="39">
                  <c:v>4616.9447302531507</c:v>
                </c:pt>
                <c:pt idx="40">
                  <c:v>4957.3379235469602</c:v>
                </c:pt>
                <c:pt idx="41">
                  <c:v>4369.1344198787301</c:v>
                </c:pt>
                <c:pt idx="42">
                  <c:v>4173.4408396337794</c:v>
                </c:pt>
                <c:pt idx="43">
                  <c:v>4515.8629731699602</c:v>
                </c:pt>
                <c:pt idx="44">
                  <c:v>4905.6297542354905</c:v>
                </c:pt>
                <c:pt idx="45">
                  <c:v>4858.4997758990803</c:v>
                </c:pt>
                <c:pt idx="46">
                  <c:v>4649.0271222612691</c:v>
                </c:pt>
                <c:pt idx="47">
                  <c:v>4650.82396701584</c:v>
                </c:pt>
                <c:pt idx="48">
                  <c:v>5169.9127801508303</c:v>
                </c:pt>
                <c:pt idx="49">
                  <c:v>5359.25365047168</c:v>
                </c:pt>
                <c:pt idx="50">
                  <c:v>5847.3414321904602</c:v>
                </c:pt>
                <c:pt idx="51">
                  <c:v>6331.8803416360897</c:v>
                </c:pt>
                <c:pt idx="52">
                  <c:v>6369.3720927387903</c:v>
                </c:pt>
                <c:pt idx="53">
                  <c:v>5328.79647699615</c:v>
                </c:pt>
                <c:pt idx="54">
                  <c:v>5024.1162877957595</c:v>
                </c:pt>
                <c:pt idx="55">
                  <c:v>4548.9531341052598</c:v>
                </c:pt>
                <c:pt idx="56">
                  <c:v>5096.3711764399695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3-4429-9F07-01D20853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24360320"/>
        <c:axId val="224361856"/>
      </c:barChart>
      <c:lineChart>
        <c:grouping val="standard"/>
        <c:varyColors val="0"/>
        <c:ser>
          <c:idx val="1"/>
          <c:order val="1"/>
          <c:tx>
            <c:strRef>
              <c:f>'1. 日本宏观数据'!$T$4</c:f>
              <c:strCache>
                <c:ptCount val="1"/>
                <c:pt idx="0">
                  <c:v>同比%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日本宏观数据'!$A$66:$A$122</c:f>
              <c:strCache>
                <c:ptCount val="57"/>
                <c:pt idx="0">
                  <c:v>1961年</c:v>
                </c:pt>
                <c:pt idx="1">
                  <c:v>1962年</c:v>
                </c:pt>
                <c:pt idx="2">
                  <c:v>1963年</c:v>
                </c:pt>
                <c:pt idx="3">
                  <c:v>1964年</c:v>
                </c:pt>
                <c:pt idx="4">
                  <c:v>1965年</c:v>
                </c:pt>
                <c:pt idx="5">
                  <c:v>1966年</c:v>
                </c:pt>
                <c:pt idx="6">
                  <c:v>1967年</c:v>
                </c:pt>
                <c:pt idx="7">
                  <c:v>1968年</c:v>
                </c:pt>
                <c:pt idx="8">
                  <c:v>1969年</c:v>
                </c:pt>
                <c:pt idx="9">
                  <c:v>1970年</c:v>
                </c:pt>
                <c:pt idx="10">
                  <c:v>1971年</c:v>
                </c:pt>
                <c:pt idx="11">
                  <c:v>1972年</c:v>
                </c:pt>
                <c:pt idx="12">
                  <c:v>1973年</c:v>
                </c:pt>
                <c:pt idx="13">
                  <c:v>1974年</c:v>
                </c:pt>
                <c:pt idx="14">
                  <c:v>1975年</c:v>
                </c:pt>
                <c:pt idx="15">
                  <c:v>1976年</c:v>
                </c:pt>
                <c:pt idx="16">
                  <c:v>1977年</c:v>
                </c:pt>
                <c:pt idx="17">
                  <c:v>1978年</c:v>
                </c:pt>
                <c:pt idx="18">
                  <c:v>1979年</c:v>
                </c:pt>
                <c:pt idx="19">
                  <c:v>1980年</c:v>
                </c:pt>
                <c:pt idx="20">
                  <c:v>1981年</c:v>
                </c:pt>
                <c:pt idx="21">
                  <c:v>1982年</c:v>
                </c:pt>
                <c:pt idx="22">
                  <c:v>1983年</c:v>
                </c:pt>
                <c:pt idx="23">
                  <c:v>1984年</c:v>
                </c:pt>
                <c:pt idx="24">
                  <c:v>1985年</c:v>
                </c:pt>
                <c:pt idx="25">
                  <c:v>1986年</c:v>
                </c:pt>
                <c:pt idx="26">
                  <c:v>1987年</c:v>
                </c:pt>
                <c:pt idx="27">
                  <c:v>1988年</c:v>
                </c:pt>
                <c:pt idx="28">
                  <c:v>1989年</c:v>
                </c:pt>
                <c:pt idx="29">
                  <c:v>1990年</c:v>
                </c:pt>
                <c:pt idx="30">
                  <c:v>1991年</c:v>
                </c:pt>
                <c:pt idx="31">
                  <c:v>1992年</c:v>
                </c:pt>
                <c:pt idx="32">
                  <c:v>1993年</c:v>
                </c:pt>
                <c:pt idx="33">
                  <c:v>1994年</c:v>
                </c:pt>
                <c:pt idx="34">
                  <c:v>1995年</c:v>
                </c:pt>
                <c:pt idx="35">
                  <c:v>1996年</c:v>
                </c:pt>
                <c:pt idx="36">
                  <c:v>1997年</c:v>
                </c:pt>
                <c:pt idx="37">
                  <c:v>1998年</c:v>
                </c:pt>
                <c:pt idx="38">
                  <c:v>1999年</c:v>
                </c:pt>
                <c:pt idx="39">
                  <c:v>2000年</c:v>
                </c:pt>
                <c:pt idx="40">
                  <c:v>2001年</c:v>
                </c:pt>
                <c:pt idx="41">
                  <c:v>2002年</c:v>
                </c:pt>
                <c:pt idx="42">
                  <c:v>2003年</c:v>
                </c:pt>
                <c:pt idx="43">
                  <c:v>2004年</c:v>
                </c:pt>
                <c:pt idx="44">
                  <c:v>2005年</c:v>
                </c:pt>
                <c:pt idx="45">
                  <c:v>2006年</c:v>
                </c:pt>
                <c:pt idx="46">
                  <c:v>2007年</c:v>
                </c:pt>
                <c:pt idx="47">
                  <c:v>2008年</c:v>
                </c:pt>
                <c:pt idx="48">
                  <c:v>2009年</c:v>
                </c:pt>
                <c:pt idx="49">
                  <c:v>2010年</c:v>
                </c:pt>
                <c:pt idx="50">
                  <c:v>2011年</c:v>
                </c:pt>
                <c:pt idx="51">
                  <c:v>2012年</c:v>
                </c:pt>
                <c:pt idx="52">
                  <c:v>2013年</c:v>
                </c:pt>
                <c:pt idx="53">
                  <c:v>2014年</c:v>
                </c:pt>
                <c:pt idx="54">
                  <c:v>2015年</c:v>
                </c:pt>
                <c:pt idx="55">
                  <c:v>2016年</c:v>
                </c:pt>
                <c:pt idx="56">
                  <c:v>2017年</c:v>
                </c:pt>
              </c:strCache>
            </c:strRef>
          </c:cat>
          <c:val>
            <c:numRef>
              <c:f>'1. 日本宏观数据'!$T$66:$T$121</c:f>
              <c:numCache>
                <c:formatCode>0.00%</c:formatCode>
                <c:ptCount val="56"/>
                <c:pt idx="0">
                  <c:v>0.20683848597273924</c:v>
                </c:pt>
                <c:pt idx="1">
                  <c:v>0.13435586676889311</c:v>
                </c:pt>
                <c:pt idx="2">
                  <c:v>0.14401153448684045</c:v>
                </c:pt>
                <c:pt idx="3">
                  <c:v>0.1752537282562312</c:v>
                </c:pt>
                <c:pt idx="4">
                  <c:v>0.11298727305090828</c:v>
                </c:pt>
                <c:pt idx="5">
                  <c:v>0.16171852041398171</c:v>
                </c:pt>
                <c:pt idx="6">
                  <c:v>0.17211676576038304</c:v>
                </c:pt>
                <c:pt idx="7">
                  <c:v>0.18372689639364204</c:v>
                </c:pt>
                <c:pt idx="8">
                  <c:v>0.1749361323118761</c:v>
                </c:pt>
                <c:pt idx="9">
                  <c:v>0.23472238027725334</c:v>
                </c:pt>
                <c:pt idx="10">
                  <c:v>0.1304296691920912</c:v>
                </c:pt>
                <c:pt idx="11">
                  <c:v>0.32618371318339046</c:v>
                </c:pt>
                <c:pt idx="12">
                  <c:v>0.35877846616755105</c:v>
                </c:pt>
                <c:pt idx="13">
                  <c:v>0.10778081078086243</c:v>
                </c:pt>
                <c:pt idx="14">
                  <c:v>8.8241288600244161E-2</c:v>
                </c:pt>
                <c:pt idx="15">
                  <c:v>0.12403995532719558</c:v>
                </c:pt>
                <c:pt idx="16">
                  <c:v>0.23128354602164114</c:v>
                </c:pt>
                <c:pt idx="17">
                  <c:v>0.40622054694591592</c:v>
                </c:pt>
                <c:pt idx="18">
                  <c:v>4.17907584355246E-2</c:v>
                </c:pt>
                <c:pt idx="19">
                  <c:v>4.6096471909555348E-2</c:v>
                </c:pt>
                <c:pt idx="20">
                  <c:v>0.10362394539118425</c:v>
                </c:pt>
                <c:pt idx="21">
                  <c:v>-6.8451787595569025E-2</c:v>
                </c:pt>
                <c:pt idx="22">
                  <c:v>9.1624270228302551E-2</c:v>
                </c:pt>
                <c:pt idx="23">
                  <c:v>6.3563502225312041E-2</c:v>
                </c:pt>
                <c:pt idx="24">
                  <c:v>7.1319556518685046E-2</c:v>
                </c:pt>
                <c:pt idx="25">
                  <c:v>0.48099893999107612</c:v>
                </c:pt>
                <c:pt idx="26">
                  <c:v>0.21427391642294791</c:v>
                </c:pt>
                <c:pt idx="27">
                  <c:v>0.21357635212511039</c:v>
                </c:pt>
                <c:pt idx="28">
                  <c:v>1.3767477627633085E-3</c:v>
                </c:pt>
                <c:pt idx="29">
                  <c:v>2.8330932662647745E-2</c:v>
                </c:pt>
                <c:pt idx="30">
                  <c:v>0.13986407346312424</c:v>
                </c:pt>
                <c:pt idx="31">
                  <c:v>9.1244004442159854E-2</c:v>
                </c:pt>
                <c:pt idx="32">
                  <c:v>0.14626240050608375</c:v>
                </c:pt>
                <c:pt idx="33">
                  <c:v>9.7742608248247986E-2</c:v>
                </c:pt>
                <c:pt idx="34">
                  <c:v>0.11065600841585499</c:v>
                </c:pt>
                <c:pt idx="35">
                  <c:v>-0.11017768751596246</c:v>
                </c:pt>
                <c:pt idx="36">
                  <c:v>-8.5769604373727382E-2</c:v>
                </c:pt>
                <c:pt idx="37">
                  <c:v>-8.7198505394910808E-2</c:v>
                </c:pt>
                <c:pt idx="38">
                  <c:v>0.13123010603475205</c:v>
                </c:pt>
                <c:pt idx="39">
                  <c:v>7.372693700735411E-2</c:v>
                </c:pt>
                <c:pt idx="40">
                  <c:v>-0.11865309824337578</c:v>
                </c:pt>
                <c:pt idx="41">
                  <c:v>-4.4790011347460967E-2</c:v>
                </c:pt>
                <c:pt idx="42">
                  <c:v>8.2047918418852728E-2</c:v>
                </c:pt>
                <c:pt idx="43">
                  <c:v>8.6310586344458873E-2</c:v>
                </c:pt>
                <c:pt idx="44">
                  <c:v>-9.6073247875501089E-3</c:v>
                </c:pt>
                <c:pt idx="45">
                  <c:v>-4.3114678048749688E-2</c:v>
                </c:pt>
                <c:pt idx="46">
                  <c:v>3.8649909052312914E-4</c:v>
                </c:pt>
                <c:pt idx="47">
                  <c:v>0.11161222545003335</c:v>
                </c:pt>
                <c:pt idx="48">
                  <c:v>3.6623610179227439E-2</c:v>
                </c:pt>
                <c:pt idx="49">
                  <c:v>9.1073834819485056E-2</c:v>
                </c:pt>
                <c:pt idx="50">
                  <c:v>8.2864822426508722E-2</c:v>
                </c:pt>
                <c:pt idx="51">
                  <c:v>5.9211085933144059E-3</c:v>
                </c:pt>
                <c:pt idx="52">
                  <c:v>-0.16337177363666933</c:v>
                </c:pt>
                <c:pt idx="53">
                  <c:v>-5.71761729905923E-2</c:v>
                </c:pt>
                <c:pt idx="54">
                  <c:v>-9.4576464092746781E-2</c:v>
                </c:pt>
                <c:pt idx="55">
                  <c:v>0.12033934538267821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43-4429-9F07-01D20853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065536"/>
        <c:axId val="282063232"/>
      </c:lineChart>
      <c:catAx>
        <c:axId val="224360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361856"/>
        <c:crosses val="autoZero"/>
        <c:auto val="1"/>
        <c:lblAlgn val="ctr"/>
        <c:lblOffset val="100"/>
        <c:noMultiLvlLbl val="0"/>
      </c:catAx>
      <c:valAx>
        <c:axId val="2243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360320"/>
        <c:crosses val="autoZero"/>
        <c:crossBetween val="between"/>
      </c:valAx>
      <c:valAx>
        <c:axId val="2820632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065536"/>
        <c:crosses val="max"/>
        <c:crossBetween val="between"/>
      </c:valAx>
      <c:catAx>
        <c:axId val="282065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8206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汽车出口依赖度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产品分类'!$S$2:$S$12</c:f>
              <c:strCache>
                <c:ptCount val="11"/>
                <c:pt idx="0">
                  <c:v>出口依赖度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 产品分类'!$A$13:$A$78</c:f>
              <c:strCache>
                <c:ptCount val="66"/>
                <c:pt idx="0">
                  <c:v>1950年</c:v>
                </c:pt>
                <c:pt idx="1">
                  <c:v>1951年</c:v>
                </c:pt>
                <c:pt idx="2">
                  <c:v>1952年</c:v>
                </c:pt>
                <c:pt idx="3">
                  <c:v>1953年</c:v>
                </c:pt>
                <c:pt idx="4">
                  <c:v>1954年</c:v>
                </c:pt>
                <c:pt idx="5">
                  <c:v>1955年</c:v>
                </c:pt>
                <c:pt idx="6">
                  <c:v>1956年</c:v>
                </c:pt>
                <c:pt idx="7">
                  <c:v>1957年</c:v>
                </c:pt>
                <c:pt idx="8">
                  <c:v>1958年</c:v>
                </c:pt>
                <c:pt idx="9">
                  <c:v>1959年</c:v>
                </c:pt>
                <c:pt idx="10">
                  <c:v>1960年</c:v>
                </c:pt>
                <c:pt idx="11">
                  <c:v>1961年</c:v>
                </c:pt>
                <c:pt idx="12">
                  <c:v>1962年</c:v>
                </c:pt>
                <c:pt idx="13">
                  <c:v>1963年</c:v>
                </c:pt>
                <c:pt idx="14">
                  <c:v>1964年</c:v>
                </c:pt>
                <c:pt idx="15">
                  <c:v>1965年</c:v>
                </c:pt>
                <c:pt idx="16">
                  <c:v>1966年</c:v>
                </c:pt>
                <c:pt idx="17">
                  <c:v>1967年</c:v>
                </c:pt>
                <c:pt idx="18">
                  <c:v>1968年</c:v>
                </c:pt>
                <c:pt idx="19">
                  <c:v>1969年</c:v>
                </c:pt>
                <c:pt idx="20">
                  <c:v>1970年</c:v>
                </c:pt>
                <c:pt idx="21">
                  <c:v>1971年</c:v>
                </c:pt>
                <c:pt idx="22">
                  <c:v>1972年</c:v>
                </c:pt>
                <c:pt idx="23">
                  <c:v>1973年</c:v>
                </c:pt>
                <c:pt idx="24">
                  <c:v>1974年</c:v>
                </c:pt>
                <c:pt idx="25">
                  <c:v>1975年</c:v>
                </c:pt>
                <c:pt idx="26">
                  <c:v>1976年</c:v>
                </c:pt>
                <c:pt idx="27">
                  <c:v>1977年</c:v>
                </c:pt>
                <c:pt idx="28">
                  <c:v>1978年</c:v>
                </c:pt>
                <c:pt idx="29">
                  <c:v>1979年</c:v>
                </c:pt>
                <c:pt idx="30">
                  <c:v>1980年</c:v>
                </c:pt>
                <c:pt idx="31">
                  <c:v>1981年</c:v>
                </c:pt>
                <c:pt idx="32">
                  <c:v>1982年</c:v>
                </c:pt>
                <c:pt idx="33">
                  <c:v>1983年</c:v>
                </c:pt>
                <c:pt idx="34">
                  <c:v>1984年</c:v>
                </c:pt>
                <c:pt idx="35">
                  <c:v>1985年</c:v>
                </c:pt>
                <c:pt idx="36">
                  <c:v>1986年</c:v>
                </c:pt>
                <c:pt idx="37">
                  <c:v>1987年</c:v>
                </c:pt>
                <c:pt idx="38">
                  <c:v>1988年</c:v>
                </c:pt>
                <c:pt idx="39">
                  <c:v>1989年</c:v>
                </c:pt>
                <c:pt idx="40">
                  <c:v>1990年</c:v>
                </c:pt>
                <c:pt idx="41">
                  <c:v>1991年</c:v>
                </c:pt>
                <c:pt idx="42">
                  <c:v>1992年</c:v>
                </c:pt>
                <c:pt idx="43">
                  <c:v>1993年</c:v>
                </c:pt>
                <c:pt idx="44">
                  <c:v>1994年</c:v>
                </c:pt>
                <c:pt idx="45">
                  <c:v>1995年</c:v>
                </c:pt>
                <c:pt idx="46">
                  <c:v>1996年</c:v>
                </c:pt>
                <c:pt idx="47">
                  <c:v>1997年</c:v>
                </c:pt>
                <c:pt idx="48">
                  <c:v>1998年</c:v>
                </c:pt>
                <c:pt idx="49">
                  <c:v>1999年</c:v>
                </c:pt>
                <c:pt idx="50">
                  <c:v>2000年</c:v>
                </c:pt>
                <c:pt idx="51">
                  <c:v>2001年</c:v>
                </c:pt>
                <c:pt idx="52">
                  <c:v>2002年</c:v>
                </c:pt>
                <c:pt idx="53">
                  <c:v>2003年</c:v>
                </c:pt>
                <c:pt idx="54">
                  <c:v>2004年</c:v>
                </c:pt>
                <c:pt idx="55">
                  <c:v>2005年</c:v>
                </c:pt>
                <c:pt idx="56">
                  <c:v>2006年</c:v>
                </c:pt>
                <c:pt idx="57">
                  <c:v>2007年</c:v>
                </c:pt>
                <c:pt idx="58">
                  <c:v>2008年</c:v>
                </c:pt>
                <c:pt idx="59">
                  <c:v>2009年</c:v>
                </c:pt>
                <c:pt idx="60">
                  <c:v>2010年</c:v>
                </c:pt>
                <c:pt idx="61">
                  <c:v>2011年</c:v>
                </c:pt>
                <c:pt idx="62">
                  <c:v>2012年</c:v>
                </c:pt>
                <c:pt idx="63">
                  <c:v>2013年</c:v>
                </c:pt>
                <c:pt idx="64">
                  <c:v>2014年</c:v>
                </c:pt>
                <c:pt idx="65">
                  <c:v>2015年</c:v>
                </c:pt>
              </c:strCache>
            </c:strRef>
          </c:cat>
          <c:val>
            <c:numRef>
              <c:f>'3. 产品分类'!$S$13:$S$78</c:f>
              <c:numCache>
                <c:formatCode>0%</c:formatCode>
                <c:ptCount val="66"/>
                <c:pt idx="0">
                  <c:v>2.4430480228118334E-2</c:v>
                </c:pt>
                <c:pt idx="1">
                  <c:v>2.5489305318947567E-2</c:v>
                </c:pt>
                <c:pt idx="2">
                  <c:v>2.6792130237629158E-3</c:v>
                </c:pt>
                <c:pt idx="3">
                  <c:v>2.8921070237637428E-3</c:v>
                </c:pt>
                <c:pt idx="4">
                  <c:v>2.273443738020125E-3</c:v>
                </c:pt>
                <c:pt idx="5">
                  <c:v>2.6118912129274824E-3</c:v>
                </c:pt>
                <c:pt idx="6">
                  <c:v>4.4173741626034168E-3</c:v>
                </c:pt>
                <c:pt idx="7">
                  <c:v>9.6072096582213908E-3</c:v>
                </c:pt>
                <c:pt idx="8">
                  <c:v>1.2532622380574251E-2</c:v>
                </c:pt>
                <c:pt idx="9">
                  <c:v>1.9110672445948062E-2</c:v>
                </c:pt>
                <c:pt idx="10">
                  <c:v>2.8672519035467366E-2</c:v>
                </c:pt>
                <c:pt idx="11">
                  <c:v>2.9047823972335889E-2</c:v>
                </c:pt>
                <c:pt idx="12">
                  <c:v>2.443480096024481E-2</c:v>
                </c:pt>
                <c:pt idx="13">
                  <c:v>2.6197442450892422E-2</c:v>
                </c:pt>
                <c:pt idx="14">
                  <c:v>3.015385540598783E-2</c:v>
                </c:pt>
                <c:pt idx="15">
                  <c:v>3.0820219618350419E-2</c:v>
                </c:pt>
                <c:pt idx="16">
                  <c:v>3.2284053822999349E-2</c:v>
                </c:pt>
                <c:pt idx="17">
                  <c:v>3.6119666280587222E-2</c:v>
                </c:pt>
                <c:pt idx="18">
                  <c:v>4.9063927975897967E-2</c:v>
                </c:pt>
                <c:pt idx="19">
                  <c:v>5.672552034929574E-2</c:v>
                </c:pt>
                <c:pt idx="20">
                  <c:v>6.1812404990762342E-2</c:v>
                </c:pt>
                <c:pt idx="21">
                  <c:v>8.958782451920716E-2</c:v>
                </c:pt>
                <c:pt idx="22">
                  <c:v>8.7707917075979122E-2</c:v>
                </c:pt>
                <c:pt idx="23">
                  <c:v>8.2704618584830497E-2</c:v>
                </c:pt>
                <c:pt idx="24">
                  <c:v>9.7756883103460299E-2</c:v>
                </c:pt>
                <c:pt idx="25">
                  <c:v>9.5320712390262949E-2</c:v>
                </c:pt>
                <c:pt idx="26">
                  <c:v>0.12336878260389514</c:v>
                </c:pt>
                <c:pt idx="27">
                  <c:v>0.13599174580065265</c:v>
                </c:pt>
                <c:pt idx="28">
                  <c:v>0.13483692935796751</c:v>
                </c:pt>
                <c:pt idx="29">
                  <c:v>0.12593578324735222</c:v>
                </c:pt>
                <c:pt idx="30">
                  <c:v>0.15762187166616468</c:v>
                </c:pt>
                <c:pt idx="31">
                  <c:v>0.15265777149199097</c:v>
                </c:pt>
                <c:pt idx="32">
                  <c:v>0.13524438122652205</c:v>
                </c:pt>
                <c:pt idx="33">
                  <c:v>0.13205919744859146</c:v>
                </c:pt>
                <c:pt idx="34">
                  <c:v>0.1372123081011489</c:v>
                </c:pt>
                <c:pt idx="35">
                  <c:v>0.14581610464277767</c:v>
                </c:pt>
                <c:pt idx="36">
                  <c:v>0.13768190743590608</c:v>
                </c:pt>
                <c:pt idx="37">
                  <c:v>0.12634616019707132</c:v>
                </c:pt>
                <c:pt idx="38">
                  <c:v>0.11638003738978464</c:v>
                </c:pt>
                <c:pt idx="39">
                  <c:v>0.10679921822554711</c:v>
                </c:pt>
                <c:pt idx="40">
                  <c:v>0.10106494943495897</c:v>
                </c:pt>
                <c:pt idx="41">
                  <c:v>9.6026290610223816E-2</c:v>
                </c:pt>
                <c:pt idx="42">
                  <c:v>9.1920476879745194E-2</c:v>
                </c:pt>
                <c:pt idx="43">
                  <c:v>7.9314812144578334E-2</c:v>
                </c:pt>
                <c:pt idx="44">
                  <c:v>6.860776817974526E-2</c:v>
                </c:pt>
                <c:pt idx="45">
                  <c:v>5.6703224214139876E-2</c:v>
                </c:pt>
                <c:pt idx="46">
                  <c:v>5.3948309000438913E-2</c:v>
                </c:pt>
                <c:pt idx="47">
                  <c:v>6.5042679346945617E-2</c:v>
                </c:pt>
                <c:pt idx="48">
                  <c:v>6.3954014311803753E-2</c:v>
                </c:pt>
                <c:pt idx="49">
                  <c:v>6.1472158587534596E-2</c:v>
                </c:pt>
                <c:pt idx="50">
                  <c:v>6.1320581553255052E-2</c:v>
                </c:pt>
                <c:pt idx="51">
                  <c:v>5.6752704162265563E-2</c:v>
                </c:pt>
                <c:pt idx="52">
                  <c:v>6.3505463962043179E-2</c:v>
                </c:pt>
                <c:pt idx="53">
                  <c:v>6.4089210382603456E-2</c:v>
                </c:pt>
                <c:pt idx="54">
                  <c:v>6.6407187744648696E-2</c:v>
                </c:pt>
                <c:pt idx="55">
                  <c:v>6.6763081980785066E-2</c:v>
                </c:pt>
                <c:pt idx="56">
                  <c:v>7.8654696891345938E-2</c:v>
                </c:pt>
                <c:pt idx="57">
                  <c:v>8.6508029913984735E-2</c:v>
                </c:pt>
                <c:pt idx="58">
                  <c:v>8.9067139919644711E-2</c:v>
                </c:pt>
                <c:pt idx="59">
                  <c:v>4.8007868251500579E-2</c:v>
                </c:pt>
                <c:pt idx="60">
                  <c:v>6.4242827500737912E-2</c:v>
                </c:pt>
                <c:pt idx="61">
                  <c:v>5.912120668886623E-2</c:v>
                </c:pt>
                <c:pt idx="62">
                  <c:v>6.3100917795872777E-2</c:v>
                </c:pt>
                <c:pt idx="63">
                  <c:v>6.1011354536741544E-2</c:v>
                </c:pt>
                <c:pt idx="64">
                  <c:v>5.7853517768672702E-2</c:v>
                </c:pt>
                <c:pt idx="65">
                  <c:v>5.9144985052580583E-2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B5-4305-B22D-A4122242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10128"/>
        <c:axId val="717610456"/>
      </c:lineChart>
      <c:catAx>
        <c:axId val="7176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10456"/>
        <c:crosses val="autoZero"/>
        <c:auto val="1"/>
        <c:lblAlgn val="ctr"/>
        <c:lblOffset val="100"/>
        <c:noMultiLvlLbl val="0"/>
      </c:catAx>
      <c:valAx>
        <c:axId val="71761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1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自愿限制汽车出口的数量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产品分类'!$B$86</c:f>
              <c:strCache>
                <c:ptCount val="1"/>
                <c:pt idx="0">
                  <c:v>自愿限制出口的数量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 产品分类'!$A$87:$A$101</c:f>
              <c:numCache>
                <c:formatCode>General</c:formatCode>
                <c:ptCount val="1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</c:numCache>
            </c:numRef>
          </c:cat>
          <c:val>
            <c:numRef>
              <c:f>'3. 产品分类'!$B$87:$B$101</c:f>
              <c:numCache>
                <c:formatCode>General</c:formatCode>
                <c:ptCount val="15"/>
                <c:pt idx="0">
                  <c:v>180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185</c:v>
                </c:pt>
                <c:pt idx="5">
                  <c:v>230</c:v>
                </c:pt>
                <c:pt idx="6">
                  <c:v>230</c:v>
                </c:pt>
                <c:pt idx="7">
                  <c:v>221</c:v>
                </c:pt>
                <c:pt idx="8">
                  <c:v>218</c:v>
                </c:pt>
                <c:pt idx="9">
                  <c:v>195</c:v>
                </c:pt>
                <c:pt idx="10">
                  <c:v>185</c:v>
                </c:pt>
                <c:pt idx="11">
                  <c:v>185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5-4637-8162-B034280C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22176"/>
        <c:axId val="640421848"/>
      </c:lineChart>
      <c:catAx>
        <c:axId val="6404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421848"/>
        <c:crosses val="autoZero"/>
        <c:auto val="1"/>
        <c:lblAlgn val="ctr"/>
        <c:lblOffset val="100"/>
        <c:noMultiLvlLbl val="0"/>
      </c:catAx>
      <c:valAx>
        <c:axId val="6404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4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产业&amp;贸易'!$F$108</c:f>
              <c:strCache>
                <c:ptCount val="1"/>
                <c:pt idx="0">
                  <c:v>海外生产比率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产业&amp;贸易'!$B$109:$B$134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</c:numCache>
            </c:numRef>
          </c:cat>
          <c:val>
            <c:numRef>
              <c:f>'4. 产业&amp;贸易'!$F$109:$F$134</c:f>
              <c:numCache>
                <c:formatCode>#,##0</c:formatCode>
                <c:ptCount val="26"/>
                <c:pt idx="5" formatCode="0.0">
                  <c:v>3.2</c:v>
                </c:pt>
                <c:pt idx="7" formatCode="0.0">
                  <c:v>4.3</c:v>
                </c:pt>
                <c:pt idx="8" formatCode="0.0">
                  <c:v>3</c:v>
                </c:pt>
                <c:pt idx="9" formatCode="0.0">
                  <c:v>3.2</c:v>
                </c:pt>
                <c:pt idx="10" formatCode="0.0">
                  <c:v>4</c:v>
                </c:pt>
                <c:pt idx="11" formatCode="0.0">
                  <c:v>4.9000000000000004</c:v>
                </c:pt>
                <c:pt idx="12" formatCode="0.0">
                  <c:v>5.7</c:v>
                </c:pt>
                <c:pt idx="13" formatCode="0.0">
                  <c:v>6.4</c:v>
                </c:pt>
                <c:pt idx="14" formatCode="0.0">
                  <c:v>6</c:v>
                </c:pt>
                <c:pt idx="15" formatCode="0.0">
                  <c:v>6.2</c:v>
                </c:pt>
                <c:pt idx="16" formatCode="0.0">
                  <c:v>7.4</c:v>
                </c:pt>
                <c:pt idx="17" formatCode="0.0">
                  <c:v>8.6</c:v>
                </c:pt>
                <c:pt idx="18" formatCode="0.0">
                  <c:v>9</c:v>
                </c:pt>
                <c:pt idx="19" formatCode="0.0">
                  <c:v>11.6</c:v>
                </c:pt>
                <c:pt idx="20" formatCode="0.0">
                  <c:v>12.4</c:v>
                </c:pt>
                <c:pt idx="21" formatCode="0.0">
                  <c:v>13.1</c:v>
                </c:pt>
                <c:pt idx="22" formatCode="0.0">
                  <c:v>12.9</c:v>
                </c:pt>
                <c:pt idx="23" formatCode="0.0">
                  <c:v>13.4</c:v>
                </c:pt>
                <c:pt idx="24" formatCode="0.0">
                  <c:v>16.7</c:v>
                </c:pt>
                <c:pt idx="25" formatCode="0.0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D-4079-9B31-7E2E8FEF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45896"/>
        <c:axId val="939946224"/>
      </c:lineChart>
      <c:catAx>
        <c:axId val="93994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946224"/>
        <c:crosses val="autoZero"/>
        <c:auto val="1"/>
        <c:lblAlgn val="ctr"/>
        <c:lblOffset val="100"/>
        <c:noMultiLvlLbl val="0"/>
      </c:catAx>
      <c:valAx>
        <c:axId val="9399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9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海外公司分布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产业&amp;贸易'!$C$108</c:f>
              <c:strCache>
                <c:ptCount val="1"/>
                <c:pt idx="0">
                  <c:v>合计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产业&amp;贸易'!$B$109:$B$134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</c:numCache>
            </c:numRef>
          </c:cat>
          <c:val>
            <c:numRef>
              <c:f>'4. 产业&amp;贸易'!$C$109:$C$134</c:f>
              <c:numCache>
                <c:formatCode>#,##0</c:formatCode>
                <c:ptCount val="26"/>
                <c:pt idx="0">
                  <c:v>3595</c:v>
                </c:pt>
                <c:pt idx="1">
                  <c:v>3369</c:v>
                </c:pt>
                <c:pt idx="2">
                  <c:v>3832</c:v>
                </c:pt>
                <c:pt idx="3">
                  <c:v>3567</c:v>
                </c:pt>
                <c:pt idx="4">
                  <c:v>3747</c:v>
                </c:pt>
                <c:pt idx="5">
                  <c:v>4652</c:v>
                </c:pt>
                <c:pt idx="6">
                  <c:v>3969</c:v>
                </c:pt>
                <c:pt idx="7">
                  <c:v>4962</c:v>
                </c:pt>
                <c:pt idx="8">
                  <c:v>5343</c:v>
                </c:pt>
                <c:pt idx="9">
                  <c:v>4213</c:v>
                </c:pt>
                <c:pt idx="10">
                  <c:v>6647</c:v>
                </c:pt>
                <c:pt idx="11">
                  <c:v>7544</c:v>
                </c:pt>
                <c:pt idx="12">
                  <c:v>6362</c:v>
                </c:pt>
                <c:pt idx="13">
                  <c:v>7986</c:v>
                </c:pt>
                <c:pt idx="14">
                  <c:v>8505</c:v>
                </c:pt>
                <c:pt idx="15">
                  <c:v>7108</c:v>
                </c:pt>
                <c:pt idx="16">
                  <c:v>10005</c:v>
                </c:pt>
                <c:pt idx="17">
                  <c:v>11443</c:v>
                </c:pt>
                <c:pt idx="18">
                  <c:v>10416</c:v>
                </c:pt>
                <c:pt idx="19">
                  <c:v>12657</c:v>
                </c:pt>
                <c:pt idx="20">
                  <c:v>13166</c:v>
                </c:pt>
                <c:pt idx="21">
                  <c:v>13017</c:v>
                </c:pt>
                <c:pt idx="22">
                  <c:v>13939</c:v>
                </c:pt>
                <c:pt idx="23">
                  <c:v>14991</c:v>
                </c:pt>
                <c:pt idx="24">
                  <c:v>12476</c:v>
                </c:pt>
                <c:pt idx="25">
                  <c:v>13322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5-4696-955F-973835D6473F}"/>
            </c:ext>
          </c:extLst>
        </c:ser>
        <c:ser>
          <c:idx val="1"/>
          <c:order val="1"/>
          <c:tx>
            <c:strRef>
              <c:f>'4. 产业&amp;贸易'!$D$108</c:f>
              <c:strCache>
                <c:ptCount val="1"/>
                <c:pt idx="0">
                  <c:v>制造业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产业&amp;贸易'!$B$109:$B$134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</c:numCache>
            </c:numRef>
          </c:cat>
          <c:val>
            <c:numRef>
              <c:f>'4. 产业&amp;贸易'!$D$109:$D$134</c:f>
              <c:numCache>
                <c:formatCode>#,##0</c:formatCode>
                <c:ptCount val="26"/>
                <c:pt idx="0">
                  <c:v>1795</c:v>
                </c:pt>
                <c:pt idx="1">
                  <c:v>1765</c:v>
                </c:pt>
                <c:pt idx="2">
                  <c:v>1914</c:v>
                </c:pt>
                <c:pt idx="3">
                  <c:v>1587</c:v>
                </c:pt>
                <c:pt idx="4">
                  <c:v>1732</c:v>
                </c:pt>
                <c:pt idx="5">
                  <c:v>1980</c:v>
                </c:pt>
                <c:pt idx="6">
                  <c:v>1618</c:v>
                </c:pt>
                <c:pt idx="7">
                  <c:v>2105</c:v>
                </c:pt>
                <c:pt idx="8">
                  <c:v>2242</c:v>
                </c:pt>
                <c:pt idx="9">
                  <c:v>1926</c:v>
                </c:pt>
                <c:pt idx="10">
                  <c:v>2688</c:v>
                </c:pt>
                <c:pt idx="11">
                  <c:v>3243</c:v>
                </c:pt>
                <c:pt idx="12">
                  <c:v>2646</c:v>
                </c:pt>
                <c:pt idx="13">
                  <c:v>3408</c:v>
                </c:pt>
                <c:pt idx="14">
                  <c:v>3528</c:v>
                </c:pt>
                <c:pt idx="15">
                  <c:v>3035</c:v>
                </c:pt>
                <c:pt idx="16">
                  <c:v>4430</c:v>
                </c:pt>
                <c:pt idx="17">
                  <c:v>5737</c:v>
                </c:pt>
                <c:pt idx="18">
                  <c:v>5243</c:v>
                </c:pt>
                <c:pt idx="19">
                  <c:v>6410</c:v>
                </c:pt>
                <c:pt idx="20">
                  <c:v>6555</c:v>
                </c:pt>
                <c:pt idx="21">
                  <c:v>6405</c:v>
                </c:pt>
                <c:pt idx="22">
                  <c:v>6965</c:v>
                </c:pt>
                <c:pt idx="23">
                  <c:v>7464</c:v>
                </c:pt>
                <c:pt idx="24">
                  <c:v>6522</c:v>
                </c:pt>
                <c:pt idx="25">
                  <c:v>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5-4696-955F-973835D6473F}"/>
            </c:ext>
          </c:extLst>
        </c:ser>
        <c:ser>
          <c:idx val="2"/>
          <c:order val="2"/>
          <c:tx>
            <c:strRef>
              <c:f>'4. 产业&amp;贸易'!$E$108</c:f>
              <c:strCache>
                <c:ptCount val="1"/>
                <c:pt idx="0">
                  <c:v>批发零售业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产业&amp;贸易'!$B$109:$B$134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</c:numCache>
            </c:numRef>
          </c:cat>
          <c:val>
            <c:numRef>
              <c:f>'4. 产业&amp;贸易'!$E$109:$E$134</c:f>
              <c:numCache>
                <c:formatCode>#,##0</c:formatCode>
                <c:ptCount val="26"/>
                <c:pt idx="0">
                  <c:v>1220</c:v>
                </c:pt>
                <c:pt idx="1">
                  <c:v>1194</c:v>
                </c:pt>
                <c:pt idx="2">
                  <c:v>1380</c:v>
                </c:pt>
                <c:pt idx="3">
                  <c:v>1536</c:v>
                </c:pt>
                <c:pt idx="4">
                  <c:v>1449</c:v>
                </c:pt>
                <c:pt idx="5">
                  <c:v>1729</c:v>
                </c:pt>
                <c:pt idx="6">
                  <c:v>1562</c:v>
                </c:pt>
                <c:pt idx="7">
                  <c:v>1875</c:v>
                </c:pt>
                <c:pt idx="8">
                  <c:v>1984</c:v>
                </c:pt>
                <c:pt idx="9">
                  <c:v>1472</c:v>
                </c:pt>
                <c:pt idx="10">
                  <c:v>2346</c:v>
                </c:pt>
                <c:pt idx="11">
                  <c:v>2409</c:v>
                </c:pt>
                <c:pt idx="12">
                  <c:v>1998</c:v>
                </c:pt>
                <c:pt idx="13">
                  <c:v>2469</c:v>
                </c:pt>
                <c:pt idx="14">
                  <c:v>2589</c:v>
                </c:pt>
                <c:pt idx="15">
                  <c:v>2101</c:v>
                </c:pt>
                <c:pt idx="16">
                  <c:v>2968</c:v>
                </c:pt>
                <c:pt idx="17">
                  <c:v>2646</c:v>
                </c:pt>
                <c:pt idx="18">
                  <c:v>2481</c:v>
                </c:pt>
                <c:pt idx="19">
                  <c:v>2998</c:v>
                </c:pt>
                <c:pt idx="20">
                  <c:v>3250</c:v>
                </c:pt>
                <c:pt idx="21">
                  <c:v>3184</c:v>
                </c:pt>
                <c:pt idx="22">
                  <c:v>3378</c:v>
                </c:pt>
                <c:pt idx="23">
                  <c:v>3645</c:v>
                </c:pt>
                <c:pt idx="24">
                  <c:v>3306</c:v>
                </c:pt>
                <c:pt idx="25">
                  <c:v>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5-4696-955F-973835D6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584176"/>
        <c:axId val="1116584504"/>
      </c:lineChart>
      <c:catAx>
        <c:axId val="11165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584504"/>
        <c:crosses val="autoZero"/>
        <c:auto val="1"/>
        <c:lblAlgn val="ctr"/>
        <c:lblOffset val="100"/>
        <c:noMultiLvlLbl val="0"/>
      </c:catAx>
      <c:valAx>
        <c:axId val="11165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5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日本海外开公司分布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产业&amp;贸易'!$D$141</c:f>
              <c:strCache>
                <c:ptCount val="1"/>
                <c:pt idx="0">
                  <c:v>America, 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产业&amp;贸易'!$B$142:$B$167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</c:numCache>
            </c:numRef>
          </c:cat>
          <c:val>
            <c:numRef>
              <c:f>'4. 产业&amp;贸易'!$D$142:$D$167</c:f>
              <c:numCache>
                <c:formatCode>#,##0</c:formatCode>
                <c:ptCount val="26"/>
                <c:pt idx="0">
                  <c:v>706</c:v>
                </c:pt>
                <c:pt idx="1">
                  <c:v>734</c:v>
                </c:pt>
                <c:pt idx="2">
                  <c:v>881</c:v>
                </c:pt>
                <c:pt idx="3">
                  <c:v>829</c:v>
                </c:pt>
                <c:pt idx="4">
                  <c:v>870</c:v>
                </c:pt>
                <c:pt idx="5">
                  <c:v>1115</c:v>
                </c:pt>
                <c:pt idx="6">
                  <c:v>951</c:v>
                </c:pt>
                <c:pt idx="7">
                  <c:v>1230</c:v>
                </c:pt>
                <c:pt idx="8">
                  <c:v>1350</c:v>
                </c:pt>
                <c:pt idx="9">
                  <c:v>1096</c:v>
                </c:pt>
                <c:pt idx="10">
                  <c:v>1910</c:v>
                </c:pt>
                <c:pt idx="11">
                  <c:v>2166</c:v>
                </c:pt>
                <c:pt idx="12">
                  <c:v>1908</c:v>
                </c:pt>
                <c:pt idx="13">
                  <c:v>2287</c:v>
                </c:pt>
                <c:pt idx="14">
                  <c:v>2399</c:v>
                </c:pt>
                <c:pt idx="15">
                  <c:v>2064</c:v>
                </c:pt>
                <c:pt idx="16">
                  <c:v>2790</c:v>
                </c:pt>
                <c:pt idx="17">
                  <c:v>2985</c:v>
                </c:pt>
                <c:pt idx="18">
                  <c:v>2586</c:v>
                </c:pt>
                <c:pt idx="19">
                  <c:v>3039</c:v>
                </c:pt>
                <c:pt idx="20">
                  <c:v>3122</c:v>
                </c:pt>
                <c:pt idx="21">
                  <c:v>3002</c:v>
                </c:pt>
                <c:pt idx="22">
                  <c:v>3082</c:v>
                </c:pt>
                <c:pt idx="23">
                  <c:v>3316</c:v>
                </c:pt>
                <c:pt idx="24">
                  <c:v>2596</c:v>
                </c:pt>
                <c:pt idx="25">
                  <c:v>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0-4B5C-8863-FAE27C31F9ED}"/>
            </c:ext>
          </c:extLst>
        </c:ser>
        <c:ser>
          <c:idx val="1"/>
          <c:order val="1"/>
          <c:tx>
            <c:strRef>
              <c:f>'4. 产业&amp;贸易'!$F$141</c:f>
              <c:strCache>
                <c:ptCount val="1"/>
                <c:pt idx="0">
                  <c:v>Central South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产业&amp;贸易'!$B$142:$B$167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</c:numCache>
            </c:numRef>
          </c:cat>
          <c:val>
            <c:numRef>
              <c:f>'4. 产业&amp;贸易'!$F$142:$F$167</c:f>
              <c:numCache>
                <c:formatCode>#,##0</c:formatCode>
                <c:ptCount val="26"/>
                <c:pt idx="0">
                  <c:v>517</c:v>
                </c:pt>
                <c:pt idx="1">
                  <c:v>412</c:v>
                </c:pt>
                <c:pt idx="2">
                  <c:v>477</c:v>
                </c:pt>
                <c:pt idx="3">
                  <c:v>448</c:v>
                </c:pt>
                <c:pt idx="4">
                  <c:v>475</c:v>
                </c:pt>
                <c:pt idx="5">
                  <c:v>607</c:v>
                </c:pt>
                <c:pt idx="6">
                  <c:v>503</c:v>
                </c:pt>
                <c:pt idx="7">
                  <c:v>543</c:v>
                </c:pt>
                <c:pt idx="8">
                  <c:v>559</c:v>
                </c:pt>
                <c:pt idx="9">
                  <c:v>404</c:v>
                </c:pt>
                <c:pt idx="10">
                  <c:v>595</c:v>
                </c:pt>
                <c:pt idx="11">
                  <c:v>613</c:v>
                </c:pt>
                <c:pt idx="12">
                  <c:v>494</c:v>
                </c:pt>
                <c:pt idx="13">
                  <c:v>546</c:v>
                </c:pt>
                <c:pt idx="14">
                  <c:v>584</c:v>
                </c:pt>
                <c:pt idx="15">
                  <c:v>505</c:v>
                </c:pt>
                <c:pt idx="16">
                  <c:v>646</c:v>
                </c:pt>
                <c:pt idx="17">
                  <c:v>722</c:v>
                </c:pt>
                <c:pt idx="18">
                  <c:v>622</c:v>
                </c:pt>
                <c:pt idx="19">
                  <c:v>754</c:v>
                </c:pt>
                <c:pt idx="20">
                  <c:v>756</c:v>
                </c:pt>
                <c:pt idx="21">
                  <c:v>809</c:v>
                </c:pt>
                <c:pt idx="22">
                  <c:v>888</c:v>
                </c:pt>
                <c:pt idx="23">
                  <c:v>955</c:v>
                </c:pt>
                <c:pt idx="24">
                  <c:v>738</c:v>
                </c:pt>
                <c:pt idx="25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0-4B5C-8863-FAE27C31F9ED}"/>
            </c:ext>
          </c:extLst>
        </c:ser>
        <c:ser>
          <c:idx val="2"/>
          <c:order val="2"/>
          <c:tx>
            <c:strRef>
              <c:f>'4. 产业&amp;贸易'!$G$141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产业&amp;贸易'!$B$142:$B$167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</c:numCache>
            </c:numRef>
          </c:cat>
          <c:val>
            <c:numRef>
              <c:f>'4. 产业&amp;贸易'!$G$142:$G$167</c:f>
              <c:numCache>
                <c:formatCode>#,##0</c:formatCode>
                <c:ptCount val="26"/>
                <c:pt idx="0">
                  <c:v>1509</c:v>
                </c:pt>
                <c:pt idx="1">
                  <c:v>1478</c:v>
                </c:pt>
                <c:pt idx="2">
                  <c:v>1643</c:v>
                </c:pt>
                <c:pt idx="3">
                  <c:v>1497</c:v>
                </c:pt>
                <c:pt idx="4">
                  <c:v>1527</c:v>
                </c:pt>
                <c:pt idx="5">
                  <c:v>1789</c:v>
                </c:pt>
                <c:pt idx="6">
                  <c:v>1523</c:v>
                </c:pt>
                <c:pt idx="7">
                  <c:v>1931</c:v>
                </c:pt>
                <c:pt idx="8">
                  <c:v>2065</c:v>
                </c:pt>
                <c:pt idx="9">
                  <c:v>1583</c:v>
                </c:pt>
                <c:pt idx="10">
                  <c:v>2400</c:v>
                </c:pt>
                <c:pt idx="11">
                  <c:v>2778</c:v>
                </c:pt>
                <c:pt idx="12">
                  <c:v>2268</c:v>
                </c:pt>
                <c:pt idx="13">
                  <c:v>2928</c:v>
                </c:pt>
                <c:pt idx="14">
                  <c:v>3156</c:v>
                </c:pt>
                <c:pt idx="15">
                  <c:v>2597</c:v>
                </c:pt>
                <c:pt idx="16">
                  <c:v>3906</c:v>
                </c:pt>
                <c:pt idx="17">
                  <c:v>4862</c:v>
                </c:pt>
                <c:pt idx="18">
                  <c:v>4600</c:v>
                </c:pt>
                <c:pt idx="19">
                  <c:v>5820</c:v>
                </c:pt>
                <c:pt idx="20">
                  <c:v>6231</c:v>
                </c:pt>
                <c:pt idx="21">
                  <c:v>6213</c:v>
                </c:pt>
                <c:pt idx="22">
                  <c:v>6762</c:v>
                </c:pt>
                <c:pt idx="23">
                  <c:v>7244</c:v>
                </c:pt>
                <c:pt idx="24">
                  <c:v>6345</c:v>
                </c:pt>
                <c:pt idx="25">
                  <c:v>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0-4B5C-8863-FAE27C31F9ED}"/>
            </c:ext>
          </c:extLst>
        </c:ser>
        <c:ser>
          <c:idx val="3"/>
          <c:order val="3"/>
          <c:tx>
            <c:strRef>
              <c:f>'4. 产业&amp;贸易'!$L$141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产业&amp;贸易'!$B$142:$B$167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</c:numCache>
            </c:numRef>
          </c:cat>
          <c:val>
            <c:numRef>
              <c:f>'4. 产业&amp;贸易'!$L$142:$L$167</c:f>
              <c:numCache>
                <c:formatCode>#,##0</c:formatCode>
                <c:ptCount val="26"/>
                <c:pt idx="0">
                  <c:v>51</c:v>
                </c:pt>
                <c:pt idx="1">
                  <c:v>45</c:v>
                </c:pt>
                <c:pt idx="2">
                  <c:v>51</c:v>
                </c:pt>
                <c:pt idx="3">
                  <c:v>61</c:v>
                </c:pt>
                <c:pt idx="4">
                  <c:v>63</c:v>
                </c:pt>
                <c:pt idx="5">
                  <c:v>80</c:v>
                </c:pt>
                <c:pt idx="6">
                  <c:v>74</c:v>
                </c:pt>
                <c:pt idx="7">
                  <c:v>75</c:v>
                </c:pt>
                <c:pt idx="8">
                  <c:v>68</c:v>
                </c:pt>
                <c:pt idx="9">
                  <c:v>51</c:v>
                </c:pt>
                <c:pt idx="10">
                  <c:v>68</c:v>
                </c:pt>
                <c:pt idx="11">
                  <c:v>58</c:v>
                </c:pt>
                <c:pt idx="12">
                  <c:v>56</c:v>
                </c:pt>
                <c:pt idx="13">
                  <c:v>51</c:v>
                </c:pt>
                <c:pt idx="14">
                  <c:v>51</c:v>
                </c:pt>
                <c:pt idx="15">
                  <c:v>42</c:v>
                </c:pt>
                <c:pt idx="16">
                  <c:v>59</c:v>
                </c:pt>
                <c:pt idx="17">
                  <c:v>63</c:v>
                </c:pt>
                <c:pt idx="18">
                  <c:v>55</c:v>
                </c:pt>
                <c:pt idx="19">
                  <c:v>66</c:v>
                </c:pt>
                <c:pt idx="20">
                  <c:v>66</c:v>
                </c:pt>
                <c:pt idx="21">
                  <c:v>74</c:v>
                </c:pt>
                <c:pt idx="22">
                  <c:v>72</c:v>
                </c:pt>
                <c:pt idx="23">
                  <c:v>77</c:v>
                </c:pt>
                <c:pt idx="24">
                  <c:v>63</c:v>
                </c:pt>
                <c:pt idx="2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0-4B5C-8863-FAE27C31F9ED}"/>
            </c:ext>
          </c:extLst>
        </c:ser>
        <c:ser>
          <c:idx val="4"/>
          <c:order val="4"/>
          <c:tx>
            <c:strRef>
              <c:f>'4. 产业&amp;贸易'!$M$141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产业&amp;贸易'!$B$142:$B$167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</c:numCache>
            </c:numRef>
          </c:cat>
          <c:val>
            <c:numRef>
              <c:f>'4. 产业&amp;贸易'!$M$142:$M$167</c:f>
              <c:numCache>
                <c:formatCode>#,##0</c:formatCode>
                <c:ptCount val="26"/>
                <c:pt idx="0">
                  <c:v>446</c:v>
                </c:pt>
                <c:pt idx="1">
                  <c:v>428</c:v>
                </c:pt>
                <c:pt idx="2">
                  <c:v>513</c:v>
                </c:pt>
                <c:pt idx="3">
                  <c:v>487</c:v>
                </c:pt>
                <c:pt idx="4">
                  <c:v>540</c:v>
                </c:pt>
                <c:pt idx="5">
                  <c:v>680</c:v>
                </c:pt>
                <c:pt idx="6">
                  <c:v>587</c:v>
                </c:pt>
                <c:pt idx="7">
                  <c:v>797</c:v>
                </c:pt>
                <c:pt idx="8">
                  <c:v>897</c:v>
                </c:pt>
                <c:pt idx="9">
                  <c:v>781</c:v>
                </c:pt>
                <c:pt idx="10">
                  <c:v>1186</c:v>
                </c:pt>
                <c:pt idx="11">
                  <c:v>1391</c:v>
                </c:pt>
                <c:pt idx="12">
                  <c:v>1212</c:v>
                </c:pt>
                <c:pt idx="13">
                  <c:v>1673</c:v>
                </c:pt>
                <c:pt idx="14">
                  <c:v>1785</c:v>
                </c:pt>
                <c:pt idx="15">
                  <c:v>1461</c:v>
                </c:pt>
                <c:pt idx="16">
                  <c:v>2053</c:v>
                </c:pt>
                <c:pt idx="17">
                  <c:v>2207</c:v>
                </c:pt>
                <c:pt idx="18">
                  <c:v>1958</c:v>
                </c:pt>
                <c:pt idx="19">
                  <c:v>2303</c:v>
                </c:pt>
                <c:pt idx="20">
                  <c:v>2373</c:v>
                </c:pt>
                <c:pt idx="21">
                  <c:v>2259</c:v>
                </c:pt>
                <c:pt idx="22">
                  <c:v>2452</c:v>
                </c:pt>
                <c:pt idx="23">
                  <c:v>2682</c:v>
                </c:pt>
                <c:pt idx="24">
                  <c:v>2147</c:v>
                </c:pt>
                <c:pt idx="25">
                  <c:v>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0-4B5C-8863-FAE27C31F9ED}"/>
            </c:ext>
          </c:extLst>
        </c:ser>
        <c:ser>
          <c:idx val="5"/>
          <c:order val="5"/>
          <c:tx>
            <c:strRef>
              <c:f>'4. 产业&amp;贸易'!$O$141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产业&amp;贸易'!$B$142:$B$167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</c:numCache>
            </c:numRef>
          </c:cat>
          <c:val>
            <c:numRef>
              <c:f>'4. 产业&amp;贸易'!$O$142:$O$167</c:f>
              <c:numCache>
                <c:formatCode>#,##0</c:formatCode>
                <c:ptCount val="26"/>
                <c:pt idx="0">
                  <c:v>203</c:v>
                </c:pt>
                <c:pt idx="1">
                  <c:v>185</c:v>
                </c:pt>
                <c:pt idx="2">
                  <c:v>190</c:v>
                </c:pt>
                <c:pt idx="3">
                  <c:v>192</c:v>
                </c:pt>
                <c:pt idx="4">
                  <c:v>203</c:v>
                </c:pt>
                <c:pt idx="5">
                  <c:v>245</c:v>
                </c:pt>
                <c:pt idx="6">
                  <c:v>216</c:v>
                </c:pt>
                <c:pt idx="7">
                  <c:v>256</c:v>
                </c:pt>
                <c:pt idx="8">
                  <c:v>268</c:v>
                </c:pt>
                <c:pt idx="9">
                  <c:v>219</c:v>
                </c:pt>
                <c:pt idx="10">
                  <c:v>318</c:v>
                </c:pt>
                <c:pt idx="11">
                  <c:v>374</c:v>
                </c:pt>
                <c:pt idx="12">
                  <c:v>318</c:v>
                </c:pt>
                <c:pt idx="13">
                  <c:v>382</c:v>
                </c:pt>
                <c:pt idx="14">
                  <c:v>407</c:v>
                </c:pt>
                <c:pt idx="15">
                  <c:v>334</c:v>
                </c:pt>
                <c:pt idx="16">
                  <c:v>433</c:v>
                </c:pt>
                <c:pt idx="17">
                  <c:v>458</c:v>
                </c:pt>
                <c:pt idx="18">
                  <c:v>444</c:v>
                </c:pt>
                <c:pt idx="19">
                  <c:v>512</c:v>
                </c:pt>
                <c:pt idx="20">
                  <c:v>513</c:v>
                </c:pt>
                <c:pt idx="21">
                  <c:v>534</c:v>
                </c:pt>
                <c:pt idx="22">
                  <c:v>533</c:v>
                </c:pt>
                <c:pt idx="23">
                  <c:v>581</c:v>
                </c:pt>
                <c:pt idx="24">
                  <c:v>456</c:v>
                </c:pt>
                <c:pt idx="25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0-4B5C-8863-FAE27C31F9ED}"/>
            </c:ext>
          </c:extLst>
        </c:ser>
        <c:ser>
          <c:idx val="6"/>
          <c:order val="6"/>
          <c:tx>
            <c:strRef>
              <c:f>'4. 产业&amp;贸易'!$P$141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产业&amp;贸易'!$B$142:$B$167</c:f>
              <c:numCache>
                <c:formatCode>General</c:formatCode>
                <c:ptCount val="2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</c:numCache>
            </c:numRef>
          </c:cat>
          <c:val>
            <c:numRef>
              <c:f>'4. 产业&amp;贸易'!$P$142:$P$167</c:f>
              <c:numCache>
                <c:formatCode>#,##0</c:formatCode>
                <c:ptCount val="26"/>
                <c:pt idx="0">
                  <c:v>163</c:v>
                </c:pt>
                <c:pt idx="1">
                  <c:v>86</c:v>
                </c:pt>
                <c:pt idx="2">
                  <c:v>77</c:v>
                </c:pt>
                <c:pt idx="3">
                  <c:v>73</c:v>
                </c:pt>
                <c:pt idx="4">
                  <c:v>69</c:v>
                </c:pt>
                <c:pt idx="5">
                  <c:v>136</c:v>
                </c:pt>
                <c:pt idx="6">
                  <c:v>115</c:v>
                </c:pt>
                <c:pt idx="7">
                  <c:v>130</c:v>
                </c:pt>
                <c:pt idx="8">
                  <c:v>136</c:v>
                </c:pt>
                <c:pt idx="9">
                  <c:v>79</c:v>
                </c:pt>
                <c:pt idx="10">
                  <c:v>170</c:v>
                </c:pt>
                <c:pt idx="11">
                  <c:v>164</c:v>
                </c:pt>
                <c:pt idx="12">
                  <c:v>106</c:v>
                </c:pt>
                <c:pt idx="13">
                  <c:v>119</c:v>
                </c:pt>
                <c:pt idx="14">
                  <c:v>123</c:v>
                </c:pt>
                <c:pt idx="15">
                  <c:v>105</c:v>
                </c:pt>
                <c:pt idx="16">
                  <c:v>118</c:v>
                </c:pt>
                <c:pt idx="17">
                  <c:v>144</c:v>
                </c:pt>
                <c:pt idx="18">
                  <c:v>151</c:v>
                </c:pt>
                <c:pt idx="19">
                  <c:v>163</c:v>
                </c:pt>
                <c:pt idx="20">
                  <c:v>105</c:v>
                </c:pt>
                <c:pt idx="21">
                  <c:v>126</c:v>
                </c:pt>
                <c:pt idx="22">
                  <c:v>150</c:v>
                </c:pt>
                <c:pt idx="23">
                  <c:v>136</c:v>
                </c:pt>
                <c:pt idx="24">
                  <c:v>131</c:v>
                </c:pt>
                <c:pt idx="25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0-4B5C-8863-FAE27C31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532640"/>
        <c:axId val="1081530344"/>
      </c:lineChart>
      <c:catAx>
        <c:axId val="10815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530344"/>
        <c:crosses val="autoZero"/>
        <c:auto val="1"/>
        <c:lblAlgn val="ctr"/>
        <c:lblOffset val="100"/>
        <c:noMultiLvlLbl val="0"/>
      </c:catAx>
      <c:valAx>
        <c:axId val="108153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5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产业劳动力分布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产业&amp;贸易'!$Z$7</c:f>
              <c:strCache>
                <c:ptCount val="1"/>
                <c:pt idx="0">
                  <c:v>第一产业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产业&amp;贸易'!$B$8:$B$65</c:f>
              <c:numCache>
                <c:formatCode>General</c:formatCode>
                <c:ptCount val="5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</c:numCache>
            </c:numRef>
          </c:cat>
          <c:val>
            <c:numRef>
              <c:f>'4. 产业&amp;贸易'!$Z$8:$Z$65</c:f>
              <c:numCache>
                <c:formatCode>#,##0_);[Red]\(#,##0\)</c:formatCode>
                <c:ptCount val="58"/>
                <c:pt idx="0">
                  <c:v>1559</c:v>
                </c:pt>
                <c:pt idx="1">
                  <c:v>1507</c:v>
                </c:pt>
                <c:pt idx="2">
                  <c:v>1536</c:v>
                </c:pt>
                <c:pt idx="3">
                  <c:v>1500</c:v>
                </c:pt>
                <c:pt idx="4">
                  <c:v>1467</c:v>
                </c:pt>
                <c:pt idx="5">
                  <c:v>1408</c:v>
                </c:pt>
                <c:pt idx="6">
                  <c:v>1348</c:v>
                </c:pt>
                <c:pt idx="7">
                  <c:v>1340</c:v>
                </c:pt>
                <c:pt idx="8">
                  <c:v>1303</c:v>
                </c:pt>
                <c:pt idx="9">
                  <c:v>1267</c:v>
                </c:pt>
                <c:pt idx="10">
                  <c:v>1194</c:v>
                </c:pt>
                <c:pt idx="11">
                  <c:v>1149</c:v>
                </c:pt>
                <c:pt idx="12">
                  <c:v>1113</c:v>
                </c:pt>
                <c:pt idx="13">
                  <c:v>1072</c:v>
                </c:pt>
                <c:pt idx="14">
                  <c:v>1036</c:v>
                </c:pt>
                <c:pt idx="15">
                  <c:v>988</c:v>
                </c:pt>
                <c:pt idx="16">
                  <c:v>946</c:v>
                </c:pt>
                <c:pt idx="17">
                  <c:v>886</c:v>
                </c:pt>
                <c:pt idx="18">
                  <c:v>815</c:v>
                </c:pt>
                <c:pt idx="19">
                  <c:v>755</c:v>
                </c:pt>
                <c:pt idx="20">
                  <c:v>705</c:v>
                </c:pt>
                <c:pt idx="21">
                  <c:v>675</c:v>
                </c:pt>
                <c:pt idx="22">
                  <c:v>661</c:v>
                </c:pt>
                <c:pt idx="23">
                  <c:v>643</c:v>
                </c:pt>
                <c:pt idx="24">
                  <c:v>634</c:v>
                </c:pt>
                <c:pt idx="25">
                  <c:v>633</c:v>
                </c:pt>
                <c:pt idx="26">
                  <c:v>613</c:v>
                </c:pt>
                <c:pt idx="27">
                  <c:v>577</c:v>
                </c:pt>
                <c:pt idx="28">
                  <c:v>557</c:v>
                </c:pt>
                <c:pt idx="29">
                  <c:v>548</c:v>
                </c:pt>
                <c:pt idx="30">
                  <c:v>531</c:v>
                </c:pt>
                <c:pt idx="31">
                  <c:v>512</c:v>
                </c:pt>
                <c:pt idx="32">
                  <c:v>509</c:v>
                </c:pt>
                <c:pt idx="33">
                  <c:v>495</c:v>
                </c:pt>
                <c:pt idx="34">
                  <c:v>489</c:v>
                </c:pt>
                <c:pt idx="35">
                  <c:v>474</c:v>
                </c:pt>
                <c:pt idx="36">
                  <c:v>463</c:v>
                </c:pt>
                <c:pt idx="37">
                  <c:v>451</c:v>
                </c:pt>
                <c:pt idx="38">
                  <c:v>427</c:v>
                </c:pt>
                <c:pt idx="39">
                  <c:v>411</c:v>
                </c:pt>
                <c:pt idx="40">
                  <c:v>383</c:v>
                </c:pt>
                <c:pt idx="41">
                  <c:v>373</c:v>
                </c:pt>
                <c:pt idx="42">
                  <c:v>367</c:v>
                </c:pt>
                <c:pt idx="43">
                  <c:v>356</c:v>
                </c:pt>
                <c:pt idx="44">
                  <c:v>350</c:v>
                </c:pt>
                <c:pt idx="45">
                  <c:v>343</c:v>
                </c:pt>
                <c:pt idx="46">
                  <c:v>335</c:v>
                </c:pt>
                <c:pt idx="47">
                  <c:v>326</c:v>
                </c:pt>
                <c:pt idx="48">
                  <c:v>313</c:v>
                </c:pt>
                <c:pt idx="49">
                  <c:v>296</c:v>
                </c:pt>
                <c:pt idx="50">
                  <c:v>293</c:v>
                </c:pt>
                <c:pt idx="51">
                  <c:v>286</c:v>
                </c:pt>
                <c:pt idx="52">
                  <c:v>282</c:v>
                </c:pt>
                <c:pt idx="53">
                  <c:v>272</c:v>
                </c:pt>
                <c:pt idx="54">
                  <c:v>267</c:v>
                </c:pt>
                <c:pt idx="55">
                  <c:v>268</c:v>
                </c:pt>
                <c:pt idx="56">
                  <c:v>262</c:v>
                </c:pt>
                <c:pt idx="57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8-4936-88F1-103634C8ABB4}"/>
            </c:ext>
          </c:extLst>
        </c:ser>
        <c:ser>
          <c:idx val="1"/>
          <c:order val="1"/>
          <c:tx>
            <c:strRef>
              <c:f>'4. 产业&amp;贸易'!$AA$7</c:f>
              <c:strCache>
                <c:ptCount val="1"/>
                <c:pt idx="0">
                  <c:v>第二产业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产业&amp;贸易'!$B$8:$B$65</c:f>
              <c:numCache>
                <c:formatCode>General</c:formatCode>
                <c:ptCount val="5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</c:numCache>
            </c:numRef>
          </c:cat>
          <c:val>
            <c:numRef>
              <c:f>'4. 产业&amp;贸易'!$AA$8:$AA$65</c:f>
              <c:numCache>
                <c:formatCode>#,##0_);[Red]\(#,##0\)</c:formatCode>
                <c:ptCount val="58"/>
                <c:pt idx="0">
                  <c:v>952</c:v>
                </c:pt>
                <c:pt idx="1">
                  <c:v>981</c:v>
                </c:pt>
                <c:pt idx="2">
                  <c:v>997</c:v>
                </c:pt>
                <c:pt idx="3">
                  <c:v>1041</c:v>
                </c:pt>
                <c:pt idx="4">
                  <c:v>1120</c:v>
                </c:pt>
                <c:pt idx="5">
                  <c:v>1166</c:v>
                </c:pt>
                <c:pt idx="6">
                  <c:v>1187</c:v>
                </c:pt>
                <c:pt idx="7">
                  <c:v>1242</c:v>
                </c:pt>
                <c:pt idx="8">
                  <c:v>1323</c:v>
                </c:pt>
                <c:pt idx="9">
                  <c:v>1397</c:v>
                </c:pt>
                <c:pt idx="10">
                  <c:v>1431</c:v>
                </c:pt>
                <c:pt idx="11">
                  <c:v>1467</c:v>
                </c:pt>
                <c:pt idx="12">
                  <c:v>1507</c:v>
                </c:pt>
                <c:pt idx="13">
                  <c:v>1554</c:v>
                </c:pt>
                <c:pt idx="14">
                  <c:v>1637</c:v>
                </c:pt>
                <c:pt idx="15">
                  <c:v>1702</c:v>
                </c:pt>
                <c:pt idx="16">
                  <c:v>1740</c:v>
                </c:pt>
                <c:pt idx="17">
                  <c:v>1791</c:v>
                </c:pt>
                <c:pt idx="18">
                  <c:v>1816</c:v>
                </c:pt>
                <c:pt idx="19">
                  <c:v>1832</c:v>
                </c:pt>
                <c:pt idx="20">
                  <c:v>1923</c:v>
                </c:pt>
                <c:pt idx="21">
                  <c:v>1905</c:v>
                </c:pt>
                <c:pt idx="22">
                  <c:v>1841</c:v>
                </c:pt>
                <c:pt idx="23">
                  <c:v>1855</c:v>
                </c:pt>
                <c:pt idx="24">
                  <c:v>1858</c:v>
                </c:pt>
                <c:pt idx="25">
                  <c:v>1861</c:v>
                </c:pt>
                <c:pt idx="26">
                  <c:v>1881</c:v>
                </c:pt>
                <c:pt idx="27">
                  <c:v>1926</c:v>
                </c:pt>
                <c:pt idx="28">
                  <c:v>1939</c:v>
                </c:pt>
                <c:pt idx="29">
                  <c:v>1931</c:v>
                </c:pt>
                <c:pt idx="30">
                  <c:v>1957</c:v>
                </c:pt>
                <c:pt idx="31">
                  <c:v>1973</c:v>
                </c:pt>
                <c:pt idx="32">
                  <c:v>1992</c:v>
                </c:pt>
                <c:pt idx="33">
                  <c:v>1986</c:v>
                </c:pt>
                <c:pt idx="34">
                  <c:v>1966</c:v>
                </c:pt>
                <c:pt idx="35">
                  <c:v>2021</c:v>
                </c:pt>
                <c:pt idx="36">
                  <c:v>2069</c:v>
                </c:pt>
                <c:pt idx="37">
                  <c:v>2099</c:v>
                </c:pt>
                <c:pt idx="38">
                  <c:v>2160</c:v>
                </c:pt>
                <c:pt idx="39">
                  <c:v>2194</c:v>
                </c:pt>
                <c:pt idx="40">
                  <c:v>2176</c:v>
                </c:pt>
                <c:pt idx="41">
                  <c:v>2157</c:v>
                </c:pt>
                <c:pt idx="42">
                  <c:v>2125</c:v>
                </c:pt>
                <c:pt idx="43">
                  <c:v>2121</c:v>
                </c:pt>
                <c:pt idx="44">
                  <c:v>2134</c:v>
                </c:pt>
                <c:pt idx="45">
                  <c:v>2050</c:v>
                </c:pt>
                <c:pt idx="46">
                  <c:v>2008</c:v>
                </c:pt>
                <c:pt idx="47">
                  <c:v>1979</c:v>
                </c:pt>
                <c:pt idx="48">
                  <c:v>1921</c:v>
                </c:pt>
                <c:pt idx="49">
                  <c:v>1845</c:v>
                </c:pt>
                <c:pt idx="50">
                  <c:v>1787</c:v>
                </c:pt>
                <c:pt idx="51">
                  <c:v>1738</c:v>
                </c:pt>
                <c:pt idx="52">
                  <c:v>1713</c:v>
                </c:pt>
                <c:pt idx="53">
                  <c:v>1723</c:v>
                </c:pt>
                <c:pt idx="54">
                  <c:v>1721</c:v>
                </c:pt>
                <c:pt idx="55">
                  <c:v>1684</c:v>
                </c:pt>
                <c:pt idx="56">
                  <c:v>1593</c:v>
                </c:pt>
                <c:pt idx="57">
                  <c:v>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8-4936-88F1-103634C8ABB4}"/>
            </c:ext>
          </c:extLst>
        </c:ser>
        <c:ser>
          <c:idx val="2"/>
          <c:order val="2"/>
          <c:tx>
            <c:strRef>
              <c:f>'4. 产业&amp;贸易'!$AB$7</c:f>
              <c:strCache>
                <c:ptCount val="1"/>
                <c:pt idx="0">
                  <c:v>第三产业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'4. 产业&amp;贸易'!$B$8:$B$65</c:f>
              <c:numCache>
                <c:formatCode>General</c:formatCode>
                <c:ptCount val="5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</c:numCache>
            </c:numRef>
          </c:cat>
          <c:val>
            <c:numRef>
              <c:f>'4. 产业&amp;贸易'!$AB$8:$AB$65</c:f>
              <c:numCache>
                <c:formatCode>#,##0_);[Red]\(#,##0\)</c:formatCode>
                <c:ptCount val="58"/>
                <c:pt idx="0">
                  <c:v>1402</c:v>
                </c:pt>
                <c:pt idx="1">
                  <c:v>1475</c:v>
                </c:pt>
                <c:pt idx="2">
                  <c:v>1557</c:v>
                </c:pt>
                <c:pt idx="3">
                  <c:v>1630</c:v>
                </c:pt>
                <c:pt idx="4">
                  <c:v>1694</c:v>
                </c:pt>
                <c:pt idx="5">
                  <c:v>1724</c:v>
                </c:pt>
                <c:pt idx="6">
                  <c:v>1800</c:v>
                </c:pt>
                <c:pt idx="7">
                  <c:v>1854</c:v>
                </c:pt>
                <c:pt idx="8">
                  <c:v>1871</c:v>
                </c:pt>
                <c:pt idx="9">
                  <c:v>1892</c:v>
                </c:pt>
                <c:pt idx="10">
                  <c:v>1968</c:v>
                </c:pt>
                <c:pt idx="11">
                  <c:v>2038</c:v>
                </c:pt>
                <c:pt idx="12">
                  <c:v>2109</c:v>
                </c:pt>
                <c:pt idx="13">
                  <c:v>2201</c:v>
                </c:pt>
                <c:pt idx="14">
                  <c:v>2247</c:v>
                </c:pt>
                <c:pt idx="15">
                  <c:v>2307</c:v>
                </c:pt>
                <c:pt idx="16">
                  <c:v>2349</c:v>
                </c:pt>
                <c:pt idx="17">
                  <c:v>2409</c:v>
                </c:pt>
                <c:pt idx="18">
                  <c:v>2484</c:v>
                </c:pt>
                <c:pt idx="19">
                  <c:v>2532</c:v>
                </c:pt>
                <c:pt idx="20">
                  <c:v>2620</c:v>
                </c:pt>
                <c:pt idx="21">
                  <c:v>2646</c:v>
                </c:pt>
                <c:pt idx="22">
                  <c:v>2710</c:v>
                </c:pt>
                <c:pt idx="23">
                  <c:v>2763</c:v>
                </c:pt>
                <c:pt idx="24">
                  <c:v>2838</c:v>
                </c:pt>
                <c:pt idx="25">
                  <c:v>2904</c:v>
                </c:pt>
                <c:pt idx="26">
                  <c:v>2976</c:v>
                </c:pt>
                <c:pt idx="27">
                  <c:v>3020</c:v>
                </c:pt>
                <c:pt idx="28">
                  <c:v>3074</c:v>
                </c:pt>
                <c:pt idx="29">
                  <c:v>3143</c:v>
                </c:pt>
                <c:pt idx="30">
                  <c:v>3230</c:v>
                </c:pt>
                <c:pt idx="31">
                  <c:v>3261</c:v>
                </c:pt>
                <c:pt idx="32">
                  <c:v>3283</c:v>
                </c:pt>
                <c:pt idx="33">
                  <c:v>3350</c:v>
                </c:pt>
                <c:pt idx="34">
                  <c:v>3432</c:v>
                </c:pt>
                <c:pt idx="35">
                  <c:v>3486</c:v>
                </c:pt>
                <c:pt idx="36">
                  <c:v>3566</c:v>
                </c:pt>
                <c:pt idx="37">
                  <c:v>3669</c:v>
                </c:pt>
                <c:pt idx="38">
                  <c:v>3752</c:v>
                </c:pt>
                <c:pt idx="39">
                  <c:v>3801</c:v>
                </c:pt>
                <c:pt idx="40">
                  <c:v>3863</c:v>
                </c:pt>
                <c:pt idx="41">
                  <c:v>3894</c:v>
                </c:pt>
                <c:pt idx="42">
                  <c:v>3940</c:v>
                </c:pt>
                <c:pt idx="43">
                  <c:v>3979</c:v>
                </c:pt>
                <c:pt idx="44">
                  <c:v>4039</c:v>
                </c:pt>
                <c:pt idx="45">
                  <c:v>4085</c:v>
                </c:pt>
                <c:pt idx="46">
                  <c:v>4078</c:v>
                </c:pt>
                <c:pt idx="47">
                  <c:v>4103</c:v>
                </c:pt>
                <c:pt idx="48">
                  <c:v>4133</c:v>
                </c:pt>
                <c:pt idx="49">
                  <c:v>4134</c:v>
                </c:pt>
                <c:pt idx="50">
                  <c:v>4175</c:v>
                </c:pt>
                <c:pt idx="51">
                  <c:v>4236</c:v>
                </c:pt>
                <c:pt idx="52">
                  <c:v>4285</c:v>
                </c:pt>
                <c:pt idx="53">
                  <c:v>4318</c:v>
                </c:pt>
                <c:pt idx="54">
                  <c:v>4342</c:v>
                </c:pt>
                <c:pt idx="55">
                  <c:v>4357</c:v>
                </c:pt>
                <c:pt idx="56">
                  <c:v>4366</c:v>
                </c:pt>
                <c:pt idx="57">
                  <c:v>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8-4936-88F1-103634C8A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14288"/>
        <c:axId val="675094696"/>
      </c:lineChart>
      <c:catAx>
        <c:axId val="6079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94696"/>
        <c:crosses val="autoZero"/>
        <c:auto val="1"/>
        <c:lblAlgn val="ctr"/>
        <c:lblOffset val="100"/>
        <c:noMultiLvlLbl val="0"/>
      </c:catAx>
      <c:valAx>
        <c:axId val="67509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9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产业劳动力分布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'4. 产业&amp;贸易'!$Z$7</c:f>
              <c:strCache>
                <c:ptCount val="1"/>
                <c:pt idx="0">
                  <c:v>第一产业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'4. 产业&amp;贸易'!$B$8:$B$65</c:f>
              <c:numCache>
                <c:formatCode>General</c:formatCode>
                <c:ptCount val="5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</c:numCache>
            </c:numRef>
          </c:cat>
          <c:val>
            <c:numRef>
              <c:f>'4. 产业&amp;贸易'!$Z$8:$Z$65</c:f>
              <c:numCache>
                <c:formatCode>#,##0_);[Red]\(#,##0\)</c:formatCode>
                <c:ptCount val="58"/>
                <c:pt idx="0">
                  <c:v>1559</c:v>
                </c:pt>
                <c:pt idx="1">
                  <c:v>1507</c:v>
                </c:pt>
                <c:pt idx="2">
                  <c:v>1536</c:v>
                </c:pt>
                <c:pt idx="3">
                  <c:v>1500</c:v>
                </c:pt>
                <c:pt idx="4">
                  <c:v>1467</c:v>
                </c:pt>
                <c:pt idx="5">
                  <c:v>1408</c:v>
                </c:pt>
                <c:pt idx="6">
                  <c:v>1348</c:v>
                </c:pt>
                <c:pt idx="7">
                  <c:v>1340</c:v>
                </c:pt>
                <c:pt idx="8">
                  <c:v>1303</c:v>
                </c:pt>
                <c:pt idx="9">
                  <c:v>1267</c:v>
                </c:pt>
                <c:pt idx="10">
                  <c:v>1194</c:v>
                </c:pt>
                <c:pt idx="11">
                  <c:v>1149</c:v>
                </c:pt>
                <c:pt idx="12">
                  <c:v>1113</c:v>
                </c:pt>
                <c:pt idx="13">
                  <c:v>1072</c:v>
                </c:pt>
                <c:pt idx="14">
                  <c:v>1036</c:v>
                </c:pt>
                <c:pt idx="15">
                  <c:v>988</c:v>
                </c:pt>
                <c:pt idx="16">
                  <c:v>946</c:v>
                </c:pt>
                <c:pt idx="17">
                  <c:v>886</c:v>
                </c:pt>
                <c:pt idx="18">
                  <c:v>815</c:v>
                </c:pt>
                <c:pt idx="19">
                  <c:v>755</c:v>
                </c:pt>
                <c:pt idx="20">
                  <c:v>705</c:v>
                </c:pt>
                <c:pt idx="21">
                  <c:v>675</c:v>
                </c:pt>
                <c:pt idx="22">
                  <c:v>661</c:v>
                </c:pt>
                <c:pt idx="23">
                  <c:v>643</c:v>
                </c:pt>
                <c:pt idx="24">
                  <c:v>634</c:v>
                </c:pt>
                <c:pt idx="25">
                  <c:v>633</c:v>
                </c:pt>
                <c:pt idx="26">
                  <c:v>613</c:v>
                </c:pt>
                <c:pt idx="27">
                  <c:v>577</c:v>
                </c:pt>
                <c:pt idx="28">
                  <c:v>557</c:v>
                </c:pt>
                <c:pt idx="29">
                  <c:v>548</c:v>
                </c:pt>
                <c:pt idx="30">
                  <c:v>531</c:v>
                </c:pt>
                <c:pt idx="31">
                  <c:v>512</c:v>
                </c:pt>
                <c:pt idx="32">
                  <c:v>509</c:v>
                </c:pt>
                <c:pt idx="33">
                  <c:v>495</c:v>
                </c:pt>
                <c:pt idx="34">
                  <c:v>489</c:v>
                </c:pt>
                <c:pt idx="35">
                  <c:v>474</c:v>
                </c:pt>
                <c:pt idx="36">
                  <c:v>463</c:v>
                </c:pt>
                <c:pt idx="37">
                  <c:v>451</c:v>
                </c:pt>
                <c:pt idx="38">
                  <c:v>427</c:v>
                </c:pt>
                <c:pt idx="39">
                  <c:v>411</c:v>
                </c:pt>
                <c:pt idx="40">
                  <c:v>383</c:v>
                </c:pt>
                <c:pt idx="41">
                  <c:v>373</c:v>
                </c:pt>
                <c:pt idx="42">
                  <c:v>367</c:v>
                </c:pt>
                <c:pt idx="43">
                  <c:v>356</c:v>
                </c:pt>
                <c:pt idx="44">
                  <c:v>350</c:v>
                </c:pt>
                <c:pt idx="45">
                  <c:v>343</c:v>
                </c:pt>
                <c:pt idx="46">
                  <c:v>335</c:v>
                </c:pt>
                <c:pt idx="47">
                  <c:v>326</c:v>
                </c:pt>
                <c:pt idx="48">
                  <c:v>313</c:v>
                </c:pt>
                <c:pt idx="49">
                  <c:v>296</c:v>
                </c:pt>
                <c:pt idx="50">
                  <c:v>293</c:v>
                </c:pt>
                <c:pt idx="51">
                  <c:v>286</c:v>
                </c:pt>
                <c:pt idx="52">
                  <c:v>282</c:v>
                </c:pt>
                <c:pt idx="53">
                  <c:v>272</c:v>
                </c:pt>
                <c:pt idx="54">
                  <c:v>267</c:v>
                </c:pt>
                <c:pt idx="55">
                  <c:v>268</c:v>
                </c:pt>
                <c:pt idx="56">
                  <c:v>262</c:v>
                </c:pt>
                <c:pt idx="57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E-418D-B425-F50919CC715C}"/>
            </c:ext>
          </c:extLst>
        </c:ser>
        <c:ser>
          <c:idx val="1"/>
          <c:order val="1"/>
          <c:tx>
            <c:strRef>
              <c:f>'4. 产业&amp;贸易'!$AA$7</c:f>
              <c:strCache>
                <c:ptCount val="1"/>
                <c:pt idx="0">
                  <c:v>第二产业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'4. 产业&amp;贸易'!$B$8:$B$65</c:f>
              <c:numCache>
                <c:formatCode>General</c:formatCode>
                <c:ptCount val="5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</c:numCache>
            </c:numRef>
          </c:cat>
          <c:val>
            <c:numRef>
              <c:f>'4. 产业&amp;贸易'!$AA$8:$AA$65</c:f>
              <c:numCache>
                <c:formatCode>#,##0_);[Red]\(#,##0\)</c:formatCode>
                <c:ptCount val="58"/>
                <c:pt idx="0">
                  <c:v>952</c:v>
                </c:pt>
                <c:pt idx="1">
                  <c:v>981</c:v>
                </c:pt>
                <c:pt idx="2">
                  <c:v>997</c:v>
                </c:pt>
                <c:pt idx="3">
                  <c:v>1041</c:v>
                </c:pt>
                <c:pt idx="4">
                  <c:v>1120</c:v>
                </c:pt>
                <c:pt idx="5">
                  <c:v>1166</c:v>
                </c:pt>
                <c:pt idx="6">
                  <c:v>1187</c:v>
                </c:pt>
                <c:pt idx="7">
                  <c:v>1242</c:v>
                </c:pt>
                <c:pt idx="8">
                  <c:v>1323</c:v>
                </c:pt>
                <c:pt idx="9">
                  <c:v>1397</c:v>
                </c:pt>
                <c:pt idx="10">
                  <c:v>1431</c:v>
                </c:pt>
                <c:pt idx="11">
                  <c:v>1467</c:v>
                </c:pt>
                <c:pt idx="12">
                  <c:v>1507</c:v>
                </c:pt>
                <c:pt idx="13">
                  <c:v>1554</c:v>
                </c:pt>
                <c:pt idx="14">
                  <c:v>1637</c:v>
                </c:pt>
                <c:pt idx="15">
                  <c:v>1702</c:v>
                </c:pt>
                <c:pt idx="16">
                  <c:v>1740</c:v>
                </c:pt>
                <c:pt idx="17">
                  <c:v>1791</c:v>
                </c:pt>
                <c:pt idx="18">
                  <c:v>1816</c:v>
                </c:pt>
                <c:pt idx="19">
                  <c:v>1832</c:v>
                </c:pt>
                <c:pt idx="20">
                  <c:v>1923</c:v>
                </c:pt>
                <c:pt idx="21">
                  <c:v>1905</c:v>
                </c:pt>
                <c:pt idx="22">
                  <c:v>1841</c:v>
                </c:pt>
                <c:pt idx="23">
                  <c:v>1855</c:v>
                </c:pt>
                <c:pt idx="24">
                  <c:v>1858</c:v>
                </c:pt>
                <c:pt idx="25">
                  <c:v>1861</c:v>
                </c:pt>
                <c:pt idx="26">
                  <c:v>1881</c:v>
                </c:pt>
                <c:pt idx="27">
                  <c:v>1926</c:v>
                </c:pt>
                <c:pt idx="28">
                  <c:v>1939</c:v>
                </c:pt>
                <c:pt idx="29">
                  <c:v>1931</c:v>
                </c:pt>
                <c:pt idx="30">
                  <c:v>1957</c:v>
                </c:pt>
                <c:pt idx="31">
                  <c:v>1973</c:v>
                </c:pt>
                <c:pt idx="32">
                  <c:v>1992</c:v>
                </c:pt>
                <c:pt idx="33">
                  <c:v>1986</c:v>
                </c:pt>
                <c:pt idx="34">
                  <c:v>1966</c:v>
                </c:pt>
                <c:pt idx="35">
                  <c:v>2021</c:v>
                </c:pt>
                <c:pt idx="36">
                  <c:v>2069</c:v>
                </c:pt>
                <c:pt idx="37">
                  <c:v>2099</c:v>
                </c:pt>
                <c:pt idx="38">
                  <c:v>2160</c:v>
                </c:pt>
                <c:pt idx="39">
                  <c:v>2194</c:v>
                </c:pt>
                <c:pt idx="40">
                  <c:v>2176</c:v>
                </c:pt>
                <c:pt idx="41">
                  <c:v>2157</c:v>
                </c:pt>
                <c:pt idx="42">
                  <c:v>2125</c:v>
                </c:pt>
                <c:pt idx="43">
                  <c:v>2121</c:v>
                </c:pt>
                <c:pt idx="44">
                  <c:v>2134</c:v>
                </c:pt>
                <c:pt idx="45">
                  <c:v>2050</c:v>
                </c:pt>
                <c:pt idx="46">
                  <c:v>2008</c:v>
                </c:pt>
                <c:pt idx="47">
                  <c:v>1979</c:v>
                </c:pt>
                <c:pt idx="48">
                  <c:v>1921</c:v>
                </c:pt>
                <c:pt idx="49">
                  <c:v>1845</c:v>
                </c:pt>
                <c:pt idx="50">
                  <c:v>1787</c:v>
                </c:pt>
                <c:pt idx="51">
                  <c:v>1738</c:v>
                </c:pt>
                <c:pt idx="52">
                  <c:v>1713</c:v>
                </c:pt>
                <c:pt idx="53">
                  <c:v>1723</c:v>
                </c:pt>
                <c:pt idx="54">
                  <c:v>1721</c:v>
                </c:pt>
                <c:pt idx="55">
                  <c:v>1684</c:v>
                </c:pt>
                <c:pt idx="56">
                  <c:v>1593</c:v>
                </c:pt>
                <c:pt idx="57">
                  <c:v>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E-418D-B425-F50919CC715C}"/>
            </c:ext>
          </c:extLst>
        </c:ser>
        <c:ser>
          <c:idx val="2"/>
          <c:order val="2"/>
          <c:tx>
            <c:strRef>
              <c:f>'4. 产业&amp;贸易'!$AB$7</c:f>
              <c:strCache>
                <c:ptCount val="1"/>
                <c:pt idx="0">
                  <c:v>第三产业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'4. 产业&amp;贸易'!$B$8:$B$65</c:f>
              <c:numCache>
                <c:formatCode>General</c:formatCode>
                <c:ptCount val="5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</c:numCache>
            </c:numRef>
          </c:cat>
          <c:val>
            <c:numRef>
              <c:f>'4. 产业&amp;贸易'!$AB$8:$AB$65</c:f>
              <c:numCache>
                <c:formatCode>#,##0_);[Red]\(#,##0\)</c:formatCode>
                <c:ptCount val="58"/>
                <c:pt idx="0">
                  <c:v>1402</c:v>
                </c:pt>
                <c:pt idx="1">
                  <c:v>1475</c:v>
                </c:pt>
                <c:pt idx="2">
                  <c:v>1557</c:v>
                </c:pt>
                <c:pt idx="3">
                  <c:v>1630</c:v>
                </c:pt>
                <c:pt idx="4">
                  <c:v>1694</c:v>
                </c:pt>
                <c:pt idx="5">
                  <c:v>1724</c:v>
                </c:pt>
                <c:pt idx="6">
                  <c:v>1800</c:v>
                </c:pt>
                <c:pt idx="7">
                  <c:v>1854</c:v>
                </c:pt>
                <c:pt idx="8">
                  <c:v>1871</c:v>
                </c:pt>
                <c:pt idx="9">
                  <c:v>1892</c:v>
                </c:pt>
                <c:pt idx="10">
                  <c:v>1968</c:v>
                </c:pt>
                <c:pt idx="11">
                  <c:v>2038</c:v>
                </c:pt>
                <c:pt idx="12">
                  <c:v>2109</c:v>
                </c:pt>
                <c:pt idx="13">
                  <c:v>2201</c:v>
                </c:pt>
                <c:pt idx="14">
                  <c:v>2247</c:v>
                </c:pt>
                <c:pt idx="15">
                  <c:v>2307</c:v>
                </c:pt>
                <c:pt idx="16">
                  <c:v>2349</c:v>
                </c:pt>
                <c:pt idx="17">
                  <c:v>2409</c:v>
                </c:pt>
                <c:pt idx="18">
                  <c:v>2484</c:v>
                </c:pt>
                <c:pt idx="19">
                  <c:v>2532</c:v>
                </c:pt>
                <c:pt idx="20">
                  <c:v>2620</c:v>
                </c:pt>
                <c:pt idx="21">
                  <c:v>2646</c:v>
                </c:pt>
                <c:pt idx="22">
                  <c:v>2710</c:v>
                </c:pt>
                <c:pt idx="23">
                  <c:v>2763</c:v>
                </c:pt>
                <c:pt idx="24">
                  <c:v>2838</c:v>
                </c:pt>
                <c:pt idx="25">
                  <c:v>2904</c:v>
                </c:pt>
                <c:pt idx="26">
                  <c:v>2976</c:v>
                </c:pt>
                <c:pt idx="27">
                  <c:v>3020</c:v>
                </c:pt>
                <c:pt idx="28">
                  <c:v>3074</c:v>
                </c:pt>
                <c:pt idx="29">
                  <c:v>3143</c:v>
                </c:pt>
                <c:pt idx="30">
                  <c:v>3230</c:v>
                </c:pt>
                <c:pt idx="31">
                  <c:v>3261</c:v>
                </c:pt>
                <c:pt idx="32">
                  <c:v>3283</c:v>
                </c:pt>
                <c:pt idx="33">
                  <c:v>3350</c:v>
                </c:pt>
                <c:pt idx="34">
                  <c:v>3432</c:v>
                </c:pt>
                <c:pt idx="35">
                  <c:v>3486</c:v>
                </c:pt>
                <c:pt idx="36">
                  <c:v>3566</c:v>
                </c:pt>
                <c:pt idx="37">
                  <c:v>3669</c:v>
                </c:pt>
                <c:pt idx="38">
                  <c:v>3752</c:v>
                </c:pt>
                <c:pt idx="39">
                  <c:v>3801</c:v>
                </c:pt>
                <c:pt idx="40">
                  <c:v>3863</c:v>
                </c:pt>
                <c:pt idx="41">
                  <c:v>3894</c:v>
                </c:pt>
                <c:pt idx="42">
                  <c:v>3940</c:v>
                </c:pt>
                <c:pt idx="43">
                  <c:v>3979</c:v>
                </c:pt>
                <c:pt idx="44">
                  <c:v>4039</c:v>
                </c:pt>
                <c:pt idx="45">
                  <c:v>4085</c:v>
                </c:pt>
                <c:pt idx="46">
                  <c:v>4078</c:v>
                </c:pt>
                <c:pt idx="47">
                  <c:v>4103</c:v>
                </c:pt>
                <c:pt idx="48">
                  <c:v>4133</c:v>
                </c:pt>
                <c:pt idx="49">
                  <c:v>4134</c:v>
                </c:pt>
                <c:pt idx="50">
                  <c:v>4175</c:v>
                </c:pt>
                <c:pt idx="51">
                  <c:v>4236</c:v>
                </c:pt>
                <c:pt idx="52">
                  <c:v>4285</c:v>
                </c:pt>
                <c:pt idx="53">
                  <c:v>4318</c:v>
                </c:pt>
                <c:pt idx="54">
                  <c:v>4342</c:v>
                </c:pt>
                <c:pt idx="55">
                  <c:v>4357</c:v>
                </c:pt>
                <c:pt idx="56">
                  <c:v>4366</c:v>
                </c:pt>
                <c:pt idx="57">
                  <c:v>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E-418D-B425-F50919CC7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025528"/>
        <c:axId val="668023560"/>
      </c:areaChart>
      <c:catAx>
        <c:axId val="66802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023560"/>
        <c:crosses val="autoZero"/>
        <c:auto val="1"/>
        <c:lblAlgn val="ctr"/>
        <c:lblOffset val="100"/>
        <c:noMultiLvlLbl val="0"/>
      </c:catAx>
      <c:valAx>
        <c:axId val="6680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02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1953</a:t>
            </a:r>
            <a:r>
              <a:rPr lang="zh-CN" altLang="en-US"/>
              <a:t>年劳动力分布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47-4E73-8B17-4B1E21A298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47-4E73-8B17-4B1E21A298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47-4E73-8B17-4B1E21A298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47-4E73-8B17-4B1E21A298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47-4E73-8B17-4B1E21A298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47-4E73-8B17-4B1E21A298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47-4E73-8B17-4B1E21A298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C47-4E73-8B17-4B1E21A298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C47-4E73-8B17-4B1E21A2984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 产业&amp;贸易'!$C$7:$K$7</c:f>
              <c:strCache>
                <c:ptCount val="9"/>
                <c:pt idx="0">
                  <c:v>农林</c:v>
                </c:pt>
                <c:pt idx="1">
                  <c:v>渔业</c:v>
                </c:pt>
                <c:pt idx="2">
                  <c:v>矿业</c:v>
                </c:pt>
                <c:pt idx="3">
                  <c:v>建设</c:v>
                </c:pt>
                <c:pt idx="4">
                  <c:v>制造</c:v>
                </c:pt>
                <c:pt idx="5">
                  <c:v>电气水道交通通信 </c:v>
                </c:pt>
                <c:pt idx="6">
                  <c:v>批发零售</c:v>
                </c:pt>
                <c:pt idx="7">
                  <c:v>服务</c:v>
                </c:pt>
                <c:pt idx="8">
                  <c:v>政府</c:v>
                </c:pt>
              </c:strCache>
            </c:strRef>
          </c:cat>
          <c:val>
            <c:numRef>
              <c:f>'4. 产业&amp;贸易'!$C$8:$K$8</c:f>
              <c:numCache>
                <c:formatCode>#,##0_);[Red]\(#,##0\)</c:formatCode>
                <c:ptCount val="9"/>
                <c:pt idx="0">
                  <c:v>1487</c:v>
                </c:pt>
                <c:pt idx="1">
                  <c:v>72</c:v>
                </c:pt>
                <c:pt idx="2">
                  <c:v>53</c:v>
                </c:pt>
                <c:pt idx="3">
                  <c:v>179</c:v>
                </c:pt>
                <c:pt idx="4">
                  <c:v>720</c:v>
                </c:pt>
                <c:pt idx="5">
                  <c:v>191</c:v>
                </c:pt>
                <c:pt idx="6">
                  <c:v>667</c:v>
                </c:pt>
                <c:pt idx="7">
                  <c:v>412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5-437A-BE10-31A60A07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lang="zh-CN" altLang="en-US"/>
              <a:t>年劳动力分布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CE-4B12-B8D4-9EC2CE38A3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CE-4B12-B8D4-9EC2CE38A3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CE-4B12-B8D4-9EC2CE38A3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CE-4B12-B8D4-9EC2CE38A3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CE-4B12-B8D4-9EC2CE38A3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CE-4B12-B8D4-9EC2CE38A3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CE-4B12-B8D4-9EC2CE38A3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CE-4B12-B8D4-9EC2CE38A3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CE-4B12-B8D4-9EC2CE38A3B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8CE-4B12-B8D4-9EC2CE38A3B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8CE-4B12-B8D4-9EC2CE38A3B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CE-4B12-B8D4-9EC2CE38A3B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CE-4B12-B8D4-9EC2CE38A3B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CE-4B12-B8D4-9EC2CE38A3B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CE-4B12-B8D4-9EC2CE38A3B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CE-4B12-B8D4-9EC2CE38A3B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CE-4B12-B8D4-9EC2CE38A3B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 产业&amp;贸易'!$C$84:$S$84</c:f>
              <c:strCache>
                <c:ptCount val="17"/>
                <c:pt idx="0">
                  <c:v>农林</c:v>
                </c:pt>
                <c:pt idx="1">
                  <c:v>渔业</c:v>
                </c:pt>
                <c:pt idx="2">
                  <c:v>矿业</c:v>
                </c:pt>
                <c:pt idx="3">
                  <c:v>建设</c:v>
                </c:pt>
                <c:pt idx="4">
                  <c:v>制造</c:v>
                </c:pt>
                <c:pt idx="5">
                  <c:v>电气水道</c:v>
                </c:pt>
                <c:pt idx="6">
                  <c:v>情報通信業　　</c:v>
                </c:pt>
                <c:pt idx="7">
                  <c:v>运输</c:v>
                </c:pt>
                <c:pt idx="8">
                  <c:v>批发零售</c:v>
                </c:pt>
                <c:pt idx="9">
                  <c:v>金融・保険業</c:v>
                </c:pt>
                <c:pt idx="10">
                  <c:v>不動産業</c:v>
                </c:pt>
                <c:pt idx="11">
                  <c:v>飲食店，宿泊業</c:v>
                </c:pt>
                <c:pt idx="12">
                  <c:v>医療 　</c:v>
                </c:pt>
                <c:pt idx="13">
                  <c:v>教育 </c:v>
                </c:pt>
                <c:pt idx="14">
                  <c:v>複合服务</c:v>
                </c:pt>
                <c:pt idx="15">
                  <c:v>服务</c:v>
                </c:pt>
                <c:pt idx="16">
                  <c:v>政府</c:v>
                </c:pt>
              </c:strCache>
            </c:strRef>
          </c:cat>
          <c:val>
            <c:numRef>
              <c:f>'4. 产业&amp;贸易'!$C$98:$S$98</c:f>
              <c:numCache>
                <c:formatCode>General</c:formatCode>
                <c:ptCount val="17"/>
                <c:pt idx="0">
                  <c:v>214</c:v>
                </c:pt>
                <c:pt idx="1">
                  <c:v>15</c:v>
                </c:pt>
                <c:pt idx="2">
                  <c:v>3</c:v>
                </c:pt>
                <c:pt idx="3">
                  <c:v>442</c:v>
                </c:pt>
                <c:pt idx="4">
                  <c:v>914</c:v>
                </c:pt>
                <c:pt idx="5">
                  <c:v>29</c:v>
                </c:pt>
                <c:pt idx="6">
                  <c:v>168</c:v>
                </c:pt>
                <c:pt idx="7">
                  <c:v>302</c:v>
                </c:pt>
                <c:pt idx="8">
                  <c:v>959</c:v>
                </c:pt>
                <c:pt idx="9">
                  <c:v>144</c:v>
                </c:pt>
                <c:pt idx="10">
                  <c:v>124</c:v>
                </c:pt>
                <c:pt idx="11">
                  <c:v>331</c:v>
                </c:pt>
                <c:pt idx="12">
                  <c:v>711</c:v>
                </c:pt>
                <c:pt idx="13">
                  <c:v>265</c:v>
                </c:pt>
                <c:pt idx="14">
                  <c:v>49</c:v>
                </c:pt>
                <c:pt idx="15">
                  <c:v>938</c:v>
                </c:pt>
                <c:pt idx="16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B-4D70-917D-6F6064E1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行业劳动力数量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'4. 产业&amp;贸易'!$C$7</c:f>
              <c:strCache>
                <c:ptCount val="1"/>
                <c:pt idx="0">
                  <c:v>农林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产业&amp;贸易'!$C$8:$C$57</c:f>
              <c:numCache>
                <c:formatCode>#,##0_);[Red]\(#,##0\)</c:formatCode>
                <c:ptCount val="50"/>
                <c:pt idx="0">
                  <c:v>1487</c:v>
                </c:pt>
                <c:pt idx="1">
                  <c:v>1447</c:v>
                </c:pt>
                <c:pt idx="2">
                  <c:v>1478</c:v>
                </c:pt>
                <c:pt idx="3">
                  <c:v>1437</c:v>
                </c:pt>
                <c:pt idx="4">
                  <c:v>1398</c:v>
                </c:pt>
                <c:pt idx="5">
                  <c:v>1349</c:v>
                </c:pt>
                <c:pt idx="6">
                  <c:v>1284</c:v>
                </c:pt>
                <c:pt idx="7">
                  <c:v>1273</c:v>
                </c:pt>
                <c:pt idx="8">
                  <c:v>1238</c:v>
                </c:pt>
                <c:pt idx="9">
                  <c:v>1198</c:v>
                </c:pt>
                <c:pt idx="10">
                  <c:v>1129</c:v>
                </c:pt>
                <c:pt idx="11">
                  <c:v>1088</c:v>
                </c:pt>
                <c:pt idx="12">
                  <c:v>1046</c:v>
                </c:pt>
                <c:pt idx="13">
                  <c:v>1006</c:v>
                </c:pt>
                <c:pt idx="14">
                  <c:v>970</c:v>
                </c:pt>
                <c:pt idx="15">
                  <c:v>934</c:v>
                </c:pt>
                <c:pt idx="16">
                  <c:v>899</c:v>
                </c:pt>
                <c:pt idx="17">
                  <c:v>842</c:v>
                </c:pt>
                <c:pt idx="18">
                  <c:v>769</c:v>
                </c:pt>
                <c:pt idx="19">
                  <c:v>706</c:v>
                </c:pt>
                <c:pt idx="20">
                  <c:v>658</c:v>
                </c:pt>
                <c:pt idx="21">
                  <c:v>630</c:v>
                </c:pt>
                <c:pt idx="22">
                  <c:v>618</c:v>
                </c:pt>
                <c:pt idx="23">
                  <c:v>601</c:v>
                </c:pt>
                <c:pt idx="24">
                  <c:v>589</c:v>
                </c:pt>
                <c:pt idx="25">
                  <c:v>589</c:v>
                </c:pt>
                <c:pt idx="26">
                  <c:v>568</c:v>
                </c:pt>
                <c:pt idx="27">
                  <c:v>532</c:v>
                </c:pt>
                <c:pt idx="28">
                  <c:v>510</c:v>
                </c:pt>
                <c:pt idx="29">
                  <c:v>502</c:v>
                </c:pt>
                <c:pt idx="30">
                  <c:v>485</c:v>
                </c:pt>
                <c:pt idx="31">
                  <c:v>468</c:v>
                </c:pt>
                <c:pt idx="32">
                  <c:v>464</c:v>
                </c:pt>
                <c:pt idx="33">
                  <c:v>450</c:v>
                </c:pt>
                <c:pt idx="34">
                  <c:v>446</c:v>
                </c:pt>
                <c:pt idx="35">
                  <c:v>434</c:v>
                </c:pt>
                <c:pt idx="36">
                  <c:v>419</c:v>
                </c:pt>
                <c:pt idx="37">
                  <c:v>411</c:v>
                </c:pt>
                <c:pt idx="38">
                  <c:v>391</c:v>
                </c:pt>
                <c:pt idx="39">
                  <c:v>375</c:v>
                </c:pt>
                <c:pt idx="40">
                  <c:v>350</c:v>
                </c:pt>
                <c:pt idx="41">
                  <c:v>345</c:v>
                </c:pt>
                <c:pt idx="42">
                  <c:v>340</c:v>
                </c:pt>
                <c:pt idx="43">
                  <c:v>330</c:v>
                </c:pt>
                <c:pt idx="44">
                  <c:v>324</c:v>
                </c:pt>
                <c:pt idx="45">
                  <c:v>317</c:v>
                </c:pt>
                <c:pt idx="46">
                  <c:v>307</c:v>
                </c:pt>
                <c:pt idx="47">
                  <c:v>297</c:v>
                </c:pt>
                <c:pt idx="48">
                  <c:v>286</c:v>
                </c:pt>
                <c:pt idx="49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2-4960-9609-0E5411E7C24D}"/>
            </c:ext>
          </c:extLst>
        </c:ser>
        <c:ser>
          <c:idx val="1"/>
          <c:order val="1"/>
          <c:tx>
            <c:strRef>
              <c:f>'4. 产业&amp;贸易'!$D$7</c:f>
              <c:strCache>
                <c:ptCount val="1"/>
                <c:pt idx="0">
                  <c:v>渔业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产业&amp;贸易'!$D$8:$D$57</c:f>
              <c:numCache>
                <c:formatCode>#,##0_);[Red]\(#,##0\)</c:formatCode>
                <c:ptCount val="50"/>
                <c:pt idx="0">
                  <c:v>72</c:v>
                </c:pt>
                <c:pt idx="1">
                  <c:v>60</c:v>
                </c:pt>
                <c:pt idx="2">
                  <c:v>58</c:v>
                </c:pt>
                <c:pt idx="3">
                  <c:v>63</c:v>
                </c:pt>
                <c:pt idx="4">
                  <c:v>69</c:v>
                </c:pt>
                <c:pt idx="5">
                  <c:v>59</c:v>
                </c:pt>
                <c:pt idx="6">
                  <c:v>64</c:v>
                </c:pt>
                <c:pt idx="7">
                  <c:v>67</c:v>
                </c:pt>
                <c:pt idx="8">
                  <c:v>65</c:v>
                </c:pt>
                <c:pt idx="9">
                  <c:v>69</c:v>
                </c:pt>
                <c:pt idx="10">
                  <c:v>65</c:v>
                </c:pt>
                <c:pt idx="11">
                  <c:v>61</c:v>
                </c:pt>
                <c:pt idx="12">
                  <c:v>67</c:v>
                </c:pt>
                <c:pt idx="13">
                  <c:v>66</c:v>
                </c:pt>
                <c:pt idx="14">
                  <c:v>66</c:v>
                </c:pt>
                <c:pt idx="15">
                  <c:v>54</c:v>
                </c:pt>
                <c:pt idx="16">
                  <c:v>47</c:v>
                </c:pt>
                <c:pt idx="17">
                  <c:v>44</c:v>
                </c:pt>
                <c:pt idx="18">
                  <c:v>46</c:v>
                </c:pt>
                <c:pt idx="19">
                  <c:v>49</c:v>
                </c:pt>
                <c:pt idx="20">
                  <c:v>47</c:v>
                </c:pt>
                <c:pt idx="21">
                  <c:v>45</c:v>
                </c:pt>
                <c:pt idx="22">
                  <c:v>43</c:v>
                </c:pt>
                <c:pt idx="23">
                  <c:v>42</c:v>
                </c:pt>
                <c:pt idx="24">
                  <c:v>45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47</c:v>
                </c:pt>
                <c:pt idx="29">
                  <c:v>46</c:v>
                </c:pt>
                <c:pt idx="30">
                  <c:v>46</c:v>
                </c:pt>
                <c:pt idx="31">
                  <c:v>44</c:v>
                </c:pt>
                <c:pt idx="32">
                  <c:v>45</c:v>
                </c:pt>
                <c:pt idx="33">
                  <c:v>45</c:v>
                </c:pt>
                <c:pt idx="34">
                  <c:v>43</c:v>
                </c:pt>
                <c:pt idx="35">
                  <c:v>40</c:v>
                </c:pt>
                <c:pt idx="36">
                  <c:v>44</c:v>
                </c:pt>
                <c:pt idx="37">
                  <c:v>40</c:v>
                </c:pt>
                <c:pt idx="38">
                  <c:v>36</c:v>
                </c:pt>
                <c:pt idx="39">
                  <c:v>36</c:v>
                </c:pt>
                <c:pt idx="40">
                  <c:v>33</c:v>
                </c:pt>
                <c:pt idx="41">
                  <c:v>28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29</c:v>
                </c:pt>
                <c:pt idx="48">
                  <c:v>27</c:v>
                </c:pt>
                <c:pt idx="4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2-4960-9609-0E5411E7C24D}"/>
            </c:ext>
          </c:extLst>
        </c:ser>
        <c:ser>
          <c:idx val="2"/>
          <c:order val="2"/>
          <c:tx>
            <c:strRef>
              <c:f>'4. 产业&amp;贸易'!$E$7</c:f>
              <c:strCache>
                <c:ptCount val="1"/>
                <c:pt idx="0">
                  <c:v>矿业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产业&amp;贸易'!$E$8:$E$57</c:f>
              <c:numCache>
                <c:formatCode>#,##0_);[Red]\(#,##0\)</c:formatCode>
                <c:ptCount val="50"/>
                <c:pt idx="0">
                  <c:v>53</c:v>
                </c:pt>
                <c:pt idx="1">
                  <c:v>51</c:v>
                </c:pt>
                <c:pt idx="2">
                  <c:v>45</c:v>
                </c:pt>
                <c:pt idx="3">
                  <c:v>39</c:v>
                </c:pt>
                <c:pt idx="4">
                  <c:v>50</c:v>
                </c:pt>
                <c:pt idx="5">
                  <c:v>45</c:v>
                </c:pt>
                <c:pt idx="6">
                  <c:v>48</c:v>
                </c:pt>
                <c:pt idx="7">
                  <c:v>43</c:v>
                </c:pt>
                <c:pt idx="8">
                  <c:v>38</c:v>
                </c:pt>
                <c:pt idx="9">
                  <c:v>41</c:v>
                </c:pt>
                <c:pt idx="10">
                  <c:v>33</c:v>
                </c:pt>
                <c:pt idx="11">
                  <c:v>30</c:v>
                </c:pt>
                <c:pt idx="12">
                  <c:v>29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19</c:v>
                </c:pt>
                <c:pt idx="19">
                  <c:v>16</c:v>
                </c:pt>
                <c:pt idx="20">
                  <c:v>13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15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2-4960-9609-0E5411E7C24D}"/>
            </c:ext>
          </c:extLst>
        </c:ser>
        <c:ser>
          <c:idx val="3"/>
          <c:order val="3"/>
          <c:tx>
            <c:strRef>
              <c:f>'4. 产业&amp;贸易'!$F$7</c:f>
              <c:strCache>
                <c:ptCount val="1"/>
                <c:pt idx="0">
                  <c:v>建设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产业&amp;贸易'!$F$8:$F$57</c:f>
              <c:numCache>
                <c:formatCode>#,##0_);[Red]\(#,##0\)</c:formatCode>
                <c:ptCount val="50"/>
                <c:pt idx="0">
                  <c:v>179</c:v>
                </c:pt>
                <c:pt idx="1">
                  <c:v>185</c:v>
                </c:pt>
                <c:pt idx="2">
                  <c:v>195</c:v>
                </c:pt>
                <c:pt idx="3">
                  <c:v>197</c:v>
                </c:pt>
                <c:pt idx="4">
                  <c:v>217</c:v>
                </c:pt>
                <c:pt idx="5">
                  <c:v>223</c:v>
                </c:pt>
                <c:pt idx="6">
                  <c:v>243</c:v>
                </c:pt>
                <c:pt idx="7">
                  <c:v>253</c:v>
                </c:pt>
                <c:pt idx="8">
                  <c:v>274</c:v>
                </c:pt>
                <c:pt idx="9">
                  <c:v>290</c:v>
                </c:pt>
                <c:pt idx="10">
                  <c:v>290</c:v>
                </c:pt>
                <c:pt idx="11">
                  <c:v>308</c:v>
                </c:pt>
                <c:pt idx="12">
                  <c:v>328</c:v>
                </c:pt>
                <c:pt idx="13">
                  <c:v>350</c:v>
                </c:pt>
                <c:pt idx="14">
                  <c:v>359</c:v>
                </c:pt>
                <c:pt idx="15">
                  <c:v>370</c:v>
                </c:pt>
                <c:pt idx="16">
                  <c:v>371</c:v>
                </c:pt>
                <c:pt idx="17">
                  <c:v>394</c:v>
                </c:pt>
                <c:pt idx="18">
                  <c:v>414</c:v>
                </c:pt>
                <c:pt idx="19">
                  <c:v>433</c:v>
                </c:pt>
                <c:pt idx="20">
                  <c:v>467</c:v>
                </c:pt>
                <c:pt idx="21">
                  <c:v>464</c:v>
                </c:pt>
                <c:pt idx="22">
                  <c:v>479</c:v>
                </c:pt>
                <c:pt idx="23">
                  <c:v>492</c:v>
                </c:pt>
                <c:pt idx="24">
                  <c:v>499</c:v>
                </c:pt>
                <c:pt idx="25">
                  <c:v>520</c:v>
                </c:pt>
                <c:pt idx="26">
                  <c:v>536</c:v>
                </c:pt>
                <c:pt idx="27">
                  <c:v>548</c:v>
                </c:pt>
                <c:pt idx="28">
                  <c:v>544</c:v>
                </c:pt>
                <c:pt idx="29">
                  <c:v>541</c:v>
                </c:pt>
                <c:pt idx="30">
                  <c:v>541</c:v>
                </c:pt>
                <c:pt idx="31">
                  <c:v>527</c:v>
                </c:pt>
                <c:pt idx="32">
                  <c:v>530</c:v>
                </c:pt>
                <c:pt idx="33">
                  <c:v>534</c:v>
                </c:pt>
                <c:pt idx="34">
                  <c:v>533</c:v>
                </c:pt>
                <c:pt idx="35">
                  <c:v>560</c:v>
                </c:pt>
                <c:pt idx="36">
                  <c:v>578</c:v>
                </c:pt>
                <c:pt idx="37">
                  <c:v>588</c:v>
                </c:pt>
                <c:pt idx="38">
                  <c:v>604</c:v>
                </c:pt>
                <c:pt idx="39">
                  <c:v>619</c:v>
                </c:pt>
                <c:pt idx="40">
                  <c:v>640</c:v>
                </c:pt>
                <c:pt idx="41">
                  <c:v>655</c:v>
                </c:pt>
                <c:pt idx="42">
                  <c:v>663</c:v>
                </c:pt>
                <c:pt idx="43">
                  <c:v>670</c:v>
                </c:pt>
                <c:pt idx="44">
                  <c:v>685</c:v>
                </c:pt>
                <c:pt idx="45">
                  <c:v>662</c:v>
                </c:pt>
                <c:pt idx="46">
                  <c:v>657</c:v>
                </c:pt>
                <c:pt idx="47">
                  <c:v>653</c:v>
                </c:pt>
                <c:pt idx="48">
                  <c:v>632</c:v>
                </c:pt>
                <c:pt idx="49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12-4960-9609-0E5411E7C24D}"/>
            </c:ext>
          </c:extLst>
        </c:ser>
        <c:ser>
          <c:idx val="4"/>
          <c:order val="4"/>
          <c:tx>
            <c:strRef>
              <c:f>'4. 产业&amp;贸易'!$G$7</c:f>
              <c:strCache>
                <c:ptCount val="1"/>
                <c:pt idx="0">
                  <c:v>制造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产业&amp;贸易'!$G$8:$G$57</c:f>
              <c:numCache>
                <c:formatCode>#,##0_);[Red]\(#,##0\)</c:formatCode>
                <c:ptCount val="50"/>
                <c:pt idx="0">
                  <c:v>720</c:v>
                </c:pt>
                <c:pt idx="1">
                  <c:v>745</c:v>
                </c:pt>
                <c:pt idx="2">
                  <c:v>757</c:v>
                </c:pt>
                <c:pt idx="3">
                  <c:v>805</c:v>
                </c:pt>
                <c:pt idx="4">
                  <c:v>853</c:v>
                </c:pt>
                <c:pt idx="5">
                  <c:v>898</c:v>
                </c:pt>
                <c:pt idx="6">
                  <c:v>896</c:v>
                </c:pt>
                <c:pt idx="7">
                  <c:v>946</c:v>
                </c:pt>
                <c:pt idx="8">
                  <c:v>1011</c:v>
                </c:pt>
                <c:pt idx="9">
                  <c:v>1066</c:v>
                </c:pt>
                <c:pt idx="10">
                  <c:v>1108</c:v>
                </c:pt>
                <c:pt idx="11">
                  <c:v>1129</c:v>
                </c:pt>
                <c:pt idx="12">
                  <c:v>1150</c:v>
                </c:pt>
                <c:pt idx="13">
                  <c:v>1178</c:v>
                </c:pt>
                <c:pt idx="14">
                  <c:v>1252</c:v>
                </c:pt>
                <c:pt idx="15">
                  <c:v>1305</c:v>
                </c:pt>
                <c:pt idx="16">
                  <c:v>1345</c:v>
                </c:pt>
                <c:pt idx="17">
                  <c:v>1377</c:v>
                </c:pt>
                <c:pt idx="18">
                  <c:v>1383</c:v>
                </c:pt>
                <c:pt idx="19">
                  <c:v>1383</c:v>
                </c:pt>
                <c:pt idx="20">
                  <c:v>1443</c:v>
                </c:pt>
                <c:pt idx="21">
                  <c:v>1427</c:v>
                </c:pt>
                <c:pt idx="22">
                  <c:v>1346</c:v>
                </c:pt>
                <c:pt idx="23">
                  <c:v>1345</c:v>
                </c:pt>
                <c:pt idx="24">
                  <c:v>1340</c:v>
                </c:pt>
                <c:pt idx="25">
                  <c:v>1326</c:v>
                </c:pt>
                <c:pt idx="26">
                  <c:v>1333</c:v>
                </c:pt>
                <c:pt idx="27">
                  <c:v>1367</c:v>
                </c:pt>
                <c:pt idx="28">
                  <c:v>1385</c:v>
                </c:pt>
                <c:pt idx="29">
                  <c:v>1380</c:v>
                </c:pt>
                <c:pt idx="30">
                  <c:v>1406</c:v>
                </c:pt>
                <c:pt idx="31">
                  <c:v>1438</c:v>
                </c:pt>
                <c:pt idx="32">
                  <c:v>1453</c:v>
                </c:pt>
                <c:pt idx="33">
                  <c:v>1444</c:v>
                </c:pt>
                <c:pt idx="34">
                  <c:v>1425</c:v>
                </c:pt>
                <c:pt idx="35">
                  <c:v>1454</c:v>
                </c:pt>
                <c:pt idx="36">
                  <c:v>1484</c:v>
                </c:pt>
                <c:pt idx="37">
                  <c:v>1505</c:v>
                </c:pt>
                <c:pt idx="38">
                  <c:v>1550</c:v>
                </c:pt>
                <c:pt idx="39">
                  <c:v>1569</c:v>
                </c:pt>
                <c:pt idx="40">
                  <c:v>1530</c:v>
                </c:pt>
                <c:pt idx="41">
                  <c:v>1496</c:v>
                </c:pt>
                <c:pt idx="42">
                  <c:v>1456</c:v>
                </c:pt>
                <c:pt idx="43">
                  <c:v>1445</c:v>
                </c:pt>
                <c:pt idx="44">
                  <c:v>1442</c:v>
                </c:pt>
                <c:pt idx="45">
                  <c:v>1382</c:v>
                </c:pt>
                <c:pt idx="46">
                  <c:v>1345</c:v>
                </c:pt>
                <c:pt idx="47">
                  <c:v>1321</c:v>
                </c:pt>
                <c:pt idx="48">
                  <c:v>1284</c:v>
                </c:pt>
                <c:pt idx="49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2-4960-9609-0E5411E7C24D}"/>
            </c:ext>
          </c:extLst>
        </c:ser>
        <c:ser>
          <c:idx val="5"/>
          <c:order val="5"/>
          <c:tx>
            <c:strRef>
              <c:f>'4. 产业&amp;贸易'!$H$7</c:f>
              <c:strCache>
                <c:ptCount val="1"/>
                <c:pt idx="0">
                  <c:v>电气水道交通通信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产业&amp;贸易'!$H$8:$H$57</c:f>
              <c:numCache>
                <c:formatCode>#,##0_);[Red]\(#,##0\)</c:formatCode>
                <c:ptCount val="50"/>
                <c:pt idx="0">
                  <c:v>191</c:v>
                </c:pt>
                <c:pt idx="1">
                  <c:v>185</c:v>
                </c:pt>
                <c:pt idx="2">
                  <c:v>193</c:v>
                </c:pt>
                <c:pt idx="3">
                  <c:v>202</c:v>
                </c:pt>
                <c:pt idx="4">
                  <c:v>211</c:v>
                </c:pt>
                <c:pt idx="5">
                  <c:v>218</c:v>
                </c:pt>
                <c:pt idx="6">
                  <c:v>230</c:v>
                </c:pt>
                <c:pt idx="7">
                  <c:v>239</c:v>
                </c:pt>
                <c:pt idx="8">
                  <c:v>248</c:v>
                </c:pt>
                <c:pt idx="9">
                  <c:v>260</c:v>
                </c:pt>
                <c:pt idx="10">
                  <c:v>268</c:v>
                </c:pt>
                <c:pt idx="11">
                  <c:v>286</c:v>
                </c:pt>
                <c:pt idx="12">
                  <c:v>294</c:v>
                </c:pt>
                <c:pt idx="13">
                  <c:v>311</c:v>
                </c:pt>
                <c:pt idx="14">
                  <c:v>316</c:v>
                </c:pt>
                <c:pt idx="15">
                  <c:v>329</c:v>
                </c:pt>
                <c:pt idx="16">
                  <c:v>338</c:v>
                </c:pt>
                <c:pt idx="17">
                  <c:v>353</c:v>
                </c:pt>
                <c:pt idx="18">
                  <c:v>362</c:v>
                </c:pt>
                <c:pt idx="19">
                  <c:v>356</c:v>
                </c:pt>
                <c:pt idx="20">
                  <c:v>372</c:v>
                </c:pt>
                <c:pt idx="21">
                  <c:v>364</c:v>
                </c:pt>
                <c:pt idx="22">
                  <c:v>363</c:v>
                </c:pt>
                <c:pt idx="23">
                  <c:v>374</c:v>
                </c:pt>
                <c:pt idx="24">
                  <c:v>371</c:v>
                </c:pt>
                <c:pt idx="25">
                  <c:v>374</c:v>
                </c:pt>
                <c:pt idx="26">
                  <c:v>382</c:v>
                </c:pt>
                <c:pt idx="27">
                  <c:v>381</c:v>
                </c:pt>
                <c:pt idx="28">
                  <c:v>376</c:v>
                </c:pt>
                <c:pt idx="29">
                  <c:v>382</c:v>
                </c:pt>
                <c:pt idx="30">
                  <c:v>387</c:v>
                </c:pt>
                <c:pt idx="31">
                  <c:v>376</c:v>
                </c:pt>
                <c:pt idx="32">
                  <c:v>376</c:v>
                </c:pt>
                <c:pt idx="33">
                  <c:v>384</c:v>
                </c:pt>
                <c:pt idx="34">
                  <c:v>379</c:v>
                </c:pt>
                <c:pt idx="35">
                  <c:v>384</c:v>
                </c:pt>
                <c:pt idx="36">
                  <c:v>398</c:v>
                </c:pt>
                <c:pt idx="37">
                  <c:v>406</c:v>
                </c:pt>
                <c:pt idx="38">
                  <c:v>411</c:v>
                </c:pt>
                <c:pt idx="39">
                  <c:v>418</c:v>
                </c:pt>
                <c:pt idx="40">
                  <c:v>429</c:v>
                </c:pt>
                <c:pt idx="41">
                  <c:v>432</c:v>
                </c:pt>
                <c:pt idx="42">
                  <c:v>444</c:v>
                </c:pt>
                <c:pt idx="43">
                  <c:v>448</c:v>
                </c:pt>
                <c:pt idx="44">
                  <c:v>448</c:v>
                </c:pt>
                <c:pt idx="45">
                  <c:v>442</c:v>
                </c:pt>
                <c:pt idx="46">
                  <c:v>443</c:v>
                </c:pt>
                <c:pt idx="47">
                  <c:v>449</c:v>
                </c:pt>
                <c:pt idx="48">
                  <c:v>441</c:v>
                </c:pt>
                <c:pt idx="49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2-4960-9609-0E5411E7C24D}"/>
            </c:ext>
          </c:extLst>
        </c:ser>
        <c:ser>
          <c:idx val="6"/>
          <c:order val="6"/>
          <c:tx>
            <c:strRef>
              <c:f>'4. 产业&amp;贸易'!$I$7</c:f>
              <c:strCache>
                <c:ptCount val="1"/>
                <c:pt idx="0">
                  <c:v>批发零售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产业&amp;贸易'!$I$8:$I$57</c:f>
              <c:numCache>
                <c:formatCode>#,##0_);[Red]\(#,##0\)</c:formatCode>
                <c:ptCount val="50"/>
                <c:pt idx="0">
                  <c:v>667</c:v>
                </c:pt>
                <c:pt idx="1">
                  <c:v>725</c:v>
                </c:pt>
                <c:pt idx="2">
                  <c:v>761</c:v>
                </c:pt>
                <c:pt idx="3">
                  <c:v>789</c:v>
                </c:pt>
                <c:pt idx="4">
                  <c:v>822</c:v>
                </c:pt>
                <c:pt idx="5">
                  <c:v>847</c:v>
                </c:pt>
                <c:pt idx="6">
                  <c:v>872</c:v>
                </c:pt>
                <c:pt idx="7">
                  <c:v>899</c:v>
                </c:pt>
                <c:pt idx="8">
                  <c:v>891</c:v>
                </c:pt>
                <c:pt idx="9">
                  <c:v>896</c:v>
                </c:pt>
                <c:pt idx="10">
                  <c:v>947</c:v>
                </c:pt>
                <c:pt idx="11">
                  <c:v>979</c:v>
                </c:pt>
                <c:pt idx="12">
                  <c:v>1008</c:v>
                </c:pt>
                <c:pt idx="13">
                  <c:v>1053</c:v>
                </c:pt>
                <c:pt idx="14">
                  <c:v>1085</c:v>
                </c:pt>
                <c:pt idx="15">
                  <c:v>1111</c:v>
                </c:pt>
                <c:pt idx="16">
                  <c:v>1133</c:v>
                </c:pt>
                <c:pt idx="17">
                  <c:v>1144</c:v>
                </c:pt>
                <c:pt idx="18">
                  <c:v>1180</c:v>
                </c:pt>
                <c:pt idx="19">
                  <c:v>1201</c:v>
                </c:pt>
                <c:pt idx="20">
                  <c:v>1242</c:v>
                </c:pt>
                <c:pt idx="21">
                  <c:v>1260</c:v>
                </c:pt>
                <c:pt idx="22">
                  <c:v>1296</c:v>
                </c:pt>
                <c:pt idx="23">
                  <c:v>1323</c:v>
                </c:pt>
                <c:pt idx="24">
                  <c:v>1372</c:v>
                </c:pt>
                <c:pt idx="25">
                  <c:v>1390</c:v>
                </c:pt>
                <c:pt idx="26">
                  <c:v>1413</c:v>
                </c:pt>
                <c:pt idx="27">
                  <c:v>1439</c:v>
                </c:pt>
                <c:pt idx="28">
                  <c:v>1474</c:v>
                </c:pt>
                <c:pt idx="29">
                  <c:v>1501</c:v>
                </c:pt>
                <c:pt idx="30">
                  <c:v>1526</c:v>
                </c:pt>
                <c:pt idx="31">
                  <c:v>1536</c:v>
                </c:pt>
                <c:pt idx="32">
                  <c:v>1535</c:v>
                </c:pt>
                <c:pt idx="33">
                  <c:v>1564</c:v>
                </c:pt>
                <c:pt idx="34">
                  <c:v>1600</c:v>
                </c:pt>
                <c:pt idx="35">
                  <c:v>1624</c:v>
                </c:pt>
                <c:pt idx="36">
                  <c:v>1643</c:v>
                </c:pt>
                <c:pt idx="37">
                  <c:v>1674</c:v>
                </c:pt>
                <c:pt idx="38">
                  <c:v>1696</c:v>
                </c:pt>
                <c:pt idx="39">
                  <c:v>1698</c:v>
                </c:pt>
                <c:pt idx="40">
                  <c:v>1709</c:v>
                </c:pt>
                <c:pt idx="41">
                  <c:v>1705</c:v>
                </c:pt>
                <c:pt idx="42">
                  <c:v>1712</c:v>
                </c:pt>
                <c:pt idx="43">
                  <c:v>1719</c:v>
                </c:pt>
                <c:pt idx="44">
                  <c:v>1728</c:v>
                </c:pt>
                <c:pt idx="45">
                  <c:v>1741</c:v>
                </c:pt>
                <c:pt idx="46">
                  <c:v>1735</c:v>
                </c:pt>
                <c:pt idx="47">
                  <c:v>1722</c:v>
                </c:pt>
                <c:pt idx="48">
                  <c:v>1713</c:v>
                </c:pt>
                <c:pt idx="49">
                  <c:v>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12-4960-9609-0E5411E7C24D}"/>
            </c:ext>
          </c:extLst>
        </c:ser>
        <c:ser>
          <c:idx val="7"/>
          <c:order val="7"/>
          <c:tx>
            <c:strRef>
              <c:f>'4. 产业&amp;贸易'!$J$7</c:f>
              <c:strCache>
                <c:ptCount val="1"/>
                <c:pt idx="0">
                  <c:v>服务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产业&amp;贸易'!$J$8:$J$57</c:f>
              <c:numCache>
                <c:formatCode>#,##0_);[Red]\(#,##0\)</c:formatCode>
                <c:ptCount val="50"/>
                <c:pt idx="0">
                  <c:v>412</c:v>
                </c:pt>
                <c:pt idx="1">
                  <c:v>421</c:v>
                </c:pt>
                <c:pt idx="2">
                  <c:v>472</c:v>
                </c:pt>
                <c:pt idx="3">
                  <c:v>507</c:v>
                </c:pt>
                <c:pt idx="4">
                  <c:v>533</c:v>
                </c:pt>
                <c:pt idx="5">
                  <c:v>525</c:v>
                </c:pt>
                <c:pt idx="6">
                  <c:v>552</c:v>
                </c:pt>
                <c:pt idx="7">
                  <c:v>574</c:v>
                </c:pt>
                <c:pt idx="8">
                  <c:v>582</c:v>
                </c:pt>
                <c:pt idx="9">
                  <c:v>584</c:v>
                </c:pt>
                <c:pt idx="10">
                  <c:v>594</c:v>
                </c:pt>
                <c:pt idx="11">
                  <c:v>612</c:v>
                </c:pt>
                <c:pt idx="12">
                  <c:v>649</c:v>
                </c:pt>
                <c:pt idx="13">
                  <c:v>682</c:v>
                </c:pt>
                <c:pt idx="14">
                  <c:v>689</c:v>
                </c:pt>
                <c:pt idx="15">
                  <c:v>713</c:v>
                </c:pt>
                <c:pt idx="16">
                  <c:v>722</c:v>
                </c:pt>
                <c:pt idx="17">
                  <c:v>751</c:v>
                </c:pt>
                <c:pt idx="18">
                  <c:v>775</c:v>
                </c:pt>
                <c:pt idx="19">
                  <c:v>799</c:v>
                </c:pt>
                <c:pt idx="20">
                  <c:v>826</c:v>
                </c:pt>
                <c:pt idx="21">
                  <c:v>830</c:v>
                </c:pt>
                <c:pt idx="22">
                  <c:v>855</c:v>
                </c:pt>
                <c:pt idx="23">
                  <c:v>876</c:v>
                </c:pt>
                <c:pt idx="24">
                  <c:v>903</c:v>
                </c:pt>
                <c:pt idx="25">
                  <c:v>943</c:v>
                </c:pt>
                <c:pt idx="26">
                  <c:v>980</c:v>
                </c:pt>
                <c:pt idx="27">
                  <c:v>1001</c:v>
                </c:pt>
                <c:pt idx="28">
                  <c:v>1030</c:v>
                </c:pt>
                <c:pt idx="29">
                  <c:v>1065</c:v>
                </c:pt>
                <c:pt idx="30">
                  <c:v>1122</c:v>
                </c:pt>
                <c:pt idx="31">
                  <c:v>1154</c:v>
                </c:pt>
                <c:pt idx="32">
                  <c:v>1173</c:v>
                </c:pt>
                <c:pt idx="33">
                  <c:v>1205</c:v>
                </c:pt>
                <c:pt idx="34">
                  <c:v>1255</c:v>
                </c:pt>
                <c:pt idx="35">
                  <c:v>1284</c:v>
                </c:pt>
                <c:pt idx="36">
                  <c:v>1336</c:v>
                </c:pt>
                <c:pt idx="37">
                  <c:v>1394</c:v>
                </c:pt>
                <c:pt idx="38">
                  <c:v>1446</c:v>
                </c:pt>
                <c:pt idx="39">
                  <c:v>1481</c:v>
                </c:pt>
                <c:pt idx="40">
                  <c:v>1516</c:v>
                </c:pt>
                <c:pt idx="41">
                  <c:v>1542</c:v>
                </c:pt>
                <c:pt idx="42">
                  <c:v>1566</c:v>
                </c:pt>
                <c:pt idx="43">
                  <c:v>1598</c:v>
                </c:pt>
                <c:pt idx="44">
                  <c:v>1648</c:v>
                </c:pt>
                <c:pt idx="45">
                  <c:v>1685</c:v>
                </c:pt>
                <c:pt idx="46">
                  <c:v>1686</c:v>
                </c:pt>
                <c:pt idx="47">
                  <c:v>1718</c:v>
                </c:pt>
                <c:pt idx="48">
                  <c:v>1768</c:v>
                </c:pt>
                <c:pt idx="49">
                  <c:v>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12-4960-9609-0E5411E7C24D}"/>
            </c:ext>
          </c:extLst>
        </c:ser>
        <c:ser>
          <c:idx val="8"/>
          <c:order val="8"/>
          <c:tx>
            <c:strRef>
              <c:f>'4. 产业&amp;贸易'!$K$7</c:f>
              <c:strCache>
                <c:ptCount val="1"/>
                <c:pt idx="0">
                  <c:v>政府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产业&amp;贸易'!$K$8:$K$57</c:f>
              <c:numCache>
                <c:formatCode>#,##0_);[Red]\(#,##0\)</c:formatCode>
                <c:ptCount val="50"/>
                <c:pt idx="0">
                  <c:v>132</c:v>
                </c:pt>
                <c:pt idx="1">
                  <c:v>144</c:v>
                </c:pt>
                <c:pt idx="2">
                  <c:v>131</c:v>
                </c:pt>
                <c:pt idx="3">
                  <c:v>132</c:v>
                </c:pt>
                <c:pt idx="4">
                  <c:v>128</c:v>
                </c:pt>
                <c:pt idx="5">
                  <c:v>134</c:v>
                </c:pt>
                <c:pt idx="6">
                  <c:v>146</c:v>
                </c:pt>
                <c:pt idx="7">
                  <c:v>142</c:v>
                </c:pt>
                <c:pt idx="8">
                  <c:v>150</c:v>
                </c:pt>
                <c:pt idx="9">
                  <c:v>152</c:v>
                </c:pt>
                <c:pt idx="10">
                  <c:v>159</c:v>
                </c:pt>
                <c:pt idx="11">
                  <c:v>161</c:v>
                </c:pt>
                <c:pt idx="12">
                  <c:v>158</c:v>
                </c:pt>
                <c:pt idx="13">
                  <c:v>155</c:v>
                </c:pt>
                <c:pt idx="14">
                  <c:v>157</c:v>
                </c:pt>
                <c:pt idx="15">
                  <c:v>154</c:v>
                </c:pt>
                <c:pt idx="16">
                  <c:v>156</c:v>
                </c:pt>
                <c:pt idx="17">
                  <c:v>161</c:v>
                </c:pt>
                <c:pt idx="18">
                  <c:v>167</c:v>
                </c:pt>
                <c:pt idx="19">
                  <c:v>176</c:v>
                </c:pt>
                <c:pt idx="20">
                  <c:v>180</c:v>
                </c:pt>
                <c:pt idx="21">
                  <c:v>192</c:v>
                </c:pt>
                <c:pt idx="22">
                  <c:v>196</c:v>
                </c:pt>
                <c:pt idx="23">
                  <c:v>190</c:v>
                </c:pt>
                <c:pt idx="24">
                  <c:v>192</c:v>
                </c:pt>
                <c:pt idx="25">
                  <c:v>197</c:v>
                </c:pt>
                <c:pt idx="26">
                  <c:v>201</c:v>
                </c:pt>
                <c:pt idx="27">
                  <c:v>199</c:v>
                </c:pt>
                <c:pt idx="28">
                  <c:v>194</c:v>
                </c:pt>
                <c:pt idx="29">
                  <c:v>195</c:v>
                </c:pt>
                <c:pt idx="30">
                  <c:v>195</c:v>
                </c:pt>
                <c:pt idx="31">
                  <c:v>195</c:v>
                </c:pt>
                <c:pt idx="32">
                  <c:v>199</c:v>
                </c:pt>
                <c:pt idx="33">
                  <c:v>197</c:v>
                </c:pt>
                <c:pt idx="34">
                  <c:v>198</c:v>
                </c:pt>
                <c:pt idx="35">
                  <c:v>194</c:v>
                </c:pt>
                <c:pt idx="36">
                  <c:v>189</c:v>
                </c:pt>
                <c:pt idx="37">
                  <c:v>195</c:v>
                </c:pt>
                <c:pt idx="38">
                  <c:v>199</c:v>
                </c:pt>
                <c:pt idx="39">
                  <c:v>204</c:v>
                </c:pt>
                <c:pt idx="40">
                  <c:v>209</c:v>
                </c:pt>
                <c:pt idx="41">
                  <c:v>215</c:v>
                </c:pt>
                <c:pt idx="42">
                  <c:v>218</c:v>
                </c:pt>
                <c:pt idx="43">
                  <c:v>214</c:v>
                </c:pt>
                <c:pt idx="44">
                  <c:v>215</c:v>
                </c:pt>
                <c:pt idx="45">
                  <c:v>217</c:v>
                </c:pt>
                <c:pt idx="46">
                  <c:v>214</c:v>
                </c:pt>
                <c:pt idx="47">
                  <c:v>214</c:v>
                </c:pt>
                <c:pt idx="48">
                  <c:v>211</c:v>
                </c:pt>
                <c:pt idx="49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12-4960-9609-0E5411E7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53112"/>
        <c:axId val="851553440"/>
      </c:areaChart>
      <c:catAx>
        <c:axId val="85155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553440"/>
        <c:crosses val="autoZero"/>
        <c:auto val="1"/>
        <c:lblAlgn val="ctr"/>
        <c:lblOffset val="100"/>
        <c:noMultiLvlLbl val="0"/>
      </c:catAx>
      <c:valAx>
        <c:axId val="851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55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0"/>
              <a:t>CPI</a:t>
            </a:r>
            <a:r>
              <a:rPr lang="zh-CN" altLang="en-US" sz="1800" b="0"/>
              <a:t>同比</a:t>
            </a:r>
            <a:r>
              <a:rPr lang="en-US" altLang="zh-CN" sz="1800" b="0"/>
              <a:t>2010</a:t>
            </a:r>
            <a:r>
              <a:rPr lang="zh-CN" altLang="en-US" sz="1800" b="0"/>
              <a:t>年</a:t>
            </a:r>
            <a:endParaRPr lang="en-US" altLang="zh-CN" sz="18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日本宏观数据'!$X$4</c:f>
              <c:strCache>
                <c:ptCount val="1"/>
                <c:pt idx="0">
                  <c:v>CPI同比%2010年=100</c:v>
                </c:pt>
              </c:strCache>
            </c:strRef>
          </c:tx>
          <c:marker>
            <c:symbol val="none"/>
          </c:marker>
          <c:cat>
            <c:strRef>
              <c:f>'1. 日本宏观数据'!$A$65:$A$122</c:f>
              <c:strCache>
                <c:ptCount val="58"/>
                <c:pt idx="0">
                  <c:v>1960年</c:v>
                </c:pt>
                <c:pt idx="1">
                  <c:v>1961年</c:v>
                </c:pt>
                <c:pt idx="2">
                  <c:v>1962年</c:v>
                </c:pt>
                <c:pt idx="3">
                  <c:v>1963年</c:v>
                </c:pt>
                <c:pt idx="4">
                  <c:v>1964年</c:v>
                </c:pt>
                <c:pt idx="5">
                  <c:v>1965年</c:v>
                </c:pt>
                <c:pt idx="6">
                  <c:v>1966年</c:v>
                </c:pt>
                <c:pt idx="7">
                  <c:v>1967年</c:v>
                </c:pt>
                <c:pt idx="8">
                  <c:v>1968年</c:v>
                </c:pt>
                <c:pt idx="9">
                  <c:v>1969年</c:v>
                </c:pt>
                <c:pt idx="10">
                  <c:v>1970年</c:v>
                </c:pt>
                <c:pt idx="11">
                  <c:v>1971年</c:v>
                </c:pt>
                <c:pt idx="12">
                  <c:v>1972年</c:v>
                </c:pt>
                <c:pt idx="13">
                  <c:v>1973年</c:v>
                </c:pt>
                <c:pt idx="14">
                  <c:v>1974年</c:v>
                </c:pt>
                <c:pt idx="15">
                  <c:v>1975年</c:v>
                </c:pt>
                <c:pt idx="16">
                  <c:v>1976年</c:v>
                </c:pt>
                <c:pt idx="17">
                  <c:v>1977年</c:v>
                </c:pt>
                <c:pt idx="18">
                  <c:v>1978年</c:v>
                </c:pt>
                <c:pt idx="19">
                  <c:v>1979年</c:v>
                </c:pt>
                <c:pt idx="20">
                  <c:v>1980年</c:v>
                </c:pt>
                <c:pt idx="21">
                  <c:v>1981年</c:v>
                </c:pt>
                <c:pt idx="22">
                  <c:v>1982年</c:v>
                </c:pt>
                <c:pt idx="23">
                  <c:v>1983年</c:v>
                </c:pt>
                <c:pt idx="24">
                  <c:v>1984年</c:v>
                </c:pt>
                <c:pt idx="25">
                  <c:v>1985年</c:v>
                </c:pt>
                <c:pt idx="26">
                  <c:v>1986年</c:v>
                </c:pt>
                <c:pt idx="27">
                  <c:v>1987年</c:v>
                </c:pt>
                <c:pt idx="28">
                  <c:v>1988年</c:v>
                </c:pt>
                <c:pt idx="29">
                  <c:v>1989年</c:v>
                </c:pt>
                <c:pt idx="30">
                  <c:v>1990年</c:v>
                </c:pt>
                <c:pt idx="31">
                  <c:v>1991年</c:v>
                </c:pt>
                <c:pt idx="32">
                  <c:v>1992年</c:v>
                </c:pt>
                <c:pt idx="33">
                  <c:v>1993年</c:v>
                </c:pt>
                <c:pt idx="34">
                  <c:v>1994年</c:v>
                </c:pt>
                <c:pt idx="35">
                  <c:v>1995年</c:v>
                </c:pt>
                <c:pt idx="36">
                  <c:v>1996年</c:v>
                </c:pt>
                <c:pt idx="37">
                  <c:v>1997年</c:v>
                </c:pt>
                <c:pt idx="38">
                  <c:v>1998年</c:v>
                </c:pt>
                <c:pt idx="39">
                  <c:v>1999年</c:v>
                </c:pt>
                <c:pt idx="40">
                  <c:v>2000年</c:v>
                </c:pt>
                <c:pt idx="41">
                  <c:v>2001年</c:v>
                </c:pt>
                <c:pt idx="42">
                  <c:v>2002年</c:v>
                </c:pt>
                <c:pt idx="43">
                  <c:v>2003年</c:v>
                </c:pt>
                <c:pt idx="44">
                  <c:v>2004年</c:v>
                </c:pt>
                <c:pt idx="45">
                  <c:v>2005年</c:v>
                </c:pt>
                <c:pt idx="46">
                  <c:v>2006年</c:v>
                </c:pt>
                <c:pt idx="47">
                  <c:v>2007年</c:v>
                </c:pt>
                <c:pt idx="48">
                  <c:v>2008年</c:v>
                </c:pt>
                <c:pt idx="49">
                  <c:v>2009年</c:v>
                </c:pt>
                <c:pt idx="50">
                  <c:v>2010年</c:v>
                </c:pt>
                <c:pt idx="51">
                  <c:v>2011年</c:v>
                </c:pt>
                <c:pt idx="52">
                  <c:v>2012年</c:v>
                </c:pt>
                <c:pt idx="53">
                  <c:v>2013年</c:v>
                </c:pt>
                <c:pt idx="54">
                  <c:v>2014年</c:v>
                </c:pt>
                <c:pt idx="55">
                  <c:v>2015年</c:v>
                </c:pt>
                <c:pt idx="56">
                  <c:v>2016年</c:v>
                </c:pt>
                <c:pt idx="57">
                  <c:v>2017年</c:v>
                </c:pt>
              </c:strCache>
            </c:strRef>
          </c:cat>
          <c:val>
            <c:numRef>
              <c:f>'1. 日本宏观数据'!$X$65:$X$122</c:f>
              <c:numCache>
                <c:formatCode>_(* #,##0.00_);_(* \(#,##0.00\);_(* "-"??_);_(@_)</c:formatCode>
                <c:ptCount val="58"/>
                <c:pt idx="0">
                  <c:v>4.077737289224677</c:v>
                </c:pt>
                <c:pt idx="1">
                  <c:v>5.3684561519098306</c:v>
                </c:pt>
                <c:pt idx="2">
                  <c:v>6.8354430380253941</c:v>
                </c:pt>
                <c:pt idx="3">
                  <c:v>6.7069033337804722</c:v>
                </c:pt>
                <c:pt idx="4">
                  <c:v>3.8003874181242314</c:v>
                </c:pt>
                <c:pt idx="5">
                  <c:v>6.656002843465175</c:v>
                </c:pt>
                <c:pt idx="6">
                  <c:v>5.0408265285451694</c:v>
                </c:pt>
                <c:pt idx="7">
                  <c:v>3.9898469104491054</c:v>
                </c:pt>
                <c:pt idx="8">
                  <c:v>5.3394355453982243</c:v>
                </c:pt>
                <c:pt idx="9">
                  <c:v>5.2498189718358397</c:v>
                </c:pt>
                <c:pt idx="10">
                  <c:v>6.9241731786105705</c:v>
                </c:pt>
                <c:pt idx="11">
                  <c:v>6.3953488372093235</c:v>
                </c:pt>
                <c:pt idx="12">
                  <c:v>4.8435171385991627</c:v>
                </c:pt>
                <c:pt idx="13">
                  <c:v>11.608623548922024</c:v>
                </c:pt>
                <c:pt idx="14">
                  <c:v>23.222245807684121</c:v>
                </c:pt>
                <c:pt idx="15">
                  <c:v>11.731266149870795</c:v>
                </c:pt>
                <c:pt idx="16">
                  <c:v>9.3740363860623042</c:v>
                </c:pt>
                <c:pt idx="17">
                  <c:v>8.1618268959683942</c:v>
                </c:pt>
                <c:pt idx="18">
                  <c:v>4.209566010686836</c:v>
                </c:pt>
                <c:pt idx="19">
                  <c:v>3.701850925462745</c:v>
                </c:pt>
                <c:pt idx="20">
                  <c:v>7.7785817655571687</c:v>
                </c:pt>
                <c:pt idx="21">
                  <c:v>4.91216291820521</c:v>
                </c:pt>
                <c:pt idx="22">
                  <c:v>2.7410409556314161</c:v>
                </c:pt>
                <c:pt idx="23">
                  <c:v>1.8997197134848878</c:v>
                </c:pt>
                <c:pt idx="24">
                  <c:v>2.2616136919315273</c:v>
                </c:pt>
                <c:pt idx="25">
                  <c:v>2.0322773460848937</c:v>
                </c:pt>
                <c:pt idx="26">
                  <c:v>0.59558679945324544</c:v>
                </c:pt>
                <c:pt idx="27">
                  <c:v>0.12617684169658613</c:v>
                </c:pt>
                <c:pt idx="28">
                  <c:v>0.67855758045753312</c:v>
                </c:pt>
                <c:pt idx="29">
                  <c:v>2.272289620643166</c:v>
                </c:pt>
                <c:pt idx="30">
                  <c:v>3.0785162869516012</c:v>
                </c:pt>
                <c:pt idx="31">
                  <c:v>3.2514384875331346</c:v>
                </c:pt>
                <c:pt idx="32">
                  <c:v>1.7602830605926625</c:v>
                </c:pt>
                <c:pt idx="33">
                  <c:v>1.2430458970793929</c:v>
                </c:pt>
                <c:pt idx="34">
                  <c:v>0.69545805786884474</c:v>
                </c:pt>
                <c:pt idx="35">
                  <c:v>-0.12789904502049232</c:v>
                </c:pt>
                <c:pt idx="36">
                  <c:v>0.13660035857605041</c:v>
                </c:pt>
                <c:pt idx="37">
                  <c:v>1.7478045869211185</c:v>
                </c:pt>
                <c:pt idx="38">
                  <c:v>0.66197419138610969</c:v>
                </c:pt>
                <c:pt idx="39">
                  <c:v>-0.3412969283276332</c:v>
                </c:pt>
                <c:pt idx="40">
                  <c:v>-0.67657868359510365</c:v>
                </c:pt>
                <c:pt idx="41">
                  <c:v>-0.74005550416287724</c:v>
                </c:pt>
                <c:pt idx="42">
                  <c:v>-0.92349402694229132</c:v>
                </c:pt>
                <c:pt idx="43">
                  <c:v>-0.2565418163159619</c:v>
                </c:pt>
                <c:pt idx="44">
                  <c:v>-8.5733882031693263E-3</c:v>
                </c:pt>
                <c:pt idx="45">
                  <c:v>-0.28294606876444461</c:v>
                </c:pt>
                <c:pt idx="46">
                  <c:v>0.24935511607902558</c:v>
                </c:pt>
                <c:pt idx="47">
                  <c:v>6.0039454498686834E-2</c:v>
                </c:pt>
                <c:pt idx="48">
                  <c:v>1.3800788616493571</c:v>
                </c:pt>
                <c:pt idx="49">
                  <c:v>-1.3528367295172434</c:v>
                </c:pt>
                <c:pt idx="50">
                  <c:v>-0.71997942915920621</c:v>
                </c:pt>
                <c:pt idx="51">
                  <c:v>-0.26763360096680372</c:v>
                </c:pt>
                <c:pt idx="52">
                  <c:v>-5.1939058171836493E-2</c:v>
                </c:pt>
                <c:pt idx="53">
                  <c:v>0.34644032565404048</c:v>
                </c:pt>
                <c:pt idx="54">
                  <c:v>2.7619540825134368</c:v>
                </c:pt>
                <c:pt idx="55">
                  <c:v>0.78951789013935691</c:v>
                </c:pt>
                <c:pt idx="56">
                  <c:v>-0.11666666666671176</c:v>
                </c:pt>
                <c:pt idx="57">
                  <c:v>0.46721174703830964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2C-410F-8C15-6F773866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5808"/>
        <c:axId val="52217344"/>
      </c:lineChart>
      <c:catAx>
        <c:axId val="52215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217344"/>
        <c:crosses val="autoZero"/>
        <c:auto val="1"/>
        <c:lblAlgn val="ctr"/>
        <c:lblOffset val="100"/>
        <c:noMultiLvlLbl val="0"/>
      </c:catAx>
      <c:valAx>
        <c:axId val="5221734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5221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产业劳动力占比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'4. 产业&amp;贸易'!$AC$7</c:f>
              <c:strCache>
                <c:ptCount val="1"/>
                <c:pt idx="0">
                  <c:v>第一产业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'4. 产业&amp;贸易'!$B$8:$B$65</c:f>
              <c:numCache>
                <c:formatCode>General</c:formatCode>
                <c:ptCount val="5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</c:numCache>
            </c:numRef>
          </c:cat>
          <c:val>
            <c:numRef>
              <c:f>'4. 产业&amp;贸易'!$AC$8:$AC$65</c:f>
              <c:numCache>
                <c:formatCode>0%</c:formatCode>
                <c:ptCount val="58"/>
                <c:pt idx="0">
                  <c:v>0.39841553795042167</c:v>
                </c:pt>
                <c:pt idx="1">
                  <c:v>0.38026747413575573</c:v>
                </c:pt>
                <c:pt idx="2">
                  <c:v>0.37555012224938877</c:v>
                </c:pt>
                <c:pt idx="3">
                  <c:v>0.35962598897146969</c:v>
                </c:pt>
                <c:pt idx="4">
                  <c:v>0.34267694463910303</c:v>
                </c:pt>
                <c:pt idx="5">
                  <c:v>0.32759422987436015</c:v>
                </c:pt>
                <c:pt idx="6">
                  <c:v>0.31095732410611304</c:v>
                </c:pt>
                <c:pt idx="7">
                  <c:v>0.30207394048692515</c:v>
                </c:pt>
                <c:pt idx="8">
                  <c:v>0.28974872136980206</c:v>
                </c:pt>
                <c:pt idx="9">
                  <c:v>0.27809482001755925</c:v>
                </c:pt>
                <c:pt idx="10">
                  <c:v>0.25996080992815152</c:v>
                </c:pt>
                <c:pt idx="11">
                  <c:v>0.24688440051568544</c:v>
                </c:pt>
                <c:pt idx="12">
                  <c:v>0.23535631211672658</c:v>
                </c:pt>
                <c:pt idx="13">
                  <c:v>0.22208411021338306</c:v>
                </c:pt>
                <c:pt idx="14">
                  <c:v>0.21056910569105691</c:v>
                </c:pt>
                <c:pt idx="15">
                  <c:v>0.19771863117870722</c:v>
                </c:pt>
                <c:pt idx="16">
                  <c:v>0.18788480635551141</c:v>
                </c:pt>
                <c:pt idx="17">
                  <c:v>0.17420369642154934</c:v>
                </c:pt>
                <c:pt idx="18">
                  <c:v>0.15933528836754643</c:v>
                </c:pt>
                <c:pt idx="19">
                  <c:v>0.14748974409064269</c:v>
                </c:pt>
                <c:pt idx="20">
                  <c:v>0.13433689024390244</c:v>
                </c:pt>
                <c:pt idx="21">
                  <c:v>0.12916188289322617</c:v>
                </c:pt>
                <c:pt idx="22">
                  <c:v>0.12682271680736762</c:v>
                </c:pt>
                <c:pt idx="23">
                  <c:v>0.12222011024520053</c:v>
                </c:pt>
                <c:pt idx="24">
                  <c:v>0.11894934333958725</c:v>
                </c:pt>
                <c:pt idx="25">
                  <c:v>0.11726565394590589</c:v>
                </c:pt>
                <c:pt idx="26">
                  <c:v>0.11206581352833637</c:v>
                </c:pt>
                <c:pt idx="27">
                  <c:v>0.10447220713380409</c:v>
                </c:pt>
                <c:pt idx="28">
                  <c:v>0.1</c:v>
                </c:pt>
                <c:pt idx="29">
                  <c:v>9.7474208466737822E-2</c:v>
                </c:pt>
                <c:pt idx="30">
                  <c:v>9.2864637985309542E-2</c:v>
                </c:pt>
                <c:pt idx="31">
                  <c:v>8.9105464671075538E-2</c:v>
                </c:pt>
                <c:pt idx="32">
                  <c:v>8.800138312586446E-2</c:v>
                </c:pt>
                <c:pt idx="33">
                  <c:v>8.4891099296861602E-2</c:v>
                </c:pt>
                <c:pt idx="34">
                  <c:v>8.3064379140479025E-2</c:v>
                </c:pt>
                <c:pt idx="35">
                  <c:v>7.9250961377696036E-2</c:v>
                </c:pt>
                <c:pt idx="36">
                  <c:v>7.5926533289603151E-2</c:v>
                </c:pt>
                <c:pt idx="37">
                  <c:v>7.2519697700594951E-2</c:v>
                </c:pt>
                <c:pt idx="38">
                  <c:v>6.7360782457800916E-2</c:v>
                </c:pt>
                <c:pt idx="39">
                  <c:v>6.4158601311270685E-2</c:v>
                </c:pt>
                <c:pt idx="40">
                  <c:v>5.9638741824976645E-2</c:v>
                </c:pt>
                <c:pt idx="41">
                  <c:v>5.8063511830635121E-2</c:v>
                </c:pt>
                <c:pt idx="42">
                  <c:v>5.7058457711442787E-2</c:v>
                </c:pt>
                <c:pt idx="43">
                  <c:v>5.5142503097893432E-2</c:v>
                </c:pt>
                <c:pt idx="44">
                  <c:v>5.365629311666411E-2</c:v>
                </c:pt>
                <c:pt idx="45">
                  <c:v>5.2948440876813829E-2</c:v>
                </c:pt>
                <c:pt idx="46">
                  <c:v>5.2172558791465505E-2</c:v>
                </c:pt>
                <c:pt idx="47">
                  <c:v>5.0873907615480649E-2</c:v>
                </c:pt>
                <c:pt idx="48">
                  <c:v>4.9159729857075549E-2</c:v>
                </c:pt>
                <c:pt idx="49">
                  <c:v>4.7171314741035857E-2</c:v>
                </c:pt>
                <c:pt idx="50">
                  <c:v>4.6842525979216627E-2</c:v>
                </c:pt>
                <c:pt idx="51">
                  <c:v>4.5686900958466455E-2</c:v>
                </c:pt>
                <c:pt idx="52">
                  <c:v>4.4904458598726112E-2</c:v>
                </c:pt>
                <c:pt idx="53">
                  <c:v>4.3085696182480593E-2</c:v>
                </c:pt>
                <c:pt idx="54">
                  <c:v>4.2180094786729856E-2</c:v>
                </c:pt>
                <c:pt idx="55">
                  <c:v>4.2478998256459025E-2</c:v>
                </c:pt>
                <c:pt idx="56">
                  <c:v>4.2115415528050155E-2</c:v>
                </c:pt>
                <c:pt idx="57">
                  <c:v>4.0664837824753913E-2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0-449B-AEC8-F3800E42D274}"/>
            </c:ext>
          </c:extLst>
        </c:ser>
        <c:ser>
          <c:idx val="1"/>
          <c:order val="1"/>
          <c:tx>
            <c:strRef>
              <c:f>'4. 产业&amp;贸易'!$AD$7</c:f>
              <c:strCache>
                <c:ptCount val="1"/>
                <c:pt idx="0">
                  <c:v>第二产业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'4. 产业&amp;贸易'!$B$8:$B$65</c:f>
              <c:numCache>
                <c:formatCode>General</c:formatCode>
                <c:ptCount val="5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</c:numCache>
            </c:numRef>
          </c:cat>
          <c:val>
            <c:numRef>
              <c:f>'4. 产业&amp;贸易'!$AD$8:$AD$65</c:f>
              <c:numCache>
                <c:formatCode>0%</c:formatCode>
                <c:ptCount val="58"/>
                <c:pt idx="0">
                  <c:v>0.24329159212880144</c:v>
                </c:pt>
                <c:pt idx="1">
                  <c:v>0.24753974261922787</c:v>
                </c:pt>
                <c:pt idx="2">
                  <c:v>0.24376528117359414</c:v>
                </c:pt>
                <c:pt idx="3">
                  <c:v>0.24958043634619995</c:v>
                </c:pt>
                <c:pt idx="4">
                  <c:v>0.26162111656155101</c:v>
                </c:pt>
                <c:pt idx="5">
                  <c:v>0.2712889716147045</c:v>
                </c:pt>
                <c:pt idx="6">
                  <c:v>0.27381776239907729</c:v>
                </c:pt>
                <c:pt idx="7">
                  <c:v>0.27998196573489631</c:v>
                </c:pt>
                <c:pt idx="8">
                  <c:v>0.29419613075383588</c:v>
                </c:pt>
                <c:pt idx="9">
                  <c:v>0.30662862159789289</c:v>
                </c:pt>
                <c:pt idx="10">
                  <c:v>0.31156107119529719</c:v>
                </c:pt>
                <c:pt idx="11">
                  <c:v>0.31521272024065322</c:v>
                </c:pt>
                <c:pt idx="12">
                  <c:v>0.31867202368365405</c:v>
                </c:pt>
                <c:pt idx="13">
                  <c:v>0.32193909260410192</c:v>
                </c:pt>
                <c:pt idx="14">
                  <c:v>0.33272357723577234</c:v>
                </c:pt>
                <c:pt idx="15">
                  <c:v>0.34060436261757054</c:v>
                </c:pt>
                <c:pt idx="16">
                  <c:v>0.34558093346573981</c:v>
                </c:pt>
                <c:pt idx="17">
                  <c:v>0.35214313802595359</c:v>
                </c:pt>
                <c:pt idx="18">
                  <c:v>0.35503421309872923</c:v>
                </c:pt>
                <c:pt idx="19">
                  <c:v>0.35788239890603635</c:v>
                </c:pt>
                <c:pt idx="20">
                  <c:v>0.36642530487804881</c:v>
                </c:pt>
                <c:pt idx="21">
                  <c:v>0.36452353616532723</c:v>
                </c:pt>
                <c:pt idx="22">
                  <c:v>0.35322333077513429</c:v>
                </c:pt>
                <c:pt idx="23">
                  <c:v>0.35259456377114617</c:v>
                </c:pt>
                <c:pt idx="24">
                  <c:v>0.34859287054409005</c:v>
                </c:pt>
                <c:pt idx="25">
                  <c:v>0.34475731752500927</c:v>
                </c:pt>
                <c:pt idx="26">
                  <c:v>0.34387568555758685</c:v>
                </c:pt>
                <c:pt idx="27">
                  <c:v>0.34872351982618144</c:v>
                </c:pt>
                <c:pt idx="28">
                  <c:v>0.3481149012567325</c:v>
                </c:pt>
                <c:pt idx="29">
                  <c:v>0.34347207399501956</c:v>
                </c:pt>
                <c:pt idx="30">
                  <c:v>0.3422525358516964</c:v>
                </c:pt>
                <c:pt idx="31">
                  <c:v>0.34336930038287505</c:v>
                </c:pt>
                <c:pt idx="32">
                  <c:v>0.34439834024896265</c:v>
                </c:pt>
                <c:pt idx="33">
                  <c:v>0.34059338020922653</c:v>
                </c:pt>
                <c:pt idx="34">
                  <c:v>0.33395617462204857</c:v>
                </c:pt>
                <c:pt idx="35">
                  <c:v>0.33790336064203308</c:v>
                </c:pt>
                <c:pt idx="36">
                  <c:v>0.3392915710068875</c:v>
                </c:pt>
                <c:pt idx="37">
                  <c:v>0.33751406978613924</c:v>
                </c:pt>
                <c:pt idx="38">
                  <c:v>0.34074775201135826</c:v>
                </c:pt>
                <c:pt idx="39">
                  <c:v>0.34249141429909458</c:v>
                </c:pt>
                <c:pt idx="40">
                  <c:v>0.3388352538150109</c:v>
                </c:pt>
                <c:pt idx="41">
                  <c:v>0.33577210460772106</c:v>
                </c:pt>
                <c:pt idx="42">
                  <c:v>0.33037935323383083</c:v>
                </c:pt>
                <c:pt idx="43">
                  <c:v>0.32853159851301117</c:v>
                </c:pt>
                <c:pt idx="44">
                  <c:v>0.32715008431703202</c:v>
                </c:pt>
                <c:pt idx="45">
                  <c:v>0.31645569620253167</c:v>
                </c:pt>
                <c:pt idx="46">
                  <c:v>0.31272387478585889</c:v>
                </c:pt>
                <c:pt idx="47">
                  <c:v>0.30883270911360799</c:v>
                </c:pt>
                <c:pt idx="48">
                  <c:v>0.3017119522538087</c:v>
                </c:pt>
                <c:pt idx="49">
                  <c:v>0.29402390438247011</c:v>
                </c:pt>
                <c:pt idx="50">
                  <c:v>0.28569144684252595</c:v>
                </c:pt>
                <c:pt idx="51">
                  <c:v>0.27763578274760381</c:v>
                </c:pt>
                <c:pt idx="52">
                  <c:v>0.2727707006369427</c:v>
                </c:pt>
                <c:pt idx="53">
                  <c:v>0.27292887692063994</c:v>
                </c:pt>
                <c:pt idx="54">
                  <c:v>0.27187993680884676</c:v>
                </c:pt>
                <c:pt idx="55">
                  <c:v>0.26692027262640672</c:v>
                </c:pt>
                <c:pt idx="56">
                  <c:v>0.2560681562449767</c:v>
                </c:pt>
                <c:pt idx="57">
                  <c:v>0.25012102630304989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0-449B-AEC8-F3800E42D274}"/>
            </c:ext>
          </c:extLst>
        </c:ser>
        <c:ser>
          <c:idx val="2"/>
          <c:order val="2"/>
          <c:tx>
            <c:strRef>
              <c:f>'4. 产业&amp;贸易'!$AE$7</c:f>
              <c:strCache>
                <c:ptCount val="1"/>
                <c:pt idx="0">
                  <c:v>第三产业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'4. 产业&amp;贸易'!$B$8:$B$65</c:f>
              <c:numCache>
                <c:formatCode>General</c:formatCode>
                <c:ptCount val="5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</c:numCache>
            </c:numRef>
          </c:cat>
          <c:val>
            <c:numRef>
              <c:f>'4. 产业&amp;贸易'!$AE$8:$AE$65</c:f>
              <c:numCache>
                <c:formatCode>0%</c:formatCode>
                <c:ptCount val="58"/>
                <c:pt idx="0">
                  <c:v>0.35829286992077691</c:v>
                </c:pt>
                <c:pt idx="1">
                  <c:v>0.37219278324501642</c:v>
                </c:pt>
                <c:pt idx="2">
                  <c:v>0.38068459657701714</c:v>
                </c:pt>
                <c:pt idx="3">
                  <c:v>0.39079357468233039</c:v>
                </c:pt>
                <c:pt idx="4">
                  <c:v>0.39570193879934595</c:v>
                </c:pt>
                <c:pt idx="5">
                  <c:v>0.40111679851093535</c:v>
                </c:pt>
                <c:pt idx="6">
                  <c:v>0.41522491349480967</c:v>
                </c:pt>
                <c:pt idx="7">
                  <c:v>0.41794409377817854</c:v>
                </c:pt>
                <c:pt idx="8">
                  <c:v>0.416055147876362</c:v>
                </c:pt>
                <c:pt idx="9">
                  <c:v>0.41527655838454786</c:v>
                </c:pt>
                <c:pt idx="10">
                  <c:v>0.42847811887655129</c:v>
                </c:pt>
                <c:pt idx="11">
                  <c:v>0.43790287924366139</c:v>
                </c:pt>
                <c:pt idx="12">
                  <c:v>0.44597166419961937</c:v>
                </c:pt>
                <c:pt idx="13">
                  <c:v>0.45597679718251499</c:v>
                </c:pt>
                <c:pt idx="14">
                  <c:v>0.45670731707317075</c:v>
                </c:pt>
                <c:pt idx="15">
                  <c:v>0.46167700620372221</c:v>
                </c:pt>
                <c:pt idx="16">
                  <c:v>0.46653426017874877</c:v>
                </c:pt>
                <c:pt idx="17">
                  <c:v>0.47365316555249704</c:v>
                </c:pt>
                <c:pt idx="18">
                  <c:v>0.48563049853372436</c:v>
                </c:pt>
                <c:pt idx="19">
                  <c:v>0.49462785700332096</c:v>
                </c:pt>
                <c:pt idx="20">
                  <c:v>0.49923780487804881</c:v>
                </c:pt>
                <c:pt idx="21">
                  <c:v>0.50631458094144666</c:v>
                </c:pt>
                <c:pt idx="22">
                  <c:v>0.51995395241749809</c:v>
                </c:pt>
                <c:pt idx="23">
                  <c:v>0.52518532598365331</c:v>
                </c:pt>
                <c:pt idx="24">
                  <c:v>0.53245778611632266</c:v>
                </c:pt>
                <c:pt idx="25">
                  <c:v>0.5379770285290848</c:v>
                </c:pt>
                <c:pt idx="26">
                  <c:v>0.54405850091407681</c:v>
                </c:pt>
                <c:pt idx="27">
                  <c:v>0.54680427304001444</c:v>
                </c:pt>
                <c:pt idx="28">
                  <c:v>0.55188509874326752</c:v>
                </c:pt>
                <c:pt idx="29">
                  <c:v>0.55905371753824262</c:v>
                </c:pt>
                <c:pt idx="30">
                  <c:v>0.56488282616299401</c:v>
                </c:pt>
                <c:pt idx="31">
                  <c:v>0.56752523494604945</c:v>
                </c:pt>
                <c:pt idx="32">
                  <c:v>0.56760027662517287</c:v>
                </c:pt>
                <c:pt idx="33">
                  <c:v>0.57451552049391186</c:v>
                </c:pt>
                <c:pt idx="34">
                  <c:v>0.58297944623747244</c:v>
                </c:pt>
                <c:pt idx="35">
                  <c:v>0.58284567798027087</c:v>
                </c:pt>
                <c:pt idx="36">
                  <c:v>0.58478189570350936</c:v>
                </c:pt>
                <c:pt idx="37">
                  <c:v>0.58996623251326585</c:v>
                </c:pt>
                <c:pt idx="38">
                  <c:v>0.59189146553084082</c:v>
                </c:pt>
                <c:pt idx="39">
                  <c:v>0.59334998438963471</c:v>
                </c:pt>
                <c:pt idx="40">
                  <c:v>0.60152600436001247</c:v>
                </c:pt>
                <c:pt idx="41">
                  <c:v>0.60616438356164382</c:v>
                </c:pt>
                <c:pt idx="42">
                  <c:v>0.61256218905472637</c:v>
                </c:pt>
                <c:pt idx="43">
                  <c:v>0.61632589838909546</c:v>
                </c:pt>
                <c:pt idx="44">
                  <c:v>0.61919362256630384</c:v>
                </c:pt>
                <c:pt idx="45">
                  <c:v>0.6305958629206545</c:v>
                </c:pt>
                <c:pt idx="46">
                  <c:v>0.63510356642267562</c:v>
                </c:pt>
                <c:pt idx="47">
                  <c:v>0.64029338327091134</c:v>
                </c:pt>
                <c:pt idx="48">
                  <c:v>0.64912831788911574</c:v>
                </c:pt>
                <c:pt idx="49">
                  <c:v>0.65880478087649408</c:v>
                </c:pt>
                <c:pt idx="50">
                  <c:v>0.66746602717825743</c:v>
                </c:pt>
                <c:pt idx="51">
                  <c:v>0.67667731629392969</c:v>
                </c:pt>
                <c:pt idx="52">
                  <c:v>0.6823248407643312</c:v>
                </c:pt>
                <c:pt idx="53">
                  <c:v>0.68398542689687947</c:v>
                </c:pt>
                <c:pt idx="54">
                  <c:v>0.68593996840442339</c:v>
                </c:pt>
                <c:pt idx="55">
                  <c:v>0.69060072911713422</c:v>
                </c:pt>
                <c:pt idx="56">
                  <c:v>0.70181642822697321</c:v>
                </c:pt>
                <c:pt idx="57">
                  <c:v>0.70921413587219617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0-449B-AEC8-F3800E42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69376"/>
        <c:axId val="744269704"/>
      </c:areaChart>
      <c:catAx>
        <c:axId val="7442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69704"/>
        <c:crosses val="autoZero"/>
        <c:auto val="1"/>
        <c:lblAlgn val="ctr"/>
        <c:lblOffset val="100"/>
        <c:noMultiLvlLbl val="0"/>
      </c:catAx>
      <c:valAx>
        <c:axId val="7442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行业劳动力占比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'4. 产业&amp;贸易'!$N$7</c:f>
              <c:strCache>
                <c:ptCount val="1"/>
                <c:pt idx="0">
                  <c:v>农林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产业&amp;贸易'!$N$8:$N$57</c:f>
              <c:numCache>
                <c:formatCode>0%</c:formatCode>
                <c:ptCount val="50"/>
                <c:pt idx="0">
                  <c:v>0.38001533350370559</c:v>
                </c:pt>
                <c:pt idx="1">
                  <c:v>0.36512742871561948</c:v>
                </c:pt>
                <c:pt idx="2">
                  <c:v>0.36136919315403421</c:v>
                </c:pt>
                <c:pt idx="3">
                  <c:v>0.34452169743466793</c:v>
                </c:pt>
                <c:pt idx="4">
                  <c:v>0.32655921513665032</c:v>
                </c:pt>
                <c:pt idx="5">
                  <c:v>0.31386691484411355</c:v>
                </c:pt>
                <c:pt idx="6">
                  <c:v>0.29619377162629756</c:v>
                </c:pt>
                <c:pt idx="7">
                  <c:v>0.28697024346257888</c:v>
                </c:pt>
                <c:pt idx="8">
                  <c:v>0.27523343708314807</c:v>
                </c:pt>
                <c:pt idx="9">
                  <c:v>0.26294995610184374</c:v>
                </c:pt>
                <c:pt idx="10">
                  <c:v>0.24570184983677912</c:v>
                </c:pt>
                <c:pt idx="11">
                  <c:v>0.23372717508055854</c:v>
                </c:pt>
                <c:pt idx="12">
                  <c:v>0.22114164904862579</c:v>
                </c:pt>
                <c:pt idx="13">
                  <c:v>0.20841102133830536</c:v>
                </c:pt>
                <c:pt idx="14">
                  <c:v>0.19715447154471544</c:v>
                </c:pt>
                <c:pt idx="15">
                  <c:v>0.18672530987604957</c:v>
                </c:pt>
                <c:pt idx="16">
                  <c:v>0.17837301587301588</c:v>
                </c:pt>
                <c:pt idx="17">
                  <c:v>0.16529250098154691</c:v>
                </c:pt>
                <c:pt idx="18">
                  <c:v>0.15016598320640501</c:v>
                </c:pt>
                <c:pt idx="19">
                  <c:v>0.13772922356613343</c:v>
                </c:pt>
                <c:pt idx="20">
                  <c:v>0.12511884388667047</c:v>
                </c:pt>
                <c:pt idx="21">
                  <c:v>0.12029788046591559</c:v>
                </c:pt>
                <c:pt idx="22">
                  <c:v>0.1183228029867892</c:v>
                </c:pt>
                <c:pt idx="23">
                  <c:v>0.11402011003604628</c:v>
                </c:pt>
                <c:pt idx="24">
                  <c:v>0.11025833021340321</c:v>
                </c:pt>
                <c:pt idx="25">
                  <c:v>0.10891272189349112</c:v>
                </c:pt>
                <c:pt idx="26">
                  <c:v>0.10366855265559409</c:v>
                </c:pt>
                <c:pt idx="27">
                  <c:v>9.6098265895953758E-2</c:v>
                </c:pt>
                <c:pt idx="28">
                  <c:v>9.1381472854327184E-2</c:v>
                </c:pt>
                <c:pt idx="29">
                  <c:v>8.9038666193685709E-2</c:v>
                </c:pt>
                <c:pt idx="30">
                  <c:v>8.459794174079889E-2</c:v>
                </c:pt>
                <c:pt idx="31">
                  <c:v>8.1165452653485959E-2</c:v>
                </c:pt>
                <c:pt idx="32">
                  <c:v>7.9903564663337354E-2</c:v>
                </c:pt>
                <c:pt idx="33">
                  <c:v>7.6883649410558683E-2</c:v>
                </c:pt>
                <c:pt idx="34">
                  <c:v>7.5452546100490611E-2</c:v>
                </c:pt>
                <c:pt idx="35">
                  <c:v>7.220096489768757E-2</c:v>
                </c:pt>
                <c:pt idx="36">
                  <c:v>6.8374673629242821E-2</c:v>
                </c:pt>
                <c:pt idx="37">
                  <c:v>6.5770523283725402E-2</c:v>
                </c:pt>
                <c:pt idx="38">
                  <c:v>6.1391113204584707E-2</c:v>
                </c:pt>
                <c:pt idx="39">
                  <c:v>5.8266003729024241E-2</c:v>
                </c:pt>
                <c:pt idx="40">
                  <c:v>5.4263565891472867E-2</c:v>
                </c:pt>
                <c:pt idx="41">
                  <c:v>5.3463505346350533E-2</c:v>
                </c:pt>
                <c:pt idx="42">
                  <c:v>5.2656032213102062E-2</c:v>
                </c:pt>
                <c:pt idx="43">
                  <c:v>5.0878815911193337E-2</c:v>
                </c:pt>
                <c:pt idx="44">
                  <c:v>4.9412841238371204E-2</c:v>
                </c:pt>
                <c:pt idx="45">
                  <c:v>4.8664415105925701E-2</c:v>
                </c:pt>
                <c:pt idx="46">
                  <c:v>4.7508511296812134E-2</c:v>
                </c:pt>
                <c:pt idx="47">
                  <c:v>4.607508532423208E-2</c:v>
                </c:pt>
                <c:pt idx="48">
                  <c:v>4.460386774797255E-2</c:v>
                </c:pt>
                <c:pt idx="49">
                  <c:v>4.2338072669826227E-2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3-4B66-A518-4839CFE7B886}"/>
            </c:ext>
          </c:extLst>
        </c:ser>
        <c:ser>
          <c:idx val="1"/>
          <c:order val="1"/>
          <c:tx>
            <c:strRef>
              <c:f>'4. 产业&amp;贸易'!$O$7</c:f>
              <c:strCache>
                <c:ptCount val="1"/>
                <c:pt idx="0">
                  <c:v>渔业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产业&amp;贸易'!$O$8:$O$57</c:f>
              <c:numCache>
                <c:formatCode>0%</c:formatCode>
                <c:ptCount val="50"/>
                <c:pt idx="0">
                  <c:v>1.8400204446716074E-2</c:v>
                </c:pt>
                <c:pt idx="1">
                  <c:v>1.514004542013626E-2</c:v>
                </c:pt>
                <c:pt idx="2">
                  <c:v>1.4180929095354523E-2</c:v>
                </c:pt>
                <c:pt idx="3">
                  <c:v>1.5104291536801727E-2</c:v>
                </c:pt>
                <c:pt idx="4">
                  <c:v>1.6117729502452698E-2</c:v>
                </c:pt>
                <c:pt idx="5">
                  <c:v>1.3727315030246627E-2</c:v>
                </c:pt>
                <c:pt idx="6">
                  <c:v>1.4763552479815456E-2</c:v>
                </c:pt>
                <c:pt idx="7">
                  <c:v>1.5103697024346259E-2</c:v>
                </c:pt>
                <c:pt idx="8">
                  <c:v>1.4450867052023121E-2</c:v>
                </c:pt>
                <c:pt idx="9">
                  <c:v>1.514486391571554E-2</c:v>
                </c:pt>
                <c:pt idx="10">
                  <c:v>1.4145810663764961E-2</c:v>
                </c:pt>
                <c:pt idx="11">
                  <c:v>1.3104189044038667E-2</c:v>
                </c:pt>
                <c:pt idx="12">
                  <c:v>1.4164904862579281E-2</c:v>
                </c:pt>
                <c:pt idx="13">
                  <c:v>1.3673088875077687E-2</c:v>
                </c:pt>
                <c:pt idx="14">
                  <c:v>1.3414634146341463E-2</c:v>
                </c:pt>
                <c:pt idx="15">
                  <c:v>1.0795681727309077E-2</c:v>
                </c:pt>
                <c:pt idx="16">
                  <c:v>9.3253968253968252E-3</c:v>
                </c:pt>
                <c:pt idx="17">
                  <c:v>8.6376128778955629E-3</c:v>
                </c:pt>
                <c:pt idx="18">
                  <c:v>8.9826205819175942E-3</c:v>
                </c:pt>
                <c:pt idx="19">
                  <c:v>9.5591104174795154E-3</c:v>
                </c:pt>
                <c:pt idx="20">
                  <c:v>8.93706027761932E-3</c:v>
                </c:pt>
                <c:pt idx="21">
                  <c:v>8.5927057475653993E-3</c:v>
                </c:pt>
                <c:pt idx="22">
                  <c:v>8.2328163890484397E-3</c:v>
                </c:pt>
                <c:pt idx="23">
                  <c:v>7.9681274900398405E-3</c:v>
                </c:pt>
                <c:pt idx="24">
                  <c:v>8.4238113066267307E-3</c:v>
                </c:pt>
                <c:pt idx="25">
                  <c:v>8.1360946745562129E-3</c:v>
                </c:pt>
                <c:pt idx="26">
                  <c:v>8.2131775871509393E-3</c:v>
                </c:pt>
                <c:pt idx="27">
                  <c:v>8.1286127167630052E-3</c:v>
                </c:pt>
                <c:pt idx="28">
                  <c:v>8.4214298512811318E-3</c:v>
                </c:pt>
                <c:pt idx="29">
                  <c:v>8.1589216034054623E-3</c:v>
                </c:pt>
                <c:pt idx="30">
                  <c:v>8.0237223094365949E-3</c:v>
                </c:pt>
                <c:pt idx="31">
                  <c:v>7.630939993062782E-3</c:v>
                </c:pt>
                <c:pt idx="32">
                  <c:v>7.7492681246771142E-3</c:v>
                </c:pt>
                <c:pt idx="33">
                  <c:v>7.6883649410558691E-3</c:v>
                </c:pt>
                <c:pt idx="34">
                  <c:v>7.2745728303163591E-3</c:v>
                </c:pt>
                <c:pt idx="35">
                  <c:v>6.6544668108467807E-3</c:v>
                </c:pt>
                <c:pt idx="36">
                  <c:v>7.1801566579634468E-3</c:v>
                </c:pt>
                <c:pt idx="37">
                  <c:v>6.4010241638662183E-3</c:v>
                </c:pt>
                <c:pt idx="38">
                  <c:v>5.6523787093735282E-3</c:v>
                </c:pt>
                <c:pt idx="39">
                  <c:v>5.5935363579863269E-3</c:v>
                </c:pt>
                <c:pt idx="40">
                  <c:v>5.1162790697674414E-3</c:v>
                </c:pt>
                <c:pt idx="41">
                  <c:v>4.3390671005733772E-3</c:v>
                </c:pt>
                <c:pt idx="42">
                  <c:v>4.181508440452222E-3</c:v>
                </c:pt>
                <c:pt idx="43">
                  <c:v>4.0086339808818993E-3</c:v>
                </c:pt>
                <c:pt idx="44">
                  <c:v>3.9652280006100349E-3</c:v>
                </c:pt>
                <c:pt idx="45">
                  <c:v>3.9914031317163029E-3</c:v>
                </c:pt>
                <c:pt idx="46">
                  <c:v>4.333023831631074E-3</c:v>
                </c:pt>
                <c:pt idx="47">
                  <c:v>4.4989140552280484E-3</c:v>
                </c:pt>
                <c:pt idx="48">
                  <c:v>4.2108546475358704E-3</c:v>
                </c:pt>
                <c:pt idx="49">
                  <c:v>4.4233807266982625E-3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3-4B66-A518-4839CFE7B886}"/>
            </c:ext>
          </c:extLst>
        </c:ser>
        <c:ser>
          <c:idx val="2"/>
          <c:order val="2"/>
          <c:tx>
            <c:strRef>
              <c:f>'4. 产业&amp;贸易'!$P$7</c:f>
              <c:strCache>
                <c:ptCount val="1"/>
                <c:pt idx="0">
                  <c:v>矿业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产业&amp;贸易'!$P$8:$P$57</c:f>
              <c:numCache>
                <c:formatCode>0%</c:formatCode>
                <c:ptCount val="50"/>
                <c:pt idx="0">
                  <c:v>1.3544594939943777E-2</c:v>
                </c:pt>
                <c:pt idx="1">
                  <c:v>1.2869038607115822E-2</c:v>
                </c:pt>
                <c:pt idx="2">
                  <c:v>1.1002444987775062E-2</c:v>
                </c:pt>
                <c:pt idx="3">
                  <c:v>9.3502757132582111E-3</c:v>
                </c:pt>
                <c:pt idx="4">
                  <c:v>1.1679514132212099E-2</c:v>
                </c:pt>
                <c:pt idx="5">
                  <c:v>1.0469986040018614E-2</c:v>
                </c:pt>
                <c:pt idx="6">
                  <c:v>1.1072664359861591E-2</c:v>
                </c:pt>
                <c:pt idx="7">
                  <c:v>9.6934174932371501E-3</c:v>
                </c:pt>
                <c:pt idx="8">
                  <c:v>8.4481991996442872E-3</c:v>
                </c:pt>
                <c:pt idx="9">
                  <c:v>8.9991220368744514E-3</c:v>
                </c:pt>
                <c:pt idx="10">
                  <c:v>7.1817192600652884E-3</c:v>
                </c:pt>
                <c:pt idx="11">
                  <c:v>6.44468313641246E-3</c:v>
                </c:pt>
                <c:pt idx="12">
                  <c:v>6.1310782241014803E-3</c:v>
                </c:pt>
                <c:pt idx="13">
                  <c:v>5.3863683447275745E-3</c:v>
                </c:pt>
                <c:pt idx="14">
                  <c:v>5.2845528455284551E-3</c:v>
                </c:pt>
                <c:pt idx="15">
                  <c:v>5.3978408636545386E-3</c:v>
                </c:pt>
                <c:pt idx="16">
                  <c:v>4.7619047619047623E-3</c:v>
                </c:pt>
                <c:pt idx="17">
                  <c:v>3.9261876717707105E-3</c:v>
                </c:pt>
                <c:pt idx="18">
                  <c:v>3.7102128490529192E-3</c:v>
                </c:pt>
                <c:pt idx="19">
                  <c:v>3.1213421771361686E-3</c:v>
                </c:pt>
                <c:pt idx="20">
                  <c:v>2.4719528427457694E-3</c:v>
                </c:pt>
                <c:pt idx="21">
                  <c:v>2.6732862325759021E-3</c:v>
                </c:pt>
                <c:pt idx="22">
                  <c:v>3.0633735401110473E-3</c:v>
                </c:pt>
                <c:pt idx="23">
                  <c:v>3.4149117814456461E-3</c:v>
                </c:pt>
                <c:pt idx="24">
                  <c:v>3.5567203294646198E-3</c:v>
                </c:pt>
                <c:pt idx="25">
                  <c:v>2.7736686390532543E-3</c:v>
                </c:pt>
                <c:pt idx="26">
                  <c:v>2.1901806899069175E-3</c:v>
                </c:pt>
                <c:pt idx="27">
                  <c:v>1.9869942196531791E-3</c:v>
                </c:pt>
                <c:pt idx="28">
                  <c:v>1.7917935853789643E-3</c:v>
                </c:pt>
                <c:pt idx="29">
                  <c:v>1.7736786094359701E-3</c:v>
                </c:pt>
                <c:pt idx="30">
                  <c:v>1.7442874585731729E-3</c:v>
                </c:pt>
                <c:pt idx="31">
                  <c:v>1.387443635102324E-3</c:v>
                </c:pt>
                <c:pt idx="32">
                  <c:v>1.5498536249354228E-3</c:v>
                </c:pt>
                <c:pt idx="33">
                  <c:v>1.3668204339654878E-3</c:v>
                </c:pt>
                <c:pt idx="34">
                  <c:v>1.3534088986635088E-3</c:v>
                </c:pt>
                <c:pt idx="35">
                  <c:v>1.1645316918981866E-3</c:v>
                </c:pt>
                <c:pt idx="36">
                  <c:v>1.1422976501305484E-3</c:v>
                </c:pt>
                <c:pt idx="37">
                  <c:v>9.6015362457993274E-4</c:v>
                </c:pt>
                <c:pt idx="38">
                  <c:v>9.4206311822892137E-4</c:v>
                </c:pt>
                <c:pt idx="39">
                  <c:v>9.3225605966438781E-4</c:v>
                </c:pt>
                <c:pt idx="40">
                  <c:v>9.3023255813953494E-4</c:v>
                </c:pt>
                <c:pt idx="41">
                  <c:v>9.2980009298000927E-4</c:v>
                </c:pt>
                <c:pt idx="42">
                  <c:v>9.2922409787827166E-4</c:v>
                </c:pt>
                <c:pt idx="43">
                  <c:v>9.2506938020351531E-4</c:v>
                </c:pt>
                <c:pt idx="44">
                  <c:v>1.0675613847796249E-3</c:v>
                </c:pt>
                <c:pt idx="45">
                  <c:v>9.2109303039606999E-4</c:v>
                </c:pt>
                <c:pt idx="46">
                  <c:v>9.2850510677808728E-4</c:v>
                </c:pt>
                <c:pt idx="47">
                  <c:v>7.7567483710828423E-4</c:v>
                </c:pt>
                <c:pt idx="48">
                  <c:v>7.7978789769182788E-4</c:v>
                </c:pt>
                <c:pt idx="49">
                  <c:v>7.8988941548183253E-4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3-4B66-A518-4839CFE7B886}"/>
            </c:ext>
          </c:extLst>
        </c:ser>
        <c:ser>
          <c:idx val="3"/>
          <c:order val="3"/>
          <c:tx>
            <c:strRef>
              <c:f>'4. 产业&amp;贸易'!$Q$7</c:f>
              <c:strCache>
                <c:ptCount val="1"/>
                <c:pt idx="0">
                  <c:v>建设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产业&amp;贸易'!$Q$8:$Q$57</c:f>
              <c:numCache>
                <c:formatCode>0%</c:formatCode>
                <c:ptCount val="50"/>
                <c:pt idx="0">
                  <c:v>4.5744952721696909E-2</c:v>
                </c:pt>
                <c:pt idx="1">
                  <c:v>4.6681806712086805E-2</c:v>
                </c:pt>
                <c:pt idx="2">
                  <c:v>4.7677261613691929E-2</c:v>
                </c:pt>
                <c:pt idx="3">
                  <c:v>4.7230879884919683E-2</c:v>
                </c:pt>
                <c:pt idx="4">
                  <c:v>5.0689091333800514E-2</c:v>
                </c:pt>
                <c:pt idx="5">
                  <c:v>5.1884597487203352E-2</c:v>
                </c:pt>
                <c:pt idx="6">
                  <c:v>5.6055363321799306E-2</c:v>
                </c:pt>
                <c:pt idx="7">
                  <c:v>5.7033363390441842E-2</c:v>
                </c:pt>
                <c:pt idx="8">
                  <c:v>6.0915962650066699E-2</c:v>
                </c:pt>
                <c:pt idx="9">
                  <c:v>6.3652326602282705E-2</c:v>
                </c:pt>
                <c:pt idx="10">
                  <c:v>6.3112078346028291E-2</c:v>
                </c:pt>
                <c:pt idx="11">
                  <c:v>6.616541353383458E-2</c:v>
                </c:pt>
                <c:pt idx="12">
                  <c:v>6.9344608879492606E-2</c:v>
                </c:pt>
                <c:pt idx="13">
                  <c:v>7.2508804640563501E-2</c:v>
                </c:pt>
                <c:pt idx="14">
                  <c:v>7.2967479674796748E-2</c:v>
                </c:pt>
                <c:pt idx="15">
                  <c:v>7.3970411835265898E-2</c:v>
                </c:pt>
                <c:pt idx="16">
                  <c:v>7.3611111111111113E-2</c:v>
                </c:pt>
                <c:pt idx="17">
                  <c:v>7.7345897133882999E-2</c:v>
                </c:pt>
                <c:pt idx="18">
                  <c:v>8.0843585237258347E-2</c:v>
                </c:pt>
                <c:pt idx="19">
                  <c:v>8.4471322668747559E-2</c:v>
                </c:pt>
                <c:pt idx="20">
                  <c:v>8.8800152120174933E-2</c:v>
                </c:pt>
                <c:pt idx="21">
                  <c:v>8.8600343708229903E-2</c:v>
                </c:pt>
                <c:pt idx="22">
                  <c:v>9.1709745357074476E-2</c:v>
                </c:pt>
                <c:pt idx="23">
                  <c:v>9.3340922026180995E-2</c:v>
                </c:pt>
                <c:pt idx="24">
                  <c:v>9.3410707600149759E-2</c:v>
                </c:pt>
                <c:pt idx="25">
                  <c:v>9.6153846153846159E-2</c:v>
                </c:pt>
                <c:pt idx="26">
                  <c:v>9.7828070815842313E-2</c:v>
                </c:pt>
                <c:pt idx="27">
                  <c:v>9.8988439306358381E-2</c:v>
                </c:pt>
                <c:pt idx="28">
                  <c:v>9.7473571044615653E-2</c:v>
                </c:pt>
                <c:pt idx="29">
                  <c:v>9.5956012770485988E-2</c:v>
                </c:pt>
                <c:pt idx="30">
                  <c:v>9.4365951508808651E-2</c:v>
                </c:pt>
                <c:pt idx="31">
                  <c:v>9.1397849462365593E-2</c:v>
                </c:pt>
                <c:pt idx="32">
                  <c:v>9.1269157912863788E-2</c:v>
                </c:pt>
                <c:pt idx="33">
                  <c:v>9.1235263967196306E-2</c:v>
                </c:pt>
                <c:pt idx="34">
                  <c:v>9.0170867873456267E-2</c:v>
                </c:pt>
                <c:pt idx="35">
                  <c:v>9.3162535351854939E-2</c:v>
                </c:pt>
                <c:pt idx="36">
                  <c:v>9.4321148825065274E-2</c:v>
                </c:pt>
                <c:pt idx="37">
                  <c:v>9.409505520883342E-2</c:v>
                </c:pt>
                <c:pt idx="38">
                  <c:v>9.483435390171141E-2</c:v>
                </c:pt>
                <c:pt idx="39">
                  <c:v>9.617775015537601E-2</c:v>
                </c:pt>
                <c:pt idx="40">
                  <c:v>9.9224806201550386E-2</c:v>
                </c:pt>
                <c:pt idx="41">
                  <c:v>0.10150317681698434</c:v>
                </c:pt>
                <c:pt idx="42">
                  <c:v>0.10267926281554901</c:v>
                </c:pt>
                <c:pt idx="43">
                  <c:v>0.10329941412272588</c:v>
                </c:pt>
                <c:pt idx="44">
                  <c:v>0.104468506939149</c:v>
                </c:pt>
                <c:pt idx="45">
                  <c:v>0.10162726435369972</c:v>
                </c:pt>
                <c:pt idx="46">
                  <c:v>0.10167130919220056</c:v>
                </c:pt>
                <c:pt idx="47">
                  <c:v>0.10130313372634192</c:v>
                </c:pt>
                <c:pt idx="48">
                  <c:v>9.8565190268247033E-2</c:v>
                </c:pt>
                <c:pt idx="49">
                  <c:v>9.7630331753554497E-2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43-4B66-A518-4839CFE7B886}"/>
            </c:ext>
          </c:extLst>
        </c:ser>
        <c:ser>
          <c:idx val="4"/>
          <c:order val="4"/>
          <c:tx>
            <c:strRef>
              <c:f>'4. 产业&amp;贸易'!$R$7</c:f>
              <c:strCache>
                <c:ptCount val="1"/>
                <c:pt idx="0">
                  <c:v>制造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产业&amp;贸易'!$R$8:$R$57</c:f>
              <c:numCache>
                <c:formatCode>0%</c:formatCode>
                <c:ptCount val="50"/>
                <c:pt idx="0">
                  <c:v>0.18400204446716076</c:v>
                </c:pt>
                <c:pt idx="1">
                  <c:v>0.18798889730002524</c:v>
                </c:pt>
                <c:pt idx="2">
                  <c:v>0.18508557457212713</c:v>
                </c:pt>
                <c:pt idx="3">
                  <c:v>0.19299928074802206</c:v>
                </c:pt>
                <c:pt idx="4">
                  <c:v>0.19925251109553843</c:v>
                </c:pt>
                <c:pt idx="5">
                  <c:v>0.20893438808748255</c:v>
                </c:pt>
                <c:pt idx="6">
                  <c:v>0.20668973471741639</c:v>
                </c:pt>
                <c:pt idx="7">
                  <c:v>0.21325518485121731</c:v>
                </c:pt>
                <c:pt idx="8">
                  <c:v>0.22476656291685193</c:v>
                </c:pt>
                <c:pt idx="9">
                  <c:v>0.23397717295873574</c:v>
                </c:pt>
                <c:pt idx="10">
                  <c:v>0.2411316648531012</c:v>
                </c:pt>
                <c:pt idx="11">
                  <c:v>0.24253490870032224</c:v>
                </c:pt>
                <c:pt idx="12">
                  <c:v>0.24312896405919662</c:v>
                </c:pt>
                <c:pt idx="13">
                  <c:v>0.24404391961881086</c:v>
                </c:pt>
                <c:pt idx="14">
                  <c:v>0.25447154471544714</c:v>
                </c:pt>
                <c:pt idx="15">
                  <c:v>0.26089564174330265</c:v>
                </c:pt>
                <c:pt idx="16">
                  <c:v>0.26686507936507936</c:v>
                </c:pt>
                <c:pt idx="17">
                  <c:v>0.27031802120141341</c:v>
                </c:pt>
                <c:pt idx="18">
                  <c:v>0.27006444053895723</c:v>
                </c:pt>
                <c:pt idx="19">
                  <c:v>0.26980101443620758</c:v>
                </c:pt>
                <c:pt idx="20">
                  <c:v>0.27438676554478036</c:v>
                </c:pt>
                <c:pt idx="21">
                  <c:v>0.27248424670612947</c:v>
                </c:pt>
                <c:pt idx="22">
                  <c:v>0.25770629906184184</c:v>
                </c:pt>
                <c:pt idx="23">
                  <c:v>0.25516979700246634</c:v>
                </c:pt>
                <c:pt idx="24">
                  <c:v>0.25084238113066265</c:v>
                </c:pt>
                <c:pt idx="25">
                  <c:v>0.24519230769230768</c:v>
                </c:pt>
                <c:pt idx="26">
                  <c:v>0.24329257163716006</c:v>
                </c:pt>
                <c:pt idx="27">
                  <c:v>0.24692919075144509</c:v>
                </c:pt>
                <c:pt idx="28">
                  <c:v>0.24816341157498656</c:v>
                </c:pt>
                <c:pt idx="29">
                  <c:v>0.24476764810216389</c:v>
                </c:pt>
                <c:pt idx="30">
                  <c:v>0.24524681667538811</c:v>
                </c:pt>
                <c:pt idx="31">
                  <c:v>0.24939299340964274</c:v>
                </c:pt>
                <c:pt idx="32">
                  <c:v>0.25021525744790768</c:v>
                </c:pt>
                <c:pt idx="33">
                  <c:v>0.24671108833077054</c:v>
                </c:pt>
                <c:pt idx="34">
                  <c:v>0.24107596007443749</c:v>
                </c:pt>
                <c:pt idx="35">
                  <c:v>0.24188986857428049</c:v>
                </c:pt>
                <c:pt idx="36">
                  <c:v>0.24216710182767623</c:v>
                </c:pt>
                <c:pt idx="37">
                  <c:v>0.24083853416546647</c:v>
                </c:pt>
                <c:pt idx="38">
                  <c:v>0.24336630554247135</c:v>
                </c:pt>
                <c:pt idx="39">
                  <c:v>0.24378495960223742</c:v>
                </c:pt>
                <c:pt idx="40">
                  <c:v>0.23720930232558141</c:v>
                </c:pt>
                <c:pt idx="41">
                  <c:v>0.23183015651634897</c:v>
                </c:pt>
                <c:pt idx="42">
                  <c:v>0.22549171441846058</c:v>
                </c:pt>
                <c:pt idx="43">
                  <c:v>0.22278754239901327</c:v>
                </c:pt>
                <c:pt idx="44">
                  <c:v>0.21991764526460272</c:v>
                </c:pt>
                <c:pt idx="45">
                  <c:v>0.21215842800122811</c:v>
                </c:pt>
                <c:pt idx="46">
                  <c:v>0.20813989476942124</c:v>
                </c:pt>
                <c:pt idx="47">
                  <c:v>0.2049332919640087</c:v>
                </c:pt>
                <c:pt idx="48">
                  <c:v>0.20024953212726138</c:v>
                </c:pt>
                <c:pt idx="49">
                  <c:v>0.19304897314375988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43-4B66-A518-4839CFE7B886}"/>
            </c:ext>
          </c:extLst>
        </c:ser>
        <c:ser>
          <c:idx val="5"/>
          <c:order val="5"/>
          <c:tx>
            <c:strRef>
              <c:f>'4. 产业&amp;贸易'!$S$7</c:f>
              <c:strCache>
                <c:ptCount val="1"/>
                <c:pt idx="0">
                  <c:v>电气水道交通通信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产业&amp;贸易'!$S$8:$S$57</c:f>
              <c:numCache>
                <c:formatCode>0%</c:formatCode>
                <c:ptCount val="50"/>
                <c:pt idx="0">
                  <c:v>4.8811653462816254E-2</c:v>
                </c:pt>
                <c:pt idx="1">
                  <c:v>4.6681806712086805E-2</c:v>
                </c:pt>
                <c:pt idx="2">
                  <c:v>4.7188264058679708E-2</c:v>
                </c:pt>
                <c:pt idx="3">
                  <c:v>4.8429633181491252E-2</c:v>
                </c:pt>
                <c:pt idx="4">
                  <c:v>4.9287549637935059E-2</c:v>
                </c:pt>
                <c:pt idx="5">
                  <c:v>5.0721265704979063E-2</c:v>
                </c:pt>
                <c:pt idx="6">
                  <c:v>5.3056516724336797E-2</c:v>
                </c:pt>
                <c:pt idx="7">
                  <c:v>5.3877366997294861E-2</c:v>
                </c:pt>
                <c:pt idx="8">
                  <c:v>5.5135615829257446E-2</c:v>
                </c:pt>
                <c:pt idx="9">
                  <c:v>5.7067603160667252E-2</c:v>
                </c:pt>
                <c:pt idx="10">
                  <c:v>5.8324265505984768E-2</c:v>
                </c:pt>
                <c:pt idx="11">
                  <c:v>6.1439312567132115E-2</c:v>
                </c:pt>
                <c:pt idx="12">
                  <c:v>6.2156448202959833E-2</c:v>
                </c:pt>
                <c:pt idx="13">
                  <c:v>6.4429252123472142E-2</c:v>
                </c:pt>
                <c:pt idx="14">
                  <c:v>6.4227642276422761E-2</c:v>
                </c:pt>
                <c:pt idx="15">
                  <c:v>6.5773690523790479E-2</c:v>
                </c:pt>
                <c:pt idx="16">
                  <c:v>6.7063492063492061E-2</c:v>
                </c:pt>
                <c:pt idx="17">
                  <c:v>6.9297212406753045E-2</c:v>
                </c:pt>
                <c:pt idx="18">
                  <c:v>7.0689318492481931E-2</c:v>
                </c:pt>
                <c:pt idx="19">
                  <c:v>6.9449863441279749E-2</c:v>
                </c:pt>
                <c:pt idx="20">
                  <c:v>7.0735881346263546E-2</c:v>
                </c:pt>
                <c:pt idx="21">
                  <c:v>6.9505442046973454E-2</c:v>
                </c:pt>
                <c:pt idx="22">
                  <c:v>6.9500287191269383E-2</c:v>
                </c:pt>
                <c:pt idx="23">
                  <c:v>7.0954278125592865E-2</c:v>
                </c:pt>
                <c:pt idx="24">
                  <c:v>6.9449644327967047E-2</c:v>
                </c:pt>
                <c:pt idx="25">
                  <c:v>6.9156804733727817E-2</c:v>
                </c:pt>
                <c:pt idx="26">
                  <c:v>6.9720751962036864E-2</c:v>
                </c:pt>
                <c:pt idx="27">
                  <c:v>6.8822254335260111E-2</c:v>
                </c:pt>
                <c:pt idx="28">
                  <c:v>6.7371438810249054E-2</c:v>
                </c:pt>
                <c:pt idx="29">
                  <c:v>6.7754522880454068E-2</c:v>
                </c:pt>
                <c:pt idx="30">
                  <c:v>6.7503924646781788E-2</c:v>
                </c:pt>
                <c:pt idx="31">
                  <c:v>6.5209850849809223E-2</c:v>
                </c:pt>
                <c:pt idx="32">
                  <c:v>6.4749440330635441E-2</c:v>
                </c:pt>
                <c:pt idx="33">
                  <c:v>6.5607380830343412E-2</c:v>
                </c:pt>
                <c:pt idx="34">
                  <c:v>6.4117746574183732E-2</c:v>
                </c:pt>
                <c:pt idx="35">
                  <c:v>6.3882881384129092E-2</c:v>
                </c:pt>
                <c:pt idx="36">
                  <c:v>6.494778067885118E-2</c:v>
                </c:pt>
                <c:pt idx="37">
                  <c:v>6.4970395263242123E-2</c:v>
                </c:pt>
                <c:pt idx="38">
                  <c:v>6.4531323598681106E-2</c:v>
                </c:pt>
                <c:pt idx="39">
                  <c:v>6.4947172156619021E-2</c:v>
                </c:pt>
                <c:pt idx="40">
                  <c:v>6.6511627906976747E-2</c:v>
                </c:pt>
                <c:pt idx="41">
                  <c:v>6.6945606694560664E-2</c:v>
                </c:pt>
                <c:pt idx="42">
                  <c:v>6.8762583242992101E-2</c:v>
                </c:pt>
                <c:pt idx="43">
                  <c:v>6.9071847055195812E-2</c:v>
                </c:pt>
                <c:pt idx="44">
                  <c:v>6.8323928625895994E-2</c:v>
                </c:pt>
                <c:pt idx="45">
                  <c:v>6.7853853239177156E-2</c:v>
                </c:pt>
                <c:pt idx="46">
                  <c:v>6.8554627050448777E-2</c:v>
                </c:pt>
                <c:pt idx="47">
                  <c:v>6.965560037232392E-2</c:v>
                </c:pt>
                <c:pt idx="48">
                  <c:v>6.8777292576419208E-2</c:v>
                </c:pt>
                <c:pt idx="49">
                  <c:v>6.8720379146919433E-2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43-4B66-A518-4839CFE7B886}"/>
            </c:ext>
          </c:extLst>
        </c:ser>
        <c:ser>
          <c:idx val="6"/>
          <c:order val="6"/>
          <c:tx>
            <c:strRef>
              <c:f>'4. 产业&amp;贸易'!$T$7</c:f>
              <c:strCache>
                <c:ptCount val="1"/>
                <c:pt idx="0">
                  <c:v>批发零售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产业&amp;贸易'!$T$8:$T$57</c:f>
              <c:numCache>
                <c:formatCode>0%</c:formatCode>
                <c:ptCount val="50"/>
                <c:pt idx="0">
                  <c:v>0.17045744952721698</c:v>
                </c:pt>
                <c:pt idx="1">
                  <c:v>0.18294221549331316</c:v>
                </c:pt>
                <c:pt idx="2">
                  <c:v>0.1860635696821516</c:v>
                </c:pt>
                <c:pt idx="3">
                  <c:v>0.18916327019899304</c:v>
                </c:pt>
                <c:pt idx="4">
                  <c:v>0.19201121233356691</c:v>
                </c:pt>
                <c:pt idx="5">
                  <c:v>0.19706840390879479</c:v>
                </c:pt>
                <c:pt idx="6">
                  <c:v>0.20115340253748559</c:v>
                </c:pt>
                <c:pt idx="7">
                  <c:v>0.20266005410279531</c:v>
                </c:pt>
                <c:pt idx="8">
                  <c:v>0.19808803912850156</c:v>
                </c:pt>
                <c:pt idx="9">
                  <c:v>0.19666374012291485</c:v>
                </c:pt>
                <c:pt idx="10">
                  <c:v>0.20609357997823721</c:v>
                </c:pt>
                <c:pt idx="11">
                  <c:v>0.21031149301825994</c:v>
                </c:pt>
                <c:pt idx="12">
                  <c:v>0.213107822410148</c:v>
                </c:pt>
                <c:pt idx="13">
                  <c:v>0.21814791796146674</c:v>
                </c:pt>
                <c:pt idx="14">
                  <c:v>0.22052845528455284</c:v>
                </c:pt>
                <c:pt idx="15">
                  <c:v>0.22211115553778488</c:v>
                </c:pt>
                <c:pt idx="16">
                  <c:v>0.22480158730158731</c:v>
                </c:pt>
                <c:pt idx="17">
                  <c:v>0.22457793482528465</c:v>
                </c:pt>
                <c:pt idx="18">
                  <c:v>0.23042374536223395</c:v>
                </c:pt>
                <c:pt idx="19">
                  <c:v>0.23429574717128365</c:v>
                </c:pt>
                <c:pt idx="20">
                  <c:v>0.23616657159155732</c:v>
                </c:pt>
                <c:pt idx="21">
                  <c:v>0.24059576093183119</c:v>
                </c:pt>
                <c:pt idx="22">
                  <c:v>0.24813325674899483</c:v>
                </c:pt>
                <c:pt idx="23">
                  <c:v>0.25099601593625498</c:v>
                </c:pt>
                <c:pt idx="24">
                  <c:v>0.25683264694870833</c:v>
                </c:pt>
                <c:pt idx="25">
                  <c:v>0.25702662721893493</c:v>
                </c:pt>
                <c:pt idx="26">
                  <c:v>0.25789377623653953</c:v>
                </c:pt>
                <c:pt idx="27">
                  <c:v>0.25993497109826591</c:v>
                </c:pt>
                <c:pt idx="28">
                  <c:v>0.26411037448485936</c:v>
                </c:pt>
                <c:pt idx="29">
                  <c:v>0.26622915927633911</c:v>
                </c:pt>
                <c:pt idx="30">
                  <c:v>0.26617826617826618</c:v>
                </c:pt>
                <c:pt idx="31">
                  <c:v>0.26638917793964623</c:v>
                </c:pt>
                <c:pt idx="32">
                  <c:v>0.26433614603065264</c:v>
                </c:pt>
                <c:pt idx="33">
                  <c:v>0.26721339484025286</c:v>
                </c:pt>
                <c:pt idx="34">
                  <c:v>0.27068177973270174</c:v>
                </c:pt>
                <c:pt idx="35">
                  <c:v>0.27017135252037933</c:v>
                </c:pt>
                <c:pt idx="36">
                  <c:v>0.26811357702349869</c:v>
                </c:pt>
                <c:pt idx="37">
                  <c:v>0.26788286125780125</c:v>
                </c:pt>
                <c:pt idx="38">
                  <c:v>0.26628984141937512</c:v>
                </c:pt>
                <c:pt idx="39">
                  <c:v>0.26382846488502176</c:v>
                </c:pt>
                <c:pt idx="40">
                  <c:v>0.26496124031007751</c:v>
                </c:pt>
                <c:pt idx="41">
                  <c:v>0.26421819308848599</c:v>
                </c:pt>
                <c:pt idx="42">
                  <c:v>0.26513860926126687</c:v>
                </c:pt>
                <c:pt idx="43">
                  <c:v>0.2650323774283071</c:v>
                </c:pt>
                <c:pt idx="44">
                  <c:v>0.26353515327131311</c:v>
                </c:pt>
                <c:pt idx="45">
                  <c:v>0.26727049431992633</c:v>
                </c:pt>
                <c:pt idx="46">
                  <c:v>0.26849272670999691</c:v>
                </c:pt>
                <c:pt idx="47">
                  <c:v>0.26714241390009308</c:v>
                </c:pt>
                <c:pt idx="48">
                  <c:v>0.26715533374922024</c:v>
                </c:pt>
                <c:pt idx="49">
                  <c:v>0.265086887835703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43-4B66-A518-4839CFE7B886}"/>
            </c:ext>
          </c:extLst>
        </c:ser>
        <c:ser>
          <c:idx val="7"/>
          <c:order val="7"/>
          <c:tx>
            <c:strRef>
              <c:f>'4. 产业&amp;贸易'!$U$7</c:f>
              <c:strCache>
                <c:ptCount val="1"/>
                <c:pt idx="0">
                  <c:v>服务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产业&amp;贸易'!$U$8:$U$57</c:f>
              <c:numCache>
                <c:formatCode>0%</c:formatCode>
                <c:ptCount val="50"/>
                <c:pt idx="0">
                  <c:v>0.10529005877843087</c:v>
                </c:pt>
                <c:pt idx="1">
                  <c:v>0.10623265203128943</c:v>
                </c:pt>
                <c:pt idx="2">
                  <c:v>0.11540342298288508</c:v>
                </c:pt>
                <c:pt idx="3">
                  <c:v>0.12155358427235675</c:v>
                </c:pt>
                <c:pt idx="4">
                  <c:v>0.12450362064938099</c:v>
                </c:pt>
                <c:pt idx="5">
                  <c:v>0.12214983713355049</c:v>
                </c:pt>
                <c:pt idx="6">
                  <c:v>0.12733564013840831</c:v>
                </c:pt>
                <c:pt idx="7">
                  <c:v>0.12939585211902616</c:v>
                </c:pt>
                <c:pt idx="8">
                  <c:v>0.12939084037349932</c:v>
                </c:pt>
                <c:pt idx="9">
                  <c:v>0.12818261633011413</c:v>
                </c:pt>
                <c:pt idx="10">
                  <c:v>0.1292709466811752</c:v>
                </c:pt>
                <c:pt idx="11">
                  <c:v>0.13147153598281419</c:v>
                </c:pt>
                <c:pt idx="12">
                  <c:v>0.1372093023255814</c:v>
                </c:pt>
                <c:pt idx="13">
                  <c:v>0.14128858504246944</c:v>
                </c:pt>
                <c:pt idx="14">
                  <c:v>0.14004065040650407</c:v>
                </c:pt>
                <c:pt idx="15">
                  <c:v>0.14254298280687724</c:v>
                </c:pt>
                <c:pt idx="16">
                  <c:v>0.14325396825396824</c:v>
                </c:pt>
                <c:pt idx="17">
                  <c:v>0.1474283470749902</c:v>
                </c:pt>
                <c:pt idx="18">
                  <c:v>0.15133762936926382</c:v>
                </c:pt>
                <c:pt idx="19">
                  <c:v>0.15587202497073741</c:v>
                </c:pt>
                <c:pt idx="20">
                  <c:v>0.1570640806236927</c:v>
                </c:pt>
                <c:pt idx="21">
                  <c:v>0.15848768378842848</c:v>
                </c:pt>
                <c:pt idx="22">
                  <c:v>0.1636990235496841</c:v>
                </c:pt>
                <c:pt idx="23">
                  <c:v>0.16619237336368811</c:v>
                </c:pt>
                <c:pt idx="24">
                  <c:v>0.16903781355297642</c:v>
                </c:pt>
                <c:pt idx="25">
                  <c:v>0.17437130177514792</c:v>
                </c:pt>
                <c:pt idx="26">
                  <c:v>0.17886475634239823</c:v>
                </c:pt>
                <c:pt idx="27">
                  <c:v>0.18081647398843931</c:v>
                </c:pt>
                <c:pt idx="28">
                  <c:v>0.18455473929403332</c:v>
                </c:pt>
                <c:pt idx="29">
                  <c:v>0.18889677190493082</c:v>
                </c:pt>
                <c:pt idx="30">
                  <c:v>0.19570905285190998</c:v>
                </c:pt>
                <c:pt idx="31">
                  <c:v>0.20013874436351023</c:v>
                </c:pt>
                <c:pt idx="32">
                  <c:v>0.20199758911658344</c:v>
                </c:pt>
                <c:pt idx="33">
                  <c:v>0.20587732786605159</c:v>
                </c:pt>
                <c:pt idx="34">
                  <c:v>0.21231602097783792</c:v>
                </c:pt>
                <c:pt idx="35">
                  <c:v>0.21360838462818166</c:v>
                </c:pt>
                <c:pt idx="36">
                  <c:v>0.21801566579634465</c:v>
                </c:pt>
                <c:pt idx="37">
                  <c:v>0.22307569211073772</c:v>
                </c:pt>
                <c:pt idx="38">
                  <c:v>0.22703721149317005</c:v>
                </c:pt>
                <c:pt idx="39">
                  <c:v>0.23011187072715972</c:v>
                </c:pt>
                <c:pt idx="40">
                  <c:v>0.23503875968992249</c:v>
                </c:pt>
                <c:pt idx="41">
                  <c:v>0.23895862389586239</c:v>
                </c:pt>
                <c:pt idx="42">
                  <c:v>0.24252748954622891</c:v>
                </c:pt>
                <c:pt idx="43">
                  <c:v>0.24637681159420291</c:v>
                </c:pt>
                <c:pt idx="44">
                  <c:v>0.25133445173097452</c:v>
                </c:pt>
                <c:pt idx="45">
                  <c:v>0.25867362603622968</c:v>
                </c:pt>
                <c:pt idx="46">
                  <c:v>0.26090993500464255</c:v>
                </c:pt>
                <c:pt idx="47">
                  <c:v>0.26652187403040645</c:v>
                </c:pt>
                <c:pt idx="48">
                  <c:v>0.27573300062383033</c:v>
                </c:pt>
                <c:pt idx="49">
                  <c:v>0.28499210110584516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43-4B66-A518-4839CFE7B886}"/>
            </c:ext>
          </c:extLst>
        </c:ser>
        <c:ser>
          <c:idx val="8"/>
          <c:order val="8"/>
          <c:tx>
            <c:strRef>
              <c:f>'4. 产业&amp;贸易'!$V$7</c:f>
              <c:strCache>
                <c:ptCount val="1"/>
                <c:pt idx="0">
                  <c:v>政府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'4. 产业&amp;贸易'!$B$8:$B$57</c:f>
              <c:numCache>
                <c:formatCode>General</c:formatCode>
                <c:ptCount val="5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</c:numCache>
            </c:numRef>
          </c:cat>
          <c:val>
            <c:numRef>
              <c:f>'4. 产业&amp;贸易'!$V$8:$V$57</c:f>
              <c:numCache>
                <c:formatCode>0%</c:formatCode>
                <c:ptCount val="50"/>
                <c:pt idx="0">
                  <c:v>3.3733708152312802E-2</c:v>
                </c:pt>
                <c:pt idx="1">
                  <c:v>3.6336109008327025E-2</c:v>
                </c:pt>
                <c:pt idx="2">
                  <c:v>3.2029339853300733E-2</c:v>
                </c:pt>
                <c:pt idx="3">
                  <c:v>3.1647087029489332E-2</c:v>
                </c:pt>
                <c:pt idx="4">
                  <c:v>2.9899556178462974E-2</c:v>
                </c:pt>
                <c:pt idx="5">
                  <c:v>3.1177291763610983E-2</c:v>
                </c:pt>
                <c:pt idx="6">
                  <c:v>3.3679354094579006E-2</c:v>
                </c:pt>
                <c:pt idx="7">
                  <c:v>3.2010820559062216E-2</c:v>
                </c:pt>
                <c:pt idx="8">
                  <c:v>3.3348154735437972E-2</c:v>
                </c:pt>
                <c:pt idx="9">
                  <c:v>3.3362598770851626E-2</c:v>
                </c:pt>
                <c:pt idx="10">
                  <c:v>3.4602829162132753E-2</c:v>
                </c:pt>
                <c:pt idx="11">
                  <c:v>3.4586466165413533E-2</c:v>
                </c:pt>
                <c:pt idx="12">
                  <c:v>3.3403805496828753E-2</c:v>
                </c:pt>
                <c:pt idx="13">
                  <c:v>3.2111042055106689E-2</c:v>
                </c:pt>
                <c:pt idx="14">
                  <c:v>3.191056910569106E-2</c:v>
                </c:pt>
                <c:pt idx="15">
                  <c:v>3.0787684926029589E-2</c:v>
                </c:pt>
                <c:pt idx="16">
                  <c:v>3.0952380952380953E-2</c:v>
                </c:pt>
                <c:pt idx="17">
                  <c:v>3.1605810757754219E-2</c:v>
                </c:pt>
                <c:pt idx="18">
                  <c:v>3.2610818199570395E-2</c:v>
                </c:pt>
                <c:pt idx="19">
                  <c:v>3.4334763948497854E-2</c:v>
                </c:pt>
                <c:pt idx="20">
                  <c:v>3.4227039361095266E-2</c:v>
                </c:pt>
                <c:pt idx="21">
                  <c:v>3.6662211189612375E-2</c:v>
                </c:pt>
                <c:pt idx="22">
                  <c:v>3.752632586636033E-2</c:v>
                </c:pt>
                <c:pt idx="23">
                  <c:v>3.6046291026370705E-2</c:v>
                </c:pt>
                <c:pt idx="24">
                  <c:v>3.5941594908274054E-2</c:v>
                </c:pt>
                <c:pt idx="25">
                  <c:v>3.6427514792899407E-2</c:v>
                </c:pt>
                <c:pt idx="26">
                  <c:v>3.6685526555940866E-2</c:v>
                </c:pt>
                <c:pt idx="27">
                  <c:v>3.5946531791907516E-2</c:v>
                </c:pt>
                <c:pt idx="28">
                  <c:v>3.4760795556351906E-2</c:v>
                </c:pt>
                <c:pt idx="29">
                  <c:v>3.4586732884001416E-2</c:v>
                </c:pt>
                <c:pt idx="30">
                  <c:v>3.4013605442176874E-2</c:v>
                </c:pt>
                <c:pt idx="31">
                  <c:v>3.3818938605619145E-2</c:v>
                </c:pt>
                <c:pt idx="32">
                  <c:v>3.426898570690546E-2</c:v>
                </c:pt>
                <c:pt idx="33">
                  <c:v>3.3657953186400136E-2</c:v>
                </c:pt>
                <c:pt idx="34">
                  <c:v>3.3496870241921842E-2</c:v>
                </c:pt>
                <c:pt idx="35">
                  <c:v>3.227416403260689E-2</c:v>
                </c:pt>
                <c:pt idx="36">
                  <c:v>3.0842036553524806E-2</c:v>
                </c:pt>
                <c:pt idx="37">
                  <c:v>3.1204992798847815E-2</c:v>
                </c:pt>
                <c:pt idx="38">
                  <c:v>3.1245093421259224E-2</c:v>
                </c:pt>
                <c:pt idx="39">
                  <c:v>3.1696706028589185E-2</c:v>
                </c:pt>
                <c:pt idx="40">
                  <c:v>3.2403100775193795E-2</c:v>
                </c:pt>
                <c:pt idx="41">
                  <c:v>3.3317836665117E-2</c:v>
                </c:pt>
                <c:pt idx="42">
                  <c:v>3.3761808889577201E-2</c:v>
                </c:pt>
                <c:pt idx="43">
                  <c:v>3.299414122725871E-2</c:v>
                </c:pt>
                <c:pt idx="44">
                  <c:v>3.2789385389659906E-2</c:v>
                </c:pt>
                <c:pt idx="45">
                  <c:v>3.3312864599324532E-2</c:v>
                </c:pt>
                <c:pt idx="46">
                  <c:v>3.3116682141751778E-2</c:v>
                </c:pt>
                <c:pt idx="47">
                  <c:v>3.3198883028234566E-2</c:v>
                </c:pt>
                <c:pt idx="48">
                  <c:v>3.2907049282595136E-2</c:v>
                </c:pt>
                <c:pt idx="49">
                  <c:v>3.4281200631911535E-2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43-4B66-A518-4839CFE7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73000"/>
        <c:axId val="737673328"/>
      </c:areaChart>
      <c:catAx>
        <c:axId val="73767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673328"/>
        <c:crosses val="autoZero"/>
        <c:auto val="1"/>
        <c:lblAlgn val="ctr"/>
        <c:lblOffset val="100"/>
        <c:noMultiLvlLbl val="0"/>
      </c:catAx>
      <c:valAx>
        <c:axId val="7376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67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人口年龄分布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日本人口'!$B$113</c:f>
              <c:strCache>
                <c:ptCount val="1"/>
                <c:pt idx="0">
                  <c:v>15岁不满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日本人口'!$C$113:$AA$113</c:f>
              <c:numCache>
                <c:formatCode>_(* #,##0_);_(* \(#,##0\);_(* "-"_);_(@_)</c:formatCode>
                <c:ptCount val="25"/>
                <c:pt idx="0" formatCode="#,##0">
                  <c:v>15648012</c:v>
                </c:pt>
                <c:pt idx="1">
                  <c:v>16968661</c:v>
                </c:pt>
                <c:pt idx="2">
                  <c:v>18643266</c:v>
                </c:pt>
                <c:pt idx="3">
                  <c:v>19889394</c:v>
                </c:pt>
                <c:pt idx="4">
                  <c:v>20416202</c:v>
                </c:pt>
                <c:pt idx="5">
                  <c:v>21924045</c:v>
                </c:pt>
                <c:pt idx="6">
                  <c:v>23579265</c:v>
                </c:pt>
                <c:pt idx="7">
                  <c:v>25545167</c:v>
                </c:pt>
                <c:pt idx="8">
                  <c:v>26134865</c:v>
                </c:pt>
                <c:pt idx="9">
                  <c:v>27573354</c:v>
                </c:pt>
                <c:pt idx="10">
                  <c:v>29428039</c:v>
                </c:pt>
                <c:pt idx="11">
                  <c:v>29798150</c:v>
                </c:pt>
                <c:pt idx="12">
                  <c:v>28434159</c:v>
                </c:pt>
                <c:pt idx="13">
                  <c:v>25529230</c:v>
                </c:pt>
                <c:pt idx="14">
                  <c:v>25152779</c:v>
                </c:pt>
                <c:pt idx="15">
                  <c:v>27220692</c:v>
                </c:pt>
                <c:pt idx="16">
                  <c:v>27507078</c:v>
                </c:pt>
                <c:pt idx="17">
                  <c:v>26033218</c:v>
                </c:pt>
                <c:pt idx="18">
                  <c:v>22486239</c:v>
                </c:pt>
                <c:pt idx="19">
                  <c:v>20013730</c:v>
                </c:pt>
                <c:pt idx="20">
                  <c:v>18472499</c:v>
                </c:pt>
                <c:pt idx="21">
                  <c:v>17521234</c:v>
                </c:pt>
                <c:pt idx="22">
                  <c:v>16803000</c:v>
                </c:pt>
                <c:pt idx="23">
                  <c:v>16013970</c:v>
                </c:pt>
                <c:pt idx="24">
                  <c:v>15039000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D-4B04-BBD8-3D4489F32ABA}"/>
            </c:ext>
          </c:extLst>
        </c:ser>
        <c:ser>
          <c:idx val="1"/>
          <c:order val="1"/>
          <c:tx>
            <c:strRef>
              <c:f>'5. 日本人口'!$B$114</c:f>
              <c:strCache>
                <c:ptCount val="1"/>
                <c:pt idx="0">
                  <c:v>15～64岁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日本人口'!$C$114:$AA$114</c:f>
              <c:numCache>
                <c:formatCode>_(* #,##0_);_(* \(#,##0\);_(* "-"_);_(@_)</c:formatCode>
                <c:ptCount val="25"/>
                <c:pt idx="0">
                  <c:v>28664842</c:v>
                </c:pt>
                <c:pt idx="1">
                  <c:v>30013694</c:v>
                </c:pt>
                <c:pt idx="2">
                  <c:v>31756273</c:v>
                </c:pt>
                <c:pt idx="3">
                  <c:v>33561390</c:v>
                </c:pt>
                <c:pt idx="4">
                  <c:v>32605495</c:v>
                </c:pt>
                <c:pt idx="5">
                  <c:v>34791714</c:v>
                </c:pt>
                <c:pt idx="6">
                  <c:v>37806865</c:v>
                </c:pt>
                <c:pt idx="7">
                  <c:v>40484022</c:v>
                </c:pt>
                <c:pt idx="8">
                  <c:v>42950762</c:v>
                </c:pt>
                <c:pt idx="9">
                  <c:v>46783403</c:v>
                </c:pt>
                <c:pt idx="10">
                  <c:v>49657761</c:v>
                </c:pt>
                <c:pt idx="11">
                  <c:v>54729248</c:v>
                </c:pt>
                <c:pt idx="12">
                  <c:v>60469355</c:v>
                </c:pt>
                <c:pt idx="13">
                  <c:v>67444242</c:v>
                </c:pt>
                <c:pt idx="14">
                  <c:v>72119100</c:v>
                </c:pt>
                <c:pt idx="15">
                  <c:v>75807317</c:v>
                </c:pt>
                <c:pt idx="16">
                  <c:v>78834599</c:v>
                </c:pt>
                <c:pt idx="17">
                  <c:v>82506016</c:v>
                </c:pt>
                <c:pt idx="18">
                  <c:v>85903976</c:v>
                </c:pt>
                <c:pt idx="19">
                  <c:v>87164721</c:v>
                </c:pt>
                <c:pt idx="20">
                  <c:v>86219631</c:v>
                </c:pt>
                <c:pt idx="21">
                  <c:v>84092414</c:v>
                </c:pt>
                <c:pt idx="22">
                  <c:v>81032000</c:v>
                </c:pt>
                <c:pt idx="23">
                  <c:v>77146665</c:v>
                </c:pt>
                <c:pt idx="24">
                  <c:v>74067075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4B04-BBD8-3D4489F32ABA}"/>
            </c:ext>
          </c:extLst>
        </c:ser>
        <c:ser>
          <c:idx val="2"/>
          <c:order val="2"/>
          <c:tx>
            <c:strRef>
              <c:f>'5. 日本人口'!$B$115</c:f>
              <c:strCache>
                <c:ptCount val="1"/>
                <c:pt idx="0">
                  <c:v>65岁以上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日本人口'!$C$115:$AA$115</c:f>
              <c:numCache>
                <c:formatCode>_(* #,##0_);_(* \(#,##0\);_(* "-"_);_(@_)</c:formatCode>
                <c:ptCount val="25"/>
                <c:pt idx="0">
                  <c:v>2417077</c:v>
                </c:pt>
                <c:pt idx="1">
                  <c:v>2603821</c:v>
                </c:pt>
                <c:pt idx="2">
                  <c:v>2960468</c:v>
                </c:pt>
                <c:pt idx="3">
                  <c:v>3214544</c:v>
                </c:pt>
                <c:pt idx="4">
                  <c:v>2941356</c:v>
                </c:pt>
                <c:pt idx="5">
                  <c:v>3021063</c:v>
                </c:pt>
                <c:pt idx="6">
                  <c:v>3063875</c:v>
                </c:pt>
                <c:pt idx="7">
                  <c:v>3224959</c:v>
                </c:pt>
                <c:pt idx="8">
                  <c:v>3413996</c:v>
                </c:pt>
                <c:pt idx="9">
                  <c:v>3744716</c:v>
                </c:pt>
                <c:pt idx="10">
                  <c:v>4109167</c:v>
                </c:pt>
                <c:pt idx="11">
                  <c:v>4747291</c:v>
                </c:pt>
                <c:pt idx="12">
                  <c:v>5395377</c:v>
                </c:pt>
                <c:pt idx="13">
                  <c:v>6235614</c:v>
                </c:pt>
                <c:pt idx="14">
                  <c:v>7393292</c:v>
                </c:pt>
                <c:pt idx="15">
                  <c:v>8865429</c:v>
                </c:pt>
                <c:pt idx="16">
                  <c:v>10647356</c:v>
                </c:pt>
                <c:pt idx="17">
                  <c:v>12468343</c:v>
                </c:pt>
                <c:pt idx="18">
                  <c:v>14894595</c:v>
                </c:pt>
                <c:pt idx="19">
                  <c:v>18260822</c:v>
                </c:pt>
                <c:pt idx="20">
                  <c:v>22005152</c:v>
                </c:pt>
                <c:pt idx="21">
                  <c:v>25672005</c:v>
                </c:pt>
                <c:pt idx="22">
                  <c:v>29246000</c:v>
                </c:pt>
                <c:pt idx="23">
                  <c:v>33807270</c:v>
                </c:pt>
                <c:pt idx="24">
                  <c:v>36218925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D-4B04-BBD8-3D4489F32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17976"/>
        <c:axId val="551543432"/>
      </c:lineChart>
      <c:catAx>
        <c:axId val="63871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543432"/>
        <c:crosses val="autoZero"/>
        <c:auto val="1"/>
        <c:lblAlgn val="ctr"/>
        <c:lblOffset val="100"/>
        <c:noMultiLvlLbl val="0"/>
      </c:catAx>
      <c:valAx>
        <c:axId val="5515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71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人口年龄分布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'5. 日本人口'!$B$116</c:f>
              <c:strCache>
                <c:ptCount val="1"/>
                <c:pt idx="0">
                  <c:v>15岁不满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日本人口'!$C$116:$AA$116</c:f>
              <c:numCache>
                <c:formatCode>0.00%</c:formatCode>
                <c:ptCount val="25"/>
                <c:pt idx="0">
                  <c:v>0.33500000000000002</c:v>
                </c:pt>
                <c:pt idx="1">
                  <c:v>0.34200000000000003</c:v>
                </c:pt>
                <c:pt idx="2">
                  <c:v>0.34899999999999998</c:v>
                </c:pt>
                <c:pt idx="3">
                  <c:v>0.35100000000000003</c:v>
                </c:pt>
                <c:pt idx="4">
                  <c:v>0.36499999999999999</c:v>
                </c:pt>
                <c:pt idx="5">
                  <c:v>0.36700000000000005</c:v>
                </c:pt>
                <c:pt idx="6">
                  <c:v>0.36599999999999999</c:v>
                </c:pt>
                <c:pt idx="7">
                  <c:v>0.36899999999999999</c:v>
                </c:pt>
                <c:pt idx="8">
                  <c:v>0.36</c:v>
                </c:pt>
                <c:pt idx="9">
                  <c:v>0.35299999999999998</c:v>
                </c:pt>
                <c:pt idx="10">
                  <c:v>0.35399999999999998</c:v>
                </c:pt>
                <c:pt idx="11">
                  <c:v>0.33399999999999996</c:v>
                </c:pt>
                <c:pt idx="12">
                  <c:v>0.30199999999999999</c:v>
                </c:pt>
                <c:pt idx="13">
                  <c:v>0.25700000000000001</c:v>
                </c:pt>
                <c:pt idx="14">
                  <c:v>0.24</c:v>
                </c:pt>
                <c:pt idx="15">
                  <c:v>0.24299999999999999</c:v>
                </c:pt>
                <c:pt idx="16">
                  <c:v>0.23499999999999999</c:v>
                </c:pt>
                <c:pt idx="17">
                  <c:v>0.215</c:v>
                </c:pt>
                <c:pt idx="18">
                  <c:v>0.182</c:v>
                </c:pt>
                <c:pt idx="19">
                  <c:v>0.159</c:v>
                </c:pt>
                <c:pt idx="20">
                  <c:v>0.14599999999999999</c:v>
                </c:pt>
                <c:pt idx="21">
                  <c:v>0.13699999999999998</c:v>
                </c:pt>
                <c:pt idx="22">
                  <c:v>0.13222275556534807</c:v>
                </c:pt>
                <c:pt idx="23">
                  <c:v>0.126</c:v>
                </c:pt>
                <c:pt idx="2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8-4186-8BB7-DF3B1B355F19}"/>
            </c:ext>
          </c:extLst>
        </c:ser>
        <c:ser>
          <c:idx val="1"/>
          <c:order val="1"/>
          <c:tx>
            <c:strRef>
              <c:f>'5. 日本人口'!$B$117</c:f>
              <c:strCache>
                <c:ptCount val="1"/>
                <c:pt idx="0">
                  <c:v>15～64岁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日本人口'!$C$117:$AA$117</c:f>
              <c:numCache>
                <c:formatCode>0.00%</c:formatCode>
                <c:ptCount val="25"/>
                <c:pt idx="0">
                  <c:v>0.61299999999999999</c:v>
                </c:pt>
                <c:pt idx="1">
                  <c:v>0.60499999999999998</c:v>
                </c:pt>
                <c:pt idx="2">
                  <c:v>0.59499999999999997</c:v>
                </c:pt>
                <c:pt idx="3">
                  <c:v>0.59200000000000008</c:v>
                </c:pt>
                <c:pt idx="4">
                  <c:v>0.58299999999999996</c:v>
                </c:pt>
                <c:pt idx="5">
                  <c:v>0.58200000000000007</c:v>
                </c:pt>
                <c:pt idx="6">
                  <c:v>0.58700000000000008</c:v>
                </c:pt>
                <c:pt idx="7">
                  <c:v>0.58499999999999996</c:v>
                </c:pt>
                <c:pt idx="8">
                  <c:v>0.59200000000000008</c:v>
                </c:pt>
                <c:pt idx="9">
                  <c:v>0.59899999999999998</c:v>
                </c:pt>
                <c:pt idx="10">
                  <c:v>0.59699999999999998</c:v>
                </c:pt>
                <c:pt idx="11">
                  <c:v>0.61299999999999999</c:v>
                </c:pt>
                <c:pt idx="12">
                  <c:v>0.6409999999999999</c:v>
                </c:pt>
                <c:pt idx="13">
                  <c:v>0.68</c:v>
                </c:pt>
                <c:pt idx="14">
                  <c:v>0.68900000000000006</c:v>
                </c:pt>
                <c:pt idx="15">
                  <c:v>0.67700000000000005</c:v>
                </c:pt>
                <c:pt idx="16">
                  <c:v>0.67299999999999993</c:v>
                </c:pt>
                <c:pt idx="17">
                  <c:v>0.68200000000000005</c:v>
                </c:pt>
                <c:pt idx="18">
                  <c:v>0.69499999999999995</c:v>
                </c:pt>
                <c:pt idx="19">
                  <c:v>0.69400000000000006</c:v>
                </c:pt>
                <c:pt idx="20">
                  <c:v>0.67900000000000005</c:v>
                </c:pt>
                <c:pt idx="21">
                  <c:v>0.65799999999999992</c:v>
                </c:pt>
                <c:pt idx="22">
                  <c:v>0.63764055995782221</c:v>
                </c:pt>
                <c:pt idx="23">
                  <c:v>0.60699999999999998</c:v>
                </c:pt>
                <c:pt idx="24">
                  <c:v>0.59099999999999997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8-4186-8BB7-DF3B1B355F19}"/>
            </c:ext>
          </c:extLst>
        </c:ser>
        <c:ser>
          <c:idx val="2"/>
          <c:order val="2"/>
          <c:tx>
            <c:strRef>
              <c:f>'5. 日本人口'!$B$118</c:f>
              <c:strCache>
                <c:ptCount val="1"/>
                <c:pt idx="0">
                  <c:v>65岁以上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日本人口'!$C$118:$AA$118</c:f>
              <c:numCache>
                <c:formatCode>0.00%</c:formatCode>
                <c:ptCount val="25"/>
                <c:pt idx="0">
                  <c:v>5.2000000000000005E-2</c:v>
                </c:pt>
                <c:pt idx="1">
                  <c:v>5.2999999999999999E-2</c:v>
                </c:pt>
                <c:pt idx="2">
                  <c:v>5.5E-2</c:v>
                </c:pt>
                <c:pt idx="3">
                  <c:v>5.7000000000000002E-2</c:v>
                </c:pt>
                <c:pt idx="4">
                  <c:v>5.2999999999999999E-2</c:v>
                </c:pt>
                <c:pt idx="5">
                  <c:v>5.0999999999999997E-2</c:v>
                </c:pt>
                <c:pt idx="6">
                  <c:v>4.8000000000000001E-2</c:v>
                </c:pt>
                <c:pt idx="7">
                  <c:v>4.7E-2</c:v>
                </c:pt>
                <c:pt idx="8">
                  <c:v>4.7E-2</c:v>
                </c:pt>
                <c:pt idx="9">
                  <c:v>4.8000000000000001E-2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5.7000000000000002E-2</c:v>
                </c:pt>
                <c:pt idx="13">
                  <c:v>6.3E-2</c:v>
                </c:pt>
                <c:pt idx="14">
                  <c:v>7.0999999999999994E-2</c:v>
                </c:pt>
                <c:pt idx="15">
                  <c:v>7.9000000000000001E-2</c:v>
                </c:pt>
                <c:pt idx="16">
                  <c:v>9.0999999999999998E-2</c:v>
                </c:pt>
                <c:pt idx="17">
                  <c:v>0.10300000000000001</c:v>
                </c:pt>
                <c:pt idx="18">
                  <c:v>0.12</c:v>
                </c:pt>
                <c:pt idx="19">
                  <c:v>0.14499999999999999</c:v>
                </c:pt>
                <c:pt idx="20">
                  <c:v>0.17300000000000001</c:v>
                </c:pt>
                <c:pt idx="21">
                  <c:v>0.20100000000000001</c:v>
                </c:pt>
                <c:pt idx="22">
                  <c:v>0.23013668447682975</c:v>
                </c:pt>
                <c:pt idx="23">
                  <c:v>0.26600000000000001</c:v>
                </c:pt>
                <c:pt idx="24">
                  <c:v>0.28899999999999998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8-4186-8BB7-DF3B1B35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00184"/>
        <c:axId val="645700512"/>
      </c:areaChart>
      <c:catAx>
        <c:axId val="64570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00512"/>
        <c:crosses val="autoZero"/>
        <c:auto val="1"/>
        <c:lblAlgn val="ctr"/>
        <c:lblOffset val="100"/>
        <c:noMultiLvlLbl val="0"/>
      </c:catAx>
      <c:valAx>
        <c:axId val="6457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70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/>
              <a:t>日本平均家庭人数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日本人口'!$H$164</c:f>
              <c:strCache>
                <c:ptCount val="1"/>
                <c:pt idx="0">
                  <c:v>平均家庭人数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日本人口'!$B$165:$B$174</c:f>
              <c:numCache>
                <c:formatCode>General</c:formatCode>
                <c:ptCount val="10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</c:numCache>
            </c:numRef>
          </c:cat>
          <c:val>
            <c:numRef>
              <c:f>'5. 日本人口'!$H$165:$H$174</c:f>
              <c:numCache>
                <c:formatCode>General</c:formatCode>
                <c:ptCount val="10"/>
                <c:pt idx="0">
                  <c:v>4.05</c:v>
                </c:pt>
                <c:pt idx="1">
                  <c:v>4.05</c:v>
                </c:pt>
                <c:pt idx="2">
                  <c:v>3.37</c:v>
                </c:pt>
                <c:pt idx="3">
                  <c:v>3.27</c:v>
                </c:pt>
                <c:pt idx="4">
                  <c:v>3.21</c:v>
                </c:pt>
                <c:pt idx="5">
                  <c:v>3.14</c:v>
                </c:pt>
                <c:pt idx="6">
                  <c:v>2.98</c:v>
                </c:pt>
                <c:pt idx="7">
                  <c:v>2.81</c:v>
                </c:pt>
                <c:pt idx="8">
                  <c:v>2.66</c:v>
                </c:pt>
                <c:pt idx="9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5-4099-8BAB-4C3826E3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671728"/>
        <c:axId val="737672384"/>
      </c:lineChart>
      <c:catAx>
        <c:axId val="7376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672384"/>
        <c:crosses val="autoZero"/>
        <c:auto val="1"/>
        <c:lblAlgn val="ctr"/>
        <c:lblOffset val="100"/>
        <c:noMultiLvlLbl val="0"/>
      </c:catAx>
      <c:valAx>
        <c:axId val="7376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6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/>
              <a:t>日本家庭数量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日本人口'!$F$164</c:f>
              <c:strCache>
                <c:ptCount val="1"/>
                <c:pt idx="0">
                  <c:v>一人家庭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 日本人口'!$B$165:$B$174</c:f>
              <c:numCache>
                <c:formatCode>General</c:formatCode>
                <c:ptCount val="10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</c:numCache>
            </c:numRef>
          </c:cat>
          <c:val>
            <c:numRef>
              <c:f>'5. 日本人口'!$F$165:$F$174</c:f>
              <c:numCache>
                <c:formatCode>#,##0_);[Red]\(#,##0\)</c:formatCode>
                <c:ptCount val="10"/>
                <c:pt idx="0">
                  <c:v>3578583</c:v>
                </c:pt>
                <c:pt idx="1">
                  <c:v>1795125</c:v>
                </c:pt>
                <c:pt idx="2">
                  <c:v>6137443</c:v>
                </c:pt>
                <c:pt idx="3">
                  <c:v>6561316</c:v>
                </c:pt>
                <c:pt idx="4">
                  <c:v>7105246</c:v>
                </c:pt>
                <c:pt idx="5">
                  <c:v>7894636</c:v>
                </c:pt>
                <c:pt idx="6">
                  <c:v>9389660</c:v>
                </c:pt>
                <c:pt idx="7">
                  <c:v>11239389</c:v>
                </c:pt>
                <c:pt idx="8">
                  <c:v>12911318</c:v>
                </c:pt>
                <c:pt idx="9">
                  <c:v>14457083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1-46D2-A11C-7F76B097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631712"/>
        <c:axId val="736625480"/>
      </c:lineChart>
      <c:catAx>
        <c:axId val="7366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625480"/>
        <c:crosses val="autoZero"/>
        <c:auto val="1"/>
        <c:lblAlgn val="ctr"/>
        <c:lblOffset val="100"/>
        <c:noMultiLvlLbl val="0"/>
      </c:catAx>
      <c:valAx>
        <c:axId val="73662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6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日本家庭构成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'5. 日本人口'!$C$164</c:f>
              <c:strCache>
                <c:ptCount val="1"/>
                <c:pt idx="0">
                  <c:v>核心家庭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'5. 日本人口'!$B$165:$B$174</c:f>
              <c:numCache>
                <c:formatCode>General</c:formatCode>
                <c:ptCount val="10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</c:numCache>
            </c:numRef>
          </c:cat>
          <c:val>
            <c:numRef>
              <c:f>'5. 日本人口'!$C$165:$C$174</c:f>
              <c:numCache>
                <c:formatCode>\a\)##,###,###,##0;"-"#,###,###,##0</c:formatCode>
                <c:ptCount val="10"/>
                <c:pt idx="0" formatCode="#,##0_);[Red]\(#,##0\)">
                  <c:v>11788300</c:v>
                </c:pt>
                <c:pt idx="1">
                  <c:v>14463975</c:v>
                </c:pt>
                <c:pt idx="2" formatCode="#,##0_);[Red]\(#,##0\)">
                  <c:v>17185912</c:v>
                </c:pt>
                <c:pt idx="3" formatCode="#,##0_);[Red]\(#,##0\)">
                  <c:v>19980366</c:v>
                </c:pt>
                <c:pt idx="4" formatCode="#,##0_);[Red]\(#,##0\)">
                  <c:v>21594236</c:v>
                </c:pt>
                <c:pt idx="5" formatCode="#,##0_);[Red]\(#,##0\)">
                  <c:v>22803619</c:v>
                </c:pt>
                <c:pt idx="6" formatCode="#,##0_);[Red]\(#,##0\)">
                  <c:v>24218079</c:v>
                </c:pt>
                <c:pt idx="7" formatCode="#,##0_);[Red]\(#,##0\)">
                  <c:v>25759709</c:v>
                </c:pt>
                <c:pt idx="8" formatCode="#,##0_);[Red]\(#,##0\)">
                  <c:v>27332035</c:v>
                </c:pt>
                <c:pt idx="9" formatCode="#,##0_);[Red]\(#,##0\)">
                  <c:v>28393707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35B-9850-9D8B330F1043}"/>
            </c:ext>
          </c:extLst>
        </c:ser>
        <c:ser>
          <c:idx val="1"/>
          <c:order val="1"/>
          <c:tx>
            <c:strRef>
              <c:f>'5. 日本人口'!$D$164</c:f>
              <c:strCache>
                <c:ptCount val="1"/>
                <c:pt idx="0">
                  <c:v>其它亲属关系家庭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numRef>
              <c:f>'5. 日本人口'!$B$165:$B$174</c:f>
              <c:numCache>
                <c:formatCode>General</c:formatCode>
                <c:ptCount val="10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</c:numCache>
            </c:numRef>
          </c:cat>
          <c:val>
            <c:numRef>
              <c:f>'5. 日本人口'!$D$165:$D$174</c:f>
              <c:numCache>
                <c:formatCode>\a\)##,###,###,##0;"-"#,###,###,##0</c:formatCode>
                <c:ptCount val="10"/>
                <c:pt idx="0" formatCode="#,##0_);[Red]\(#,##0\)">
                  <c:v>6790400</c:v>
                </c:pt>
                <c:pt idx="1">
                  <c:v>6745370</c:v>
                </c:pt>
                <c:pt idx="2" formatCode="#,##0_);[Red]\(#,##0\)">
                  <c:v>6873551</c:v>
                </c:pt>
                <c:pt idx="3" formatCode="#,##0_);[Red]\(#,##0\)">
                  <c:v>6987516</c:v>
                </c:pt>
                <c:pt idx="4" formatCode="#,##0_);[Red]\(#,##0\)">
                  <c:v>7062582</c:v>
                </c:pt>
                <c:pt idx="5" formatCode="#,##0_);[Red]\(#,##0\)">
                  <c:v>7209096</c:v>
                </c:pt>
                <c:pt idx="6" formatCode="#,##0_);[Red]\(#,##0\)">
                  <c:v>6985825</c:v>
                </c:pt>
                <c:pt idx="7" formatCode="#,##0_);[Red]\(#,##0\)">
                  <c:v>6772851</c:v>
                </c:pt>
                <c:pt idx="8" formatCode="#,##0_);[Red]\(#,##0\)">
                  <c:v>6347251</c:v>
                </c:pt>
                <c:pt idx="9" formatCode="#,##0_);[Red]\(#,##0\)">
                  <c:v>5943679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2-435B-9850-9D8B330F1043}"/>
            </c:ext>
          </c:extLst>
        </c:ser>
        <c:ser>
          <c:idx val="2"/>
          <c:order val="2"/>
          <c:tx>
            <c:strRef>
              <c:f>'5. 日本人口'!$E$164</c:f>
              <c:strCache>
                <c:ptCount val="1"/>
                <c:pt idx="0">
                  <c:v>非亲属关系的家庭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'5. 日本人口'!$B$165:$B$174</c:f>
              <c:numCache>
                <c:formatCode>General</c:formatCode>
                <c:ptCount val="10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</c:numCache>
            </c:numRef>
          </c:cat>
          <c:val>
            <c:numRef>
              <c:f>'5. 日本人口'!$E$165:$E$174</c:f>
              <c:numCache>
                <c:formatCode>#,##0_);[Red]\(#,##0\)</c:formatCode>
                <c:ptCount val="10"/>
                <c:pt idx="0">
                  <c:v>73800</c:v>
                </c:pt>
                <c:pt idx="1">
                  <c:v>87410</c:v>
                </c:pt>
                <c:pt idx="2">
                  <c:v>100108</c:v>
                </c:pt>
                <c:pt idx="3">
                  <c:v>66530</c:v>
                </c:pt>
                <c:pt idx="4">
                  <c:v>61545</c:v>
                </c:pt>
                <c:pt idx="5">
                  <c:v>72633</c:v>
                </c:pt>
                <c:pt idx="6">
                  <c:v>76911</c:v>
                </c:pt>
                <c:pt idx="7">
                  <c:v>127974</c:v>
                </c:pt>
                <c:pt idx="8">
                  <c:v>191779</c:v>
                </c:pt>
                <c:pt idx="9">
                  <c:v>268061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2-435B-9850-9D8B330F1043}"/>
            </c:ext>
          </c:extLst>
        </c:ser>
        <c:ser>
          <c:idx val="3"/>
          <c:order val="3"/>
          <c:tx>
            <c:strRef>
              <c:f>'5. 日本人口'!$F$164</c:f>
              <c:strCache>
                <c:ptCount val="1"/>
                <c:pt idx="0">
                  <c:v>一人家庭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'5. 日本人口'!$B$165:$B$174</c:f>
              <c:numCache>
                <c:formatCode>General</c:formatCode>
                <c:ptCount val="10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</c:numCache>
            </c:numRef>
          </c:cat>
          <c:val>
            <c:numRef>
              <c:f>'5. 日本人口'!$F$165:$F$174</c:f>
              <c:numCache>
                <c:formatCode>#,##0_);[Red]\(#,##0\)</c:formatCode>
                <c:ptCount val="10"/>
                <c:pt idx="0">
                  <c:v>3578583</c:v>
                </c:pt>
                <c:pt idx="1">
                  <c:v>1795125</c:v>
                </c:pt>
                <c:pt idx="2">
                  <c:v>6137443</c:v>
                </c:pt>
                <c:pt idx="3">
                  <c:v>6561316</c:v>
                </c:pt>
                <c:pt idx="4">
                  <c:v>7105246</c:v>
                </c:pt>
                <c:pt idx="5">
                  <c:v>7894636</c:v>
                </c:pt>
                <c:pt idx="6">
                  <c:v>9389660</c:v>
                </c:pt>
                <c:pt idx="7">
                  <c:v>11239389</c:v>
                </c:pt>
                <c:pt idx="8">
                  <c:v>12911318</c:v>
                </c:pt>
                <c:pt idx="9">
                  <c:v>14457083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2-435B-9850-9D8B330F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02280"/>
        <c:axId val="747698592"/>
      </c:areaChart>
      <c:catAx>
        <c:axId val="74770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698592"/>
        <c:crosses val="autoZero"/>
        <c:auto val="1"/>
        <c:lblAlgn val="ctr"/>
        <c:lblOffset val="100"/>
        <c:noMultiLvlLbl val="0"/>
      </c:catAx>
      <c:valAx>
        <c:axId val="7476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70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总人口</a:t>
            </a:r>
            <a:r>
              <a:rPr lang="zh-CN" altLang="en-US" baseline="0"/>
              <a:t> </a:t>
            </a:r>
            <a:r>
              <a:rPr lang="en-US" altLang="zh-CN" baseline="0"/>
              <a:t>vs </a:t>
            </a:r>
            <a:r>
              <a:rPr lang="zh-CN" altLang="en-US" baseline="0"/>
              <a:t>劳动力人口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日本人口'!$B$112</c:f>
              <c:strCache>
                <c:ptCount val="1"/>
                <c:pt idx="0">
                  <c:v>总人口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日本人口'!$C$112:$AA$112</c:f>
              <c:numCache>
                <c:formatCode>General</c:formatCode>
                <c:ptCount val="25"/>
                <c:pt idx="0">
                  <c:v>45546000</c:v>
                </c:pt>
                <c:pt idx="1">
                  <c:v>47965000</c:v>
                </c:pt>
                <c:pt idx="2">
                  <c:v>51305000</c:v>
                </c:pt>
                <c:pt idx="3">
                  <c:v>54739000</c:v>
                </c:pt>
                <c:pt idx="4">
                  <c:v>55963053</c:v>
                </c:pt>
                <c:pt idx="5">
                  <c:v>59736822</c:v>
                </c:pt>
                <c:pt idx="6">
                  <c:v>64450005</c:v>
                </c:pt>
                <c:pt idx="7">
                  <c:v>69254148</c:v>
                </c:pt>
                <c:pt idx="8">
                  <c:v>73114308</c:v>
                </c:pt>
                <c:pt idx="9">
                  <c:v>71998104</c:v>
                </c:pt>
                <c:pt idx="10">
                  <c:v>84114574</c:v>
                </c:pt>
                <c:pt idx="11">
                  <c:v>90076594</c:v>
                </c:pt>
                <c:pt idx="12">
                  <c:v>94301623</c:v>
                </c:pt>
                <c:pt idx="13">
                  <c:v>99209136.999999985</c:v>
                </c:pt>
                <c:pt idx="14">
                  <c:v>104665170.99999999</c:v>
                </c:pt>
                <c:pt idx="15">
                  <c:v>111939643</c:v>
                </c:pt>
                <c:pt idx="16">
                  <c:v>117060396</c:v>
                </c:pt>
                <c:pt idx="17">
                  <c:v>121048923</c:v>
                </c:pt>
                <c:pt idx="18">
                  <c:v>123611167</c:v>
                </c:pt>
                <c:pt idx="19">
                  <c:v>125570246</c:v>
                </c:pt>
                <c:pt idx="20">
                  <c:v>126925843</c:v>
                </c:pt>
                <c:pt idx="21">
                  <c:v>127767994</c:v>
                </c:pt>
                <c:pt idx="22">
                  <c:v>128057351.99999999</c:v>
                </c:pt>
                <c:pt idx="23">
                  <c:v>126970000</c:v>
                </c:pt>
                <c:pt idx="24" formatCode="#,##0">
                  <c:v>125039023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1-49FB-A23E-8DCAA6A73A1B}"/>
            </c:ext>
          </c:extLst>
        </c:ser>
        <c:ser>
          <c:idx val="1"/>
          <c:order val="1"/>
          <c:tx>
            <c:strRef>
              <c:f>'5. 日本人口'!$B$114</c:f>
              <c:strCache>
                <c:ptCount val="1"/>
                <c:pt idx="0">
                  <c:v>15～64岁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日本人口'!$C$114:$AA$114</c:f>
              <c:numCache>
                <c:formatCode>_(* #,##0_);_(* \(#,##0\);_(* "-"_);_(@_)</c:formatCode>
                <c:ptCount val="25"/>
                <c:pt idx="0">
                  <c:v>28664842</c:v>
                </c:pt>
                <c:pt idx="1">
                  <c:v>30013694</c:v>
                </c:pt>
                <c:pt idx="2">
                  <c:v>31756273</c:v>
                </c:pt>
                <c:pt idx="3">
                  <c:v>33561390</c:v>
                </c:pt>
                <c:pt idx="4">
                  <c:v>32605495</c:v>
                </c:pt>
                <c:pt idx="5">
                  <c:v>34791714</c:v>
                </c:pt>
                <c:pt idx="6">
                  <c:v>37806865</c:v>
                </c:pt>
                <c:pt idx="7">
                  <c:v>40484022</c:v>
                </c:pt>
                <c:pt idx="8">
                  <c:v>42950762</c:v>
                </c:pt>
                <c:pt idx="9">
                  <c:v>46783403</c:v>
                </c:pt>
                <c:pt idx="10">
                  <c:v>49657761</c:v>
                </c:pt>
                <c:pt idx="11">
                  <c:v>54729248</c:v>
                </c:pt>
                <c:pt idx="12">
                  <c:v>60469355</c:v>
                </c:pt>
                <c:pt idx="13">
                  <c:v>67444242</c:v>
                </c:pt>
                <c:pt idx="14">
                  <c:v>72119100</c:v>
                </c:pt>
                <c:pt idx="15">
                  <c:v>75807317</c:v>
                </c:pt>
                <c:pt idx="16">
                  <c:v>78834599</c:v>
                </c:pt>
                <c:pt idx="17">
                  <c:v>82506016</c:v>
                </c:pt>
                <c:pt idx="18">
                  <c:v>85903976</c:v>
                </c:pt>
                <c:pt idx="19">
                  <c:v>87164721</c:v>
                </c:pt>
                <c:pt idx="20">
                  <c:v>86219631</c:v>
                </c:pt>
                <c:pt idx="21">
                  <c:v>84092414</c:v>
                </c:pt>
                <c:pt idx="22">
                  <c:v>81032000</c:v>
                </c:pt>
                <c:pt idx="23">
                  <c:v>77146665</c:v>
                </c:pt>
                <c:pt idx="24">
                  <c:v>74067075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1-49FB-A23E-8DCAA6A7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551360"/>
        <c:axId val="894551688"/>
      </c:lineChart>
      <c:catAx>
        <c:axId val="8945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51688"/>
        <c:crosses val="autoZero"/>
        <c:auto val="1"/>
        <c:lblAlgn val="ctr"/>
        <c:lblOffset val="100"/>
        <c:noMultiLvlLbl val="0"/>
      </c:catAx>
      <c:valAx>
        <c:axId val="8945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总人口 </a:t>
            </a:r>
            <a:r>
              <a:rPr lang="en-US" altLang="zh-CN"/>
              <a:t>vs </a:t>
            </a:r>
            <a:r>
              <a:rPr lang="zh-CN" altLang="en-US"/>
              <a:t>劳动人口 </a:t>
            </a:r>
            <a:r>
              <a:rPr lang="en-US" altLang="zh-CN"/>
              <a:t>vs </a:t>
            </a:r>
            <a:r>
              <a:rPr lang="zh-CN" altLang="en-US"/>
              <a:t>实际就业人口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日本人口'!$B$112</c:f>
              <c:strCache>
                <c:ptCount val="1"/>
                <c:pt idx="0">
                  <c:v>总人口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日本人口'!$C$111:$X$111</c:f>
              <c:strCache>
                <c:ptCount val="22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</c:strCache>
            </c:strRef>
          </c:cat>
          <c:val>
            <c:numRef>
              <c:f>'5. 日本人口'!$C$112:$X$112</c:f>
              <c:numCache>
                <c:formatCode>General</c:formatCode>
                <c:ptCount val="22"/>
                <c:pt idx="0">
                  <c:v>45546000</c:v>
                </c:pt>
                <c:pt idx="1">
                  <c:v>47965000</c:v>
                </c:pt>
                <c:pt idx="2">
                  <c:v>51305000</c:v>
                </c:pt>
                <c:pt idx="3">
                  <c:v>54739000</c:v>
                </c:pt>
                <c:pt idx="4">
                  <c:v>55963053</c:v>
                </c:pt>
                <c:pt idx="5">
                  <c:v>59736822</c:v>
                </c:pt>
                <c:pt idx="6">
                  <c:v>64450005</c:v>
                </c:pt>
                <c:pt idx="7">
                  <c:v>69254148</c:v>
                </c:pt>
                <c:pt idx="8">
                  <c:v>73114308</c:v>
                </c:pt>
                <c:pt idx="9">
                  <c:v>71998104</c:v>
                </c:pt>
                <c:pt idx="10">
                  <c:v>84114574</c:v>
                </c:pt>
                <c:pt idx="11">
                  <c:v>90076594</c:v>
                </c:pt>
                <c:pt idx="12">
                  <c:v>94301623</c:v>
                </c:pt>
                <c:pt idx="13">
                  <c:v>99209136.999999985</c:v>
                </c:pt>
                <c:pt idx="14">
                  <c:v>104665170.99999999</c:v>
                </c:pt>
                <c:pt idx="15">
                  <c:v>111939643</c:v>
                </c:pt>
                <c:pt idx="16">
                  <c:v>117060396</c:v>
                </c:pt>
                <c:pt idx="17">
                  <c:v>121048923</c:v>
                </c:pt>
                <c:pt idx="18">
                  <c:v>123611167</c:v>
                </c:pt>
                <c:pt idx="19">
                  <c:v>125570246</c:v>
                </c:pt>
                <c:pt idx="20">
                  <c:v>126925843</c:v>
                </c:pt>
                <c:pt idx="21">
                  <c:v>127767994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5-4AFE-AA75-1CE4AF95AC4C}"/>
            </c:ext>
          </c:extLst>
        </c:ser>
        <c:ser>
          <c:idx val="1"/>
          <c:order val="1"/>
          <c:tx>
            <c:strRef>
              <c:f>'5. 日本人口'!$B$114</c:f>
              <c:strCache>
                <c:ptCount val="1"/>
                <c:pt idx="0">
                  <c:v>15～64岁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日本人口'!$C$111:$X$111</c:f>
              <c:strCache>
                <c:ptCount val="22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</c:strCache>
            </c:strRef>
          </c:cat>
          <c:val>
            <c:numRef>
              <c:f>'5. 日本人口'!$C$114:$X$114</c:f>
              <c:numCache>
                <c:formatCode>_(* #,##0_);_(* \(#,##0\);_(* "-"_);_(@_)</c:formatCode>
                <c:ptCount val="22"/>
                <c:pt idx="0">
                  <c:v>28664842</c:v>
                </c:pt>
                <c:pt idx="1">
                  <c:v>30013694</c:v>
                </c:pt>
                <c:pt idx="2">
                  <c:v>31756273</c:v>
                </c:pt>
                <c:pt idx="3">
                  <c:v>33561390</c:v>
                </c:pt>
                <c:pt idx="4">
                  <c:v>32605495</c:v>
                </c:pt>
                <c:pt idx="5">
                  <c:v>34791714</c:v>
                </c:pt>
                <c:pt idx="6">
                  <c:v>37806865</c:v>
                </c:pt>
                <c:pt idx="7">
                  <c:v>40484022</c:v>
                </c:pt>
                <c:pt idx="8">
                  <c:v>42950762</c:v>
                </c:pt>
                <c:pt idx="9">
                  <c:v>46783403</c:v>
                </c:pt>
                <c:pt idx="10">
                  <c:v>49657761</c:v>
                </c:pt>
                <c:pt idx="11">
                  <c:v>54729248</c:v>
                </c:pt>
                <c:pt idx="12">
                  <c:v>60469355</c:v>
                </c:pt>
                <c:pt idx="13">
                  <c:v>67444242</c:v>
                </c:pt>
                <c:pt idx="14">
                  <c:v>72119100</c:v>
                </c:pt>
                <c:pt idx="15">
                  <c:v>75807317</c:v>
                </c:pt>
                <c:pt idx="16">
                  <c:v>78834599</c:v>
                </c:pt>
                <c:pt idx="17">
                  <c:v>82506016</c:v>
                </c:pt>
                <c:pt idx="18">
                  <c:v>85903976</c:v>
                </c:pt>
                <c:pt idx="19">
                  <c:v>87164721</c:v>
                </c:pt>
                <c:pt idx="20">
                  <c:v>86219631</c:v>
                </c:pt>
                <c:pt idx="21">
                  <c:v>84092414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5-4AFE-AA75-1CE4AF95AC4C}"/>
            </c:ext>
          </c:extLst>
        </c:ser>
        <c:ser>
          <c:idx val="2"/>
          <c:order val="2"/>
          <c:tx>
            <c:strRef>
              <c:f>'5. 日本人口'!$B$122</c:f>
              <c:strCache>
                <c:ptCount val="1"/>
                <c:pt idx="0">
                  <c:v>就业人口（合计）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日本人口'!$C$111:$X$111</c:f>
              <c:strCache>
                <c:ptCount val="22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</c:strCache>
            </c:strRef>
          </c:cat>
          <c:val>
            <c:numRef>
              <c:f>'5. 日本人口'!$C$122:$X$122</c:f>
              <c:numCache>
                <c:formatCode>_(* #,##0_);_(* \(#,##0\);_(* "-"_);_(@_)</c:formatCode>
                <c:ptCount val="22"/>
                <c:pt idx="9">
                  <c:v>33654564</c:v>
                </c:pt>
                <c:pt idx="10">
                  <c:v>35625790</c:v>
                </c:pt>
                <c:pt idx="11">
                  <c:v>39261351</c:v>
                </c:pt>
                <c:pt idx="12">
                  <c:v>43691069</c:v>
                </c:pt>
                <c:pt idx="13">
                  <c:v>47609694</c:v>
                </c:pt>
                <c:pt idx="14">
                  <c:v>52235264</c:v>
                </c:pt>
                <c:pt idx="15">
                  <c:v>53140818</c:v>
                </c:pt>
                <c:pt idx="16">
                  <c:v>55811309</c:v>
                </c:pt>
                <c:pt idx="17">
                  <c:v>58357232</c:v>
                </c:pt>
                <c:pt idx="18">
                  <c:v>61681642</c:v>
                </c:pt>
                <c:pt idx="19">
                  <c:v>64141544</c:v>
                </c:pt>
                <c:pt idx="20">
                  <c:v>62977960</c:v>
                </c:pt>
                <c:pt idx="21">
                  <c:v>61505973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5-4AFE-AA75-1CE4AF95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880264"/>
        <c:axId val="921880592"/>
      </c:lineChart>
      <c:catAx>
        <c:axId val="92188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880592"/>
        <c:crosses val="autoZero"/>
        <c:auto val="1"/>
        <c:lblAlgn val="ctr"/>
        <c:lblOffset val="100"/>
        <c:noMultiLvlLbl val="0"/>
      </c:catAx>
      <c:valAx>
        <c:axId val="9218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88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日本人口'!$B$123:$K$123</c:f>
              <c:strCache>
                <c:ptCount val="10"/>
                <c:pt idx="0">
                  <c:v>女性占总就业比例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 日本人口'!$L$111:$X$111</c:f>
              <c:strCache>
                <c:ptCount val="13"/>
                <c:pt idx="0">
                  <c:v>1945年</c:v>
                </c:pt>
                <c:pt idx="1">
                  <c:v>1950年</c:v>
                </c:pt>
                <c:pt idx="2">
                  <c:v>1955年</c:v>
                </c:pt>
                <c:pt idx="3">
                  <c:v>1960年</c:v>
                </c:pt>
                <c:pt idx="4">
                  <c:v>1965年</c:v>
                </c:pt>
                <c:pt idx="5">
                  <c:v>1970年</c:v>
                </c:pt>
                <c:pt idx="6">
                  <c:v>1975年</c:v>
                </c:pt>
                <c:pt idx="7">
                  <c:v>1980年</c:v>
                </c:pt>
                <c:pt idx="8">
                  <c:v>1985年</c:v>
                </c:pt>
                <c:pt idx="9">
                  <c:v>1990年</c:v>
                </c:pt>
                <c:pt idx="10">
                  <c:v>1995年</c:v>
                </c:pt>
                <c:pt idx="11">
                  <c:v>2000年</c:v>
                </c:pt>
                <c:pt idx="12">
                  <c:v>2005年</c:v>
                </c:pt>
              </c:strCache>
            </c:strRef>
          </c:cat>
          <c:val>
            <c:numRef>
              <c:f>'5. 日本人口'!$L$123:$X$123</c:f>
              <c:numCache>
                <c:formatCode>0.0%</c:formatCode>
                <c:ptCount val="13"/>
                <c:pt idx="0">
                  <c:v>0.38036014966647613</c:v>
                </c:pt>
                <c:pt idx="1">
                  <c:v>0.38610857471511512</c:v>
                </c:pt>
                <c:pt idx="2">
                  <c:v>0.39143495087573527</c:v>
                </c:pt>
                <c:pt idx="3">
                  <c:v>0.39130452495909407</c:v>
                </c:pt>
                <c:pt idx="4">
                  <c:v>0.39024516729723152</c:v>
                </c:pt>
                <c:pt idx="5">
                  <c:v>0.39183335993094626</c:v>
                </c:pt>
                <c:pt idx="6">
                  <c:v>0.37120599084492828</c:v>
                </c:pt>
                <c:pt idx="7">
                  <c:v>0.37920542232757881</c:v>
                </c:pt>
                <c:pt idx="8">
                  <c:v>0.38860765363237243</c:v>
                </c:pt>
                <c:pt idx="9">
                  <c:v>0.39616612346344476</c:v>
                </c:pt>
                <c:pt idx="10">
                  <c:v>0.39931346211435137</c:v>
                </c:pt>
                <c:pt idx="11">
                  <c:v>0.40854276639001963</c:v>
                </c:pt>
                <c:pt idx="12">
                  <c:v>0.41899463975636969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D-4D24-BA01-A674D53E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42136"/>
        <c:axId val="203842464"/>
      </c:barChart>
      <c:catAx>
        <c:axId val="2038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42464"/>
        <c:crosses val="autoZero"/>
        <c:auto val="1"/>
        <c:lblAlgn val="ctr"/>
        <c:lblOffset val="100"/>
        <c:noMultiLvlLbl val="0"/>
      </c:catAx>
      <c:valAx>
        <c:axId val="2038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4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利率 </a:t>
            </a:r>
            <a:r>
              <a:rPr lang="en-US"/>
              <a:t>vs </a:t>
            </a:r>
            <a:r>
              <a:rPr lang="zh-CN"/>
              <a:t>国债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日本宏观数据'!$AB$4</c:f>
              <c:strCache>
                <c:ptCount val="1"/>
                <c:pt idx="0">
                  <c:v>贴现率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日本宏观数据'!$A$58:$A$122</c:f>
              <c:strCache>
                <c:ptCount val="65"/>
                <c:pt idx="0">
                  <c:v>1953年</c:v>
                </c:pt>
                <c:pt idx="1">
                  <c:v>1954年</c:v>
                </c:pt>
                <c:pt idx="2">
                  <c:v>1955年</c:v>
                </c:pt>
                <c:pt idx="3">
                  <c:v>1956年</c:v>
                </c:pt>
                <c:pt idx="4">
                  <c:v>1957年</c:v>
                </c:pt>
                <c:pt idx="5">
                  <c:v>1958年</c:v>
                </c:pt>
                <c:pt idx="6">
                  <c:v>1959年</c:v>
                </c:pt>
                <c:pt idx="7">
                  <c:v>1960年</c:v>
                </c:pt>
                <c:pt idx="8">
                  <c:v>1961年</c:v>
                </c:pt>
                <c:pt idx="9">
                  <c:v>1962年</c:v>
                </c:pt>
                <c:pt idx="10">
                  <c:v>1963年</c:v>
                </c:pt>
                <c:pt idx="11">
                  <c:v>1964年</c:v>
                </c:pt>
                <c:pt idx="12">
                  <c:v>1965年</c:v>
                </c:pt>
                <c:pt idx="13">
                  <c:v>1966年</c:v>
                </c:pt>
                <c:pt idx="14">
                  <c:v>1967年</c:v>
                </c:pt>
                <c:pt idx="15">
                  <c:v>1968年</c:v>
                </c:pt>
                <c:pt idx="16">
                  <c:v>1969年</c:v>
                </c:pt>
                <c:pt idx="17">
                  <c:v>1970年</c:v>
                </c:pt>
                <c:pt idx="18">
                  <c:v>1971年</c:v>
                </c:pt>
                <c:pt idx="19">
                  <c:v>1972年</c:v>
                </c:pt>
                <c:pt idx="20">
                  <c:v>1973年</c:v>
                </c:pt>
                <c:pt idx="21">
                  <c:v>1974年</c:v>
                </c:pt>
                <c:pt idx="22">
                  <c:v>1975年</c:v>
                </c:pt>
                <c:pt idx="23">
                  <c:v>1976年</c:v>
                </c:pt>
                <c:pt idx="24">
                  <c:v>1977年</c:v>
                </c:pt>
                <c:pt idx="25">
                  <c:v>1978年</c:v>
                </c:pt>
                <c:pt idx="26">
                  <c:v>1979年</c:v>
                </c:pt>
                <c:pt idx="27">
                  <c:v>1980年</c:v>
                </c:pt>
                <c:pt idx="28">
                  <c:v>1981年</c:v>
                </c:pt>
                <c:pt idx="29">
                  <c:v>1982年</c:v>
                </c:pt>
                <c:pt idx="30">
                  <c:v>1983年</c:v>
                </c:pt>
                <c:pt idx="31">
                  <c:v>1984年</c:v>
                </c:pt>
                <c:pt idx="32">
                  <c:v>1985年</c:v>
                </c:pt>
                <c:pt idx="33">
                  <c:v>1986年</c:v>
                </c:pt>
                <c:pt idx="34">
                  <c:v>1987年</c:v>
                </c:pt>
                <c:pt idx="35">
                  <c:v>1988年</c:v>
                </c:pt>
                <c:pt idx="36">
                  <c:v>1989年</c:v>
                </c:pt>
                <c:pt idx="37">
                  <c:v>1990年</c:v>
                </c:pt>
                <c:pt idx="38">
                  <c:v>1991年</c:v>
                </c:pt>
                <c:pt idx="39">
                  <c:v>1992年</c:v>
                </c:pt>
                <c:pt idx="40">
                  <c:v>1993年</c:v>
                </c:pt>
                <c:pt idx="41">
                  <c:v>1994年</c:v>
                </c:pt>
                <c:pt idx="42">
                  <c:v>1995年</c:v>
                </c:pt>
                <c:pt idx="43">
                  <c:v>1996年</c:v>
                </c:pt>
                <c:pt idx="44">
                  <c:v>1997年</c:v>
                </c:pt>
                <c:pt idx="45">
                  <c:v>1998年</c:v>
                </c:pt>
                <c:pt idx="46">
                  <c:v>1999年</c:v>
                </c:pt>
                <c:pt idx="47">
                  <c:v>2000年</c:v>
                </c:pt>
                <c:pt idx="48">
                  <c:v>2001年</c:v>
                </c:pt>
                <c:pt idx="49">
                  <c:v>2002年</c:v>
                </c:pt>
                <c:pt idx="50">
                  <c:v>2003年</c:v>
                </c:pt>
                <c:pt idx="51">
                  <c:v>2004年</c:v>
                </c:pt>
                <c:pt idx="52">
                  <c:v>2005年</c:v>
                </c:pt>
                <c:pt idx="53">
                  <c:v>2006年</c:v>
                </c:pt>
                <c:pt idx="54">
                  <c:v>2007年</c:v>
                </c:pt>
                <c:pt idx="55">
                  <c:v>2008年</c:v>
                </c:pt>
                <c:pt idx="56">
                  <c:v>2009年</c:v>
                </c:pt>
                <c:pt idx="57">
                  <c:v>2010年</c:v>
                </c:pt>
                <c:pt idx="58">
                  <c:v>2011年</c:v>
                </c:pt>
                <c:pt idx="59">
                  <c:v>2012年</c:v>
                </c:pt>
                <c:pt idx="60">
                  <c:v>2013年</c:v>
                </c:pt>
                <c:pt idx="61">
                  <c:v>2014年</c:v>
                </c:pt>
                <c:pt idx="62">
                  <c:v>2015年</c:v>
                </c:pt>
                <c:pt idx="63">
                  <c:v>2016年</c:v>
                </c:pt>
                <c:pt idx="64">
                  <c:v>2017年</c:v>
                </c:pt>
              </c:strCache>
            </c:strRef>
          </c:cat>
          <c:val>
            <c:numRef>
              <c:f>'1. 日本宏观数据'!$AB$58:$AB$122</c:f>
              <c:numCache>
                <c:formatCode>0.00%</c:formatCode>
                <c:ptCount val="65"/>
                <c:pt idx="0">
                  <c:v>5.839999999E-2</c:v>
                </c:pt>
                <c:pt idx="1">
                  <c:v>5.839999999E-2</c:v>
                </c:pt>
                <c:pt idx="2">
                  <c:v>6.4483333323333336E-2</c:v>
                </c:pt>
                <c:pt idx="3">
                  <c:v>7.2999999989999995E-2</c:v>
                </c:pt>
                <c:pt idx="4">
                  <c:v>8.0949999996666674E-2</c:v>
                </c:pt>
                <c:pt idx="5">
                  <c:v>7.8508333327499999E-2</c:v>
                </c:pt>
                <c:pt idx="6">
                  <c:v>6.9999999990000006E-2</c:v>
                </c:pt>
                <c:pt idx="7">
                  <c:v>7.1499999990000007E-2</c:v>
                </c:pt>
                <c:pt idx="8">
                  <c:v>6.8749999990000005E-2</c:v>
                </c:pt>
                <c:pt idx="9">
                  <c:v>7.1483333323333328E-2</c:v>
                </c:pt>
                <c:pt idx="10">
                  <c:v>5.9924999989999998E-2</c:v>
                </c:pt>
                <c:pt idx="11">
                  <c:v>6.4483333323333336E-2</c:v>
                </c:pt>
                <c:pt idx="12">
                  <c:v>5.7224999989999997E-2</c:v>
                </c:pt>
                <c:pt idx="13">
                  <c:v>5.4799999990000001E-2</c:v>
                </c:pt>
                <c:pt idx="14">
                  <c:v>5.5999999989999993E-2</c:v>
                </c:pt>
                <c:pt idx="15">
                  <c:v>6.0558333323333331E-2</c:v>
                </c:pt>
                <c:pt idx="16">
                  <c:v>5.9766666659999995E-2</c:v>
                </c:pt>
                <c:pt idx="17">
                  <c:v>6.1874999999999999E-2</c:v>
                </c:pt>
                <c:pt idx="18">
                  <c:v>5.4166666666666669E-2</c:v>
                </c:pt>
                <c:pt idx="19">
                  <c:v>4.4583333333333329E-2</c:v>
                </c:pt>
                <c:pt idx="20">
                  <c:v>5.9791666666666667E-2</c:v>
                </c:pt>
                <c:pt idx="21">
                  <c:v>0.09</c:v>
                </c:pt>
                <c:pt idx="22">
                  <c:v>7.8750000000000001E-2</c:v>
                </c:pt>
                <c:pt idx="23">
                  <c:v>6.5000000000000002E-2</c:v>
                </c:pt>
                <c:pt idx="24">
                  <c:v>5.0833333333333328E-2</c:v>
                </c:pt>
                <c:pt idx="25">
                  <c:v>3.6249999999999998E-2</c:v>
                </c:pt>
                <c:pt idx="26">
                  <c:v>4.7291666666666669E-2</c:v>
                </c:pt>
                <c:pt idx="27">
                  <c:v>8.1458333333333341E-2</c:v>
                </c:pt>
                <c:pt idx="28">
                  <c:v>6.3541666666666663E-2</c:v>
                </c:pt>
                <c:pt idx="29">
                  <c:v>5.5E-2</c:v>
                </c:pt>
                <c:pt idx="30">
                  <c:v>5.3749999999999999E-2</c:v>
                </c:pt>
                <c:pt idx="31">
                  <c:v>0.05</c:v>
                </c:pt>
                <c:pt idx="32">
                  <c:v>0.05</c:v>
                </c:pt>
                <c:pt idx="33">
                  <c:v>3.6249999999999998E-2</c:v>
                </c:pt>
                <c:pt idx="34">
                  <c:v>2.5416666666666664E-2</c:v>
                </c:pt>
                <c:pt idx="35">
                  <c:v>2.5000000000000001E-2</c:v>
                </c:pt>
                <c:pt idx="36">
                  <c:v>3.1666666666666662E-2</c:v>
                </c:pt>
                <c:pt idx="37">
                  <c:v>5.395833333333333E-2</c:v>
                </c:pt>
                <c:pt idx="38">
                  <c:v>5.6250000000000001E-2</c:v>
                </c:pt>
                <c:pt idx="39">
                  <c:v>3.6874999999999998E-2</c:v>
                </c:pt>
                <c:pt idx="40">
                  <c:v>2.3125E-2</c:v>
                </c:pt>
                <c:pt idx="41">
                  <c:v>1.7500000000000002E-2</c:v>
                </c:pt>
                <c:pt idx="42">
                  <c:v>1.0208333333333333E-2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2.2916666666666667E-3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2.5000000000000001E-3</c:v>
                </c:pt>
                <c:pt idx="54">
                  <c:v>7.2083333333333331E-3</c:v>
                </c:pt>
                <c:pt idx="55">
                  <c:v>6.7083333333333326E-3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18-469A-93A1-C4752F25189D}"/>
            </c:ext>
          </c:extLst>
        </c:ser>
        <c:ser>
          <c:idx val="1"/>
          <c:order val="1"/>
          <c:tx>
            <c:strRef>
              <c:f>'1. 日本宏观数据'!$AC$4</c:f>
              <c:strCache>
                <c:ptCount val="1"/>
                <c:pt idx="0">
                  <c:v>十年期国债收益率，平均年化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日本宏观数据'!$A$58:$A$122</c:f>
              <c:strCache>
                <c:ptCount val="65"/>
                <c:pt idx="0">
                  <c:v>1953年</c:v>
                </c:pt>
                <c:pt idx="1">
                  <c:v>1954年</c:v>
                </c:pt>
                <c:pt idx="2">
                  <c:v>1955年</c:v>
                </c:pt>
                <c:pt idx="3">
                  <c:v>1956年</c:v>
                </c:pt>
                <c:pt idx="4">
                  <c:v>1957年</c:v>
                </c:pt>
                <c:pt idx="5">
                  <c:v>1958年</c:v>
                </c:pt>
                <c:pt idx="6">
                  <c:v>1959年</c:v>
                </c:pt>
                <c:pt idx="7">
                  <c:v>1960年</c:v>
                </c:pt>
                <c:pt idx="8">
                  <c:v>1961年</c:v>
                </c:pt>
                <c:pt idx="9">
                  <c:v>1962年</c:v>
                </c:pt>
                <c:pt idx="10">
                  <c:v>1963年</c:v>
                </c:pt>
                <c:pt idx="11">
                  <c:v>1964年</c:v>
                </c:pt>
                <c:pt idx="12">
                  <c:v>1965年</c:v>
                </c:pt>
                <c:pt idx="13">
                  <c:v>1966年</c:v>
                </c:pt>
                <c:pt idx="14">
                  <c:v>1967年</c:v>
                </c:pt>
                <c:pt idx="15">
                  <c:v>1968年</c:v>
                </c:pt>
                <c:pt idx="16">
                  <c:v>1969年</c:v>
                </c:pt>
                <c:pt idx="17">
                  <c:v>1970年</c:v>
                </c:pt>
                <c:pt idx="18">
                  <c:v>1971年</c:v>
                </c:pt>
                <c:pt idx="19">
                  <c:v>1972年</c:v>
                </c:pt>
                <c:pt idx="20">
                  <c:v>1973年</c:v>
                </c:pt>
                <c:pt idx="21">
                  <c:v>1974年</c:v>
                </c:pt>
                <c:pt idx="22">
                  <c:v>1975年</c:v>
                </c:pt>
                <c:pt idx="23">
                  <c:v>1976年</c:v>
                </c:pt>
                <c:pt idx="24">
                  <c:v>1977年</c:v>
                </c:pt>
                <c:pt idx="25">
                  <c:v>1978年</c:v>
                </c:pt>
                <c:pt idx="26">
                  <c:v>1979年</c:v>
                </c:pt>
                <c:pt idx="27">
                  <c:v>1980年</c:v>
                </c:pt>
                <c:pt idx="28">
                  <c:v>1981年</c:v>
                </c:pt>
                <c:pt idx="29">
                  <c:v>1982年</c:v>
                </c:pt>
                <c:pt idx="30">
                  <c:v>1983年</c:v>
                </c:pt>
                <c:pt idx="31">
                  <c:v>1984年</c:v>
                </c:pt>
                <c:pt idx="32">
                  <c:v>1985年</c:v>
                </c:pt>
                <c:pt idx="33">
                  <c:v>1986年</c:v>
                </c:pt>
                <c:pt idx="34">
                  <c:v>1987年</c:v>
                </c:pt>
                <c:pt idx="35">
                  <c:v>1988年</c:v>
                </c:pt>
                <c:pt idx="36">
                  <c:v>1989年</c:v>
                </c:pt>
                <c:pt idx="37">
                  <c:v>1990年</c:v>
                </c:pt>
                <c:pt idx="38">
                  <c:v>1991年</c:v>
                </c:pt>
                <c:pt idx="39">
                  <c:v>1992年</c:v>
                </c:pt>
                <c:pt idx="40">
                  <c:v>1993年</c:v>
                </c:pt>
                <c:pt idx="41">
                  <c:v>1994年</c:v>
                </c:pt>
                <c:pt idx="42">
                  <c:v>1995年</c:v>
                </c:pt>
                <c:pt idx="43">
                  <c:v>1996年</c:v>
                </c:pt>
                <c:pt idx="44">
                  <c:v>1997年</c:v>
                </c:pt>
                <c:pt idx="45">
                  <c:v>1998年</c:v>
                </c:pt>
                <c:pt idx="46">
                  <c:v>1999年</c:v>
                </c:pt>
                <c:pt idx="47">
                  <c:v>2000年</c:v>
                </c:pt>
                <c:pt idx="48">
                  <c:v>2001年</c:v>
                </c:pt>
                <c:pt idx="49">
                  <c:v>2002年</c:v>
                </c:pt>
                <c:pt idx="50">
                  <c:v>2003年</c:v>
                </c:pt>
                <c:pt idx="51">
                  <c:v>2004年</c:v>
                </c:pt>
                <c:pt idx="52">
                  <c:v>2005年</c:v>
                </c:pt>
                <c:pt idx="53">
                  <c:v>2006年</c:v>
                </c:pt>
                <c:pt idx="54">
                  <c:v>2007年</c:v>
                </c:pt>
                <c:pt idx="55">
                  <c:v>2008年</c:v>
                </c:pt>
                <c:pt idx="56">
                  <c:v>2009年</c:v>
                </c:pt>
                <c:pt idx="57">
                  <c:v>2010年</c:v>
                </c:pt>
                <c:pt idx="58">
                  <c:v>2011年</c:v>
                </c:pt>
                <c:pt idx="59">
                  <c:v>2012年</c:v>
                </c:pt>
                <c:pt idx="60">
                  <c:v>2013年</c:v>
                </c:pt>
                <c:pt idx="61">
                  <c:v>2014年</c:v>
                </c:pt>
                <c:pt idx="62">
                  <c:v>2015年</c:v>
                </c:pt>
                <c:pt idx="63">
                  <c:v>2016年</c:v>
                </c:pt>
                <c:pt idx="64">
                  <c:v>2017年</c:v>
                </c:pt>
              </c:strCache>
            </c:strRef>
          </c:cat>
          <c:val>
            <c:numRef>
              <c:f>'1. 日本宏观数据'!$AC$58:$AC$122</c:f>
              <c:numCache>
                <c:formatCode>0.00%</c:formatCode>
                <c:ptCount val="65"/>
                <c:pt idx="20">
                  <c:v>6.9940000000000002E-2</c:v>
                </c:pt>
                <c:pt idx="21">
                  <c:v>8.1184999999999993E-2</c:v>
                </c:pt>
                <c:pt idx="22">
                  <c:v>8.3593333333333339E-2</c:v>
                </c:pt>
                <c:pt idx="23">
                  <c:v>8.2270000000000024E-2</c:v>
                </c:pt>
                <c:pt idx="24">
                  <c:v>7.4320833333333336E-2</c:v>
                </c:pt>
                <c:pt idx="25">
                  <c:v>6.3057500000000002E-2</c:v>
                </c:pt>
                <c:pt idx="26">
                  <c:v>6.9679166666666681E-2</c:v>
                </c:pt>
                <c:pt idx="27">
                  <c:v>8.8736666666666672E-2</c:v>
                </c:pt>
                <c:pt idx="28">
                  <c:v>8.2984166666666664E-2</c:v>
                </c:pt>
                <c:pt idx="29">
                  <c:v>8.2025000000000001E-2</c:v>
                </c:pt>
                <c:pt idx="30">
                  <c:v>7.8216666666666657E-2</c:v>
                </c:pt>
                <c:pt idx="31">
                  <c:v>7.2224999999999998E-2</c:v>
                </c:pt>
                <c:pt idx="32">
                  <c:v>6.4950000000000008E-2</c:v>
                </c:pt>
                <c:pt idx="33">
                  <c:v>5.2986250000000006E-2</c:v>
                </c:pt>
                <c:pt idx="34">
                  <c:v>4.5326916666666668E-2</c:v>
                </c:pt>
                <c:pt idx="35">
                  <c:v>4.6634666666666671E-2</c:v>
                </c:pt>
                <c:pt idx="36">
                  <c:v>5.2366416666666665E-2</c:v>
                </c:pt>
                <c:pt idx="37">
                  <c:v>7.040225E-2</c:v>
                </c:pt>
                <c:pt idx="38">
                  <c:v>6.3349166666666679E-2</c:v>
                </c:pt>
                <c:pt idx="39">
                  <c:v>5.2107750000000008E-2</c:v>
                </c:pt>
                <c:pt idx="40">
                  <c:v>4.2777000000000003E-2</c:v>
                </c:pt>
                <c:pt idx="41">
                  <c:v>4.2861166666666665E-2</c:v>
                </c:pt>
                <c:pt idx="42">
                  <c:v>3.3615416666666662E-2</c:v>
                </c:pt>
                <c:pt idx="43">
                  <c:v>3.0473416666666663E-2</c:v>
                </c:pt>
                <c:pt idx="44">
                  <c:v>2.3214750000000003E-2</c:v>
                </c:pt>
                <c:pt idx="45">
                  <c:v>1.5066499999999998E-2</c:v>
                </c:pt>
                <c:pt idx="46">
                  <c:v>1.7686999999999998E-2</c:v>
                </c:pt>
                <c:pt idx="47">
                  <c:v>1.7670499999999999E-2</c:v>
                </c:pt>
                <c:pt idx="48">
                  <c:v>1.3488416666666668E-2</c:v>
                </c:pt>
                <c:pt idx="49">
                  <c:v>1.2775916666666666E-2</c:v>
                </c:pt>
                <c:pt idx="50">
                  <c:v>9.9349999999999994E-3</c:v>
                </c:pt>
                <c:pt idx="51">
                  <c:v>1.5027833333333334E-2</c:v>
                </c:pt>
                <c:pt idx="52">
                  <c:v>1.3953083333333333E-2</c:v>
                </c:pt>
                <c:pt idx="53">
                  <c:v>1.7524416666666667E-2</c:v>
                </c:pt>
                <c:pt idx="54">
                  <c:v>1.6866666666666662E-2</c:v>
                </c:pt>
                <c:pt idx="55">
                  <c:v>1.4954166666666666E-2</c:v>
                </c:pt>
                <c:pt idx="56">
                  <c:v>1.3547166666666666E-2</c:v>
                </c:pt>
                <c:pt idx="57">
                  <c:v>1.1840750000000002E-2</c:v>
                </c:pt>
                <c:pt idx="58">
                  <c:v>1.1251916666666665E-2</c:v>
                </c:pt>
                <c:pt idx="59">
                  <c:v>8.5810833333333329E-3</c:v>
                </c:pt>
                <c:pt idx="60">
                  <c:v>7.1624166666666659E-3</c:v>
                </c:pt>
                <c:pt idx="61">
                  <c:v>5.5408333333333334E-3</c:v>
                </c:pt>
                <c:pt idx="62">
                  <c:v>3.6249999999999998E-3</c:v>
                </c:pt>
                <c:pt idx="63">
                  <c:v>-4.4358333333333337E-4</c:v>
                </c:pt>
                <c:pt idx="64">
                  <c:v>5.5024999999999996E-4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8-469A-93A1-C4752F25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64608"/>
        <c:axId val="224203520"/>
      </c:lineChart>
      <c:catAx>
        <c:axId val="221764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203520"/>
        <c:crosses val="autoZero"/>
        <c:auto val="1"/>
        <c:lblAlgn val="ctr"/>
        <c:lblOffset val="100"/>
        <c:noMultiLvlLbl val="0"/>
      </c:catAx>
      <c:valAx>
        <c:axId val="2242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7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人口质量分布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日本人口'!$B$112</c:f>
              <c:strCache>
                <c:ptCount val="1"/>
                <c:pt idx="0">
                  <c:v>总人口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日本人口'!$C$112:$AA$112</c:f>
              <c:numCache>
                <c:formatCode>General</c:formatCode>
                <c:ptCount val="25"/>
                <c:pt idx="0">
                  <c:v>45546000</c:v>
                </c:pt>
                <c:pt idx="1">
                  <c:v>47965000</c:v>
                </c:pt>
                <c:pt idx="2">
                  <c:v>51305000</c:v>
                </c:pt>
                <c:pt idx="3">
                  <c:v>54739000</c:v>
                </c:pt>
                <c:pt idx="4">
                  <c:v>55963053</c:v>
                </c:pt>
                <c:pt idx="5">
                  <c:v>59736822</c:v>
                </c:pt>
                <c:pt idx="6">
                  <c:v>64450005</c:v>
                </c:pt>
                <c:pt idx="7">
                  <c:v>69254148</c:v>
                </c:pt>
                <c:pt idx="8">
                  <c:v>73114308</c:v>
                </c:pt>
                <c:pt idx="9">
                  <c:v>71998104</c:v>
                </c:pt>
                <c:pt idx="10">
                  <c:v>84114574</c:v>
                </c:pt>
                <c:pt idx="11">
                  <c:v>90076594</c:v>
                </c:pt>
                <c:pt idx="12">
                  <c:v>94301623</c:v>
                </c:pt>
                <c:pt idx="13">
                  <c:v>99209136.999999985</c:v>
                </c:pt>
                <c:pt idx="14">
                  <c:v>104665170.99999999</c:v>
                </c:pt>
                <c:pt idx="15">
                  <c:v>111939643</c:v>
                </c:pt>
                <c:pt idx="16">
                  <c:v>117060396</c:v>
                </c:pt>
                <c:pt idx="17">
                  <c:v>121048923</c:v>
                </c:pt>
                <c:pt idx="18">
                  <c:v>123611167</c:v>
                </c:pt>
                <c:pt idx="19">
                  <c:v>125570246</c:v>
                </c:pt>
                <c:pt idx="20">
                  <c:v>126925843</c:v>
                </c:pt>
                <c:pt idx="21">
                  <c:v>127767994</c:v>
                </c:pt>
                <c:pt idx="22">
                  <c:v>128057351.99999999</c:v>
                </c:pt>
                <c:pt idx="23">
                  <c:v>126970000</c:v>
                </c:pt>
                <c:pt idx="24" formatCode="#,##0">
                  <c:v>125039023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59-4D64-A6BB-D19AFA749727}"/>
            </c:ext>
          </c:extLst>
        </c:ser>
        <c:ser>
          <c:idx val="1"/>
          <c:order val="1"/>
          <c:tx>
            <c:strRef>
              <c:f>'5. 日本人口'!$B$113</c:f>
              <c:strCache>
                <c:ptCount val="1"/>
                <c:pt idx="0">
                  <c:v>15岁不满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日本人口'!$C$113:$AA$113</c:f>
              <c:numCache>
                <c:formatCode>_(* #,##0_);_(* \(#,##0\);_(* "-"_);_(@_)</c:formatCode>
                <c:ptCount val="25"/>
                <c:pt idx="0" formatCode="#,##0">
                  <c:v>15648012</c:v>
                </c:pt>
                <c:pt idx="1">
                  <c:v>16968661</c:v>
                </c:pt>
                <c:pt idx="2">
                  <c:v>18643266</c:v>
                </c:pt>
                <c:pt idx="3">
                  <c:v>19889394</c:v>
                </c:pt>
                <c:pt idx="4">
                  <c:v>20416202</c:v>
                </c:pt>
                <c:pt idx="5">
                  <c:v>21924045</c:v>
                </c:pt>
                <c:pt idx="6">
                  <c:v>23579265</c:v>
                </c:pt>
                <c:pt idx="7">
                  <c:v>25545167</c:v>
                </c:pt>
                <c:pt idx="8">
                  <c:v>26134865</c:v>
                </c:pt>
                <c:pt idx="9">
                  <c:v>27573354</c:v>
                </c:pt>
                <c:pt idx="10">
                  <c:v>29428039</c:v>
                </c:pt>
                <c:pt idx="11">
                  <c:v>29798150</c:v>
                </c:pt>
                <c:pt idx="12">
                  <c:v>28434159</c:v>
                </c:pt>
                <c:pt idx="13">
                  <c:v>25529230</c:v>
                </c:pt>
                <c:pt idx="14">
                  <c:v>25152779</c:v>
                </c:pt>
                <c:pt idx="15">
                  <c:v>27220692</c:v>
                </c:pt>
                <c:pt idx="16">
                  <c:v>27507078</c:v>
                </c:pt>
                <c:pt idx="17">
                  <c:v>26033218</c:v>
                </c:pt>
                <c:pt idx="18">
                  <c:v>22486239</c:v>
                </c:pt>
                <c:pt idx="19">
                  <c:v>20013730</c:v>
                </c:pt>
                <c:pt idx="20">
                  <c:v>18472499</c:v>
                </c:pt>
                <c:pt idx="21">
                  <c:v>17521234</c:v>
                </c:pt>
                <c:pt idx="22">
                  <c:v>16803000</c:v>
                </c:pt>
                <c:pt idx="23">
                  <c:v>16013970</c:v>
                </c:pt>
                <c:pt idx="24">
                  <c:v>15039000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259-4D64-A6BB-D19AFA749727}"/>
            </c:ext>
          </c:extLst>
        </c:ser>
        <c:ser>
          <c:idx val="2"/>
          <c:order val="2"/>
          <c:tx>
            <c:strRef>
              <c:f>'5. 日本人口'!$B$114</c:f>
              <c:strCache>
                <c:ptCount val="1"/>
                <c:pt idx="0">
                  <c:v>15～64岁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日本人口'!$C$114:$AA$114</c:f>
              <c:numCache>
                <c:formatCode>_(* #,##0_);_(* \(#,##0\);_(* "-"_);_(@_)</c:formatCode>
                <c:ptCount val="25"/>
                <c:pt idx="0">
                  <c:v>28664842</c:v>
                </c:pt>
                <c:pt idx="1">
                  <c:v>30013694</c:v>
                </c:pt>
                <c:pt idx="2">
                  <c:v>31756273</c:v>
                </c:pt>
                <c:pt idx="3">
                  <c:v>33561390</c:v>
                </c:pt>
                <c:pt idx="4">
                  <c:v>32605495</c:v>
                </c:pt>
                <c:pt idx="5">
                  <c:v>34791714</c:v>
                </c:pt>
                <c:pt idx="6">
                  <c:v>37806865</c:v>
                </c:pt>
                <c:pt idx="7">
                  <c:v>40484022</c:v>
                </c:pt>
                <c:pt idx="8">
                  <c:v>42950762</c:v>
                </c:pt>
                <c:pt idx="9">
                  <c:v>46783403</c:v>
                </c:pt>
                <c:pt idx="10">
                  <c:v>49657761</c:v>
                </c:pt>
                <c:pt idx="11">
                  <c:v>54729248</c:v>
                </c:pt>
                <c:pt idx="12">
                  <c:v>60469355</c:v>
                </c:pt>
                <c:pt idx="13">
                  <c:v>67444242</c:v>
                </c:pt>
                <c:pt idx="14">
                  <c:v>72119100</c:v>
                </c:pt>
                <c:pt idx="15">
                  <c:v>75807317</c:v>
                </c:pt>
                <c:pt idx="16">
                  <c:v>78834599</c:v>
                </c:pt>
                <c:pt idx="17">
                  <c:v>82506016</c:v>
                </c:pt>
                <c:pt idx="18">
                  <c:v>85903976</c:v>
                </c:pt>
                <c:pt idx="19">
                  <c:v>87164721</c:v>
                </c:pt>
                <c:pt idx="20">
                  <c:v>86219631</c:v>
                </c:pt>
                <c:pt idx="21">
                  <c:v>84092414</c:v>
                </c:pt>
                <c:pt idx="22">
                  <c:v>81032000</c:v>
                </c:pt>
                <c:pt idx="23">
                  <c:v>77146665</c:v>
                </c:pt>
                <c:pt idx="24">
                  <c:v>74067075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259-4D64-A6BB-D19AFA749727}"/>
            </c:ext>
          </c:extLst>
        </c:ser>
        <c:ser>
          <c:idx val="3"/>
          <c:order val="3"/>
          <c:tx>
            <c:strRef>
              <c:f>'5. 日本人口'!$B$115</c:f>
              <c:strCache>
                <c:ptCount val="1"/>
                <c:pt idx="0">
                  <c:v>65岁以上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'5. 日本人口'!$C$111:$AA$111</c:f>
              <c:strCache>
                <c:ptCount val="25"/>
                <c:pt idx="0">
                  <c:v>1903年</c:v>
                </c:pt>
                <c:pt idx="1">
                  <c:v>1908年</c:v>
                </c:pt>
                <c:pt idx="2">
                  <c:v>1913年</c:v>
                </c:pt>
                <c:pt idx="3">
                  <c:v>1918年</c:v>
                </c:pt>
                <c:pt idx="4">
                  <c:v>1920年</c:v>
                </c:pt>
                <c:pt idx="5">
                  <c:v>1925年</c:v>
                </c:pt>
                <c:pt idx="6">
                  <c:v>1930年</c:v>
                </c:pt>
                <c:pt idx="7">
                  <c:v>1935年</c:v>
                </c:pt>
                <c:pt idx="8">
                  <c:v>1940年</c:v>
                </c:pt>
                <c:pt idx="9">
                  <c:v>1945年</c:v>
                </c:pt>
                <c:pt idx="10">
                  <c:v>1950年</c:v>
                </c:pt>
                <c:pt idx="11">
                  <c:v>1955年</c:v>
                </c:pt>
                <c:pt idx="12">
                  <c:v>1960年</c:v>
                </c:pt>
                <c:pt idx="13">
                  <c:v>1965年</c:v>
                </c:pt>
                <c:pt idx="14">
                  <c:v>1970年</c:v>
                </c:pt>
                <c:pt idx="15">
                  <c:v>1975年</c:v>
                </c:pt>
                <c:pt idx="16">
                  <c:v>1980年</c:v>
                </c:pt>
                <c:pt idx="17">
                  <c:v>1985年</c:v>
                </c:pt>
                <c:pt idx="18">
                  <c:v>1990年</c:v>
                </c:pt>
                <c:pt idx="19">
                  <c:v>1995年</c:v>
                </c:pt>
                <c:pt idx="20">
                  <c:v>2000年</c:v>
                </c:pt>
                <c:pt idx="21">
                  <c:v>2005年</c:v>
                </c:pt>
                <c:pt idx="22">
                  <c:v>2010年</c:v>
                </c:pt>
                <c:pt idx="23">
                  <c:v>2015年</c:v>
                </c:pt>
                <c:pt idx="24">
                  <c:v>2020年</c:v>
                </c:pt>
              </c:strCache>
            </c:strRef>
          </c:cat>
          <c:val>
            <c:numRef>
              <c:f>'5. 日本人口'!$C$115:$AA$115</c:f>
              <c:numCache>
                <c:formatCode>_(* #,##0_);_(* \(#,##0\);_(* "-"_);_(@_)</c:formatCode>
                <c:ptCount val="25"/>
                <c:pt idx="0">
                  <c:v>2417077</c:v>
                </c:pt>
                <c:pt idx="1">
                  <c:v>2603821</c:v>
                </c:pt>
                <c:pt idx="2">
                  <c:v>2960468</c:v>
                </c:pt>
                <c:pt idx="3">
                  <c:v>3214544</c:v>
                </c:pt>
                <c:pt idx="4">
                  <c:v>2941356</c:v>
                </c:pt>
                <c:pt idx="5">
                  <c:v>3021063</c:v>
                </c:pt>
                <c:pt idx="6">
                  <c:v>3063875</c:v>
                </c:pt>
                <c:pt idx="7">
                  <c:v>3224959</c:v>
                </c:pt>
                <c:pt idx="8">
                  <c:v>3413996</c:v>
                </c:pt>
                <c:pt idx="9">
                  <c:v>3744716</c:v>
                </c:pt>
                <c:pt idx="10">
                  <c:v>4109167</c:v>
                </c:pt>
                <c:pt idx="11">
                  <c:v>4747291</c:v>
                </c:pt>
                <c:pt idx="12">
                  <c:v>5395377</c:v>
                </c:pt>
                <c:pt idx="13">
                  <c:v>6235614</c:v>
                </c:pt>
                <c:pt idx="14">
                  <c:v>7393292</c:v>
                </c:pt>
                <c:pt idx="15">
                  <c:v>8865429</c:v>
                </c:pt>
                <c:pt idx="16">
                  <c:v>10647356</c:v>
                </c:pt>
                <c:pt idx="17">
                  <c:v>12468343</c:v>
                </c:pt>
                <c:pt idx="18">
                  <c:v>14894595</c:v>
                </c:pt>
                <c:pt idx="19">
                  <c:v>18260822</c:v>
                </c:pt>
                <c:pt idx="20">
                  <c:v>22005152</c:v>
                </c:pt>
                <c:pt idx="21">
                  <c:v>25672005</c:v>
                </c:pt>
                <c:pt idx="22">
                  <c:v>29246000</c:v>
                </c:pt>
                <c:pt idx="23">
                  <c:v>33807270</c:v>
                </c:pt>
                <c:pt idx="24">
                  <c:v>36218925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259-4D64-A6BB-D19AFA74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087256"/>
        <c:axId val="735087584"/>
      </c:lineChart>
      <c:catAx>
        <c:axId val="73508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087584"/>
        <c:crosses val="autoZero"/>
        <c:auto val="1"/>
        <c:lblAlgn val="ctr"/>
        <c:lblOffset val="100"/>
        <c:noMultiLvlLbl val="0"/>
      </c:catAx>
      <c:valAx>
        <c:axId val="7350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08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日本世界</a:t>
            </a:r>
            <a:r>
              <a:rPr lang="en-US" altLang="zh-CN"/>
              <a:t>500</a:t>
            </a:r>
            <a:r>
              <a:rPr lang="zh-CN" altLang="en-US"/>
              <a:t>强公司数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 全球500强'!$D$3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 全球500强'!$C$4:$C$10</c:f>
              <c:strCache>
                <c:ptCount val="7"/>
                <c:pt idx="0">
                  <c:v>1995年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2017年</c:v>
                </c:pt>
              </c:strCache>
            </c:strRef>
          </c:cat>
          <c:val>
            <c:numRef>
              <c:f>'7. 全球500强'!$D$4:$D$10</c:f>
              <c:numCache>
                <c:formatCode>General</c:formatCode>
                <c:ptCount val="7"/>
                <c:pt idx="0">
                  <c:v>149</c:v>
                </c:pt>
                <c:pt idx="1">
                  <c:v>71</c:v>
                </c:pt>
                <c:pt idx="2">
                  <c:v>68</c:v>
                </c:pt>
                <c:pt idx="3">
                  <c:v>68</c:v>
                </c:pt>
                <c:pt idx="4">
                  <c:v>62</c:v>
                </c:pt>
                <c:pt idx="5">
                  <c:v>57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0-4FD2-B922-F9C058FA1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781112"/>
        <c:axId val="715787016"/>
      </c:barChart>
      <c:catAx>
        <c:axId val="7157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787016"/>
        <c:crosses val="autoZero"/>
        <c:auto val="1"/>
        <c:lblAlgn val="ctr"/>
        <c:lblOffset val="100"/>
        <c:noMultiLvlLbl val="0"/>
      </c:catAx>
      <c:valAx>
        <c:axId val="7157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78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实际</a:t>
            </a:r>
            <a:r>
              <a:rPr lang="en-US" altLang="zh-CN" sz="1800"/>
              <a:t>GDP</a:t>
            </a:r>
            <a:r>
              <a:rPr lang="zh-CN" altLang="en-US" sz="1800"/>
              <a:t>增长率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日本宏观数据'!$L$4</c:f>
              <c:strCache>
                <c:ptCount val="1"/>
                <c:pt idx="0">
                  <c:v>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日本宏观数据'!$A$56:$A$121</c:f>
              <c:strCache>
                <c:ptCount val="66"/>
                <c:pt idx="0">
                  <c:v>1951年</c:v>
                </c:pt>
                <c:pt idx="1">
                  <c:v>1952年</c:v>
                </c:pt>
                <c:pt idx="2">
                  <c:v>1953年</c:v>
                </c:pt>
                <c:pt idx="3">
                  <c:v>1954年</c:v>
                </c:pt>
                <c:pt idx="4">
                  <c:v>1955年</c:v>
                </c:pt>
                <c:pt idx="5">
                  <c:v>1956年</c:v>
                </c:pt>
                <c:pt idx="6">
                  <c:v>1957年</c:v>
                </c:pt>
                <c:pt idx="7">
                  <c:v>1958年</c:v>
                </c:pt>
                <c:pt idx="8">
                  <c:v>1959年</c:v>
                </c:pt>
                <c:pt idx="9">
                  <c:v>1960年</c:v>
                </c:pt>
                <c:pt idx="10">
                  <c:v>1961年</c:v>
                </c:pt>
                <c:pt idx="11">
                  <c:v>1962年</c:v>
                </c:pt>
                <c:pt idx="12">
                  <c:v>1963年</c:v>
                </c:pt>
                <c:pt idx="13">
                  <c:v>1964年</c:v>
                </c:pt>
                <c:pt idx="14">
                  <c:v>1965年</c:v>
                </c:pt>
                <c:pt idx="15">
                  <c:v>1966年</c:v>
                </c:pt>
                <c:pt idx="16">
                  <c:v>1967年</c:v>
                </c:pt>
                <c:pt idx="17">
                  <c:v>1968年</c:v>
                </c:pt>
                <c:pt idx="18">
                  <c:v>1969年</c:v>
                </c:pt>
                <c:pt idx="19">
                  <c:v>1970年</c:v>
                </c:pt>
                <c:pt idx="20">
                  <c:v>1971年</c:v>
                </c:pt>
                <c:pt idx="21">
                  <c:v>1972年</c:v>
                </c:pt>
                <c:pt idx="22">
                  <c:v>1973年</c:v>
                </c:pt>
                <c:pt idx="23">
                  <c:v>1974年</c:v>
                </c:pt>
                <c:pt idx="24">
                  <c:v>1975年</c:v>
                </c:pt>
                <c:pt idx="25">
                  <c:v>1976年</c:v>
                </c:pt>
                <c:pt idx="26">
                  <c:v>1977年</c:v>
                </c:pt>
                <c:pt idx="27">
                  <c:v>1978年</c:v>
                </c:pt>
                <c:pt idx="28">
                  <c:v>1979年</c:v>
                </c:pt>
                <c:pt idx="29">
                  <c:v>1980年</c:v>
                </c:pt>
                <c:pt idx="30">
                  <c:v>1981年</c:v>
                </c:pt>
                <c:pt idx="31">
                  <c:v>1982年</c:v>
                </c:pt>
                <c:pt idx="32">
                  <c:v>1983年</c:v>
                </c:pt>
                <c:pt idx="33">
                  <c:v>1984年</c:v>
                </c:pt>
                <c:pt idx="34">
                  <c:v>1985年</c:v>
                </c:pt>
                <c:pt idx="35">
                  <c:v>1986年</c:v>
                </c:pt>
                <c:pt idx="36">
                  <c:v>1987年</c:v>
                </c:pt>
                <c:pt idx="37">
                  <c:v>1988年</c:v>
                </c:pt>
                <c:pt idx="38">
                  <c:v>1989年</c:v>
                </c:pt>
                <c:pt idx="39">
                  <c:v>1990年</c:v>
                </c:pt>
                <c:pt idx="40">
                  <c:v>1991年</c:v>
                </c:pt>
                <c:pt idx="41">
                  <c:v>1992年</c:v>
                </c:pt>
                <c:pt idx="42">
                  <c:v>1993年</c:v>
                </c:pt>
                <c:pt idx="43">
                  <c:v>1994年</c:v>
                </c:pt>
                <c:pt idx="44">
                  <c:v>1995年</c:v>
                </c:pt>
                <c:pt idx="45">
                  <c:v>1996年</c:v>
                </c:pt>
                <c:pt idx="46">
                  <c:v>1997年</c:v>
                </c:pt>
                <c:pt idx="47">
                  <c:v>1998年</c:v>
                </c:pt>
                <c:pt idx="48">
                  <c:v>1999年</c:v>
                </c:pt>
                <c:pt idx="49">
                  <c:v>2000年</c:v>
                </c:pt>
                <c:pt idx="50">
                  <c:v>2001年</c:v>
                </c:pt>
                <c:pt idx="51">
                  <c:v>2002年</c:v>
                </c:pt>
                <c:pt idx="52">
                  <c:v>2003年</c:v>
                </c:pt>
                <c:pt idx="53">
                  <c:v>2004年</c:v>
                </c:pt>
                <c:pt idx="54">
                  <c:v>2005年</c:v>
                </c:pt>
                <c:pt idx="55">
                  <c:v>2006年</c:v>
                </c:pt>
                <c:pt idx="56">
                  <c:v>2007年</c:v>
                </c:pt>
                <c:pt idx="57">
                  <c:v>2008年</c:v>
                </c:pt>
                <c:pt idx="58">
                  <c:v>2009年</c:v>
                </c:pt>
                <c:pt idx="59">
                  <c:v>2010年</c:v>
                </c:pt>
                <c:pt idx="60">
                  <c:v>2011年</c:v>
                </c:pt>
                <c:pt idx="61">
                  <c:v>2012年</c:v>
                </c:pt>
                <c:pt idx="62">
                  <c:v>2013年</c:v>
                </c:pt>
                <c:pt idx="63">
                  <c:v>2014年</c:v>
                </c:pt>
                <c:pt idx="64">
                  <c:v>2015年</c:v>
                </c:pt>
                <c:pt idx="65">
                  <c:v>2016年</c:v>
                </c:pt>
              </c:strCache>
            </c:strRef>
          </c:cat>
          <c:val>
            <c:numRef>
              <c:f>'1. 日本宏观数据'!$L$56:$L$121</c:f>
              <c:numCache>
                <c:formatCode>0.00%</c:formatCode>
                <c:ptCount val="66"/>
                <c:pt idx="0">
                  <c:v>8.9466008004928321E-2</c:v>
                </c:pt>
                <c:pt idx="1">
                  <c:v>0.12363265513552135</c:v>
                </c:pt>
                <c:pt idx="2">
                  <c:v>6.7039051647058034E-2</c:v>
                </c:pt>
                <c:pt idx="3">
                  <c:v>4.9751399069943414E-2</c:v>
                </c:pt>
                <c:pt idx="4">
                  <c:v>7.0266686336693862E-2</c:v>
                </c:pt>
                <c:pt idx="5">
                  <c:v>7.4937846803003305E-2</c:v>
                </c:pt>
                <c:pt idx="6">
                  <c:v>7.8159884373987243E-2</c:v>
                </c:pt>
                <c:pt idx="7">
                  <c:v>6.2119389344961862E-2</c:v>
                </c:pt>
                <c:pt idx="8">
                  <c:v>9.4151754739334903E-2</c:v>
                </c:pt>
                <c:pt idx="9">
                  <c:v>0.13060018765876613</c:v>
                </c:pt>
                <c:pt idx="10">
                  <c:v>0.11853133483276301</c:v>
                </c:pt>
                <c:pt idx="11">
                  <c:v>8.5966827857002492E-2</c:v>
                </c:pt>
                <c:pt idx="12">
                  <c:v>8.7873805219081946E-2</c:v>
                </c:pt>
                <c:pt idx="13">
                  <c:v>0.11185653376586524</c:v>
                </c:pt>
                <c:pt idx="14">
                  <c:v>5.6730215396254113E-2</c:v>
                </c:pt>
                <c:pt idx="15">
                  <c:v>0.1024841917598287</c:v>
                </c:pt>
                <c:pt idx="16">
                  <c:v>0.11083922750269126</c:v>
                </c:pt>
                <c:pt idx="17">
                  <c:v>0.11908930346490476</c:v>
                </c:pt>
                <c:pt idx="18">
                  <c:v>0.11953154536778077</c:v>
                </c:pt>
                <c:pt idx="19">
                  <c:v>0.10282347547886106</c:v>
                </c:pt>
                <c:pt idx="20">
                  <c:v>4.6989920364411075E-2</c:v>
                </c:pt>
                <c:pt idx="21">
                  <c:v>8.4135447324928281E-2</c:v>
                </c:pt>
                <c:pt idx="22">
                  <c:v>8.0326025995600459E-2</c:v>
                </c:pt>
                <c:pt idx="23">
                  <c:v>-1.225240150849527E-2</c:v>
                </c:pt>
                <c:pt idx="24">
                  <c:v>3.0915766534079792E-2</c:v>
                </c:pt>
                <c:pt idx="25">
                  <c:v>3.9749827082377953E-2</c:v>
                </c:pt>
                <c:pt idx="26">
                  <c:v>4.3903388844733104E-2</c:v>
                </c:pt>
                <c:pt idx="27">
                  <c:v>5.2719383543817777E-2</c:v>
                </c:pt>
                <c:pt idx="28">
                  <c:v>5.4840486785916243E-2</c:v>
                </c:pt>
                <c:pt idx="29">
                  <c:v>2.8175854587789928E-2</c:v>
                </c:pt>
                <c:pt idx="30">
                  <c:v>4.1768470992326279E-2</c:v>
                </c:pt>
                <c:pt idx="31">
                  <c:v>3.3766120150827028E-2</c:v>
                </c:pt>
                <c:pt idx="32">
                  <c:v>3.0607322349989197E-2</c:v>
                </c:pt>
                <c:pt idx="33">
                  <c:v>4.4638995701312245E-2</c:v>
                </c:pt>
                <c:pt idx="34">
                  <c:v>6.3333613059524119E-2</c:v>
                </c:pt>
                <c:pt idx="35">
                  <c:v>2.8310767441359408E-2</c:v>
                </c:pt>
                <c:pt idx="36">
                  <c:v>4.1074217705963534E-2</c:v>
                </c:pt>
                <c:pt idx="37">
                  <c:v>7.1466919735986512E-2</c:v>
                </c:pt>
                <c:pt idx="38">
                  <c:v>5.3701557332468841E-2</c:v>
                </c:pt>
                <c:pt idx="39">
                  <c:v>5.5723965966571143E-2</c:v>
                </c:pt>
                <c:pt idx="40">
                  <c:v>3.3243447611784882E-2</c:v>
                </c:pt>
                <c:pt idx="41">
                  <c:v>8.1902904023307688E-3</c:v>
                </c:pt>
                <c:pt idx="42">
                  <c:v>1.710595013665106E-3</c:v>
                </c:pt>
                <c:pt idx="43">
                  <c:v>8.6358176296701394E-3</c:v>
                </c:pt>
                <c:pt idx="44">
                  <c:v>1.9423438188939546E-2</c:v>
                </c:pt>
                <c:pt idx="45">
                  <c:v>2.6100547833793009E-2</c:v>
                </c:pt>
                <c:pt idx="46">
                  <c:v>1.5956245987893913E-2</c:v>
                </c:pt>
                <c:pt idx="47">
                  <c:v>-2.0031437605516511E-2</c:v>
                </c:pt>
                <c:pt idx="48">
                  <c:v>-1.9933865888696056E-3</c:v>
                </c:pt>
                <c:pt idx="49">
                  <c:v>2.2574950683030615E-2</c:v>
                </c:pt>
                <c:pt idx="50">
                  <c:v>3.5546431160042857E-3</c:v>
                </c:pt>
                <c:pt idx="51">
                  <c:v>2.8954729454921946E-3</c:v>
                </c:pt>
                <c:pt idx="52">
                  <c:v>1.6851050497856068E-2</c:v>
                </c:pt>
                <c:pt idx="53">
                  <c:v>2.3607333971490396E-2</c:v>
                </c:pt>
                <c:pt idx="54">
                  <c:v>1.3027349401630639E-2</c:v>
                </c:pt>
                <c:pt idx="55">
                  <c:v>1.6929000306459718E-2</c:v>
                </c:pt>
                <c:pt idx="56">
                  <c:v>2.1921841098617056E-2</c:v>
                </c:pt>
                <c:pt idx="57">
                  <c:v>-1.0416394149287855E-2</c:v>
                </c:pt>
                <c:pt idx="58">
                  <c:v>-5.5269688852548016E-2</c:v>
                </c:pt>
                <c:pt idx="59">
                  <c:v>4.7113774336888792E-2</c:v>
                </c:pt>
                <c:pt idx="60">
                  <c:v>-4.5427348167089709E-3</c:v>
                </c:pt>
                <c:pt idx="61">
                  <c:v>1.7421955429098412E-2</c:v>
                </c:pt>
                <c:pt idx="62">
                  <c:v>1.5875828577352591E-2</c:v>
                </c:pt>
                <c:pt idx="63">
                  <c:v>-9.3638545433438747E-4</c:v>
                </c:pt>
                <c:pt idx="64">
                  <c:v>1.2E-2</c:v>
                </c:pt>
                <c:pt idx="65">
                  <c:v>0.01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C6A-4A05-BA5E-A393134D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51776"/>
        <c:axId val="198066424"/>
      </c:lineChart>
      <c:catAx>
        <c:axId val="5535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66424"/>
        <c:crosses val="autoZero"/>
        <c:auto val="1"/>
        <c:lblAlgn val="ctr"/>
        <c:lblOffset val="100"/>
        <c:noMultiLvlLbl val="0"/>
      </c:catAx>
      <c:valAx>
        <c:axId val="1980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日本总人口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日本宏观数据'!$BS$4</c:f>
              <c:strCache>
                <c:ptCount val="1"/>
                <c:pt idx="0">
                  <c:v>总人口
(万人)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日本宏观数据'!$A$6:$A$122</c:f>
              <c:strCache>
                <c:ptCount val="117"/>
                <c:pt idx="0">
                  <c:v>1901年</c:v>
                </c:pt>
                <c:pt idx="1">
                  <c:v>1902年</c:v>
                </c:pt>
                <c:pt idx="2">
                  <c:v>1903年</c:v>
                </c:pt>
                <c:pt idx="3">
                  <c:v>1904年</c:v>
                </c:pt>
                <c:pt idx="4">
                  <c:v>1905年</c:v>
                </c:pt>
                <c:pt idx="5">
                  <c:v>1906年</c:v>
                </c:pt>
                <c:pt idx="6">
                  <c:v>1907年</c:v>
                </c:pt>
                <c:pt idx="7">
                  <c:v>1908年</c:v>
                </c:pt>
                <c:pt idx="8">
                  <c:v>1909年</c:v>
                </c:pt>
                <c:pt idx="9">
                  <c:v>1910年</c:v>
                </c:pt>
                <c:pt idx="10">
                  <c:v>1911年</c:v>
                </c:pt>
                <c:pt idx="11">
                  <c:v>1912年</c:v>
                </c:pt>
                <c:pt idx="12">
                  <c:v>1913年</c:v>
                </c:pt>
                <c:pt idx="13">
                  <c:v>1914年</c:v>
                </c:pt>
                <c:pt idx="14">
                  <c:v>1915年</c:v>
                </c:pt>
                <c:pt idx="15">
                  <c:v>1916年</c:v>
                </c:pt>
                <c:pt idx="16">
                  <c:v>1917年</c:v>
                </c:pt>
                <c:pt idx="17">
                  <c:v>1918年</c:v>
                </c:pt>
                <c:pt idx="18">
                  <c:v>1919年</c:v>
                </c:pt>
                <c:pt idx="19">
                  <c:v>1920年</c:v>
                </c:pt>
                <c:pt idx="20">
                  <c:v>1921年</c:v>
                </c:pt>
                <c:pt idx="21">
                  <c:v>1922年</c:v>
                </c:pt>
                <c:pt idx="22">
                  <c:v>1923年</c:v>
                </c:pt>
                <c:pt idx="23">
                  <c:v>1924年</c:v>
                </c:pt>
                <c:pt idx="24">
                  <c:v>1925年</c:v>
                </c:pt>
                <c:pt idx="25">
                  <c:v>1926年</c:v>
                </c:pt>
                <c:pt idx="26">
                  <c:v>1927年</c:v>
                </c:pt>
                <c:pt idx="27">
                  <c:v>1928年</c:v>
                </c:pt>
                <c:pt idx="28">
                  <c:v>1929年</c:v>
                </c:pt>
                <c:pt idx="29">
                  <c:v>1930年</c:v>
                </c:pt>
                <c:pt idx="30">
                  <c:v>1931年</c:v>
                </c:pt>
                <c:pt idx="31">
                  <c:v>1932年</c:v>
                </c:pt>
                <c:pt idx="32">
                  <c:v>1933年</c:v>
                </c:pt>
                <c:pt idx="33">
                  <c:v>1934年</c:v>
                </c:pt>
                <c:pt idx="34">
                  <c:v>1935年</c:v>
                </c:pt>
                <c:pt idx="35">
                  <c:v>1936年</c:v>
                </c:pt>
                <c:pt idx="36">
                  <c:v>1937年</c:v>
                </c:pt>
                <c:pt idx="37">
                  <c:v>1938年</c:v>
                </c:pt>
                <c:pt idx="38">
                  <c:v>1939年</c:v>
                </c:pt>
                <c:pt idx="39">
                  <c:v>1940年</c:v>
                </c:pt>
                <c:pt idx="40">
                  <c:v>1941年</c:v>
                </c:pt>
                <c:pt idx="41">
                  <c:v>1942年</c:v>
                </c:pt>
                <c:pt idx="42">
                  <c:v>1943年</c:v>
                </c:pt>
                <c:pt idx="43">
                  <c:v>1944年</c:v>
                </c:pt>
                <c:pt idx="44">
                  <c:v>1945年</c:v>
                </c:pt>
                <c:pt idx="45">
                  <c:v>1946年</c:v>
                </c:pt>
                <c:pt idx="46">
                  <c:v>1947年</c:v>
                </c:pt>
                <c:pt idx="47">
                  <c:v>1948年</c:v>
                </c:pt>
                <c:pt idx="48">
                  <c:v>1949年</c:v>
                </c:pt>
                <c:pt idx="49">
                  <c:v>1950年</c:v>
                </c:pt>
                <c:pt idx="50">
                  <c:v>1951年</c:v>
                </c:pt>
                <c:pt idx="51">
                  <c:v>1952年</c:v>
                </c:pt>
                <c:pt idx="52">
                  <c:v>1953年</c:v>
                </c:pt>
                <c:pt idx="53">
                  <c:v>1954年</c:v>
                </c:pt>
                <c:pt idx="54">
                  <c:v>1955年</c:v>
                </c:pt>
                <c:pt idx="55">
                  <c:v>1956年</c:v>
                </c:pt>
                <c:pt idx="56">
                  <c:v>1957年</c:v>
                </c:pt>
                <c:pt idx="57">
                  <c:v>1958年</c:v>
                </c:pt>
                <c:pt idx="58">
                  <c:v>1959年</c:v>
                </c:pt>
                <c:pt idx="59">
                  <c:v>1960年</c:v>
                </c:pt>
                <c:pt idx="60">
                  <c:v>1961年</c:v>
                </c:pt>
                <c:pt idx="61">
                  <c:v>1962年</c:v>
                </c:pt>
                <c:pt idx="62">
                  <c:v>1963年</c:v>
                </c:pt>
                <c:pt idx="63">
                  <c:v>1964年</c:v>
                </c:pt>
                <c:pt idx="64">
                  <c:v>1965年</c:v>
                </c:pt>
                <c:pt idx="65">
                  <c:v>1966年</c:v>
                </c:pt>
                <c:pt idx="66">
                  <c:v>1967年</c:v>
                </c:pt>
                <c:pt idx="67">
                  <c:v>1968年</c:v>
                </c:pt>
                <c:pt idx="68">
                  <c:v>1969年</c:v>
                </c:pt>
                <c:pt idx="69">
                  <c:v>1970年</c:v>
                </c:pt>
                <c:pt idx="70">
                  <c:v>1971年</c:v>
                </c:pt>
                <c:pt idx="71">
                  <c:v>1972年</c:v>
                </c:pt>
                <c:pt idx="72">
                  <c:v>1973年</c:v>
                </c:pt>
                <c:pt idx="73">
                  <c:v>1974年</c:v>
                </c:pt>
                <c:pt idx="74">
                  <c:v>1975年</c:v>
                </c:pt>
                <c:pt idx="75">
                  <c:v>1976年</c:v>
                </c:pt>
                <c:pt idx="76">
                  <c:v>1977年</c:v>
                </c:pt>
                <c:pt idx="77">
                  <c:v>1978年</c:v>
                </c:pt>
                <c:pt idx="78">
                  <c:v>1979年</c:v>
                </c:pt>
                <c:pt idx="79">
                  <c:v>1980年</c:v>
                </c:pt>
                <c:pt idx="80">
                  <c:v>1981年</c:v>
                </c:pt>
                <c:pt idx="81">
                  <c:v>1982年</c:v>
                </c:pt>
                <c:pt idx="82">
                  <c:v>1983年</c:v>
                </c:pt>
                <c:pt idx="83">
                  <c:v>1984年</c:v>
                </c:pt>
                <c:pt idx="84">
                  <c:v>1985年</c:v>
                </c:pt>
                <c:pt idx="85">
                  <c:v>1986年</c:v>
                </c:pt>
                <c:pt idx="86">
                  <c:v>1987年</c:v>
                </c:pt>
                <c:pt idx="87">
                  <c:v>1988年</c:v>
                </c:pt>
                <c:pt idx="88">
                  <c:v>1989年</c:v>
                </c:pt>
                <c:pt idx="89">
                  <c:v>1990年</c:v>
                </c:pt>
                <c:pt idx="90">
                  <c:v>1991年</c:v>
                </c:pt>
                <c:pt idx="91">
                  <c:v>1992年</c:v>
                </c:pt>
                <c:pt idx="92">
                  <c:v>1993年</c:v>
                </c:pt>
                <c:pt idx="93">
                  <c:v>1994年</c:v>
                </c:pt>
                <c:pt idx="94">
                  <c:v>1995年</c:v>
                </c:pt>
                <c:pt idx="95">
                  <c:v>1996年</c:v>
                </c:pt>
                <c:pt idx="96">
                  <c:v>1997年</c:v>
                </c:pt>
                <c:pt idx="97">
                  <c:v>1998年</c:v>
                </c:pt>
                <c:pt idx="98">
                  <c:v>1999年</c:v>
                </c:pt>
                <c:pt idx="99">
                  <c:v>2000年</c:v>
                </c:pt>
                <c:pt idx="100">
                  <c:v>2001年</c:v>
                </c:pt>
                <c:pt idx="101">
                  <c:v>2002年</c:v>
                </c:pt>
                <c:pt idx="102">
                  <c:v>2003年</c:v>
                </c:pt>
                <c:pt idx="103">
                  <c:v>2004年</c:v>
                </c:pt>
                <c:pt idx="104">
                  <c:v>2005年</c:v>
                </c:pt>
                <c:pt idx="105">
                  <c:v>2006年</c:v>
                </c:pt>
                <c:pt idx="106">
                  <c:v>2007年</c:v>
                </c:pt>
                <c:pt idx="107">
                  <c:v>2008年</c:v>
                </c:pt>
                <c:pt idx="108">
                  <c:v>2009年</c:v>
                </c:pt>
                <c:pt idx="109">
                  <c:v>2010年</c:v>
                </c:pt>
                <c:pt idx="110">
                  <c:v>2011年</c:v>
                </c:pt>
                <c:pt idx="111">
                  <c:v>2012年</c:v>
                </c:pt>
                <c:pt idx="112">
                  <c:v>2013年</c:v>
                </c:pt>
                <c:pt idx="113">
                  <c:v>2014年</c:v>
                </c:pt>
                <c:pt idx="114">
                  <c:v>2015年</c:v>
                </c:pt>
                <c:pt idx="115">
                  <c:v>2016年</c:v>
                </c:pt>
                <c:pt idx="116">
                  <c:v>2017年</c:v>
                </c:pt>
              </c:strCache>
            </c:strRef>
          </c:cat>
          <c:val>
            <c:numRef>
              <c:f>'1. 日本宏观数据'!$BS$6:$BS$122</c:f>
              <c:numCache>
                <c:formatCode>###,###,###,###,##0_ </c:formatCode>
                <c:ptCount val="117"/>
                <c:pt idx="0">
                  <c:v>4435.8999999999996</c:v>
                </c:pt>
                <c:pt idx="1">
                  <c:v>4496.3999999999996</c:v>
                </c:pt>
                <c:pt idx="2">
                  <c:v>4554.6000000000004</c:v>
                </c:pt>
                <c:pt idx="3">
                  <c:v>4613.5</c:v>
                </c:pt>
                <c:pt idx="4">
                  <c:v>4662</c:v>
                </c:pt>
                <c:pt idx="5">
                  <c:v>4703.8</c:v>
                </c:pt>
                <c:pt idx="6">
                  <c:v>4741.6000000000004</c:v>
                </c:pt>
                <c:pt idx="7">
                  <c:v>4796.5</c:v>
                </c:pt>
                <c:pt idx="8">
                  <c:v>4855.3999999999996</c:v>
                </c:pt>
                <c:pt idx="9">
                  <c:v>4918.3999999999996</c:v>
                </c:pt>
                <c:pt idx="10">
                  <c:v>4985.2</c:v>
                </c:pt>
                <c:pt idx="11">
                  <c:v>5057.7</c:v>
                </c:pt>
                <c:pt idx="12">
                  <c:v>5130.5</c:v>
                </c:pt>
                <c:pt idx="13">
                  <c:v>5203.8999999999996</c:v>
                </c:pt>
                <c:pt idx="14">
                  <c:v>5275.2</c:v>
                </c:pt>
                <c:pt idx="15">
                  <c:v>5349.6</c:v>
                </c:pt>
                <c:pt idx="16">
                  <c:v>5413.4</c:v>
                </c:pt>
                <c:pt idx="17">
                  <c:v>5473.9</c:v>
                </c:pt>
                <c:pt idx="18">
                  <c:v>5503.3</c:v>
                </c:pt>
                <c:pt idx="19">
                  <c:v>5596.3053</c:v>
                </c:pt>
                <c:pt idx="20">
                  <c:v>5666.59</c:v>
                </c:pt>
                <c:pt idx="21">
                  <c:v>5739.01</c:v>
                </c:pt>
                <c:pt idx="22">
                  <c:v>5811.92</c:v>
                </c:pt>
                <c:pt idx="23">
                  <c:v>5887.56</c:v>
                </c:pt>
                <c:pt idx="24">
                  <c:v>5973.6822000000002</c:v>
                </c:pt>
                <c:pt idx="25">
                  <c:v>6074.09</c:v>
                </c:pt>
                <c:pt idx="26">
                  <c:v>6165.93</c:v>
                </c:pt>
                <c:pt idx="27">
                  <c:v>6259.53</c:v>
                </c:pt>
                <c:pt idx="28">
                  <c:v>6346.06</c:v>
                </c:pt>
                <c:pt idx="29">
                  <c:v>6445.0005000000001</c:v>
                </c:pt>
                <c:pt idx="30">
                  <c:v>6545.75</c:v>
                </c:pt>
                <c:pt idx="31">
                  <c:v>6643.38</c:v>
                </c:pt>
                <c:pt idx="32">
                  <c:v>6743.16</c:v>
                </c:pt>
                <c:pt idx="33">
                  <c:v>6830.89</c:v>
                </c:pt>
                <c:pt idx="34">
                  <c:v>6925.4147999999996</c:v>
                </c:pt>
                <c:pt idx="35">
                  <c:v>7011.36</c:v>
                </c:pt>
                <c:pt idx="36">
                  <c:v>7063.04</c:v>
                </c:pt>
                <c:pt idx="37">
                  <c:v>7101.26</c:v>
                </c:pt>
                <c:pt idx="38">
                  <c:v>7137.97</c:v>
                </c:pt>
                <c:pt idx="39">
                  <c:v>7311.4308000000001</c:v>
                </c:pt>
                <c:pt idx="40">
                  <c:v>7168.02</c:v>
                </c:pt>
                <c:pt idx="41">
                  <c:v>7238.45</c:v>
                </c:pt>
                <c:pt idx="42">
                  <c:v>7288.31</c:v>
                </c:pt>
                <c:pt idx="43">
                  <c:v>7306.43</c:v>
                </c:pt>
                <c:pt idx="44">
                  <c:v>7199.8104000000003</c:v>
                </c:pt>
                <c:pt idx="45">
                  <c:v>7311.41</c:v>
                </c:pt>
                <c:pt idx="46">
                  <c:v>7810.1472999999996</c:v>
                </c:pt>
                <c:pt idx="47">
                  <c:v>8000.25</c:v>
                </c:pt>
                <c:pt idx="48">
                  <c:v>8177.26</c:v>
                </c:pt>
                <c:pt idx="49">
                  <c:v>8411.4573999999993</c:v>
                </c:pt>
                <c:pt idx="50">
                  <c:v>8457.2999999999993</c:v>
                </c:pt>
                <c:pt idx="51">
                  <c:v>8585.2000000000007</c:v>
                </c:pt>
                <c:pt idx="52">
                  <c:v>8703.2999999999993</c:v>
                </c:pt>
                <c:pt idx="53">
                  <c:v>8829.2999999999993</c:v>
                </c:pt>
                <c:pt idx="54">
                  <c:v>9007.6594000000005</c:v>
                </c:pt>
                <c:pt idx="55">
                  <c:v>9025.9</c:v>
                </c:pt>
                <c:pt idx="56">
                  <c:v>9108.7999999999993</c:v>
                </c:pt>
                <c:pt idx="57">
                  <c:v>9201</c:v>
                </c:pt>
                <c:pt idx="58">
                  <c:v>9297.1</c:v>
                </c:pt>
                <c:pt idx="59">
                  <c:v>9430.1623</c:v>
                </c:pt>
                <c:pt idx="60">
                  <c:v>9428.5</c:v>
                </c:pt>
                <c:pt idx="61">
                  <c:v>9517.7999999999993</c:v>
                </c:pt>
                <c:pt idx="62">
                  <c:v>9615.6</c:v>
                </c:pt>
                <c:pt idx="63">
                  <c:v>9718.6</c:v>
                </c:pt>
                <c:pt idx="64">
                  <c:v>9920.9136999999992</c:v>
                </c:pt>
                <c:pt idx="65">
                  <c:v>9905.6</c:v>
                </c:pt>
                <c:pt idx="66">
                  <c:v>9963.7000000000007</c:v>
                </c:pt>
                <c:pt idx="67">
                  <c:v>10079.4</c:v>
                </c:pt>
                <c:pt idx="68">
                  <c:v>10202.200000000001</c:v>
                </c:pt>
                <c:pt idx="69">
                  <c:v>10466.517099999999</c:v>
                </c:pt>
                <c:pt idx="70">
                  <c:v>10434.5</c:v>
                </c:pt>
                <c:pt idx="71">
                  <c:v>10574.2</c:v>
                </c:pt>
                <c:pt idx="72">
                  <c:v>10807.9</c:v>
                </c:pt>
                <c:pt idx="73">
                  <c:v>10941</c:v>
                </c:pt>
                <c:pt idx="74">
                  <c:v>11193.9643</c:v>
                </c:pt>
                <c:pt idx="75">
                  <c:v>11242</c:v>
                </c:pt>
                <c:pt idx="76">
                  <c:v>11349.9</c:v>
                </c:pt>
                <c:pt idx="77">
                  <c:v>11451.1</c:v>
                </c:pt>
                <c:pt idx="78">
                  <c:v>11546.5</c:v>
                </c:pt>
                <c:pt idx="79">
                  <c:v>11706.0396</c:v>
                </c:pt>
                <c:pt idx="80">
                  <c:v>11720.4</c:v>
                </c:pt>
                <c:pt idx="81">
                  <c:v>11800.8</c:v>
                </c:pt>
                <c:pt idx="82">
                  <c:v>11878.6</c:v>
                </c:pt>
                <c:pt idx="83">
                  <c:v>11952.3</c:v>
                </c:pt>
                <c:pt idx="84">
                  <c:v>12104.8923</c:v>
                </c:pt>
                <c:pt idx="85">
                  <c:v>12094.6</c:v>
                </c:pt>
                <c:pt idx="86">
                  <c:v>12153.5</c:v>
                </c:pt>
                <c:pt idx="87">
                  <c:v>12202.6</c:v>
                </c:pt>
                <c:pt idx="88">
                  <c:v>12246</c:v>
                </c:pt>
                <c:pt idx="89">
                  <c:v>12361.1167</c:v>
                </c:pt>
                <c:pt idx="90">
                  <c:v>12310.2</c:v>
                </c:pt>
                <c:pt idx="91">
                  <c:v>12347.6</c:v>
                </c:pt>
                <c:pt idx="92">
                  <c:v>12378.8</c:v>
                </c:pt>
                <c:pt idx="93">
                  <c:v>12406.9</c:v>
                </c:pt>
                <c:pt idx="94">
                  <c:v>12557.024600000001</c:v>
                </c:pt>
                <c:pt idx="95">
                  <c:v>12470.9</c:v>
                </c:pt>
                <c:pt idx="96">
                  <c:v>12496.3</c:v>
                </c:pt>
                <c:pt idx="97">
                  <c:v>12525.2</c:v>
                </c:pt>
                <c:pt idx="98">
                  <c:v>12543.2</c:v>
                </c:pt>
                <c:pt idx="99">
                  <c:v>12692.5843</c:v>
                </c:pt>
                <c:pt idx="100">
                  <c:v>12590.8</c:v>
                </c:pt>
                <c:pt idx="101">
                  <c:v>12600.8</c:v>
                </c:pt>
                <c:pt idx="102">
                  <c:v>12613.9</c:v>
                </c:pt>
                <c:pt idx="103">
                  <c:v>12617.6</c:v>
                </c:pt>
                <c:pt idx="104">
                  <c:v>12776.7994</c:v>
                </c:pt>
                <c:pt idx="105">
                  <c:v>12615.4</c:v>
                </c:pt>
                <c:pt idx="106">
                  <c:v>12608.5</c:v>
                </c:pt>
                <c:pt idx="107">
                  <c:v>12594.7</c:v>
                </c:pt>
                <c:pt idx="108">
                  <c:v>12582</c:v>
                </c:pt>
                <c:pt idx="109">
                  <c:v>12805.735199999999</c:v>
                </c:pt>
                <c:pt idx="110">
                  <c:v>12783</c:v>
                </c:pt>
                <c:pt idx="111">
                  <c:v>12755</c:v>
                </c:pt>
                <c:pt idx="112">
                  <c:v>12733</c:v>
                </c:pt>
                <c:pt idx="113">
                  <c:v>12712</c:v>
                </c:pt>
                <c:pt idx="114">
                  <c:v>12697</c:v>
                </c:pt>
                <c:pt idx="115">
                  <c:v>12696</c:v>
                </c:pt>
                <c:pt idx="116">
                  <c:v>12675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B-453F-982C-F140B68C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279744"/>
        <c:axId val="883311560"/>
      </c:barChart>
      <c:lineChart>
        <c:grouping val="standard"/>
        <c:varyColors val="0"/>
        <c:ser>
          <c:idx val="1"/>
          <c:order val="1"/>
          <c:tx>
            <c:strRef>
              <c:f>'1. 日本宏观数据'!$BT$4</c:f>
              <c:strCache>
                <c:ptCount val="1"/>
                <c:pt idx="0">
                  <c:v>增长率%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日本宏观数据'!$A$6:$A$122</c:f>
              <c:strCache>
                <c:ptCount val="117"/>
                <c:pt idx="0">
                  <c:v>1901年</c:v>
                </c:pt>
                <c:pt idx="1">
                  <c:v>1902年</c:v>
                </c:pt>
                <c:pt idx="2">
                  <c:v>1903年</c:v>
                </c:pt>
                <c:pt idx="3">
                  <c:v>1904年</c:v>
                </c:pt>
                <c:pt idx="4">
                  <c:v>1905年</c:v>
                </c:pt>
                <c:pt idx="5">
                  <c:v>1906年</c:v>
                </c:pt>
                <c:pt idx="6">
                  <c:v>1907年</c:v>
                </c:pt>
                <c:pt idx="7">
                  <c:v>1908年</c:v>
                </c:pt>
                <c:pt idx="8">
                  <c:v>1909年</c:v>
                </c:pt>
                <c:pt idx="9">
                  <c:v>1910年</c:v>
                </c:pt>
                <c:pt idx="10">
                  <c:v>1911年</c:v>
                </c:pt>
                <c:pt idx="11">
                  <c:v>1912年</c:v>
                </c:pt>
                <c:pt idx="12">
                  <c:v>1913年</c:v>
                </c:pt>
                <c:pt idx="13">
                  <c:v>1914年</c:v>
                </c:pt>
                <c:pt idx="14">
                  <c:v>1915年</c:v>
                </c:pt>
                <c:pt idx="15">
                  <c:v>1916年</c:v>
                </c:pt>
                <c:pt idx="16">
                  <c:v>1917年</c:v>
                </c:pt>
                <c:pt idx="17">
                  <c:v>1918年</c:v>
                </c:pt>
                <c:pt idx="18">
                  <c:v>1919年</c:v>
                </c:pt>
                <c:pt idx="19">
                  <c:v>1920年</c:v>
                </c:pt>
                <c:pt idx="20">
                  <c:v>1921年</c:v>
                </c:pt>
                <c:pt idx="21">
                  <c:v>1922年</c:v>
                </c:pt>
                <c:pt idx="22">
                  <c:v>1923年</c:v>
                </c:pt>
                <c:pt idx="23">
                  <c:v>1924年</c:v>
                </c:pt>
                <c:pt idx="24">
                  <c:v>1925年</c:v>
                </c:pt>
                <c:pt idx="25">
                  <c:v>1926年</c:v>
                </c:pt>
                <c:pt idx="26">
                  <c:v>1927年</c:v>
                </c:pt>
                <c:pt idx="27">
                  <c:v>1928年</c:v>
                </c:pt>
                <c:pt idx="28">
                  <c:v>1929年</c:v>
                </c:pt>
                <c:pt idx="29">
                  <c:v>1930年</c:v>
                </c:pt>
                <c:pt idx="30">
                  <c:v>1931年</c:v>
                </c:pt>
                <c:pt idx="31">
                  <c:v>1932年</c:v>
                </c:pt>
                <c:pt idx="32">
                  <c:v>1933年</c:v>
                </c:pt>
                <c:pt idx="33">
                  <c:v>1934年</c:v>
                </c:pt>
                <c:pt idx="34">
                  <c:v>1935年</c:v>
                </c:pt>
                <c:pt idx="35">
                  <c:v>1936年</c:v>
                </c:pt>
                <c:pt idx="36">
                  <c:v>1937年</c:v>
                </c:pt>
                <c:pt idx="37">
                  <c:v>1938年</c:v>
                </c:pt>
                <c:pt idx="38">
                  <c:v>1939年</c:v>
                </c:pt>
                <c:pt idx="39">
                  <c:v>1940年</c:v>
                </c:pt>
                <c:pt idx="40">
                  <c:v>1941年</c:v>
                </c:pt>
                <c:pt idx="41">
                  <c:v>1942年</c:v>
                </c:pt>
                <c:pt idx="42">
                  <c:v>1943年</c:v>
                </c:pt>
                <c:pt idx="43">
                  <c:v>1944年</c:v>
                </c:pt>
                <c:pt idx="44">
                  <c:v>1945年</c:v>
                </c:pt>
                <c:pt idx="45">
                  <c:v>1946年</c:v>
                </c:pt>
                <c:pt idx="46">
                  <c:v>1947年</c:v>
                </c:pt>
                <c:pt idx="47">
                  <c:v>1948年</c:v>
                </c:pt>
                <c:pt idx="48">
                  <c:v>1949年</c:v>
                </c:pt>
                <c:pt idx="49">
                  <c:v>1950年</c:v>
                </c:pt>
                <c:pt idx="50">
                  <c:v>1951年</c:v>
                </c:pt>
                <c:pt idx="51">
                  <c:v>1952年</c:v>
                </c:pt>
                <c:pt idx="52">
                  <c:v>1953年</c:v>
                </c:pt>
                <c:pt idx="53">
                  <c:v>1954年</c:v>
                </c:pt>
                <c:pt idx="54">
                  <c:v>1955年</c:v>
                </c:pt>
                <c:pt idx="55">
                  <c:v>1956年</c:v>
                </c:pt>
                <c:pt idx="56">
                  <c:v>1957年</c:v>
                </c:pt>
                <c:pt idx="57">
                  <c:v>1958年</c:v>
                </c:pt>
                <c:pt idx="58">
                  <c:v>1959年</c:v>
                </c:pt>
                <c:pt idx="59">
                  <c:v>1960年</c:v>
                </c:pt>
                <c:pt idx="60">
                  <c:v>1961年</c:v>
                </c:pt>
                <c:pt idx="61">
                  <c:v>1962年</c:v>
                </c:pt>
                <c:pt idx="62">
                  <c:v>1963年</c:v>
                </c:pt>
                <c:pt idx="63">
                  <c:v>1964年</c:v>
                </c:pt>
                <c:pt idx="64">
                  <c:v>1965年</c:v>
                </c:pt>
                <c:pt idx="65">
                  <c:v>1966年</c:v>
                </c:pt>
                <c:pt idx="66">
                  <c:v>1967年</c:v>
                </c:pt>
                <c:pt idx="67">
                  <c:v>1968年</c:v>
                </c:pt>
                <c:pt idx="68">
                  <c:v>1969年</c:v>
                </c:pt>
                <c:pt idx="69">
                  <c:v>1970年</c:v>
                </c:pt>
                <c:pt idx="70">
                  <c:v>1971年</c:v>
                </c:pt>
                <c:pt idx="71">
                  <c:v>1972年</c:v>
                </c:pt>
                <c:pt idx="72">
                  <c:v>1973年</c:v>
                </c:pt>
                <c:pt idx="73">
                  <c:v>1974年</c:v>
                </c:pt>
                <c:pt idx="74">
                  <c:v>1975年</c:v>
                </c:pt>
                <c:pt idx="75">
                  <c:v>1976年</c:v>
                </c:pt>
                <c:pt idx="76">
                  <c:v>1977年</c:v>
                </c:pt>
                <c:pt idx="77">
                  <c:v>1978年</c:v>
                </c:pt>
                <c:pt idx="78">
                  <c:v>1979年</c:v>
                </c:pt>
                <c:pt idx="79">
                  <c:v>1980年</c:v>
                </c:pt>
                <c:pt idx="80">
                  <c:v>1981年</c:v>
                </c:pt>
                <c:pt idx="81">
                  <c:v>1982年</c:v>
                </c:pt>
                <c:pt idx="82">
                  <c:v>1983年</c:v>
                </c:pt>
                <c:pt idx="83">
                  <c:v>1984年</c:v>
                </c:pt>
                <c:pt idx="84">
                  <c:v>1985年</c:v>
                </c:pt>
                <c:pt idx="85">
                  <c:v>1986年</c:v>
                </c:pt>
                <c:pt idx="86">
                  <c:v>1987年</c:v>
                </c:pt>
                <c:pt idx="87">
                  <c:v>1988年</c:v>
                </c:pt>
                <c:pt idx="88">
                  <c:v>1989年</c:v>
                </c:pt>
                <c:pt idx="89">
                  <c:v>1990年</c:v>
                </c:pt>
                <c:pt idx="90">
                  <c:v>1991年</c:v>
                </c:pt>
                <c:pt idx="91">
                  <c:v>1992年</c:v>
                </c:pt>
                <c:pt idx="92">
                  <c:v>1993年</c:v>
                </c:pt>
                <c:pt idx="93">
                  <c:v>1994年</c:v>
                </c:pt>
                <c:pt idx="94">
                  <c:v>1995年</c:v>
                </c:pt>
                <c:pt idx="95">
                  <c:v>1996年</c:v>
                </c:pt>
                <c:pt idx="96">
                  <c:v>1997年</c:v>
                </c:pt>
                <c:pt idx="97">
                  <c:v>1998年</c:v>
                </c:pt>
                <c:pt idx="98">
                  <c:v>1999年</c:v>
                </c:pt>
                <c:pt idx="99">
                  <c:v>2000年</c:v>
                </c:pt>
                <c:pt idx="100">
                  <c:v>2001年</c:v>
                </c:pt>
                <c:pt idx="101">
                  <c:v>2002年</c:v>
                </c:pt>
                <c:pt idx="102">
                  <c:v>2003年</c:v>
                </c:pt>
                <c:pt idx="103">
                  <c:v>2004年</c:v>
                </c:pt>
                <c:pt idx="104">
                  <c:v>2005年</c:v>
                </c:pt>
                <c:pt idx="105">
                  <c:v>2006年</c:v>
                </c:pt>
                <c:pt idx="106">
                  <c:v>2007年</c:v>
                </c:pt>
                <c:pt idx="107">
                  <c:v>2008年</c:v>
                </c:pt>
                <c:pt idx="108">
                  <c:v>2009年</c:v>
                </c:pt>
                <c:pt idx="109">
                  <c:v>2010年</c:v>
                </c:pt>
                <c:pt idx="110">
                  <c:v>2011年</c:v>
                </c:pt>
                <c:pt idx="111">
                  <c:v>2012年</c:v>
                </c:pt>
                <c:pt idx="112">
                  <c:v>2013年</c:v>
                </c:pt>
                <c:pt idx="113">
                  <c:v>2014年</c:v>
                </c:pt>
                <c:pt idx="114">
                  <c:v>2015年</c:v>
                </c:pt>
                <c:pt idx="115">
                  <c:v>2016年</c:v>
                </c:pt>
                <c:pt idx="116">
                  <c:v>2017年</c:v>
                </c:pt>
              </c:strCache>
            </c:strRef>
          </c:cat>
          <c:val>
            <c:numRef>
              <c:f>'1. 日本宏观数据'!$BT$6:$BT$122</c:f>
              <c:numCache>
                <c:formatCode>0.00%</c:formatCode>
                <c:ptCount val="117"/>
                <c:pt idx="0">
                  <c:v>1.1676967637466618E-2</c:v>
                </c:pt>
                <c:pt idx="1">
                  <c:v>1.3638720440045882E-2</c:v>
                </c:pt>
                <c:pt idx="2">
                  <c:v>1.2943688283960642E-2</c:v>
                </c:pt>
                <c:pt idx="3">
                  <c:v>1.2931980854520519E-2</c:v>
                </c:pt>
                <c:pt idx="4">
                  <c:v>1.0512625988945423E-2</c:v>
                </c:pt>
                <c:pt idx="5">
                  <c:v>8.9661089661090543E-3</c:v>
                </c:pt>
                <c:pt idx="6">
                  <c:v>8.0360559547600907E-3</c:v>
                </c:pt>
                <c:pt idx="7">
                  <c:v>1.1578370170406638E-2</c:v>
                </c:pt>
                <c:pt idx="8">
                  <c:v>1.2279787344938953E-2</c:v>
                </c:pt>
                <c:pt idx="9">
                  <c:v>1.2975244058162083E-2</c:v>
                </c:pt>
                <c:pt idx="10">
                  <c:v>1.3581652569941483E-2</c:v>
                </c:pt>
                <c:pt idx="11">
                  <c:v>1.4543047420364275E-2</c:v>
                </c:pt>
                <c:pt idx="12">
                  <c:v>1.4393894457955136E-2</c:v>
                </c:pt>
                <c:pt idx="13">
                  <c:v>1.4306597797485665E-2</c:v>
                </c:pt>
                <c:pt idx="14">
                  <c:v>1.3701262514652424E-2</c:v>
                </c:pt>
                <c:pt idx="15">
                  <c:v>1.4103730664240421E-2</c:v>
                </c:pt>
                <c:pt idx="16">
                  <c:v>1.19261253177807E-2</c:v>
                </c:pt>
                <c:pt idx="17">
                  <c:v>1.1175970739276675E-2</c:v>
                </c:pt>
                <c:pt idx="18">
                  <c:v>5.3709421070902152E-3</c:v>
                </c:pt>
                <c:pt idx="19">
                  <c:v>1.6899914596696597E-2</c:v>
                </c:pt>
                <c:pt idx="20">
                  <c:v>1.2559125392962445E-2</c:v>
                </c:pt>
                <c:pt idx="21">
                  <c:v>1.2780172908221754E-2</c:v>
                </c:pt>
                <c:pt idx="22">
                  <c:v>1.270428174894267E-2</c:v>
                </c:pt>
                <c:pt idx="23">
                  <c:v>1.3014631997687598E-2</c:v>
                </c:pt>
                <c:pt idx="24">
                  <c:v>1.4627825448912501E-2</c:v>
                </c:pt>
                <c:pt idx="25">
                  <c:v>1.6808359842108711E-2</c:v>
                </c:pt>
                <c:pt idx="26">
                  <c:v>1.5119960356201556E-2</c:v>
                </c:pt>
                <c:pt idx="27">
                  <c:v>1.5180191795884701E-2</c:v>
                </c:pt>
                <c:pt idx="28">
                  <c:v>1.3823721589320659E-2</c:v>
                </c:pt>
                <c:pt idx="29">
                  <c:v>1.5590854798095188E-2</c:v>
                </c:pt>
                <c:pt idx="30">
                  <c:v>1.5632194287649837E-2</c:v>
                </c:pt>
                <c:pt idx="31">
                  <c:v>1.4915021196959977E-2</c:v>
                </c:pt>
                <c:pt idx="32">
                  <c:v>1.5019462984203757E-2</c:v>
                </c:pt>
                <c:pt idx="33">
                  <c:v>1.3010220727374122E-2</c:v>
                </c:pt>
                <c:pt idx="34">
                  <c:v>1.3837845434489404E-2</c:v>
                </c:pt>
                <c:pt idx="35">
                  <c:v>1.2410115853277226E-2</c:v>
                </c:pt>
                <c:pt idx="36">
                  <c:v>7.3708952328792599E-3</c:v>
                </c:pt>
                <c:pt idx="37">
                  <c:v>5.4112676694455519E-3</c:v>
                </c:pt>
                <c:pt idx="38">
                  <c:v>5.1695051300755246E-3</c:v>
                </c:pt>
                <c:pt idx="39">
                  <c:v>2.4301138839193825E-2</c:v>
                </c:pt>
                <c:pt idx="40">
                  <c:v>-1.9614601289804967E-2</c:v>
                </c:pt>
                <c:pt idx="41">
                  <c:v>9.8255864241449942E-3</c:v>
                </c:pt>
                <c:pt idx="42">
                  <c:v>6.8882150184086388E-3</c:v>
                </c:pt>
                <c:pt idx="43">
                  <c:v>2.4861730634400114E-3</c:v>
                </c:pt>
                <c:pt idx="44">
                  <c:v>-1.4592571200983229E-2</c:v>
                </c:pt>
                <c:pt idx="45">
                  <c:v>1.5500352620396729E-2</c:v>
                </c:pt>
                <c:pt idx="46">
                  <c:v>6.8213559354488362E-2</c:v>
                </c:pt>
                <c:pt idx="47">
                  <c:v>2.4340475627137037E-2</c:v>
                </c:pt>
                <c:pt idx="48">
                  <c:v>2.2125558576294502E-2</c:v>
                </c:pt>
                <c:pt idx="49">
                  <c:v>2.8640082374780773E-2</c:v>
                </c:pt>
                <c:pt idx="50">
                  <c:v>5.4500186852279864E-3</c:v>
                </c:pt>
                <c:pt idx="51">
                  <c:v>1.5123029808567834E-2</c:v>
                </c:pt>
                <c:pt idx="52">
                  <c:v>1.3756231654475037E-2</c:v>
                </c:pt>
                <c:pt idx="53">
                  <c:v>1.4477267243459435E-2</c:v>
                </c:pt>
                <c:pt idx="54">
                  <c:v>2.0200853974833954E-2</c:v>
                </c:pt>
                <c:pt idx="55">
                  <c:v>2.0250099598568827E-3</c:v>
                </c:pt>
                <c:pt idx="56">
                  <c:v>9.184679644135274E-3</c:v>
                </c:pt>
                <c:pt idx="57">
                  <c:v>1.0122079747057811E-2</c:v>
                </c:pt>
                <c:pt idx="58">
                  <c:v>1.0444516900336875E-2</c:v>
                </c:pt>
                <c:pt idx="59">
                  <c:v>1.4312237149218587E-2</c:v>
                </c:pt>
                <c:pt idx="60">
                  <c:v>-1.7627480282067509E-4</c:v>
                </c:pt>
                <c:pt idx="61">
                  <c:v>9.4712838733626015E-3</c:v>
                </c:pt>
                <c:pt idx="62">
                  <c:v>1.0275483830296972E-2</c:v>
                </c:pt>
                <c:pt idx="63">
                  <c:v>1.0711760056574704E-2</c:v>
                </c:pt>
                <c:pt idx="64">
                  <c:v>2.0817165023768736E-2</c:v>
                </c:pt>
                <c:pt idx="65">
                  <c:v>-1.5435775839879318E-3</c:v>
                </c:pt>
                <c:pt idx="66">
                  <c:v>5.8653690841543593E-3</c:v>
                </c:pt>
                <c:pt idx="67">
                  <c:v>1.161215211216704E-2</c:v>
                </c:pt>
                <c:pt idx="68">
                  <c:v>1.2183264876877598E-2</c:v>
                </c:pt>
                <c:pt idx="69">
                  <c:v>2.5907853208131382E-2</c:v>
                </c:pt>
                <c:pt idx="70">
                  <c:v>-3.059002311284531E-3</c:v>
                </c:pt>
                <c:pt idx="71">
                  <c:v>1.3388279265896808E-2</c:v>
                </c:pt>
                <c:pt idx="72">
                  <c:v>2.2100962720583928E-2</c:v>
                </c:pt>
                <c:pt idx="73">
                  <c:v>1.2315065831475236E-2</c:v>
                </c:pt>
                <c:pt idx="74">
                  <c:v>2.3120765926332165E-2</c:v>
                </c:pt>
                <c:pt idx="75">
                  <c:v>4.2912143287789917E-3</c:v>
                </c:pt>
                <c:pt idx="76">
                  <c:v>9.597936310264954E-3</c:v>
                </c:pt>
                <c:pt idx="77">
                  <c:v>8.9163781178689394E-3</c:v>
                </c:pt>
                <c:pt idx="78">
                  <c:v>8.3310773637466085E-3</c:v>
                </c:pt>
                <c:pt idx="79">
                  <c:v>1.3817139392889644E-2</c:v>
                </c:pt>
                <c:pt idx="80">
                  <c:v>1.226751360041467E-3</c:v>
                </c:pt>
                <c:pt idx="81">
                  <c:v>6.8598341353536263E-3</c:v>
                </c:pt>
                <c:pt idx="82">
                  <c:v>6.5927733712969339E-3</c:v>
                </c:pt>
                <c:pt idx="83">
                  <c:v>6.2044348660614812E-3</c:v>
                </c:pt>
                <c:pt idx="84">
                  <c:v>1.2766772922366387E-2</c:v>
                </c:pt>
                <c:pt idx="85">
                  <c:v>-8.5025952688555506E-4</c:v>
                </c:pt>
                <c:pt idx="86">
                  <c:v>4.8699419575677361E-3</c:v>
                </c:pt>
                <c:pt idx="87">
                  <c:v>4.0399884806845421E-3</c:v>
                </c:pt>
                <c:pt idx="88">
                  <c:v>3.5566190811793241E-3</c:v>
                </c:pt>
                <c:pt idx="89">
                  <c:v>9.4003511350646551E-3</c:v>
                </c:pt>
                <c:pt idx="90">
                  <c:v>-4.1191019578352694E-3</c:v>
                </c:pt>
                <c:pt idx="91">
                  <c:v>3.0381309808127366E-3</c:v>
                </c:pt>
                <c:pt idx="92">
                  <c:v>2.5268068288573087E-3</c:v>
                </c:pt>
                <c:pt idx="93">
                  <c:v>2.2700100171260118E-3</c:v>
                </c:pt>
                <c:pt idx="94">
                  <c:v>1.2100089466345443E-2</c:v>
                </c:pt>
                <c:pt idx="95">
                  <c:v>-6.8586789262163883E-3</c:v>
                </c:pt>
                <c:pt idx="96">
                  <c:v>2.0367415342918971E-3</c:v>
                </c:pt>
                <c:pt idx="97">
                  <c:v>2.312684554628186E-3</c:v>
                </c:pt>
                <c:pt idx="98">
                  <c:v>1.437102800753598E-3</c:v>
                </c:pt>
                <c:pt idx="99">
                  <c:v>1.1909584476050838E-2</c:v>
                </c:pt>
                <c:pt idx="100">
                  <c:v>-8.0191943259341203E-3</c:v>
                </c:pt>
                <c:pt idx="101">
                  <c:v>7.9423070813611218E-4</c:v>
                </c:pt>
                <c:pt idx="102">
                  <c:v>1.0396165322836826E-3</c:v>
                </c:pt>
                <c:pt idx="103">
                  <c:v>2.9332720253050226E-4</c:v>
                </c:pt>
                <c:pt idx="104">
                  <c:v>1.2617248922140556E-2</c:v>
                </c:pt>
                <c:pt idx="105">
                  <c:v>-1.2632224624267052E-2</c:v>
                </c:pt>
                <c:pt idx="106">
                  <c:v>-5.4695055249931457E-4</c:v>
                </c:pt>
                <c:pt idx="107">
                  <c:v>-1.0944997422372982E-3</c:v>
                </c:pt>
                <c:pt idx="108">
                  <c:v>-1.0083606596426042E-3</c:v>
                </c:pt>
                <c:pt idx="109">
                  <c:v>1.7782164997615535E-2</c:v>
                </c:pt>
                <c:pt idx="110">
                  <c:v>-1.7753920134159218E-3</c:v>
                </c:pt>
                <c:pt idx="111">
                  <c:v>-2.1904091371353074E-3</c:v>
                </c:pt>
                <c:pt idx="112">
                  <c:v>-1.7248137985104162E-3</c:v>
                </c:pt>
                <c:pt idx="113">
                  <c:v>-1.6492578339747377E-3</c:v>
                </c:pt>
                <c:pt idx="114">
                  <c:v>-1.179987413467587E-3</c:v>
                </c:pt>
                <c:pt idx="115">
                  <c:v>-7.8758761912212094E-5</c:v>
                </c:pt>
                <c:pt idx="116">
                  <c:v>-1.6540642722117083E-3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12B-453F-982C-F140B68C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78104"/>
        <c:axId val="883306312"/>
      </c:lineChart>
      <c:catAx>
        <c:axId val="8832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311560"/>
        <c:crosses val="autoZero"/>
        <c:auto val="1"/>
        <c:lblAlgn val="ctr"/>
        <c:lblOffset val="100"/>
        <c:noMultiLvlLbl val="0"/>
      </c:catAx>
      <c:valAx>
        <c:axId val="8833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279744"/>
        <c:crosses val="autoZero"/>
        <c:crossBetween val="between"/>
      </c:valAx>
      <c:valAx>
        <c:axId val="88330631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278104"/>
        <c:crosses val="max"/>
        <c:crossBetween val="between"/>
      </c:valAx>
      <c:catAx>
        <c:axId val="883278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306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失业率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日本宏观数据'!$BV$4</c:f>
              <c:strCache>
                <c:ptCount val="1"/>
                <c:pt idx="0">
                  <c:v>失业率%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日本宏观数据'!$A$58:$A$122</c:f>
              <c:strCache>
                <c:ptCount val="65"/>
                <c:pt idx="0">
                  <c:v>1953年</c:v>
                </c:pt>
                <c:pt idx="1">
                  <c:v>1954年</c:v>
                </c:pt>
                <c:pt idx="2">
                  <c:v>1955年</c:v>
                </c:pt>
                <c:pt idx="3">
                  <c:v>1956年</c:v>
                </c:pt>
                <c:pt idx="4">
                  <c:v>1957年</c:v>
                </c:pt>
                <c:pt idx="5">
                  <c:v>1958年</c:v>
                </c:pt>
                <c:pt idx="6">
                  <c:v>1959年</c:v>
                </c:pt>
                <c:pt idx="7">
                  <c:v>1960年</c:v>
                </c:pt>
                <c:pt idx="8">
                  <c:v>1961年</c:v>
                </c:pt>
                <c:pt idx="9">
                  <c:v>1962年</c:v>
                </c:pt>
                <c:pt idx="10">
                  <c:v>1963年</c:v>
                </c:pt>
                <c:pt idx="11">
                  <c:v>1964年</c:v>
                </c:pt>
                <c:pt idx="12">
                  <c:v>1965年</c:v>
                </c:pt>
                <c:pt idx="13">
                  <c:v>1966年</c:v>
                </c:pt>
                <c:pt idx="14">
                  <c:v>1967年</c:v>
                </c:pt>
                <c:pt idx="15">
                  <c:v>1968年</c:v>
                </c:pt>
                <c:pt idx="16">
                  <c:v>1969年</c:v>
                </c:pt>
                <c:pt idx="17">
                  <c:v>1970年</c:v>
                </c:pt>
                <c:pt idx="18">
                  <c:v>1971年</c:v>
                </c:pt>
                <c:pt idx="19">
                  <c:v>1972年</c:v>
                </c:pt>
                <c:pt idx="20">
                  <c:v>1973年</c:v>
                </c:pt>
                <c:pt idx="21">
                  <c:v>1974年</c:v>
                </c:pt>
                <c:pt idx="22">
                  <c:v>1975年</c:v>
                </c:pt>
                <c:pt idx="23">
                  <c:v>1976年</c:v>
                </c:pt>
                <c:pt idx="24">
                  <c:v>1977年</c:v>
                </c:pt>
                <c:pt idx="25">
                  <c:v>1978年</c:v>
                </c:pt>
                <c:pt idx="26">
                  <c:v>1979年</c:v>
                </c:pt>
                <c:pt idx="27">
                  <c:v>1980年</c:v>
                </c:pt>
                <c:pt idx="28">
                  <c:v>1981年</c:v>
                </c:pt>
                <c:pt idx="29">
                  <c:v>1982年</c:v>
                </c:pt>
                <c:pt idx="30">
                  <c:v>1983年</c:v>
                </c:pt>
                <c:pt idx="31">
                  <c:v>1984年</c:v>
                </c:pt>
                <c:pt idx="32">
                  <c:v>1985年</c:v>
                </c:pt>
                <c:pt idx="33">
                  <c:v>1986年</c:v>
                </c:pt>
                <c:pt idx="34">
                  <c:v>1987年</c:v>
                </c:pt>
                <c:pt idx="35">
                  <c:v>1988年</c:v>
                </c:pt>
                <c:pt idx="36">
                  <c:v>1989年</c:v>
                </c:pt>
                <c:pt idx="37">
                  <c:v>1990年</c:v>
                </c:pt>
                <c:pt idx="38">
                  <c:v>1991年</c:v>
                </c:pt>
                <c:pt idx="39">
                  <c:v>1992年</c:v>
                </c:pt>
                <c:pt idx="40">
                  <c:v>1993年</c:v>
                </c:pt>
                <c:pt idx="41">
                  <c:v>1994年</c:v>
                </c:pt>
                <c:pt idx="42">
                  <c:v>1995年</c:v>
                </c:pt>
                <c:pt idx="43">
                  <c:v>1996年</c:v>
                </c:pt>
                <c:pt idx="44">
                  <c:v>1997年</c:v>
                </c:pt>
                <c:pt idx="45">
                  <c:v>1998年</c:v>
                </c:pt>
                <c:pt idx="46">
                  <c:v>1999年</c:v>
                </c:pt>
                <c:pt idx="47">
                  <c:v>2000年</c:v>
                </c:pt>
                <c:pt idx="48">
                  <c:v>2001年</c:v>
                </c:pt>
                <c:pt idx="49">
                  <c:v>2002年</c:v>
                </c:pt>
                <c:pt idx="50">
                  <c:v>2003年</c:v>
                </c:pt>
                <c:pt idx="51">
                  <c:v>2004年</c:v>
                </c:pt>
                <c:pt idx="52">
                  <c:v>2005年</c:v>
                </c:pt>
                <c:pt idx="53">
                  <c:v>2006年</c:v>
                </c:pt>
                <c:pt idx="54">
                  <c:v>2007年</c:v>
                </c:pt>
                <c:pt idx="55">
                  <c:v>2008年</c:v>
                </c:pt>
                <c:pt idx="56">
                  <c:v>2009年</c:v>
                </c:pt>
                <c:pt idx="57">
                  <c:v>2010年</c:v>
                </c:pt>
                <c:pt idx="58">
                  <c:v>2011年</c:v>
                </c:pt>
                <c:pt idx="59">
                  <c:v>2012年</c:v>
                </c:pt>
                <c:pt idx="60">
                  <c:v>2013年</c:v>
                </c:pt>
                <c:pt idx="61">
                  <c:v>2014年</c:v>
                </c:pt>
                <c:pt idx="62">
                  <c:v>2015年</c:v>
                </c:pt>
                <c:pt idx="63">
                  <c:v>2016年</c:v>
                </c:pt>
                <c:pt idx="64">
                  <c:v>2017年</c:v>
                </c:pt>
              </c:strCache>
            </c:strRef>
          </c:cat>
          <c:val>
            <c:numRef>
              <c:f>'1. 日本宏观数据'!$BV$58:$BV$122</c:f>
              <c:numCache>
                <c:formatCode>_(* #,##0.00_);_(* \(#,##0.00\);_(* "-"??_);_(@_)</c:formatCode>
                <c:ptCount val="65"/>
                <c:pt idx="0">
                  <c:v>1.8333333333333337</c:v>
                </c:pt>
                <c:pt idx="1">
                  <c:v>2.2833333333333337</c:v>
                </c:pt>
                <c:pt idx="2">
                  <c:v>2.5166666666666666</c:v>
                </c:pt>
                <c:pt idx="3">
                  <c:v>2.3000000000000003</c:v>
                </c:pt>
                <c:pt idx="4">
                  <c:v>1.925</c:v>
                </c:pt>
                <c:pt idx="5">
                  <c:v>2.0666666666666669</c:v>
                </c:pt>
                <c:pt idx="6">
                  <c:v>2.2083333333333335</c:v>
                </c:pt>
                <c:pt idx="7">
                  <c:v>1.6166666666666665</c:v>
                </c:pt>
                <c:pt idx="8">
                  <c:v>1.4416666666666667</c:v>
                </c:pt>
                <c:pt idx="9">
                  <c:v>1.2916666666666667</c:v>
                </c:pt>
                <c:pt idx="10">
                  <c:v>1.2583333333333331</c:v>
                </c:pt>
                <c:pt idx="11">
                  <c:v>1.1666666666666665</c:v>
                </c:pt>
                <c:pt idx="12">
                  <c:v>1.2666666666666668</c:v>
                </c:pt>
                <c:pt idx="13">
                  <c:v>1.3166666666666667</c:v>
                </c:pt>
                <c:pt idx="14">
                  <c:v>1.25</c:v>
                </c:pt>
                <c:pt idx="15">
                  <c:v>1.175</c:v>
                </c:pt>
                <c:pt idx="16">
                  <c:v>1.1333333333333331</c:v>
                </c:pt>
                <c:pt idx="17">
                  <c:v>1.175</c:v>
                </c:pt>
                <c:pt idx="18">
                  <c:v>1.2333333333333336</c:v>
                </c:pt>
                <c:pt idx="19">
                  <c:v>1.4083333333333334</c:v>
                </c:pt>
                <c:pt idx="20">
                  <c:v>1.2750000000000001</c:v>
                </c:pt>
                <c:pt idx="21">
                  <c:v>1.4000000000000001</c:v>
                </c:pt>
                <c:pt idx="22">
                  <c:v>1.8916666666666673</c:v>
                </c:pt>
                <c:pt idx="23">
                  <c:v>2.0083333333333333</c:v>
                </c:pt>
                <c:pt idx="24">
                  <c:v>2.0083333333333333</c:v>
                </c:pt>
                <c:pt idx="25">
                  <c:v>2.2333333333333329</c:v>
                </c:pt>
                <c:pt idx="26">
                  <c:v>2.0833333333333335</c:v>
                </c:pt>
                <c:pt idx="27">
                  <c:v>2.0166666666666666</c:v>
                </c:pt>
                <c:pt idx="28">
                  <c:v>2.2083333333333335</c:v>
                </c:pt>
                <c:pt idx="29">
                  <c:v>2.35</c:v>
                </c:pt>
                <c:pt idx="30">
                  <c:v>2.6583333333333337</c:v>
                </c:pt>
                <c:pt idx="31">
                  <c:v>2.7083333333333335</c:v>
                </c:pt>
                <c:pt idx="32">
                  <c:v>2.625</c:v>
                </c:pt>
                <c:pt idx="33">
                  <c:v>2.7666666666666671</c:v>
                </c:pt>
                <c:pt idx="34">
                  <c:v>2.85</c:v>
                </c:pt>
                <c:pt idx="35">
                  <c:v>2.5166666666666662</c:v>
                </c:pt>
                <c:pt idx="36">
                  <c:v>2.2499999999999996</c:v>
                </c:pt>
                <c:pt idx="37">
                  <c:v>2.1</c:v>
                </c:pt>
                <c:pt idx="38">
                  <c:v>2.0916666666666672</c:v>
                </c:pt>
                <c:pt idx="39">
                  <c:v>2.15</c:v>
                </c:pt>
                <c:pt idx="40">
                  <c:v>2.5</c:v>
                </c:pt>
                <c:pt idx="41">
                  <c:v>2.8916666666666662</c:v>
                </c:pt>
                <c:pt idx="42">
                  <c:v>3.15</c:v>
                </c:pt>
                <c:pt idx="43">
                  <c:v>3.3666666666666667</c:v>
                </c:pt>
                <c:pt idx="44">
                  <c:v>3.4</c:v>
                </c:pt>
                <c:pt idx="45">
                  <c:v>4.0999999999999996</c:v>
                </c:pt>
                <c:pt idx="46">
                  <c:v>4.666666666666667</c:v>
                </c:pt>
                <c:pt idx="47">
                  <c:v>4.7333333333333334</c:v>
                </c:pt>
                <c:pt idx="48">
                  <c:v>5.0416666666666661</c:v>
                </c:pt>
                <c:pt idx="49">
                  <c:v>5.3583333333333334</c:v>
                </c:pt>
                <c:pt idx="50">
                  <c:v>5.2416666666666671</c:v>
                </c:pt>
                <c:pt idx="51">
                  <c:v>4.7333333333333334</c:v>
                </c:pt>
                <c:pt idx="52">
                  <c:v>4.4249999999999998</c:v>
                </c:pt>
                <c:pt idx="53">
                  <c:v>4.1166666666666663</c:v>
                </c:pt>
                <c:pt idx="54">
                  <c:v>3.8333333333333335</c:v>
                </c:pt>
                <c:pt idx="55">
                  <c:v>3.9666666666666663</c:v>
                </c:pt>
                <c:pt idx="56">
                  <c:v>5.0250000000000012</c:v>
                </c:pt>
                <c:pt idx="57">
                  <c:v>5.041666666666667</c:v>
                </c:pt>
                <c:pt idx="58">
                  <c:v>4.583333333333333</c:v>
                </c:pt>
                <c:pt idx="59">
                  <c:v>4.333333333333333</c:v>
                </c:pt>
                <c:pt idx="60">
                  <c:v>4.0249999999999995</c:v>
                </c:pt>
                <c:pt idx="61">
                  <c:v>3.5833333333333335</c:v>
                </c:pt>
                <c:pt idx="62">
                  <c:v>3.3583333333333325</c:v>
                </c:pt>
                <c:pt idx="63">
                  <c:v>3.125</c:v>
                </c:pt>
                <c:pt idx="64">
                  <c:v>2.8333333333333335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45-4CB7-B1FC-DEC726B2A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60064"/>
        <c:axId val="437562368"/>
      </c:lineChart>
      <c:catAx>
        <c:axId val="437560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562368"/>
        <c:crosses val="autoZero"/>
        <c:auto val="1"/>
        <c:lblAlgn val="ctr"/>
        <c:lblOffset val="100"/>
        <c:noMultiLvlLbl val="0"/>
      </c:catAx>
      <c:valAx>
        <c:axId val="4375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5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东京日经</a:t>
            </a:r>
            <a:r>
              <a:rPr lang="en-US" altLang="zh-CN" sz="1800"/>
              <a:t>225</a:t>
            </a:r>
            <a:r>
              <a:rPr lang="zh-CN" altLang="en-US" sz="1800"/>
              <a:t>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日本宏观数据'!$CN$4:$CN$75</c:f>
              <c:strCache>
                <c:ptCount val="72"/>
                <c:pt idx="0">
                  <c:v>东京日经225指数-年平均</c:v>
                </c:pt>
                <c:pt idx="71">
                  <c:v>1,987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日本宏观数据'!$A$76:$A$122</c:f>
              <c:strCache>
                <c:ptCount val="47"/>
                <c:pt idx="0">
                  <c:v>1971年</c:v>
                </c:pt>
                <c:pt idx="1">
                  <c:v>1972年</c:v>
                </c:pt>
                <c:pt idx="2">
                  <c:v>1973年</c:v>
                </c:pt>
                <c:pt idx="3">
                  <c:v>1974年</c:v>
                </c:pt>
                <c:pt idx="4">
                  <c:v>1975年</c:v>
                </c:pt>
                <c:pt idx="5">
                  <c:v>1976年</c:v>
                </c:pt>
                <c:pt idx="6">
                  <c:v>1977年</c:v>
                </c:pt>
                <c:pt idx="7">
                  <c:v>1978年</c:v>
                </c:pt>
                <c:pt idx="8">
                  <c:v>1979年</c:v>
                </c:pt>
                <c:pt idx="9">
                  <c:v>1980年</c:v>
                </c:pt>
                <c:pt idx="10">
                  <c:v>1981年</c:v>
                </c:pt>
                <c:pt idx="11">
                  <c:v>1982年</c:v>
                </c:pt>
                <c:pt idx="12">
                  <c:v>1983年</c:v>
                </c:pt>
                <c:pt idx="13">
                  <c:v>1984年</c:v>
                </c:pt>
                <c:pt idx="14">
                  <c:v>1985年</c:v>
                </c:pt>
                <c:pt idx="15">
                  <c:v>1986年</c:v>
                </c:pt>
                <c:pt idx="16">
                  <c:v>1987年</c:v>
                </c:pt>
                <c:pt idx="17">
                  <c:v>1988年</c:v>
                </c:pt>
                <c:pt idx="18">
                  <c:v>1989年</c:v>
                </c:pt>
                <c:pt idx="19">
                  <c:v>1990年</c:v>
                </c:pt>
                <c:pt idx="20">
                  <c:v>1991年</c:v>
                </c:pt>
                <c:pt idx="21">
                  <c:v>1992年</c:v>
                </c:pt>
                <c:pt idx="22">
                  <c:v>1993年</c:v>
                </c:pt>
                <c:pt idx="23">
                  <c:v>1994年</c:v>
                </c:pt>
                <c:pt idx="24">
                  <c:v>1995年</c:v>
                </c:pt>
                <c:pt idx="25">
                  <c:v>1996年</c:v>
                </c:pt>
                <c:pt idx="26">
                  <c:v>1997年</c:v>
                </c:pt>
                <c:pt idx="27">
                  <c:v>1998年</c:v>
                </c:pt>
                <c:pt idx="28">
                  <c:v>1999年</c:v>
                </c:pt>
                <c:pt idx="29">
                  <c:v>2000年</c:v>
                </c:pt>
                <c:pt idx="30">
                  <c:v>2001年</c:v>
                </c:pt>
                <c:pt idx="31">
                  <c:v>2002年</c:v>
                </c:pt>
                <c:pt idx="32">
                  <c:v>2003年</c:v>
                </c:pt>
                <c:pt idx="33">
                  <c:v>2004年</c:v>
                </c:pt>
                <c:pt idx="34">
                  <c:v>2005年</c:v>
                </c:pt>
                <c:pt idx="35">
                  <c:v>2006年</c:v>
                </c:pt>
                <c:pt idx="36">
                  <c:v>2007年</c:v>
                </c:pt>
                <c:pt idx="37">
                  <c:v>2008年</c:v>
                </c:pt>
                <c:pt idx="38">
                  <c:v>2009年</c:v>
                </c:pt>
                <c:pt idx="39">
                  <c:v>2010年</c:v>
                </c:pt>
                <c:pt idx="40">
                  <c:v>2011年</c:v>
                </c:pt>
                <c:pt idx="41">
                  <c:v>2012年</c:v>
                </c:pt>
                <c:pt idx="42">
                  <c:v>2013年</c:v>
                </c:pt>
                <c:pt idx="43">
                  <c:v>2014年</c:v>
                </c:pt>
                <c:pt idx="44">
                  <c:v>2015年</c:v>
                </c:pt>
                <c:pt idx="45">
                  <c:v>2016年</c:v>
                </c:pt>
                <c:pt idx="46">
                  <c:v>2017年</c:v>
                </c:pt>
              </c:strCache>
            </c:strRef>
          </c:cat>
          <c:val>
            <c:numRef>
              <c:f>'1. 日本宏观数据'!$CN$76:$CN$122</c:f>
              <c:numCache>
                <c:formatCode>###,###,###,###,##0_ </c:formatCode>
                <c:ptCount val="47"/>
                <c:pt idx="0">
                  <c:v>2713.74</c:v>
                </c:pt>
                <c:pt idx="1">
                  <c:v>5207.9399999999996</c:v>
                </c:pt>
                <c:pt idx="2">
                  <c:v>4306.8</c:v>
                </c:pt>
                <c:pt idx="3">
                  <c:v>3836.93</c:v>
                </c:pt>
                <c:pt idx="4">
                  <c:v>4342.0600000000004</c:v>
                </c:pt>
                <c:pt idx="5">
                  <c:v>4990.8500000000004</c:v>
                </c:pt>
                <c:pt idx="6">
                  <c:v>4865.6000000000004</c:v>
                </c:pt>
                <c:pt idx="7">
                  <c:v>6001.85</c:v>
                </c:pt>
                <c:pt idx="8">
                  <c:v>6569.47</c:v>
                </c:pt>
                <c:pt idx="9">
                  <c:v>7063.13</c:v>
                </c:pt>
                <c:pt idx="10">
                  <c:v>7681.84</c:v>
                </c:pt>
                <c:pt idx="11">
                  <c:v>8016.67</c:v>
                </c:pt>
                <c:pt idx="12">
                  <c:v>9893.82</c:v>
                </c:pt>
                <c:pt idx="13">
                  <c:v>11542.6</c:v>
                </c:pt>
                <c:pt idx="14">
                  <c:v>13083.18</c:v>
                </c:pt>
                <c:pt idx="15">
                  <c:v>18820.650000000001</c:v>
                </c:pt>
                <c:pt idx="16">
                  <c:v>21564</c:v>
                </c:pt>
                <c:pt idx="17">
                  <c:v>30159</c:v>
                </c:pt>
                <c:pt idx="18">
                  <c:v>38915.870000000003</c:v>
                </c:pt>
                <c:pt idx="19">
                  <c:v>23848.71</c:v>
                </c:pt>
                <c:pt idx="20">
                  <c:v>22983.77</c:v>
                </c:pt>
                <c:pt idx="21">
                  <c:v>16924.95</c:v>
                </c:pt>
                <c:pt idx="22">
                  <c:v>17417.240000000002</c:v>
                </c:pt>
                <c:pt idx="23">
                  <c:v>19723.060000000001</c:v>
                </c:pt>
                <c:pt idx="24">
                  <c:v>19868.150000000001</c:v>
                </c:pt>
                <c:pt idx="25">
                  <c:v>19361.349999999999</c:v>
                </c:pt>
                <c:pt idx="26">
                  <c:v>15258.74</c:v>
                </c:pt>
                <c:pt idx="27">
                  <c:v>13842.17</c:v>
                </c:pt>
                <c:pt idx="28">
                  <c:v>18934.34</c:v>
                </c:pt>
                <c:pt idx="29">
                  <c:v>13785.69</c:v>
                </c:pt>
                <c:pt idx="30">
                  <c:v>10542.62</c:v>
                </c:pt>
                <c:pt idx="31">
                  <c:v>8578.9500000000007</c:v>
                </c:pt>
                <c:pt idx="32">
                  <c:v>10676.64</c:v>
                </c:pt>
                <c:pt idx="33">
                  <c:v>11488.76</c:v>
                </c:pt>
                <c:pt idx="34">
                  <c:v>16111.43</c:v>
                </c:pt>
                <c:pt idx="35">
                  <c:v>17225.830000000002</c:v>
                </c:pt>
                <c:pt idx="36">
                  <c:v>15307.78</c:v>
                </c:pt>
                <c:pt idx="37">
                  <c:v>8859.56</c:v>
                </c:pt>
                <c:pt idx="38">
                  <c:v>10546.44</c:v>
                </c:pt>
                <c:pt idx="39">
                  <c:v>10228.92</c:v>
                </c:pt>
                <c:pt idx="40">
                  <c:v>8455.35</c:v>
                </c:pt>
                <c:pt idx="41">
                  <c:v>10395.18</c:v>
                </c:pt>
                <c:pt idx="42">
                  <c:v>16291.31</c:v>
                </c:pt>
                <c:pt idx="43">
                  <c:v>17450.77</c:v>
                </c:pt>
                <c:pt idx="44">
                  <c:v>19033.71</c:v>
                </c:pt>
                <c:pt idx="45">
                  <c:v>19114.37</c:v>
                </c:pt>
                <c:pt idx="46">
                  <c:v>22764.94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44-4FB5-BEA7-B665C7EB0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73344"/>
        <c:axId val="552670720"/>
      </c:lineChart>
      <c:catAx>
        <c:axId val="5526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670720"/>
        <c:crosses val="autoZero"/>
        <c:auto val="1"/>
        <c:lblAlgn val="ctr"/>
        <c:lblOffset val="100"/>
        <c:noMultiLvlLbl val="0"/>
      </c:catAx>
      <c:valAx>
        <c:axId val="5526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6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26" Type="http://schemas.openxmlformats.org/officeDocument/2006/relationships/image" Target="../media/image9.png"/><Relationship Id="rId3" Type="http://schemas.openxmlformats.org/officeDocument/2006/relationships/chart" Target="../charts/chart3.xml"/><Relationship Id="rId21" Type="http://schemas.openxmlformats.org/officeDocument/2006/relationships/image" Target="../media/image4.png"/><Relationship Id="rId34" Type="http://schemas.openxmlformats.org/officeDocument/2006/relationships/chart" Target="../charts/chart2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image" Target="../media/image8.png"/><Relationship Id="rId33" Type="http://schemas.openxmlformats.org/officeDocument/2006/relationships/chart" Target="../charts/chart2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image" Target="../media/image3.png"/><Relationship Id="rId29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image" Target="../media/image7.png"/><Relationship Id="rId32" Type="http://schemas.openxmlformats.org/officeDocument/2006/relationships/chart" Target="../charts/chart22.xml"/><Relationship Id="rId37" Type="http://schemas.openxmlformats.org/officeDocument/2006/relationships/chart" Target="../charts/chart2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image" Target="../media/image6.png"/><Relationship Id="rId28" Type="http://schemas.openxmlformats.org/officeDocument/2006/relationships/chart" Target="../charts/chart18.xml"/><Relationship Id="rId36" Type="http://schemas.openxmlformats.org/officeDocument/2006/relationships/chart" Target="../charts/chart26.xml"/><Relationship Id="rId10" Type="http://schemas.openxmlformats.org/officeDocument/2006/relationships/chart" Target="../charts/chart10.xml"/><Relationship Id="rId19" Type="http://schemas.openxmlformats.org/officeDocument/2006/relationships/image" Target="../media/image2.png"/><Relationship Id="rId31" Type="http://schemas.openxmlformats.org/officeDocument/2006/relationships/chart" Target="../charts/chart2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image" Target="../media/image5.png"/><Relationship Id="rId27" Type="http://schemas.openxmlformats.org/officeDocument/2006/relationships/image" Target="../media/image10.png"/><Relationship Id="rId30" Type="http://schemas.openxmlformats.org/officeDocument/2006/relationships/chart" Target="../charts/chart20.xml"/><Relationship Id="rId35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chart" Target="../charts/chart45.xml"/><Relationship Id="rId3" Type="http://schemas.openxmlformats.org/officeDocument/2006/relationships/image" Target="../media/image13.png"/><Relationship Id="rId21" Type="http://schemas.openxmlformats.org/officeDocument/2006/relationships/chart" Target="../charts/chart48.xml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chart" Target="../charts/chart44.xml"/><Relationship Id="rId2" Type="http://schemas.openxmlformats.org/officeDocument/2006/relationships/image" Target="../media/image12.png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image" Target="../media/image20.png"/><Relationship Id="rId19" Type="http://schemas.openxmlformats.org/officeDocument/2006/relationships/chart" Target="../charts/chart46.xml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129</xdr:row>
      <xdr:rowOff>73478</xdr:rowOff>
    </xdr:from>
    <xdr:to>
      <xdr:col>16</xdr:col>
      <xdr:colOff>108858</xdr:colOff>
      <xdr:row>167</xdr:row>
      <xdr:rowOff>130628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90379</xdr:colOff>
      <xdr:row>173</xdr:row>
      <xdr:rowOff>124691</xdr:rowOff>
    </xdr:from>
    <xdr:to>
      <xdr:col>33</xdr:col>
      <xdr:colOff>221673</xdr:colOff>
      <xdr:row>208</xdr:row>
      <xdr:rowOff>41564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342652</xdr:colOff>
      <xdr:row>175</xdr:row>
      <xdr:rowOff>117377</xdr:rowOff>
    </xdr:from>
    <xdr:to>
      <xdr:col>59</xdr:col>
      <xdr:colOff>484909</xdr:colOff>
      <xdr:row>206</xdr:row>
      <xdr:rowOff>64077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178419</xdr:colOff>
      <xdr:row>216</xdr:row>
      <xdr:rowOff>59374</xdr:rowOff>
    </xdr:from>
    <xdr:to>
      <xdr:col>16</xdr:col>
      <xdr:colOff>130628</xdr:colOff>
      <xdr:row>249</xdr:row>
      <xdr:rowOff>130627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531666</xdr:colOff>
      <xdr:row>216</xdr:row>
      <xdr:rowOff>125681</xdr:rowOff>
    </xdr:from>
    <xdr:to>
      <xdr:col>34</xdr:col>
      <xdr:colOff>124692</xdr:colOff>
      <xdr:row>249</xdr:row>
      <xdr:rowOff>35626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63102</xdr:colOff>
      <xdr:row>174</xdr:row>
      <xdr:rowOff>44764</xdr:rowOff>
    </xdr:from>
    <xdr:to>
      <xdr:col>16</xdr:col>
      <xdr:colOff>130630</xdr:colOff>
      <xdr:row>208</xdr:row>
      <xdr:rowOff>124691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D5BF3087-8FE3-410F-8FEA-D0F6A1B7E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439881</xdr:colOff>
      <xdr:row>391</xdr:row>
      <xdr:rowOff>10884</xdr:rowOff>
    </xdr:from>
    <xdr:to>
      <xdr:col>20</xdr:col>
      <xdr:colOff>228600</xdr:colOff>
      <xdr:row>438</xdr:row>
      <xdr:rowOff>38099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4A08109C-5C47-4726-AC5D-B96274C7D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201385</xdr:colOff>
      <xdr:row>390</xdr:row>
      <xdr:rowOff>80158</xdr:rowOff>
    </xdr:from>
    <xdr:to>
      <xdr:col>39</xdr:col>
      <xdr:colOff>57150</xdr:colOff>
      <xdr:row>439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417A412F-AB4B-4E7F-8C2B-8121A95BF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133350</xdr:colOff>
      <xdr:row>341</xdr:row>
      <xdr:rowOff>57150</xdr:rowOff>
    </xdr:from>
    <xdr:to>
      <xdr:col>16</xdr:col>
      <xdr:colOff>95250</xdr:colOff>
      <xdr:row>377</xdr:row>
      <xdr:rowOff>57150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7FED6926-867B-4764-852E-2933D63DA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181984</xdr:colOff>
      <xdr:row>178</xdr:row>
      <xdr:rowOff>7620</xdr:rowOff>
    </xdr:from>
    <xdr:to>
      <xdr:col>6</xdr:col>
      <xdr:colOff>464820</xdr:colOff>
      <xdr:row>180</xdr:row>
      <xdr:rowOff>15240</xdr:rowOff>
    </xdr:to>
    <xdr:sp macro="" textlink="">
      <xdr:nvSpPr>
        <xdr:cNvPr id="10" name="对话气泡: 矩形 9">
          <a:extLst>
            <a:ext uri="{FF2B5EF4-FFF2-40B4-BE49-F238E27FC236}">
              <a16:creationId xmlns:a16="http://schemas.microsoft.com/office/drawing/2014/main" id="{BD70010F-078E-41FE-929A-839F86A487BE}"/>
            </a:ext>
          </a:extLst>
        </xdr:cNvPr>
        <xdr:cNvSpPr/>
      </xdr:nvSpPr>
      <xdr:spPr>
        <a:xfrm>
          <a:off x="3633844" y="25641300"/>
          <a:ext cx="907676" cy="281940"/>
        </a:xfrm>
        <a:prstGeom prst="wedgeRectCallout">
          <a:avLst>
            <a:gd name="adj1" fmla="val -33310"/>
            <a:gd name="adj2" fmla="val 122567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第三大经济体</a:t>
          </a:r>
        </a:p>
      </xdr:txBody>
    </xdr:sp>
    <xdr:clientData/>
  </xdr:twoCellAnchor>
  <xdr:twoCellAnchor>
    <xdr:from>
      <xdr:col>2</xdr:col>
      <xdr:colOff>586740</xdr:colOff>
      <xdr:row>190</xdr:row>
      <xdr:rowOff>121920</xdr:rowOff>
    </xdr:from>
    <xdr:to>
      <xdr:col>4</xdr:col>
      <xdr:colOff>8516</xdr:colOff>
      <xdr:row>192</xdr:row>
      <xdr:rowOff>129540</xdr:rowOff>
    </xdr:to>
    <xdr:sp macro="" textlink="">
      <xdr:nvSpPr>
        <xdr:cNvPr id="24" name="对话气泡: 矩形 23">
          <a:extLst>
            <a:ext uri="{FF2B5EF4-FFF2-40B4-BE49-F238E27FC236}">
              <a16:creationId xmlns:a16="http://schemas.microsoft.com/office/drawing/2014/main" id="{31F262FA-0E63-429B-BE17-E1C9CDC1B7DD}"/>
            </a:ext>
          </a:extLst>
        </xdr:cNvPr>
        <xdr:cNvSpPr/>
      </xdr:nvSpPr>
      <xdr:spPr>
        <a:xfrm>
          <a:off x="1821180" y="27401520"/>
          <a:ext cx="762896" cy="281940"/>
        </a:xfrm>
        <a:prstGeom prst="wedgeRectCallout">
          <a:avLst>
            <a:gd name="adj1" fmla="val -37305"/>
            <a:gd name="adj2" fmla="val -1936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回复至战前</a:t>
          </a:r>
        </a:p>
      </xdr:txBody>
    </xdr:sp>
    <xdr:clientData/>
  </xdr:twoCellAnchor>
  <xdr:twoCellAnchor>
    <xdr:from>
      <xdr:col>5</xdr:col>
      <xdr:colOff>38100</xdr:colOff>
      <xdr:row>194</xdr:row>
      <xdr:rowOff>22860</xdr:rowOff>
    </xdr:from>
    <xdr:to>
      <xdr:col>6</xdr:col>
      <xdr:colOff>160020</xdr:colOff>
      <xdr:row>196</xdr:row>
      <xdr:rowOff>30480</xdr:rowOff>
    </xdr:to>
    <xdr:sp macro="" textlink="">
      <xdr:nvSpPr>
        <xdr:cNvPr id="25" name="对话气泡: 矩形 24">
          <a:extLst>
            <a:ext uri="{FF2B5EF4-FFF2-40B4-BE49-F238E27FC236}">
              <a16:creationId xmlns:a16="http://schemas.microsoft.com/office/drawing/2014/main" id="{FB7AC2DF-70EC-427A-AA05-6F07F190FE55}"/>
            </a:ext>
          </a:extLst>
        </xdr:cNvPr>
        <xdr:cNvSpPr/>
      </xdr:nvSpPr>
      <xdr:spPr>
        <a:xfrm>
          <a:off x="3489960" y="27851100"/>
          <a:ext cx="746760" cy="281940"/>
        </a:xfrm>
        <a:prstGeom prst="wedgeRectCallout">
          <a:avLst>
            <a:gd name="adj1" fmla="val 90501"/>
            <a:gd name="adj2" fmla="val 4418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石油危机</a:t>
          </a:r>
        </a:p>
      </xdr:txBody>
    </xdr:sp>
    <xdr:clientData/>
  </xdr:twoCellAnchor>
  <xdr:twoCellAnchor>
    <xdr:from>
      <xdr:col>4</xdr:col>
      <xdr:colOff>273424</xdr:colOff>
      <xdr:row>178</xdr:row>
      <xdr:rowOff>60960</xdr:rowOff>
    </xdr:from>
    <xdr:to>
      <xdr:col>4</xdr:col>
      <xdr:colOff>822960</xdr:colOff>
      <xdr:row>180</xdr:row>
      <xdr:rowOff>68580</xdr:rowOff>
    </xdr:to>
    <xdr:sp macro="" textlink="">
      <xdr:nvSpPr>
        <xdr:cNvPr id="29" name="对话气泡: 矩形 28">
          <a:extLst>
            <a:ext uri="{FF2B5EF4-FFF2-40B4-BE49-F238E27FC236}">
              <a16:creationId xmlns:a16="http://schemas.microsoft.com/office/drawing/2014/main" id="{BBC79834-A443-4183-9533-ABB15515C005}"/>
            </a:ext>
          </a:extLst>
        </xdr:cNvPr>
        <xdr:cNvSpPr/>
      </xdr:nvSpPr>
      <xdr:spPr>
        <a:xfrm>
          <a:off x="2848984" y="25694640"/>
          <a:ext cx="549536" cy="281940"/>
        </a:xfrm>
        <a:prstGeom prst="wedgeRectCallout">
          <a:avLst>
            <a:gd name="adj1" fmla="val 13635"/>
            <a:gd name="adj2" fmla="val 138783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新干线</a:t>
          </a:r>
        </a:p>
      </xdr:txBody>
    </xdr:sp>
    <xdr:clientData/>
  </xdr:twoCellAnchor>
  <xdr:twoCellAnchor>
    <xdr:from>
      <xdr:col>8</xdr:col>
      <xdr:colOff>281940</xdr:colOff>
      <xdr:row>184</xdr:row>
      <xdr:rowOff>38100</xdr:rowOff>
    </xdr:from>
    <xdr:to>
      <xdr:col>9</xdr:col>
      <xdr:colOff>182880</xdr:colOff>
      <xdr:row>187</xdr:row>
      <xdr:rowOff>53340</xdr:rowOff>
    </xdr:to>
    <xdr:sp macro="" textlink="">
      <xdr:nvSpPr>
        <xdr:cNvPr id="31" name="对话气泡: 矩形 30">
          <a:extLst>
            <a:ext uri="{FF2B5EF4-FFF2-40B4-BE49-F238E27FC236}">
              <a16:creationId xmlns:a16="http://schemas.microsoft.com/office/drawing/2014/main" id="{1402C17D-58AB-4B94-B1F2-6031877B798B}"/>
            </a:ext>
          </a:extLst>
        </xdr:cNvPr>
        <xdr:cNvSpPr/>
      </xdr:nvSpPr>
      <xdr:spPr>
        <a:xfrm>
          <a:off x="5707380" y="26494740"/>
          <a:ext cx="670560" cy="426720"/>
        </a:xfrm>
        <a:prstGeom prst="wedgeRectCallout">
          <a:avLst>
            <a:gd name="adj1" fmla="val 25621"/>
            <a:gd name="adj2" fmla="val 82510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广场协议</a:t>
          </a:r>
          <a:endParaRPr lang="en-US" altLang="zh-CN" sz="900"/>
        </a:p>
        <a:p>
          <a:pPr algn="l"/>
          <a:r>
            <a:rPr lang="zh-CN" altLang="en-US" sz="900"/>
            <a:t>日元升值</a:t>
          </a:r>
        </a:p>
      </xdr:txBody>
    </xdr:sp>
    <xdr:clientData/>
  </xdr:twoCellAnchor>
  <xdr:twoCellAnchor>
    <xdr:from>
      <xdr:col>8</xdr:col>
      <xdr:colOff>154194</xdr:colOff>
      <xdr:row>139</xdr:row>
      <xdr:rowOff>132229</xdr:rowOff>
    </xdr:from>
    <xdr:to>
      <xdr:col>9</xdr:col>
      <xdr:colOff>43992</xdr:colOff>
      <xdr:row>143</xdr:row>
      <xdr:rowOff>10309</xdr:rowOff>
    </xdr:to>
    <xdr:sp macro="" textlink="">
      <xdr:nvSpPr>
        <xdr:cNvPr id="32" name="对话气泡: 矩形 31">
          <a:extLst>
            <a:ext uri="{FF2B5EF4-FFF2-40B4-BE49-F238E27FC236}">
              <a16:creationId xmlns:a16="http://schemas.microsoft.com/office/drawing/2014/main" id="{8F3FAFCF-9C09-4FE4-AB72-94151DA7B8FA}"/>
            </a:ext>
          </a:extLst>
        </xdr:cNvPr>
        <xdr:cNvSpPr/>
      </xdr:nvSpPr>
      <xdr:spPr>
        <a:xfrm>
          <a:off x="5579634" y="19822309"/>
          <a:ext cx="659418" cy="426720"/>
        </a:xfrm>
        <a:prstGeom prst="wedgeRectCallout">
          <a:avLst>
            <a:gd name="adj1" fmla="val 36657"/>
            <a:gd name="adj2" fmla="val 12219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广场协议</a:t>
          </a:r>
          <a:endParaRPr lang="en-US" altLang="zh-CN" sz="900"/>
        </a:p>
        <a:p>
          <a:pPr algn="l"/>
          <a:r>
            <a:rPr lang="zh-CN" altLang="en-US" sz="900"/>
            <a:t>日元升值</a:t>
          </a:r>
        </a:p>
      </xdr:txBody>
    </xdr:sp>
    <xdr:clientData/>
  </xdr:twoCellAnchor>
  <xdr:twoCellAnchor>
    <xdr:from>
      <xdr:col>4</xdr:col>
      <xdr:colOff>54430</xdr:colOff>
      <xdr:row>220</xdr:row>
      <xdr:rowOff>32659</xdr:rowOff>
    </xdr:from>
    <xdr:to>
      <xdr:col>4</xdr:col>
      <xdr:colOff>796836</xdr:colOff>
      <xdr:row>222</xdr:row>
      <xdr:rowOff>72936</xdr:rowOff>
    </xdr:to>
    <xdr:sp macro="" textlink="">
      <xdr:nvSpPr>
        <xdr:cNvPr id="33" name="对话气泡: 矩形 32">
          <a:extLst>
            <a:ext uri="{FF2B5EF4-FFF2-40B4-BE49-F238E27FC236}">
              <a16:creationId xmlns:a16="http://schemas.microsoft.com/office/drawing/2014/main" id="{6B2A7564-D6DB-44B1-866A-4EFE5CA3DB70}"/>
            </a:ext>
          </a:extLst>
        </xdr:cNvPr>
        <xdr:cNvSpPr/>
      </xdr:nvSpPr>
      <xdr:spPr>
        <a:xfrm>
          <a:off x="2634344" y="32363230"/>
          <a:ext cx="742406" cy="323306"/>
        </a:xfrm>
        <a:prstGeom prst="wedgeRectCallout">
          <a:avLst>
            <a:gd name="adj1" fmla="val 90501"/>
            <a:gd name="adj2" fmla="val 4418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石油危机</a:t>
          </a:r>
        </a:p>
      </xdr:txBody>
    </xdr:sp>
    <xdr:clientData/>
  </xdr:twoCellAnchor>
  <xdr:twoCellAnchor>
    <xdr:from>
      <xdr:col>16</xdr:col>
      <xdr:colOff>612322</xdr:colOff>
      <xdr:row>129</xdr:row>
      <xdr:rowOff>54429</xdr:rowOff>
    </xdr:from>
    <xdr:to>
      <xdr:col>33</xdr:col>
      <xdr:colOff>454479</xdr:colOff>
      <xdr:row>169</xdr:row>
      <xdr:rowOff>8165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36406266-625D-4299-84C3-F3095E40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500742</xdr:colOff>
      <xdr:row>184</xdr:row>
      <xdr:rowOff>108857</xdr:rowOff>
    </xdr:from>
    <xdr:to>
      <xdr:col>10</xdr:col>
      <xdr:colOff>622662</xdr:colOff>
      <xdr:row>187</xdr:row>
      <xdr:rowOff>7620</xdr:rowOff>
    </xdr:to>
    <xdr:sp macro="" textlink="">
      <xdr:nvSpPr>
        <xdr:cNvPr id="36" name="对话气泡: 矩形 35">
          <a:extLst>
            <a:ext uri="{FF2B5EF4-FFF2-40B4-BE49-F238E27FC236}">
              <a16:creationId xmlns:a16="http://schemas.microsoft.com/office/drawing/2014/main" id="{2F61902F-5A33-48B5-891F-80BA424B392C}"/>
            </a:ext>
          </a:extLst>
        </xdr:cNvPr>
        <xdr:cNvSpPr/>
      </xdr:nvSpPr>
      <xdr:spPr>
        <a:xfrm>
          <a:off x="6705599" y="27344914"/>
          <a:ext cx="742406" cy="323306"/>
        </a:xfrm>
        <a:prstGeom prst="wedgeRectCallout">
          <a:avLst>
            <a:gd name="adj1" fmla="val -28267"/>
            <a:gd name="adj2" fmla="val 12836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泡沫崩溃</a:t>
          </a:r>
        </a:p>
      </xdr:txBody>
    </xdr:sp>
    <xdr:clientData/>
  </xdr:twoCellAnchor>
  <xdr:twoCellAnchor>
    <xdr:from>
      <xdr:col>27</xdr:col>
      <xdr:colOff>520336</xdr:colOff>
      <xdr:row>225</xdr:row>
      <xdr:rowOff>8908</xdr:rowOff>
    </xdr:from>
    <xdr:to>
      <xdr:col>29</xdr:col>
      <xdr:colOff>195942</xdr:colOff>
      <xdr:row>227</xdr:row>
      <xdr:rowOff>87085</xdr:rowOff>
    </xdr:to>
    <xdr:sp macro="" textlink="">
      <xdr:nvSpPr>
        <xdr:cNvPr id="37" name="对话气泡: 矩形 36">
          <a:extLst>
            <a:ext uri="{FF2B5EF4-FFF2-40B4-BE49-F238E27FC236}">
              <a16:creationId xmlns:a16="http://schemas.microsoft.com/office/drawing/2014/main" id="{29D65B30-C3FE-4326-83D0-483417DA7267}"/>
            </a:ext>
          </a:extLst>
        </xdr:cNvPr>
        <xdr:cNvSpPr/>
      </xdr:nvSpPr>
      <xdr:spPr>
        <a:xfrm>
          <a:off x="18383793" y="32459222"/>
          <a:ext cx="916578" cy="361206"/>
        </a:xfrm>
        <a:prstGeom prst="wedgeRectCallout">
          <a:avLst>
            <a:gd name="adj1" fmla="val -42825"/>
            <a:gd name="adj2" fmla="val 160210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加息抑制泡沫</a:t>
          </a:r>
        </a:p>
      </xdr:txBody>
    </xdr:sp>
    <xdr:clientData/>
  </xdr:twoCellAnchor>
  <xdr:twoCellAnchor>
    <xdr:from>
      <xdr:col>35</xdr:col>
      <xdr:colOff>235527</xdr:colOff>
      <xdr:row>216</xdr:row>
      <xdr:rowOff>124691</xdr:rowOff>
    </xdr:from>
    <xdr:to>
      <xdr:col>48</xdr:col>
      <xdr:colOff>55418</xdr:colOff>
      <xdr:row>249</xdr:row>
      <xdr:rowOff>13854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A150696-1251-4BA7-A066-4912BFDB8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128156</xdr:colOff>
      <xdr:row>341</xdr:row>
      <xdr:rowOff>15586</xdr:rowOff>
    </xdr:from>
    <xdr:to>
      <xdr:col>33</xdr:col>
      <xdr:colOff>124691</xdr:colOff>
      <xdr:row>377</xdr:row>
      <xdr:rowOff>69272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154A8A32-379F-4854-825F-F740CCBA4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345</xdr:row>
      <xdr:rowOff>83126</xdr:rowOff>
    </xdr:from>
    <xdr:to>
      <xdr:col>22</xdr:col>
      <xdr:colOff>121919</xdr:colOff>
      <xdr:row>347</xdr:row>
      <xdr:rowOff>123404</xdr:rowOff>
    </xdr:to>
    <xdr:sp macro="" textlink="">
      <xdr:nvSpPr>
        <xdr:cNvPr id="40" name="对话气泡: 矩形 39">
          <a:extLst>
            <a:ext uri="{FF2B5EF4-FFF2-40B4-BE49-F238E27FC236}">
              <a16:creationId xmlns:a16="http://schemas.microsoft.com/office/drawing/2014/main" id="{52385EAA-1AFD-4A3E-BA24-AABF76BA26D3}"/>
            </a:ext>
          </a:extLst>
        </xdr:cNvPr>
        <xdr:cNvSpPr/>
      </xdr:nvSpPr>
      <xdr:spPr>
        <a:xfrm>
          <a:off x="14131636" y="37587381"/>
          <a:ext cx="745374" cy="317368"/>
        </a:xfrm>
        <a:prstGeom prst="wedgeRectCallout">
          <a:avLst>
            <a:gd name="adj1" fmla="val 90501"/>
            <a:gd name="adj2" fmla="val 4418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泡沫崩溃</a:t>
          </a:r>
        </a:p>
      </xdr:txBody>
    </xdr:sp>
    <xdr:clientData/>
  </xdr:twoCellAnchor>
  <xdr:twoCellAnchor>
    <xdr:from>
      <xdr:col>2</xdr:col>
      <xdr:colOff>0</xdr:colOff>
      <xdr:row>180</xdr:row>
      <xdr:rowOff>108859</xdr:rowOff>
    </xdr:from>
    <xdr:to>
      <xdr:col>5</xdr:col>
      <xdr:colOff>555172</xdr:colOff>
      <xdr:row>189</xdr:row>
      <xdr:rowOff>108858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A975C40-F416-43E9-B5F5-28D92FF8D926}"/>
            </a:ext>
          </a:extLst>
        </xdr:cNvPr>
        <xdr:cNvSpPr/>
      </xdr:nvSpPr>
      <xdr:spPr>
        <a:xfrm>
          <a:off x="1230086" y="26191030"/>
          <a:ext cx="2786743" cy="1273628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119743</xdr:colOff>
      <xdr:row>178</xdr:row>
      <xdr:rowOff>21771</xdr:rowOff>
    </xdr:from>
    <xdr:to>
      <xdr:col>4</xdr:col>
      <xdr:colOff>381000</xdr:colOff>
      <xdr:row>180</xdr:row>
      <xdr:rowOff>76199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E2D24343-5A29-4C56-A75D-DD05E98223CE}"/>
            </a:ext>
          </a:extLst>
        </xdr:cNvPr>
        <xdr:cNvSpPr/>
      </xdr:nvSpPr>
      <xdr:spPr>
        <a:xfrm>
          <a:off x="1349829" y="25820914"/>
          <a:ext cx="1611085" cy="3374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6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高速增长</a:t>
          </a:r>
          <a:r>
            <a:rPr lang="en-US" altLang="zh-CN" sz="16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zh-CN" altLang="zh-CN" sz="16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年</a:t>
          </a:r>
          <a:endParaRPr lang="zh-CN" altLang="zh-CN" sz="16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9</xdr:col>
      <xdr:colOff>326572</xdr:colOff>
      <xdr:row>398</xdr:row>
      <xdr:rowOff>119743</xdr:rowOff>
    </xdr:from>
    <xdr:to>
      <xdr:col>15</xdr:col>
      <xdr:colOff>402772</xdr:colOff>
      <xdr:row>435</xdr:row>
      <xdr:rowOff>32656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EECD5D76-6BBE-4649-9169-16D83EEFE0F9}"/>
            </a:ext>
          </a:extLst>
        </xdr:cNvPr>
        <xdr:cNvSpPr/>
      </xdr:nvSpPr>
      <xdr:spPr>
        <a:xfrm>
          <a:off x="6531429" y="45306343"/>
          <a:ext cx="4060372" cy="5148942"/>
        </a:xfrm>
        <a:prstGeom prst="rect">
          <a:avLst/>
        </a:prstGeom>
        <a:noFill/>
        <a:ln w="508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283028</xdr:colOff>
      <xdr:row>395</xdr:row>
      <xdr:rowOff>87085</xdr:rowOff>
    </xdr:from>
    <xdr:to>
      <xdr:col>14</xdr:col>
      <xdr:colOff>32656</xdr:colOff>
      <xdr:row>397</xdr:row>
      <xdr:rowOff>141512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14BB0D46-7478-498D-8D47-8AEB41F4B46A}"/>
            </a:ext>
          </a:extLst>
        </xdr:cNvPr>
        <xdr:cNvSpPr/>
      </xdr:nvSpPr>
      <xdr:spPr>
        <a:xfrm>
          <a:off x="7837714" y="44849142"/>
          <a:ext cx="1611085" cy="3374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600" b="1">
              <a:solidFill>
                <a:srgbClr val="0070C0"/>
              </a:solidFill>
              <a:effectLst/>
            </a:rPr>
            <a:t>人口红利</a:t>
          </a:r>
          <a:r>
            <a:rPr lang="en-US" altLang="zh-CN" sz="1600" b="1">
              <a:solidFill>
                <a:srgbClr val="0070C0"/>
              </a:solidFill>
              <a:effectLst/>
            </a:rPr>
            <a:t>40</a:t>
          </a:r>
          <a:r>
            <a:rPr lang="zh-CN" altLang="en-US" sz="1600" b="1">
              <a:solidFill>
                <a:srgbClr val="0070C0"/>
              </a:solidFill>
              <a:effectLst/>
            </a:rPr>
            <a:t>年</a:t>
          </a:r>
          <a:endParaRPr lang="zh-CN" altLang="zh-CN" sz="16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23</xdr:col>
      <xdr:colOff>293915</xdr:colOff>
      <xdr:row>222</xdr:row>
      <xdr:rowOff>54428</xdr:rowOff>
    </xdr:from>
    <xdr:to>
      <xdr:col>25</xdr:col>
      <xdr:colOff>293915</xdr:colOff>
      <xdr:row>235</xdr:row>
      <xdr:rowOff>21771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9CAC2942-AE5E-4F2B-A009-2B89091FD341}"/>
            </a:ext>
          </a:extLst>
        </xdr:cNvPr>
        <xdr:cNvSpPr/>
      </xdr:nvSpPr>
      <xdr:spPr>
        <a:xfrm>
          <a:off x="15675429" y="32080199"/>
          <a:ext cx="1240972" cy="1807029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217715</xdr:colOff>
      <xdr:row>220</xdr:row>
      <xdr:rowOff>43542</xdr:rowOff>
    </xdr:from>
    <xdr:to>
      <xdr:col>25</xdr:col>
      <xdr:colOff>587828</xdr:colOff>
      <xdr:row>222</xdr:row>
      <xdr:rowOff>97970</xdr:rowOff>
    </xdr:to>
    <xdr:sp macro="" textlink="">
      <xdr:nvSpPr>
        <xdr:cNvPr id="45" name="矩形 44">
          <a:extLst>
            <a:ext uri="{FF2B5EF4-FFF2-40B4-BE49-F238E27FC236}">
              <a16:creationId xmlns:a16="http://schemas.microsoft.com/office/drawing/2014/main" id="{0CAC8AC6-1CE2-44AF-ADBD-F089CD465604}"/>
            </a:ext>
          </a:extLst>
        </xdr:cNvPr>
        <xdr:cNvSpPr/>
      </xdr:nvSpPr>
      <xdr:spPr>
        <a:xfrm>
          <a:off x="15599229" y="31786285"/>
          <a:ext cx="1611085" cy="3374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 b="1">
              <a:solidFill>
                <a:srgbClr val="0070C0"/>
              </a:solidFill>
              <a:effectLst/>
            </a:rPr>
            <a:t>石油危机高通胀</a:t>
          </a:r>
          <a:endParaRPr lang="zh-CN" altLang="zh-CN" sz="14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19</xdr:col>
      <xdr:colOff>576942</xdr:colOff>
      <xdr:row>224</xdr:row>
      <xdr:rowOff>43543</xdr:rowOff>
    </xdr:from>
    <xdr:to>
      <xdr:col>22</xdr:col>
      <xdr:colOff>228599</xdr:colOff>
      <xdr:row>231</xdr:row>
      <xdr:rowOff>87086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9A02B855-C487-4111-AF9C-13DAEDF53E0E}"/>
            </a:ext>
          </a:extLst>
        </xdr:cNvPr>
        <xdr:cNvSpPr/>
      </xdr:nvSpPr>
      <xdr:spPr>
        <a:xfrm>
          <a:off x="13476513" y="32352343"/>
          <a:ext cx="1513115" cy="1034143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0</xdr:colOff>
      <xdr:row>221</xdr:row>
      <xdr:rowOff>97971</xdr:rowOff>
    </xdr:from>
    <xdr:to>
      <xdr:col>22</xdr:col>
      <xdr:colOff>370113</xdr:colOff>
      <xdr:row>224</xdr:row>
      <xdr:rowOff>10884</xdr:rowOff>
    </xdr:to>
    <xdr:sp macro="" textlink="">
      <xdr:nvSpPr>
        <xdr:cNvPr id="47" name="矩形 46">
          <a:extLst>
            <a:ext uri="{FF2B5EF4-FFF2-40B4-BE49-F238E27FC236}">
              <a16:creationId xmlns:a16="http://schemas.microsoft.com/office/drawing/2014/main" id="{521A8155-6BD0-460F-BEDC-86B5C1C5B947}"/>
            </a:ext>
          </a:extLst>
        </xdr:cNvPr>
        <xdr:cNvSpPr/>
      </xdr:nvSpPr>
      <xdr:spPr>
        <a:xfrm>
          <a:off x="13520057" y="31982228"/>
          <a:ext cx="1611085" cy="3374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 b="1">
              <a:solidFill>
                <a:srgbClr val="0070C0"/>
              </a:solidFill>
              <a:effectLst/>
            </a:rPr>
            <a:t>经济发展高通胀</a:t>
          </a:r>
          <a:endParaRPr lang="zh-CN" altLang="zh-CN" sz="14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8</xdr:col>
      <xdr:colOff>731521</xdr:colOff>
      <xdr:row>145</xdr:row>
      <xdr:rowOff>97972</xdr:rowOff>
    </xdr:from>
    <xdr:to>
      <xdr:col>9</xdr:col>
      <xdr:colOff>555172</xdr:colOff>
      <xdr:row>154</xdr:row>
      <xdr:rowOff>87086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89E1C380-6D71-4211-AE06-DEAE178B5C1F}"/>
            </a:ext>
          </a:extLst>
        </xdr:cNvPr>
        <xdr:cNvSpPr/>
      </xdr:nvSpPr>
      <xdr:spPr>
        <a:xfrm>
          <a:off x="6163492" y="21227143"/>
          <a:ext cx="596537" cy="1262743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483582</xdr:colOff>
      <xdr:row>140</xdr:row>
      <xdr:rowOff>101237</xdr:rowOff>
    </xdr:from>
    <xdr:to>
      <xdr:col>13</xdr:col>
      <xdr:colOff>63137</xdr:colOff>
      <xdr:row>143</xdr:row>
      <xdr:rowOff>123009</xdr:rowOff>
    </xdr:to>
    <xdr:sp macro="" textlink="">
      <xdr:nvSpPr>
        <xdr:cNvPr id="50" name="对话气泡: 矩形 49">
          <a:extLst>
            <a:ext uri="{FF2B5EF4-FFF2-40B4-BE49-F238E27FC236}">
              <a16:creationId xmlns:a16="http://schemas.microsoft.com/office/drawing/2014/main" id="{0017F833-01EA-4D99-9F05-145D6ABFF9E4}"/>
            </a:ext>
          </a:extLst>
        </xdr:cNvPr>
        <xdr:cNvSpPr/>
      </xdr:nvSpPr>
      <xdr:spPr>
        <a:xfrm>
          <a:off x="6688439" y="20522837"/>
          <a:ext cx="2170355" cy="446315"/>
        </a:xfrm>
        <a:prstGeom prst="wedgeRectCallout">
          <a:avLst>
            <a:gd name="adj1" fmla="val -43923"/>
            <a:gd name="adj2" fmla="val 112768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日元升值缓解高油价，资产泡沫前兆；</a:t>
          </a:r>
          <a:endParaRPr lang="en-US" altLang="zh-CN" sz="900"/>
        </a:p>
        <a:p>
          <a:pPr algn="l"/>
          <a:r>
            <a:rPr lang="zh-CN" altLang="en-US" sz="900"/>
            <a:t>全球购买力上升</a:t>
          </a:r>
        </a:p>
      </xdr:txBody>
    </xdr:sp>
    <xdr:clientData/>
  </xdr:twoCellAnchor>
  <xdr:twoCellAnchor>
    <xdr:from>
      <xdr:col>6</xdr:col>
      <xdr:colOff>209798</xdr:colOff>
      <xdr:row>199</xdr:row>
      <xdr:rowOff>13855</xdr:rowOff>
    </xdr:from>
    <xdr:to>
      <xdr:col>8</xdr:col>
      <xdr:colOff>304802</xdr:colOff>
      <xdr:row>201</xdr:row>
      <xdr:rowOff>69273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7D078DAA-2433-402C-B855-F3026664642D}"/>
            </a:ext>
          </a:extLst>
        </xdr:cNvPr>
        <xdr:cNvSpPr/>
      </xdr:nvSpPr>
      <xdr:spPr>
        <a:xfrm>
          <a:off x="4291941" y="28784798"/>
          <a:ext cx="1444832" cy="3384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 b="1">
              <a:solidFill>
                <a:srgbClr val="0070C0"/>
              </a:solidFill>
              <a:effectLst/>
            </a:rPr>
            <a:t>乐观情绪消失</a:t>
          </a:r>
          <a:endParaRPr lang="zh-CN" altLang="zh-CN" sz="12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6</xdr:col>
      <xdr:colOff>272143</xdr:colOff>
      <xdr:row>195</xdr:row>
      <xdr:rowOff>97971</xdr:rowOff>
    </xdr:from>
    <xdr:to>
      <xdr:col>7</xdr:col>
      <xdr:colOff>511628</xdr:colOff>
      <xdr:row>201</xdr:row>
      <xdr:rowOff>21772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F0545107-5076-4C22-BF25-53BEB00A5A73}"/>
            </a:ext>
          </a:extLst>
        </xdr:cNvPr>
        <xdr:cNvSpPr/>
      </xdr:nvSpPr>
      <xdr:spPr>
        <a:xfrm>
          <a:off x="4354286" y="28302857"/>
          <a:ext cx="968828" cy="77288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370114</xdr:colOff>
      <xdr:row>189</xdr:row>
      <xdr:rowOff>87085</xdr:rowOff>
    </xdr:from>
    <xdr:to>
      <xdr:col>16</xdr:col>
      <xdr:colOff>32656</xdr:colOff>
      <xdr:row>199</xdr:row>
      <xdr:rowOff>65313</xdr:rowOff>
    </xdr:to>
    <xdr:sp macro="" textlink="">
      <xdr:nvSpPr>
        <xdr:cNvPr id="53" name="矩形 52">
          <a:extLst>
            <a:ext uri="{FF2B5EF4-FFF2-40B4-BE49-F238E27FC236}">
              <a16:creationId xmlns:a16="http://schemas.microsoft.com/office/drawing/2014/main" id="{FB96BFAB-2BB7-4486-A964-7B6E80F32243}"/>
            </a:ext>
          </a:extLst>
        </xdr:cNvPr>
        <xdr:cNvSpPr/>
      </xdr:nvSpPr>
      <xdr:spPr>
        <a:xfrm>
          <a:off x="7195457" y="27442885"/>
          <a:ext cx="3646713" cy="1393371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457199</xdr:colOff>
      <xdr:row>181</xdr:row>
      <xdr:rowOff>0</xdr:rowOff>
    </xdr:from>
    <xdr:to>
      <xdr:col>10</xdr:col>
      <xdr:colOff>468085</xdr:colOff>
      <xdr:row>183</xdr:row>
      <xdr:rowOff>87086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C678526D-E761-4C85-B7C3-D34F2CFC4FD2}"/>
            </a:ext>
          </a:extLst>
        </xdr:cNvPr>
        <xdr:cNvSpPr/>
      </xdr:nvSpPr>
      <xdr:spPr>
        <a:xfrm>
          <a:off x="5268685" y="26223686"/>
          <a:ext cx="2024743" cy="3701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600" b="1">
              <a:solidFill>
                <a:srgbClr val="0070C0"/>
              </a:solidFill>
              <a:effectLst/>
            </a:rPr>
            <a:t>日本礼赞 </a:t>
          </a:r>
          <a:r>
            <a:rPr lang="en-US" altLang="zh-CN" sz="1600" b="1">
              <a:solidFill>
                <a:srgbClr val="0070C0"/>
              </a:solidFill>
              <a:effectLst/>
            </a:rPr>
            <a:t>+ </a:t>
          </a:r>
          <a:r>
            <a:rPr lang="zh-CN" altLang="en-US" sz="1600" b="1">
              <a:solidFill>
                <a:srgbClr val="0070C0"/>
              </a:solidFill>
              <a:effectLst/>
            </a:rPr>
            <a:t>买下全球</a:t>
          </a:r>
          <a:endParaRPr lang="zh-CN" altLang="zh-CN" sz="16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28</xdr:col>
      <xdr:colOff>435428</xdr:colOff>
      <xdr:row>236</xdr:row>
      <xdr:rowOff>130629</xdr:rowOff>
    </xdr:from>
    <xdr:to>
      <xdr:col>34</xdr:col>
      <xdr:colOff>32657</xdr:colOff>
      <xdr:row>244</xdr:row>
      <xdr:rowOff>10886</xdr:rowOff>
    </xdr:to>
    <xdr:sp macro="" textlink="">
      <xdr:nvSpPr>
        <xdr:cNvPr id="57" name="矩形 56">
          <a:extLst>
            <a:ext uri="{FF2B5EF4-FFF2-40B4-BE49-F238E27FC236}">
              <a16:creationId xmlns:a16="http://schemas.microsoft.com/office/drawing/2014/main" id="{4CDB523E-145B-44FE-A140-FEBD2C160EF2}"/>
            </a:ext>
          </a:extLst>
        </xdr:cNvPr>
        <xdr:cNvSpPr/>
      </xdr:nvSpPr>
      <xdr:spPr>
        <a:xfrm>
          <a:off x="18919371" y="34137600"/>
          <a:ext cx="3516086" cy="1012372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-1</xdr:colOff>
      <xdr:row>234</xdr:row>
      <xdr:rowOff>21771</xdr:rowOff>
    </xdr:from>
    <xdr:to>
      <xdr:col>33</xdr:col>
      <xdr:colOff>130627</xdr:colOff>
      <xdr:row>236</xdr:row>
      <xdr:rowOff>97972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85CA78C2-EAD5-4C7D-9443-F081F9C64FDA}"/>
            </a:ext>
          </a:extLst>
        </xdr:cNvPr>
        <xdr:cNvSpPr/>
      </xdr:nvSpPr>
      <xdr:spPr>
        <a:xfrm>
          <a:off x="19104428" y="33745714"/>
          <a:ext cx="2677885" cy="3592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 b="1">
              <a:solidFill>
                <a:srgbClr val="0070C0"/>
              </a:solidFill>
              <a:effectLst/>
            </a:rPr>
            <a:t>泡沫破裂，长期低息刺激经济</a:t>
          </a:r>
          <a:endParaRPr lang="zh-CN" altLang="zh-CN" sz="14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6</xdr:col>
      <xdr:colOff>566057</xdr:colOff>
      <xdr:row>184</xdr:row>
      <xdr:rowOff>130627</xdr:rowOff>
    </xdr:from>
    <xdr:to>
      <xdr:col>7</xdr:col>
      <xdr:colOff>579120</xdr:colOff>
      <xdr:row>187</xdr:row>
      <xdr:rowOff>127362</xdr:rowOff>
    </xdr:to>
    <xdr:sp macro="" textlink="">
      <xdr:nvSpPr>
        <xdr:cNvPr id="59" name="对话气泡: 矩形 58">
          <a:extLst>
            <a:ext uri="{FF2B5EF4-FFF2-40B4-BE49-F238E27FC236}">
              <a16:creationId xmlns:a16="http://schemas.microsoft.com/office/drawing/2014/main" id="{1E7AA8B6-8B74-49AC-8FA5-E7680A556377}"/>
            </a:ext>
          </a:extLst>
        </xdr:cNvPr>
        <xdr:cNvSpPr/>
      </xdr:nvSpPr>
      <xdr:spPr>
        <a:xfrm>
          <a:off x="4648200" y="26778856"/>
          <a:ext cx="742406" cy="421277"/>
        </a:xfrm>
        <a:prstGeom prst="wedgeRectCallout">
          <a:avLst>
            <a:gd name="adj1" fmla="val 65575"/>
            <a:gd name="adj2" fmla="val 4584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若干工业超越美国</a:t>
          </a:r>
        </a:p>
      </xdr:txBody>
    </xdr:sp>
    <xdr:clientData/>
  </xdr:twoCellAnchor>
  <xdr:twoCellAnchor>
    <xdr:from>
      <xdr:col>10</xdr:col>
      <xdr:colOff>294105</xdr:colOff>
      <xdr:row>201</xdr:row>
      <xdr:rowOff>32657</xdr:rowOff>
    </xdr:from>
    <xdr:to>
      <xdr:col>11</xdr:col>
      <xdr:colOff>609599</xdr:colOff>
      <xdr:row>203</xdr:row>
      <xdr:rowOff>32657</xdr:rowOff>
    </xdr:to>
    <xdr:sp macro="" textlink="">
      <xdr:nvSpPr>
        <xdr:cNvPr id="60" name="对话气泡: 矩形 59">
          <a:extLst>
            <a:ext uri="{FF2B5EF4-FFF2-40B4-BE49-F238E27FC236}">
              <a16:creationId xmlns:a16="http://schemas.microsoft.com/office/drawing/2014/main" id="{926CA87B-780E-494D-9B2A-7F217FEB0A1F}"/>
            </a:ext>
          </a:extLst>
        </xdr:cNvPr>
        <xdr:cNvSpPr/>
      </xdr:nvSpPr>
      <xdr:spPr>
        <a:xfrm>
          <a:off x="7119448" y="29086628"/>
          <a:ext cx="1044837" cy="283029"/>
        </a:xfrm>
        <a:prstGeom prst="wedgeRectCallout">
          <a:avLst>
            <a:gd name="adj1" fmla="val -16439"/>
            <a:gd name="adj2" fmla="val -154587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人均</a:t>
          </a:r>
          <a:r>
            <a:rPr lang="en-US" altLang="zh-CN" sz="900"/>
            <a:t>GDP</a:t>
          </a:r>
          <a:r>
            <a:rPr lang="zh-CN" altLang="en-US" sz="900"/>
            <a:t>超美国</a:t>
          </a:r>
        </a:p>
      </xdr:txBody>
    </xdr:sp>
    <xdr:clientData/>
  </xdr:twoCellAnchor>
  <xdr:twoCellAnchor>
    <xdr:from>
      <xdr:col>12</xdr:col>
      <xdr:colOff>0</xdr:colOff>
      <xdr:row>187</xdr:row>
      <xdr:rowOff>32657</xdr:rowOff>
    </xdr:from>
    <xdr:to>
      <xdr:col>15</xdr:col>
      <xdr:colOff>10885</xdr:colOff>
      <xdr:row>189</xdr:row>
      <xdr:rowOff>119742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D7A20203-1DE2-4410-BAED-59E6D444BC37}"/>
            </a:ext>
          </a:extLst>
        </xdr:cNvPr>
        <xdr:cNvSpPr/>
      </xdr:nvSpPr>
      <xdr:spPr>
        <a:xfrm>
          <a:off x="8175171" y="27105428"/>
          <a:ext cx="2024743" cy="3701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600" b="1">
              <a:solidFill>
                <a:srgbClr val="0070C0"/>
              </a:solidFill>
              <a:effectLst/>
            </a:rPr>
            <a:t>长期经济低迷</a:t>
          </a:r>
          <a:endParaRPr lang="zh-CN" altLang="zh-CN" sz="16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7</xdr:col>
      <xdr:colOff>475129</xdr:colOff>
      <xdr:row>359</xdr:row>
      <xdr:rowOff>0</xdr:rowOff>
    </xdr:from>
    <xdr:to>
      <xdr:col>15</xdr:col>
      <xdr:colOff>555812</xdr:colOff>
      <xdr:row>369</xdr:row>
      <xdr:rowOff>21771</xdr:rowOff>
    </xdr:to>
    <xdr:sp macro="" textlink="">
      <xdr:nvSpPr>
        <xdr:cNvPr id="62" name="矩形 61">
          <a:extLst>
            <a:ext uri="{FF2B5EF4-FFF2-40B4-BE49-F238E27FC236}">
              <a16:creationId xmlns:a16="http://schemas.microsoft.com/office/drawing/2014/main" id="{5673BD76-84A8-4C60-9C2F-905806474D03}"/>
            </a:ext>
          </a:extLst>
        </xdr:cNvPr>
        <xdr:cNvSpPr/>
      </xdr:nvSpPr>
      <xdr:spPr>
        <a:xfrm>
          <a:off x="5289176" y="37741412"/>
          <a:ext cx="5468471" cy="1366477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21771</xdr:colOff>
      <xdr:row>353</xdr:row>
      <xdr:rowOff>108857</xdr:rowOff>
    </xdr:from>
    <xdr:to>
      <xdr:col>13</xdr:col>
      <xdr:colOff>76200</xdr:colOff>
      <xdr:row>356</xdr:row>
      <xdr:rowOff>54428</xdr:rowOff>
    </xdr:to>
    <xdr:sp macro="" textlink="">
      <xdr:nvSpPr>
        <xdr:cNvPr id="63" name="矩形 62">
          <a:extLst>
            <a:ext uri="{FF2B5EF4-FFF2-40B4-BE49-F238E27FC236}">
              <a16:creationId xmlns:a16="http://schemas.microsoft.com/office/drawing/2014/main" id="{A00FC270-CA7E-4EDE-A014-F4BA41316486}"/>
            </a:ext>
          </a:extLst>
        </xdr:cNvPr>
        <xdr:cNvSpPr/>
      </xdr:nvSpPr>
      <xdr:spPr>
        <a:xfrm>
          <a:off x="6847114" y="38927314"/>
          <a:ext cx="2024743" cy="3701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600" b="1">
              <a:solidFill>
                <a:srgbClr val="0070C0"/>
              </a:solidFill>
              <a:effectLst/>
            </a:rPr>
            <a:t>股市长期低迷</a:t>
          </a:r>
          <a:endParaRPr lang="zh-CN" altLang="zh-CN" sz="16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31</xdr:col>
      <xdr:colOff>32658</xdr:colOff>
      <xdr:row>141</xdr:row>
      <xdr:rowOff>21772</xdr:rowOff>
    </xdr:from>
    <xdr:to>
      <xdr:col>33</xdr:col>
      <xdr:colOff>413657</xdr:colOff>
      <xdr:row>164</xdr:row>
      <xdr:rowOff>97971</xdr:rowOff>
    </xdr:to>
    <xdr:sp macro="" textlink="">
      <xdr:nvSpPr>
        <xdr:cNvPr id="64" name="矩形 63">
          <a:extLst>
            <a:ext uri="{FF2B5EF4-FFF2-40B4-BE49-F238E27FC236}">
              <a16:creationId xmlns:a16="http://schemas.microsoft.com/office/drawing/2014/main" id="{1DD38EFE-007D-4643-BED0-2129EFDB11E7}"/>
            </a:ext>
          </a:extLst>
        </xdr:cNvPr>
        <xdr:cNvSpPr/>
      </xdr:nvSpPr>
      <xdr:spPr>
        <a:xfrm>
          <a:off x="20465144" y="20584886"/>
          <a:ext cx="1600199" cy="3331028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412826</xdr:colOff>
      <xdr:row>136</xdr:row>
      <xdr:rowOff>76200</xdr:rowOff>
    </xdr:from>
    <xdr:to>
      <xdr:col>33</xdr:col>
      <xdr:colOff>653144</xdr:colOff>
      <xdr:row>138</xdr:row>
      <xdr:rowOff>108858</xdr:rowOff>
    </xdr:to>
    <xdr:sp macro="" textlink="">
      <xdr:nvSpPr>
        <xdr:cNvPr id="65" name="对话气泡: 矩形 64">
          <a:extLst>
            <a:ext uri="{FF2B5EF4-FFF2-40B4-BE49-F238E27FC236}">
              <a16:creationId xmlns:a16="http://schemas.microsoft.com/office/drawing/2014/main" id="{1BCA83F9-A51D-4E96-9518-A879C0FBD8A0}"/>
            </a:ext>
          </a:extLst>
        </xdr:cNvPr>
        <xdr:cNvSpPr/>
      </xdr:nvSpPr>
      <xdr:spPr>
        <a:xfrm>
          <a:off x="20845312" y="19931743"/>
          <a:ext cx="1459518" cy="315686"/>
        </a:xfrm>
        <a:prstGeom prst="wedgeRectCallout">
          <a:avLst>
            <a:gd name="adj1" fmla="val -24362"/>
            <a:gd name="adj2" fmla="val 127402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金融危机打击出口贸易</a:t>
          </a:r>
        </a:p>
      </xdr:txBody>
    </xdr:sp>
    <xdr:clientData/>
  </xdr:twoCellAnchor>
  <xdr:twoCellAnchor>
    <xdr:from>
      <xdr:col>25</xdr:col>
      <xdr:colOff>0</xdr:colOff>
      <xdr:row>138</xdr:row>
      <xdr:rowOff>0</xdr:rowOff>
    </xdr:from>
    <xdr:to>
      <xdr:col>29</xdr:col>
      <xdr:colOff>533400</xdr:colOff>
      <xdr:row>157</xdr:row>
      <xdr:rowOff>0</xdr:rowOff>
    </xdr:to>
    <xdr:sp macro="" textlink="">
      <xdr:nvSpPr>
        <xdr:cNvPr id="66" name="矩形 65">
          <a:extLst>
            <a:ext uri="{FF2B5EF4-FFF2-40B4-BE49-F238E27FC236}">
              <a16:creationId xmlns:a16="http://schemas.microsoft.com/office/drawing/2014/main" id="{363850A2-D599-4521-9773-C34BF7D6B53D}"/>
            </a:ext>
          </a:extLst>
        </xdr:cNvPr>
        <xdr:cNvSpPr/>
      </xdr:nvSpPr>
      <xdr:spPr>
        <a:xfrm>
          <a:off x="16622486" y="20138571"/>
          <a:ext cx="3015343" cy="2688772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25</xdr:col>
      <xdr:colOff>260425</xdr:colOff>
      <xdr:row>133</xdr:row>
      <xdr:rowOff>32658</xdr:rowOff>
    </xdr:from>
    <xdr:to>
      <xdr:col>27</xdr:col>
      <xdr:colOff>522514</xdr:colOff>
      <xdr:row>136</xdr:row>
      <xdr:rowOff>32657</xdr:rowOff>
    </xdr:to>
    <xdr:sp macro="" textlink="">
      <xdr:nvSpPr>
        <xdr:cNvPr id="67" name="对话气泡: 矩形 66">
          <a:extLst>
            <a:ext uri="{FF2B5EF4-FFF2-40B4-BE49-F238E27FC236}">
              <a16:creationId xmlns:a16="http://schemas.microsoft.com/office/drawing/2014/main" id="{76539B77-00C1-483D-B974-46D9A7A08415}"/>
            </a:ext>
          </a:extLst>
        </xdr:cNvPr>
        <xdr:cNvSpPr/>
      </xdr:nvSpPr>
      <xdr:spPr>
        <a:xfrm>
          <a:off x="16882911" y="19463658"/>
          <a:ext cx="1503060" cy="424542"/>
        </a:xfrm>
        <a:prstGeom prst="wedgeRectCallout">
          <a:avLst>
            <a:gd name="adj1" fmla="val -24362"/>
            <a:gd name="adj2" fmla="val 127402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日本高端制造业带动出口</a:t>
          </a:r>
          <a:endParaRPr lang="en-US" altLang="zh-CN" sz="900"/>
        </a:p>
        <a:p>
          <a:pPr algn="l"/>
          <a:r>
            <a:rPr lang="zh-CN" altLang="en-US" sz="900"/>
            <a:t>日美贸易频发</a:t>
          </a:r>
        </a:p>
      </xdr:txBody>
    </xdr:sp>
    <xdr:clientData/>
  </xdr:twoCellAnchor>
  <xdr:twoCellAnchor>
    <xdr:from>
      <xdr:col>5</xdr:col>
      <xdr:colOff>232122</xdr:colOff>
      <xdr:row>131</xdr:row>
      <xdr:rowOff>15240</xdr:rowOff>
    </xdr:from>
    <xdr:to>
      <xdr:col>6</xdr:col>
      <xdr:colOff>511628</xdr:colOff>
      <xdr:row>134</xdr:row>
      <xdr:rowOff>30480</xdr:rowOff>
    </xdr:to>
    <xdr:sp macro="" textlink="">
      <xdr:nvSpPr>
        <xdr:cNvPr id="55" name="对话气泡: 矩形 54">
          <a:extLst>
            <a:ext uri="{FF2B5EF4-FFF2-40B4-BE49-F238E27FC236}">
              <a16:creationId xmlns:a16="http://schemas.microsoft.com/office/drawing/2014/main" id="{50DB55AA-7636-4964-8792-1C50A2E48D87}"/>
            </a:ext>
          </a:extLst>
        </xdr:cNvPr>
        <xdr:cNvSpPr/>
      </xdr:nvSpPr>
      <xdr:spPr>
        <a:xfrm>
          <a:off x="3693779" y="19163211"/>
          <a:ext cx="899992" cy="439783"/>
        </a:xfrm>
        <a:prstGeom prst="wedgeRectCallout">
          <a:avLst>
            <a:gd name="adj1" fmla="val 12466"/>
            <a:gd name="adj2" fmla="val 114768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史密森协议</a:t>
          </a:r>
          <a:endParaRPr lang="en-US" altLang="zh-CN" sz="900"/>
        </a:p>
        <a:p>
          <a:pPr algn="l"/>
          <a:r>
            <a:rPr lang="zh-CN" altLang="en-US" sz="900"/>
            <a:t>浮动汇率</a:t>
          </a:r>
        </a:p>
      </xdr:txBody>
    </xdr:sp>
    <xdr:clientData/>
  </xdr:twoCellAnchor>
  <xdr:twoCellAnchor>
    <xdr:from>
      <xdr:col>1</xdr:col>
      <xdr:colOff>601980</xdr:colOff>
      <xdr:row>131</xdr:row>
      <xdr:rowOff>114300</xdr:rowOff>
    </xdr:from>
    <xdr:to>
      <xdr:col>3</xdr:col>
      <xdr:colOff>83820</xdr:colOff>
      <xdr:row>134</xdr:row>
      <xdr:rowOff>129540</xdr:rowOff>
    </xdr:to>
    <xdr:sp macro="" textlink="">
      <xdr:nvSpPr>
        <xdr:cNvPr id="68" name="对话气泡: 矩形 67">
          <a:extLst>
            <a:ext uri="{FF2B5EF4-FFF2-40B4-BE49-F238E27FC236}">
              <a16:creationId xmlns:a16="http://schemas.microsoft.com/office/drawing/2014/main" id="{2BEFCBCC-D15A-43C1-93E2-9125280CFC68}"/>
            </a:ext>
          </a:extLst>
        </xdr:cNvPr>
        <xdr:cNvSpPr/>
      </xdr:nvSpPr>
      <xdr:spPr>
        <a:xfrm>
          <a:off x="1211580" y="18707100"/>
          <a:ext cx="830580" cy="426720"/>
        </a:xfrm>
        <a:prstGeom prst="wedgeRectCallout">
          <a:avLst>
            <a:gd name="adj1" fmla="val -42160"/>
            <a:gd name="adj2" fmla="val 91837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美国设定固定</a:t>
          </a:r>
          <a:r>
            <a:rPr lang="en-US" altLang="zh-CN" sz="900"/>
            <a:t>360</a:t>
          </a:r>
          <a:r>
            <a:rPr lang="zh-CN" altLang="en-US" sz="900"/>
            <a:t>汇率</a:t>
          </a:r>
        </a:p>
      </xdr:txBody>
    </xdr:sp>
    <xdr:clientData/>
  </xdr:twoCellAnchor>
  <xdr:twoCellAnchor>
    <xdr:from>
      <xdr:col>7</xdr:col>
      <xdr:colOff>108857</xdr:colOff>
      <xdr:row>140</xdr:row>
      <xdr:rowOff>65314</xdr:rowOff>
    </xdr:from>
    <xdr:to>
      <xdr:col>7</xdr:col>
      <xdr:colOff>500743</xdr:colOff>
      <xdr:row>149</xdr:row>
      <xdr:rowOff>65314</xdr:rowOff>
    </xdr:to>
    <xdr:sp macro="" textlink="">
      <xdr:nvSpPr>
        <xdr:cNvPr id="69" name="矩形 68">
          <a:extLst>
            <a:ext uri="{FF2B5EF4-FFF2-40B4-BE49-F238E27FC236}">
              <a16:creationId xmlns:a16="http://schemas.microsoft.com/office/drawing/2014/main" id="{15410CC6-8A05-4D43-851D-88A475903EE1}"/>
            </a:ext>
          </a:extLst>
        </xdr:cNvPr>
        <xdr:cNvSpPr/>
      </xdr:nvSpPr>
      <xdr:spPr>
        <a:xfrm>
          <a:off x="4920343" y="20486914"/>
          <a:ext cx="391886" cy="1273629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76200</xdr:colOff>
      <xdr:row>152</xdr:row>
      <xdr:rowOff>87087</xdr:rowOff>
    </xdr:from>
    <xdr:to>
      <xdr:col>11</xdr:col>
      <xdr:colOff>87085</xdr:colOff>
      <xdr:row>158</xdr:row>
      <xdr:rowOff>21773</xdr:rowOff>
    </xdr:to>
    <xdr:sp macro="" textlink="">
      <xdr:nvSpPr>
        <xdr:cNvPr id="70" name="矩形 69">
          <a:extLst>
            <a:ext uri="{FF2B5EF4-FFF2-40B4-BE49-F238E27FC236}">
              <a16:creationId xmlns:a16="http://schemas.microsoft.com/office/drawing/2014/main" id="{17597DAF-5B3D-4508-919F-ABC48ED9FA42}"/>
            </a:ext>
          </a:extLst>
        </xdr:cNvPr>
        <xdr:cNvSpPr/>
      </xdr:nvSpPr>
      <xdr:spPr>
        <a:xfrm>
          <a:off x="6901543" y="22206858"/>
          <a:ext cx="740228" cy="783772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402771</xdr:colOff>
      <xdr:row>154</xdr:row>
      <xdr:rowOff>32657</xdr:rowOff>
    </xdr:from>
    <xdr:to>
      <xdr:col>14</xdr:col>
      <xdr:colOff>566056</xdr:colOff>
      <xdr:row>158</xdr:row>
      <xdr:rowOff>108857</xdr:rowOff>
    </xdr:to>
    <xdr:sp macro="" textlink="">
      <xdr:nvSpPr>
        <xdr:cNvPr id="73" name="矩形 72">
          <a:extLst>
            <a:ext uri="{FF2B5EF4-FFF2-40B4-BE49-F238E27FC236}">
              <a16:creationId xmlns:a16="http://schemas.microsoft.com/office/drawing/2014/main" id="{2ADE14A3-8793-4848-8F37-15E71EA43104}"/>
            </a:ext>
          </a:extLst>
        </xdr:cNvPr>
        <xdr:cNvSpPr/>
      </xdr:nvSpPr>
      <xdr:spPr>
        <a:xfrm>
          <a:off x="9198428" y="22435457"/>
          <a:ext cx="783771" cy="642257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653143</xdr:colOff>
      <xdr:row>149</xdr:row>
      <xdr:rowOff>96983</xdr:rowOff>
    </xdr:from>
    <xdr:to>
      <xdr:col>8</xdr:col>
      <xdr:colOff>224118</xdr:colOff>
      <xdr:row>152</xdr:row>
      <xdr:rowOff>10887</xdr:rowOff>
    </xdr:to>
    <xdr:sp macro="" textlink="">
      <xdr:nvSpPr>
        <xdr:cNvPr id="74" name="矩形 73">
          <a:extLst>
            <a:ext uri="{FF2B5EF4-FFF2-40B4-BE49-F238E27FC236}">
              <a16:creationId xmlns:a16="http://schemas.microsoft.com/office/drawing/2014/main" id="{7135CDD1-C9A9-4631-949B-87AA334A5BF5}"/>
            </a:ext>
          </a:extLst>
        </xdr:cNvPr>
        <xdr:cNvSpPr/>
      </xdr:nvSpPr>
      <xdr:spPr>
        <a:xfrm>
          <a:off x="4741049" y="20760630"/>
          <a:ext cx="924645" cy="3173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0070C0"/>
              </a:solidFill>
              <a:effectLst/>
            </a:rPr>
            <a:t>第</a:t>
          </a:r>
          <a:r>
            <a:rPr lang="en-US" altLang="zh-CN" sz="1100" b="1">
              <a:solidFill>
                <a:srgbClr val="0070C0"/>
              </a:solidFill>
              <a:effectLst/>
            </a:rPr>
            <a:t>1</a:t>
          </a:r>
          <a:r>
            <a:rPr lang="zh-CN" altLang="en-US" sz="1100" b="1">
              <a:solidFill>
                <a:srgbClr val="0070C0"/>
              </a:solidFill>
              <a:effectLst/>
            </a:rPr>
            <a:t>次升值</a:t>
          </a:r>
          <a:endParaRPr lang="zh-CN" altLang="zh-CN" sz="11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8</xdr:col>
      <xdr:colOff>590390</xdr:colOff>
      <xdr:row>154</xdr:row>
      <xdr:rowOff>95061</xdr:rowOff>
    </xdr:from>
    <xdr:to>
      <xdr:col>10</xdr:col>
      <xdr:colOff>116540</xdr:colOff>
      <xdr:row>157</xdr:row>
      <xdr:rowOff>8965</xdr:rowOff>
    </xdr:to>
    <xdr:sp macro="" textlink="">
      <xdr:nvSpPr>
        <xdr:cNvPr id="75" name="矩形 74">
          <a:extLst>
            <a:ext uri="{FF2B5EF4-FFF2-40B4-BE49-F238E27FC236}">
              <a16:creationId xmlns:a16="http://schemas.microsoft.com/office/drawing/2014/main" id="{D4EB0EBF-190D-4717-B7CA-FE9B3B49EF96}"/>
            </a:ext>
          </a:extLst>
        </xdr:cNvPr>
        <xdr:cNvSpPr/>
      </xdr:nvSpPr>
      <xdr:spPr>
        <a:xfrm>
          <a:off x="6031966" y="21431061"/>
          <a:ext cx="924645" cy="3173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0070C0"/>
              </a:solidFill>
              <a:effectLst/>
            </a:rPr>
            <a:t>第</a:t>
          </a:r>
          <a:r>
            <a:rPr lang="en-US" altLang="zh-CN" sz="1100" b="1">
              <a:solidFill>
                <a:srgbClr val="0070C0"/>
              </a:solidFill>
              <a:effectLst/>
            </a:rPr>
            <a:t>2</a:t>
          </a:r>
          <a:r>
            <a:rPr lang="zh-CN" altLang="en-US" sz="1100" b="1">
              <a:solidFill>
                <a:srgbClr val="0070C0"/>
              </a:solidFill>
              <a:effectLst/>
            </a:rPr>
            <a:t>次升值</a:t>
          </a:r>
          <a:endParaRPr lang="zh-CN" altLang="zh-CN" sz="11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10</xdr:col>
      <xdr:colOff>70437</xdr:colOff>
      <xdr:row>158</xdr:row>
      <xdr:rowOff>80683</xdr:rowOff>
    </xdr:from>
    <xdr:to>
      <xdr:col>11</xdr:col>
      <xdr:colOff>268941</xdr:colOff>
      <xdr:row>160</xdr:row>
      <xdr:rowOff>129057</xdr:rowOff>
    </xdr:to>
    <xdr:sp macro="" textlink="">
      <xdr:nvSpPr>
        <xdr:cNvPr id="76" name="矩形 75">
          <a:extLst>
            <a:ext uri="{FF2B5EF4-FFF2-40B4-BE49-F238E27FC236}">
              <a16:creationId xmlns:a16="http://schemas.microsoft.com/office/drawing/2014/main" id="{9D371CA4-F934-4808-8A6D-C694951E6FA1}"/>
            </a:ext>
          </a:extLst>
        </xdr:cNvPr>
        <xdr:cNvSpPr/>
      </xdr:nvSpPr>
      <xdr:spPr>
        <a:xfrm>
          <a:off x="6910508" y="21954565"/>
          <a:ext cx="924645" cy="3173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0070C0"/>
              </a:solidFill>
              <a:effectLst/>
            </a:rPr>
            <a:t>第</a:t>
          </a:r>
          <a:r>
            <a:rPr lang="en-US" altLang="zh-CN" sz="1100" b="1">
              <a:solidFill>
                <a:srgbClr val="0070C0"/>
              </a:solidFill>
              <a:effectLst/>
            </a:rPr>
            <a:t>3</a:t>
          </a:r>
          <a:r>
            <a:rPr lang="zh-CN" altLang="en-US" sz="1100" b="1">
              <a:solidFill>
                <a:srgbClr val="0070C0"/>
              </a:solidFill>
              <a:effectLst/>
            </a:rPr>
            <a:t>次升值</a:t>
          </a:r>
          <a:endParaRPr lang="zh-CN" altLang="zh-CN" sz="11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13</xdr:col>
      <xdr:colOff>402131</xdr:colOff>
      <xdr:row>159</xdr:row>
      <xdr:rowOff>77131</xdr:rowOff>
    </xdr:from>
    <xdr:to>
      <xdr:col>14</xdr:col>
      <xdr:colOff>708211</xdr:colOff>
      <xdr:row>161</xdr:row>
      <xdr:rowOff>125506</xdr:rowOff>
    </xdr:to>
    <xdr:sp macro="" textlink="">
      <xdr:nvSpPr>
        <xdr:cNvPr id="77" name="矩形 76">
          <a:extLst>
            <a:ext uri="{FF2B5EF4-FFF2-40B4-BE49-F238E27FC236}">
              <a16:creationId xmlns:a16="http://schemas.microsoft.com/office/drawing/2014/main" id="{46A99FE6-5CA4-45F7-9A13-F5DFCD7DCE6B}"/>
            </a:ext>
          </a:extLst>
        </xdr:cNvPr>
        <xdr:cNvSpPr/>
      </xdr:nvSpPr>
      <xdr:spPr>
        <a:xfrm>
          <a:off x="9214437" y="22085484"/>
          <a:ext cx="924645" cy="3173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0070C0"/>
              </a:solidFill>
              <a:effectLst/>
            </a:rPr>
            <a:t>第</a:t>
          </a:r>
          <a:r>
            <a:rPr lang="en-US" altLang="zh-CN" sz="1100" b="1">
              <a:solidFill>
                <a:srgbClr val="0070C0"/>
              </a:solidFill>
              <a:effectLst/>
            </a:rPr>
            <a:t>4</a:t>
          </a:r>
          <a:r>
            <a:rPr lang="zh-CN" altLang="en-US" sz="1100" b="1">
              <a:solidFill>
                <a:srgbClr val="0070C0"/>
              </a:solidFill>
              <a:effectLst/>
            </a:rPr>
            <a:t>次升值</a:t>
          </a:r>
          <a:endParaRPr lang="zh-CN" altLang="zh-CN" sz="1100" b="1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34</xdr:col>
      <xdr:colOff>544283</xdr:colOff>
      <xdr:row>173</xdr:row>
      <xdr:rowOff>108858</xdr:rowOff>
    </xdr:from>
    <xdr:to>
      <xdr:col>47</xdr:col>
      <xdr:colOff>554181</xdr:colOff>
      <xdr:row>208</xdr:row>
      <xdr:rowOff>96981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F51986B7-F385-4886-A8BC-0A414F51D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238540</xdr:colOff>
      <xdr:row>150</xdr:row>
      <xdr:rowOff>86138</xdr:rowOff>
    </xdr:from>
    <xdr:to>
      <xdr:col>22</xdr:col>
      <xdr:colOff>218661</xdr:colOff>
      <xdr:row>154</xdr:row>
      <xdr:rowOff>72886</xdr:rowOff>
    </xdr:to>
    <xdr:sp macro="" textlink="">
      <xdr:nvSpPr>
        <xdr:cNvPr id="72" name="矩形 71">
          <a:extLst>
            <a:ext uri="{FF2B5EF4-FFF2-40B4-BE49-F238E27FC236}">
              <a16:creationId xmlns:a16="http://schemas.microsoft.com/office/drawing/2014/main" id="{6A0614A6-982F-4CEB-BF7C-BD7118145E75}"/>
            </a:ext>
          </a:extLst>
        </xdr:cNvPr>
        <xdr:cNvSpPr/>
      </xdr:nvSpPr>
      <xdr:spPr>
        <a:xfrm>
          <a:off x="14332227" y="21581164"/>
          <a:ext cx="602973" cy="543339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132521</xdr:colOff>
      <xdr:row>145</xdr:row>
      <xdr:rowOff>119269</xdr:rowOff>
    </xdr:from>
    <xdr:to>
      <xdr:col>22</xdr:col>
      <xdr:colOff>549965</xdr:colOff>
      <xdr:row>148</xdr:row>
      <xdr:rowOff>26504</xdr:rowOff>
    </xdr:to>
    <xdr:sp macro="" textlink="">
      <xdr:nvSpPr>
        <xdr:cNvPr id="78" name="对话气泡: 矩形 77">
          <a:extLst>
            <a:ext uri="{FF2B5EF4-FFF2-40B4-BE49-F238E27FC236}">
              <a16:creationId xmlns:a16="http://schemas.microsoft.com/office/drawing/2014/main" id="{ABE36B43-0CA0-49FE-8476-77A37DDD5E69}"/>
            </a:ext>
          </a:extLst>
        </xdr:cNvPr>
        <xdr:cNvSpPr/>
      </xdr:nvSpPr>
      <xdr:spPr>
        <a:xfrm>
          <a:off x="14226208" y="20918556"/>
          <a:ext cx="1040296" cy="324678"/>
        </a:xfrm>
        <a:prstGeom prst="wedgeRectCallout">
          <a:avLst>
            <a:gd name="adj1" fmla="val -24362"/>
            <a:gd name="adj2" fmla="val 127402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首次贸易顺差</a:t>
          </a:r>
        </a:p>
      </xdr:txBody>
    </xdr:sp>
    <xdr:clientData/>
  </xdr:twoCellAnchor>
  <xdr:twoCellAnchor>
    <xdr:from>
      <xdr:col>1</xdr:col>
      <xdr:colOff>540327</xdr:colOff>
      <xdr:row>443</xdr:row>
      <xdr:rowOff>13854</xdr:rowOff>
    </xdr:from>
    <xdr:to>
      <xdr:col>20</xdr:col>
      <xdr:colOff>318654</xdr:colOff>
      <xdr:row>487</xdr:row>
      <xdr:rowOff>13854</xdr:rowOff>
    </xdr:to>
    <xdr:graphicFrame macro="">
      <xdr:nvGraphicFramePr>
        <xdr:cNvPr id="79" name="图表 78">
          <a:extLst>
            <a:ext uri="{FF2B5EF4-FFF2-40B4-BE49-F238E27FC236}">
              <a16:creationId xmlns:a16="http://schemas.microsoft.com/office/drawing/2014/main" id="{B3465D53-8773-4E45-B4B9-325A1D0ED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448235</xdr:colOff>
      <xdr:row>352</xdr:row>
      <xdr:rowOff>125506</xdr:rowOff>
    </xdr:from>
    <xdr:to>
      <xdr:col>32</xdr:col>
      <xdr:colOff>394447</xdr:colOff>
      <xdr:row>363</xdr:row>
      <xdr:rowOff>93489</xdr:rowOff>
    </xdr:to>
    <xdr:sp macro="" textlink="">
      <xdr:nvSpPr>
        <xdr:cNvPr id="80" name="矩形 79">
          <a:extLst>
            <a:ext uri="{FF2B5EF4-FFF2-40B4-BE49-F238E27FC236}">
              <a16:creationId xmlns:a16="http://schemas.microsoft.com/office/drawing/2014/main" id="{D663A19C-CF36-4C20-B023-6C1FF0482EBB}"/>
            </a:ext>
          </a:extLst>
        </xdr:cNvPr>
        <xdr:cNvSpPr/>
      </xdr:nvSpPr>
      <xdr:spPr>
        <a:xfrm>
          <a:off x="15849600" y="36925624"/>
          <a:ext cx="5602941" cy="1447159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35</xdr:col>
      <xdr:colOff>0</xdr:colOff>
      <xdr:row>339</xdr:row>
      <xdr:rowOff>38100</xdr:rowOff>
    </xdr:from>
    <xdr:to>
      <xdr:col>47</xdr:col>
      <xdr:colOff>217146</xdr:colOff>
      <xdr:row>378</xdr:row>
      <xdr:rowOff>38100</xdr:rowOff>
    </xdr:to>
    <xdr:graphicFrame macro="">
      <xdr:nvGraphicFramePr>
        <xdr:cNvPr id="81" name="图表 80">
          <a:extLst>
            <a:ext uri="{FF2B5EF4-FFF2-40B4-BE49-F238E27FC236}">
              <a16:creationId xmlns:a16="http://schemas.microsoft.com/office/drawing/2014/main" id="{0AB6552C-D7BA-401E-B7EA-AF1C3C8C4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4676</xdr:colOff>
      <xdr:row>297</xdr:row>
      <xdr:rowOff>134469</xdr:rowOff>
    </xdr:from>
    <xdr:to>
      <xdr:col>15</xdr:col>
      <xdr:colOff>533400</xdr:colOff>
      <xdr:row>333</xdr:row>
      <xdr:rowOff>128450</xdr:rowOff>
    </xdr:to>
    <xdr:graphicFrame macro="">
      <xdr:nvGraphicFramePr>
        <xdr:cNvPr id="82" name="图表 81">
          <a:extLst>
            <a:ext uri="{FF2B5EF4-FFF2-40B4-BE49-F238E27FC236}">
              <a16:creationId xmlns:a16="http://schemas.microsoft.com/office/drawing/2014/main" id="{E7C8C99D-48C3-4EFB-AC01-20E9FD3B0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428382</xdr:colOff>
      <xdr:row>302</xdr:row>
      <xdr:rowOff>94131</xdr:rowOff>
    </xdr:from>
    <xdr:to>
      <xdr:col>12</xdr:col>
      <xdr:colOff>596348</xdr:colOff>
      <xdr:row>306</xdr:row>
      <xdr:rowOff>39756</xdr:rowOff>
    </xdr:to>
    <xdr:sp macro="" textlink="">
      <xdr:nvSpPr>
        <xdr:cNvPr id="83" name="对话气泡: 矩形 82">
          <a:extLst>
            <a:ext uri="{FF2B5EF4-FFF2-40B4-BE49-F238E27FC236}">
              <a16:creationId xmlns:a16="http://schemas.microsoft.com/office/drawing/2014/main" id="{FE192D85-BA06-4045-BD7D-7B842B5BFBF1}"/>
            </a:ext>
          </a:extLst>
        </xdr:cNvPr>
        <xdr:cNvSpPr/>
      </xdr:nvSpPr>
      <xdr:spPr>
        <a:xfrm>
          <a:off x="7233373" y="42739627"/>
          <a:ext cx="1513062" cy="502216"/>
        </a:xfrm>
        <a:prstGeom prst="wedgeRectCallout">
          <a:avLst>
            <a:gd name="adj1" fmla="val -74541"/>
            <a:gd name="adj2" fmla="val -34068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房价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顶峰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，自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1972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年累计上涨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5-6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倍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CN" altLang="en-US" sz="1100"/>
        </a:p>
      </xdr:txBody>
    </xdr:sp>
    <xdr:clientData/>
  </xdr:twoCellAnchor>
  <xdr:twoCellAnchor>
    <xdr:from>
      <xdr:col>8</xdr:col>
      <xdr:colOff>636495</xdr:colOff>
      <xdr:row>302</xdr:row>
      <xdr:rowOff>71717</xdr:rowOff>
    </xdr:from>
    <xdr:to>
      <xdr:col>10</xdr:col>
      <xdr:colOff>62753</xdr:colOff>
      <xdr:row>322</xdr:row>
      <xdr:rowOff>1</xdr:rowOff>
    </xdr:to>
    <xdr:sp macro="" textlink="">
      <xdr:nvSpPr>
        <xdr:cNvPr id="85" name="矩形 84">
          <a:extLst>
            <a:ext uri="{FF2B5EF4-FFF2-40B4-BE49-F238E27FC236}">
              <a16:creationId xmlns:a16="http://schemas.microsoft.com/office/drawing/2014/main" id="{343CB958-F51D-4B04-9519-F46B14AC493A}"/>
            </a:ext>
          </a:extLst>
        </xdr:cNvPr>
        <xdr:cNvSpPr/>
      </xdr:nvSpPr>
      <xdr:spPr>
        <a:xfrm>
          <a:off x="6078071" y="35527129"/>
          <a:ext cx="824753" cy="261769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566057</xdr:colOff>
      <xdr:row>347</xdr:row>
      <xdr:rowOff>119743</xdr:rowOff>
    </xdr:from>
    <xdr:to>
      <xdr:col>7</xdr:col>
      <xdr:colOff>566057</xdr:colOff>
      <xdr:row>352</xdr:row>
      <xdr:rowOff>54428</xdr:rowOff>
    </xdr:to>
    <xdr:sp macro="" textlink="">
      <xdr:nvSpPr>
        <xdr:cNvPr id="86" name="矩形 85">
          <a:extLst>
            <a:ext uri="{FF2B5EF4-FFF2-40B4-BE49-F238E27FC236}">
              <a16:creationId xmlns:a16="http://schemas.microsoft.com/office/drawing/2014/main" id="{1AF4D5BB-8678-450C-B9D6-EBF4B59E6C33}"/>
            </a:ext>
          </a:extLst>
        </xdr:cNvPr>
        <xdr:cNvSpPr/>
      </xdr:nvSpPr>
      <xdr:spPr>
        <a:xfrm>
          <a:off x="4648200" y="38089114"/>
          <a:ext cx="729343" cy="642257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631372</xdr:colOff>
      <xdr:row>346</xdr:row>
      <xdr:rowOff>76201</xdr:rowOff>
    </xdr:from>
    <xdr:to>
      <xdr:col>6</xdr:col>
      <xdr:colOff>489857</xdr:colOff>
      <xdr:row>350</xdr:row>
      <xdr:rowOff>32658</xdr:rowOff>
    </xdr:to>
    <xdr:sp macro="" textlink="">
      <xdr:nvSpPr>
        <xdr:cNvPr id="87" name="对话气泡: 矩形 86">
          <a:extLst>
            <a:ext uri="{FF2B5EF4-FFF2-40B4-BE49-F238E27FC236}">
              <a16:creationId xmlns:a16="http://schemas.microsoft.com/office/drawing/2014/main" id="{DE7B3FA5-937E-4B23-B768-B56C9F1EBF18}"/>
            </a:ext>
          </a:extLst>
        </xdr:cNvPr>
        <xdr:cNvSpPr/>
      </xdr:nvSpPr>
      <xdr:spPr>
        <a:xfrm>
          <a:off x="3211286" y="37904058"/>
          <a:ext cx="1360714" cy="522514"/>
        </a:xfrm>
        <a:prstGeom prst="wedgeRectCallout">
          <a:avLst>
            <a:gd name="adj1" fmla="val 64230"/>
            <a:gd name="adj2" fmla="val 45162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泡沫顶峰</a:t>
          </a:r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媒体预测涨</a:t>
          </a:r>
          <a:r>
            <a:rPr lang="en-US" altLang="zh-CN" sz="1100"/>
            <a:t>60000</a:t>
          </a:r>
          <a:endParaRPr lang="zh-CN" altLang="en-US" sz="1100"/>
        </a:p>
      </xdr:txBody>
    </xdr:sp>
    <xdr:clientData/>
  </xdr:twoCellAnchor>
  <xdr:twoCellAnchor>
    <xdr:from>
      <xdr:col>4</xdr:col>
      <xdr:colOff>468724</xdr:colOff>
      <xdr:row>327</xdr:row>
      <xdr:rowOff>53789</xdr:rowOff>
    </xdr:from>
    <xdr:to>
      <xdr:col>4</xdr:col>
      <xdr:colOff>761999</xdr:colOff>
      <xdr:row>329</xdr:row>
      <xdr:rowOff>123583</xdr:rowOff>
    </xdr:to>
    <xdr:sp macro="" textlink="">
      <xdr:nvSpPr>
        <xdr:cNvPr id="88" name="矩形 87">
          <a:extLst>
            <a:ext uri="{FF2B5EF4-FFF2-40B4-BE49-F238E27FC236}">
              <a16:creationId xmlns:a16="http://schemas.microsoft.com/office/drawing/2014/main" id="{C0DB8FDE-5DF5-4D8D-AA06-A9F22BEBCE18}"/>
            </a:ext>
          </a:extLst>
        </xdr:cNvPr>
        <xdr:cNvSpPr/>
      </xdr:nvSpPr>
      <xdr:spPr>
        <a:xfrm>
          <a:off x="3050559" y="59444965"/>
          <a:ext cx="293275" cy="33873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448233</xdr:colOff>
      <xdr:row>323</xdr:row>
      <xdr:rowOff>125505</xdr:rowOff>
    </xdr:from>
    <xdr:to>
      <xdr:col>4</xdr:col>
      <xdr:colOff>770964</xdr:colOff>
      <xdr:row>326</xdr:row>
      <xdr:rowOff>26894</xdr:rowOff>
    </xdr:to>
    <xdr:sp macro="" textlink="">
      <xdr:nvSpPr>
        <xdr:cNvPr id="89" name="对话气泡: 矩形 88">
          <a:extLst>
            <a:ext uri="{FF2B5EF4-FFF2-40B4-BE49-F238E27FC236}">
              <a16:creationId xmlns:a16="http://schemas.microsoft.com/office/drawing/2014/main" id="{CC937C29-1386-4291-81C5-0AA9FAA4B34F}"/>
            </a:ext>
          </a:extLst>
        </xdr:cNvPr>
        <xdr:cNvSpPr/>
      </xdr:nvSpPr>
      <xdr:spPr>
        <a:xfrm>
          <a:off x="2411504" y="58978799"/>
          <a:ext cx="941295" cy="304801"/>
        </a:xfrm>
        <a:prstGeom prst="wedgeRectCallout">
          <a:avLst>
            <a:gd name="adj1" fmla="val 22004"/>
            <a:gd name="adj2" fmla="val 9041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首条新干线</a:t>
          </a:r>
        </a:p>
      </xdr:txBody>
    </xdr:sp>
    <xdr:clientData/>
  </xdr:twoCellAnchor>
  <xdr:twoCellAnchor>
    <xdr:from>
      <xdr:col>5</xdr:col>
      <xdr:colOff>26894</xdr:colOff>
      <xdr:row>321</xdr:row>
      <xdr:rowOff>8963</xdr:rowOff>
    </xdr:from>
    <xdr:to>
      <xdr:col>6</xdr:col>
      <xdr:colOff>609600</xdr:colOff>
      <xdr:row>323</xdr:row>
      <xdr:rowOff>44823</xdr:rowOff>
    </xdr:to>
    <xdr:sp macro="" textlink="">
      <xdr:nvSpPr>
        <xdr:cNvPr id="90" name="对话气泡: 矩形 89">
          <a:extLst>
            <a:ext uri="{FF2B5EF4-FFF2-40B4-BE49-F238E27FC236}">
              <a16:creationId xmlns:a16="http://schemas.microsoft.com/office/drawing/2014/main" id="{81107C15-24EB-4099-8A4A-89F9A422929C}"/>
            </a:ext>
          </a:extLst>
        </xdr:cNvPr>
        <xdr:cNvSpPr/>
      </xdr:nvSpPr>
      <xdr:spPr>
        <a:xfrm>
          <a:off x="3487270" y="58593316"/>
          <a:ext cx="1210236" cy="304801"/>
        </a:xfrm>
        <a:prstGeom prst="wedgeRectCallout">
          <a:avLst>
            <a:gd name="adj1" fmla="val 22004"/>
            <a:gd name="adj2" fmla="val 111002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日本列岛改造论</a:t>
          </a:r>
        </a:p>
      </xdr:txBody>
    </xdr:sp>
    <xdr:clientData/>
  </xdr:twoCellAnchor>
  <xdr:twoCellAnchor>
    <xdr:from>
      <xdr:col>6</xdr:col>
      <xdr:colOff>143436</xdr:colOff>
      <xdr:row>324</xdr:row>
      <xdr:rowOff>127427</xdr:rowOff>
    </xdr:from>
    <xdr:to>
      <xdr:col>6</xdr:col>
      <xdr:colOff>436711</xdr:colOff>
      <xdr:row>327</xdr:row>
      <xdr:rowOff>62752</xdr:rowOff>
    </xdr:to>
    <xdr:sp macro="" textlink="">
      <xdr:nvSpPr>
        <xdr:cNvPr id="91" name="矩形 90">
          <a:extLst>
            <a:ext uri="{FF2B5EF4-FFF2-40B4-BE49-F238E27FC236}">
              <a16:creationId xmlns:a16="http://schemas.microsoft.com/office/drawing/2014/main" id="{5862F6F7-D66E-4890-BF18-97D3441B4FC7}"/>
            </a:ext>
          </a:extLst>
        </xdr:cNvPr>
        <xdr:cNvSpPr/>
      </xdr:nvSpPr>
      <xdr:spPr>
        <a:xfrm>
          <a:off x="4231342" y="59115192"/>
          <a:ext cx="293275" cy="33873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708517</xdr:colOff>
      <xdr:row>325</xdr:row>
      <xdr:rowOff>23651</xdr:rowOff>
    </xdr:from>
    <xdr:to>
      <xdr:col>6</xdr:col>
      <xdr:colOff>369797</xdr:colOff>
      <xdr:row>327</xdr:row>
      <xdr:rowOff>104333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70F8DA17-2A24-48EF-8F87-18CAA4962AA7}"/>
            </a:ext>
          </a:extLst>
        </xdr:cNvPr>
        <xdr:cNvSpPr/>
      </xdr:nvSpPr>
      <xdr:spPr>
        <a:xfrm rot="20353103">
          <a:off x="3290352" y="59145886"/>
          <a:ext cx="1167351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rgbClr val="0070C0"/>
              </a:solidFill>
            </a:rPr>
            <a:t>房价上涨明显</a:t>
          </a:r>
        </a:p>
      </xdr:txBody>
    </xdr:sp>
    <xdr:clientData/>
  </xdr:twoCellAnchor>
  <xdr:twoCellAnchor>
    <xdr:from>
      <xdr:col>4</xdr:col>
      <xdr:colOff>842683</xdr:colOff>
      <xdr:row>326</xdr:row>
      <xdr:rowOff>8964</xdr:rowOff>
    </xdr:from>
    <xdr:to>
      <xdr:col>6</xdr:col>
      <xdr:colOff>143435</xdr:colOff>
      <xdr:row>328</xdr:row>
      <xdr:rowOff>44824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D2C9D8D-50D7-43E3-A472-6F3666EA6FCD}"/>
            </a:ext>
          </a:extLst>
        </xdr:cNvPr>
        <xdr:cNvCxnSpPr/>
      </xdr:nvCxnSpPr>
      <xdr:spPr>
        <a:xfrm flipV="1">
          <a:off x="3424518" y="59265670"/>
          <a:ext cx="806823" cy="30480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502023</xdr:colOff>
      <xdr:row>196</xdr:row>
      <xdr:rowOff>62753</xdr:rowOff>
    </xdr:from>
    <xdr:to>
      <xdr:col>40</xdr:col>
      <xdr:colOff>609600</xdr:colOff>
      <xdr:row>202</xdr:row>
      <xdr:rowOff>95474</xdr:rowOff>
    </xdr:to>
    <xdr:sp macro="" textlink="">
      <xdr:nvSpPr>
        <xdr:cNvPr id="92" name="矩形 91">
          <a:extLst>
            <a:ext uri="{FF2B5EF4-FFF2-40B4-BE49-F238E27FC236}">
              <a16:creationId xmlns:a16="http://schemas.microsoft.com/office/drawing/2014/main" id="{5CFF7D43-B258-4ED2-8C94-D09C8CC2A7BB}"/>
            </a:ext>
          </a:extLst>
        </xdr:cNvPr>
        <xdr:cNvSpPr/>
      </xdr:nvSpPr>
      <xdr:spPr>
        <a:xfrm>
          <a:off x="25612164" y="27046518"/>
          <a:ext cx="1407460" cy="839544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645459</xdr:colOff>
      <xdr:row>183</xdr:row>
      <xdr:rowOff>53788</xdr:rowOff>
    </xdr:from>
    <xdr:to>
      <xdr:col>42</xdr:col>
      <xdr:colOff>537882</xdr:colOff>
      <xdr:row>202</xdr:row>
      <xdr:rowOff>89647</xdr:rowOff>
    </xdr:to>
    <xdr:sp macro="" textlink="">
      <xdr:nvSpPr>
        <xdr:cNvPr id="94" name="矩形 93">
          <a:extLst>
            <a:ext uri="{FF2B5EF4-FFF2-40B4-BE49-F238E27FC236}">
              <a16:creationId xmlns:a16="http://schemas.microsoft.com/office/drawing/2014/main" id="{A60A0CB6-3BF8-444E-A034-2434E710553F}"/>
            </a:ext>
          </a:extLst>
        </xdr:cNvPr>
        <xdr:cNvSpPr/>
      </xdr:nvSpPr>
      <xdr:spPr>
        <a:xfrm>
          <a:off x="27055483" y="25289435"/>
          <a:ext cx="1407458" cy="259080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35</xdr:col>
      <xdr:colOff>421340</xdr:colOff>
      <xdr:row>199</xdr:row>
      <xdr:rowOff>44823</xdr:rowOff>
    </xdr:from>
    <xdr:to>
      <xdr:col>38</xdr:col>
      <xdr:colOff>385483</xdr:colOff>
      <xdr:row>202</xdr:row>
      <xdr:rowOff>113402</xdr:rowOff>
    </xdr:to>
    <xdr:sp macro="" textlink="">
      <xdr:nvSpPr>
        <xdr:cNvPr id="95" name="矩形 94">
          <a:extLst>
            <a:ext uri="{FF2B5EF4-FFF2-40B4-BE49-F238E27FC236}">
              <a16:creationId xmlns:a16="http://schemas.microsoft.com/office/drawing/2014/main" id="{2CECFF40-1A12-4619-9BE1-774BA197921F}"/>
            </a:ext>
          </a:extLst>
        </xdr:cNvPr>
        <xdr:cNvSpPr/>
      </xdr:nvSpPr>
      <xdr:spPr>
        <a:xfrm>
          <a:off x="23460634" y="27431999"/>
          <a:ext cx="2034990" cy="471991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35</xdr:col>
      <xdr:colOff>672353</xdr:colOff>
      <xdr:row>195</xdr:row>
      <xdr:rowOff>98612</xdr:rowOff>
    </xdr:from>
    <xdr:to>
      <xdr:col>36</xdr:col>
      <xdr:colOff>682214</xdr:colOff>
      <xdr:row>197</xdr:row>
      <xdr:rowOff>88751</xdr:rowOff>
    </xdr:to>
    <xdr:sp macro="" textlink="">
      <xdr:nvSpPr>
        <xdr:cNvPr id="96" name="对话气泡: 矩形 95">
          <a:extLst>
            <a:ext uri="{FF2B5EF4-FFF2-40B4-BE49-F238E27FC236}">
              <a16:creationId xmlns:a16="http://schemas.microsoft.com/office/drawing/2014/main" id="{EED4D278-864C-4E24-9F07-138D27AAA18A}"/>
            </a:ext>
          </a:extLst>
        </xdr:cNvPr>
        <xdr:cNvSpPr/>
      </xdr:nvSpPr>
      <xdr:spPr>
        <a:xfrm>
          <a:off x="23711647" y="26947906"/>
          <a:ext cx="771861" cy="259080"/>
        </a:xfrm>
        <a:prstGeom prst="wedgeRectCallout">
          <a:avLst>
            <a:gd name="adj1" fmla="val -21368"/>
            <a:gd name="adj2" fmla="val 88653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低收入</a:t>
          </a:r>
        </a:p>
      </xdr:txBody>
    </xdr:sp>
    <xdr:clientData/>
  </xdr:twoCellAnchor>
  <xdr:twoCellAnchor>
    <xdr:from>
      <xdr:col>38</xdr:col>
      <xdr:colOff>206188</xdr:colOff>
      <xdr:row>192</xdr:row>
      <xdr:rowOff>125506</xdr:rowOff>
    </xdr:from>
    <xdr:to>
      <xdr:col>39</xdr:col>
      <xdr:colOff>390861</xdr:colOff>
      <xdr:row>194</xdr:row>
      <xdr:rowOff>124609</xdr:rowOff>
    </xdr:to>
    <xdr:sp macro="" textlink="">
      <xdr:nvSpPr>
        <xdr:cNvPr id="97" name="对话气泡: 矩形 96">
          <a:extLst>
            <a:ext uri="{FF2B5EF4-FFF2-40B4-BE49-F238E27FC236}">
              <a16:creationId xmlns:a16="http://schemas.microsoft.com/office/drawing/2014/main" id="{0E909C84-BACE-40F2-AADA-710A2FA14F8F}"/>
            </a:ext>
          </a:extLst>
        </xdr:cNvPr>
        <xdr:cNvSpPr/>
      </xdr:nvSpPr>
      <xdr:spPr>
        <a:xfrm>
          <a:off x="25316329" y="26571388"/>
          <a:ext cx="857026" cy="268045"/>
        </a:xfrm>
        <a:prstGeom prst="wedgeRectCallout">
          <a:avLst>
            <a:gd name="adj1" fmla="val 18579"/>
            <a:gd name="adj2" fmla="val 88653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中等收入</a:t>
          </a:r>
        </a:p>
      </xdr:txBody>
    </xdr:sp>
    <xdr:clientData/>
  </xdr:twoCellAnchor>
  <xdr:twoCellAnchor>
    <xdr:from>
      <xdr:col>41</xdr:col>
      <xdr:colOff>173915</xdr:colOff>
      <xdr:row>180</xdr:row>
      <xdr:rowOff>0</xdr:rowOff>
    </xdr:from>
    <xdr:to>
      <xdr:col>42</xdr:col>
      <xdr:colOff>322729</xdr:colOff>
      <xdr:row>181</xdr:row>
      <xdr:rowOff>133574</xdr:rowOff>
    </xdr:to>
    <xdr:sp macro="" textlink="">
      <xdr:nvSpPr>
        <xdr:cNvPr id="98" name="对话气泡: 矩形 97">
          <a:extLst>
            <a:ext uri="{FF2B5EF4-FFF2-40B4-BE49-F238E27FC236}">
              <a16:creationId xmlns:a16="http://schemas.microsoft.com/office/drawing/2014/main" id="{D3E12687-F49D-4FC7-9FC3-9E495A0D0DA2}"/>
            </a:ext>
          </a:extLst>
        </xdr:cNvPr>
        <xdr:cNvSpPr/>
      </xdr:nvSpPr>
      <xdr:spPr>
        <a:xfrm>
          <a:off x="27390762" y="24832235"/>
          <a:ext cx="857026" cy="268045"/>
        </a:xfrm>
        <a:prstGeom prst="wedgeRectCallout">
          <a:avLst>
            <a:gd name="adj1" fmla="val 18579"/>
            <a:gd name="adj2" fmla="val 88653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高收入</a:t>
          </a:r>
        </a:p>
      </xdr:txBody>
    </xdr:sp>
    <xdr:clientData/>
  </xdr:twoCellAnchor>
  <xdr:twoCellAnchor>
    <xdr:from>
      <xdr:col>1</xdr:col>
      <xdr:colOff>537885</xdr:colOff>
      <xdr:row>492</xdr:row>
      <xdr:rowOff>89648</xdr:rowOff>
    </xdr:from>
    <xdr:to>
      <xdr:col>20</xdr:col>
      <xdr:colOff>439271</xdr:colOff>
      <xdr:row>516</xdr:row>
      <xdr:rowOff>62754</xdr:rowOff>
    </xdr:to>
    <xdr:graphicFrame macro="">
      <xdr:nvGraphicFramePr>
        <xdr:cNvPr id="93" name="图表 92">
          <a:extLst>
            <a:ext uri="{FF2B5EF4-FFF2-40B4-BE49-F238E27FC236}">
              <a16:creationId xmlns:a16="http://schemas.microsoft.com/office/drawing/2014/main" id="{2AC53B80-0533-4266-81C9-CAB73704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215153</xdr:colOff>
      <xdr:row>501</xdr:row>
      <xdr:rowOff>44824</xdr:rowOff>
    </xdr:from>
    <xdr:to>
      <xdr:col>10</xdr:col>
      <xdr:colOff>618564</xdr:colOff>
      <xdr:row>515</xdr:row>
      <xdr:rowOff>116542</xdr:rowOff>
    </xdr:to>
    <xdr:sp macro="" textlink="">
      <xdr:nvSpPr>
        <xdr:cNvPr id="99" name="矩形 98">
          <a:extLst>
            <a:ext uri="{FF2B5EF4-FFF2-40B4-BE49-F238E27FC236}">
              <a16:creationId xmlns:a16="http://schemas.microsoft.com/office/drawing/2014/main" id="{94FD8ED6-EFBF-425C-9F3B-962E16369CF7}"/>
            </a:ext>
          </a:extLst>
        </xdr:cNvPr>
        <xdr:cNvSpPr/>
      </xdr:nvSpPr>
      <xdr:spPr>
        <a:xfrm>
          <a:off x="1452282" y="62125412"/>
          <a:ext cx="6006353" cy="195430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251013</xdr:colOff>
      <xdr:row>497</xdr:row>
      <xdr:rowOff>62753</xdr:rowOff>
    </xdr:from>
    <xdr:to>
      <xdr:col>13</xdr:col>
      <xdr:colOff>53789</xdr:colOff>
      <xdr:row>512</xdr:row>
      <xdr:rowOff>116540</xdr:rowOff>
    </xdr:to>
    <xdr:sp macro="" textlink="">
      <xdr:nvSpPr>
        <xdr:cNvPr id="100" name="矩形 99">
          <a:extLst>
            <a:ext uri="{FF2B5EF4-FFF2-40B4-BE49-F238E27FC236}">
              <a16:creationId xmlns:a16="http://schemas.microsoft.com/office/drawing/2014/main" id="{9ED99297-9D51-465A-B778-8FA17E316FDD}"/>
            </a:ext>
          </a:extLst>
        </xdr:cNvPr>
        <xdr:cNvSpPr/>
      </xdr:nvSpPr>
      <xdr:spPr>
        <a:xfrm>
          <a:off x="7817225" y="61605459"/>
          <a:ext cx="1048870" cy="207084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439272</xdr:colOff>
      <xdr:row>506</xdr:row>
      <xdr:rowOff>80682</xdr:rowOff>
    </xdr:from>
    <xdr:to>
      <xdr:col>16</xdr:col>
      <xdr:colOff>672353</xdr:colOff>
      <xdr:row>512</xdr:row>
      <xdr:rowOff>134468</xdr:rowOff>
    </xdr:to>
    <xdr:sp macro="" textlink="">
      <xdr:nvSpPr>
        <xdr:cNvPr id="101" name="矩形 100">
          <a:extLst>
            <a:ext uri="{FF2B5EF4-FFF2-40B4-BE49-F238E27FC236}">
              <a16:creationId xmlns:a16="http://schemas.microsoft.com/office/drawing/2014/main" id="{CA36094B-6B64-4C70-AA8B-AA7732BD13C4}"/>
            </a:ext>
          </a:extLst>
        </xdr:cNvPr>
        <xdr:cNvSpPr/>
      </xdr:nvSpPr>
      <xdr:spPr>
        <a:xfrm>
          <a:off x="10641107" y="62833623"/>
          <a:ext cx="860611" cy="86061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259976</xdr:colOff>
      <xdr:row>506</xdr:row>
      <xdr:rowOff>62753</xdr:rowOff>
    </xdr:from>
    <xdr:to>
      <xdr:col>14</xdr:col>
      <xdr:colOff>502022</xdr:colOff>
      <xdr:row>512</xdr:row>
      <xdr:rowOff>116539</xdr:rowOff>
    </xdr:to>
    <xdr:sp macro="" textlink="">
      <xdr:nvSpPr>
        <xdr:cNvPr id="102" name="矩形 101">
          <a:extLst>
            <a:ext uri="{FF2B5EF4-FFF2-40B4-BE49-F238E27FC236}">
              <a16:creationId xmlns:a16="http://schemas.microsoft.com/office/drawing/2014/main" id="{A6E07863-7094-453C-8C30-1EADDF22846A}"/>
            </a:ext>
          </a:extLst>
        </xdr:cNvPr>
        <xdr:cNvSpPr/>
      </xdr:nvSpPr>
      <xdr:spPr>
        <a:xfrm>
          <a:off x="9072282" y="62815694"/>
          <a:ext cx="860611" cy="86061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591671</xdr:colOff>
      <xdr:row>497</xdr:row>
      <xdr:rowOff>71718</xdr:rowOff>
    </xdr:from>
    <xdr:to>
      <xdr:col>7</xdr:col>
      <xdr:colOff>152400</xdr:colOff>
      <xdr:row>499</xdr:row>
      <xdr:rowOff>107578</xdr:rowOff>
    </xdr:to>
    <xdr:sp macro="" textlink="">
      <xdr:nvSpPr>
        <xdr:cNvPr id="103" name="对话气泡: 矩形 102">
          <a:extLst>
            <a:ext uri="{FF2B5EF4-FFF2-40B4-BE49-F238E27FC236}">
              <a16:creationId xmlns:a16="http://schemas.microsoft.com/office/drawing/2014/main" id="{7884E9EB-F291-465D-AA1C-816EFEDD6907}"/>
            </a:ext>
          </a:extLst>
        </xdr:cNvPr>
        <xdr:cNvSpPr/>
      </xdr:nvSpPr>
      <xdr:spPr>
        <a:xfrm>
          <a:off x="4052047" y="61614424"/>
          <a:ext cx="914400" cy="304801"/>
        </a:xfrm>
        <a:prstGeom prst="wedgeRectCallout">
          <a:avLst>
            <a:gd name="adj1" fmla="val 19063"/>
            <a:gd name="adj2" fmla="val 96296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战前日本</a:t>
          </a:r>
        </a:p>
      </xdr:txBody>
    </xdr:sp>
    <xdr:clientData/>
  </xdr:twoCellAnchor>
  <xdr:twoCellAnchor>
    <xdr:from>
      <xdr:col>9</xdr:col>
      <xdr:colOff>564776</xdr:colOff>
      <xdr:row>496</xdr:row>
      <xdr:rowOff>17929</xdr:rowOff>
    </xdr:from>
    <xdr:to>
      <xdr:col>11</xdr:col>
      <xdr:colOff>125505</xdr:colOff>
      <xdr:row>498</xdr:row>
      <xdr:rowOff>53789</xdr:rowOff>
    </xdr:to>
    <xdr:sp macro="" textlink="">
      <xdr:nvSpPr>
        <xdr:cNvPr id="104" name="对话气泡: 矩形 103">
          <a:extLst>
            <a:ext uri="{FF2B5EF4-FFF2-40B4-BE49-F238E27FC236}">
              <a16:creationId xmlns:a16="http://schemas.microsoft.com/office/drawing/2014/main" id="{8E733242-C057-44BE-83A9-B58AC6FDFD47}"/>
            </a:ext>
          </a:extLst>
        </xdr:cNvPr>
        <xdr:cNvSpPr/>
      </xdr:nvSpPr>
      <xdr:spPr>
        <a:xfrm>
          <a:off x="6777317" y="61426164"/>
          <a:ext cx="914400" cy="304801"/>
        </a:xfrm>
        <a:prstGeom prst="wedgeRectCallout">
          <a:avLst>
            <a:gd name="adj1" fmla="val 58279"/>
            <a:gd name="adj2" fmla="val 28650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战后恢复</a:t>
          </a:r>
        </a:p>
      </xdr:txBody>
    </xdr:sp>
    <xdr:clientData/>
  </xdr:twoCellAnchor>
  <xdr:twoCellAnchor>
    <xdr:from>
      <xdr:col>13</xdr:col>
      <xdr:colOff>259976</xdr:colOff>
      <xdr:row>502</xdr:row>
      <xdr:rowOff>98610</xdr:rowOff>
    </xdr:from>
    <xdr:to>
      <xdr:col>15</xdr:col>
      <xdr:colOff>17930</xdr:colOff>
      <xdr:row>505</xdr:row>
      <xdr:rowOff>-1</xdr:rowOff>
    </xdr:to>
    <xdr:sp macro="" textlink="">
      <xdr:nvSpPr>
        <xdr:cNvPr id="105" name="对话气泡: 矩形 104">
          <a:extLst>
            <a:ext uri="{FF2B5EF4-FFF2-40B4-BE49-F238E27FC236}">
              <a16:creationId xmlns:a16="http://schemas.microsoft.com/office/drawing/2014/main" id="{622E9C2D-BC13-43E6-8B15-5766C5EFCEBE}"/>
            </a:ext>
          </a:extLst>
        </xdr:cNvPr>
        <xdr:cNvSpPr/>
      </xdr:nvSpPr>
      <xdr:spPr>
        <a:xfrm>
          <a:off x="9072282" y="62313669"/>
          <a:ext cx="1147483" cy="304801"/>
        </a:xfrm>
        <a:prstGeom prst="wedgeRectCallout">
          <a:avLst>
            <a:gd name="adj1" fmla="val -20245"/>
            <a:gd name="adj2" fmla="val 9041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经济高速增长</a:t>
          </a:r>
        </a:p>
      </xdr:txBody>
    </xdr:sp>
    <xdr:clientData/>
  </xdr:twoCellAnchor>
  <xdr:twoCellAnchor>
    <xdr:from>
      <xdr:col>15</xdr:col>
      <xdr:colOff>564776</xdr:colOff>
      <xdr:row>502</xdr:row>
      <xdr:rowOff>116541</xdr:rowOff>
    </xdr:from>
    <xdr:to>
      <xdr:col>17</xdr:col>
      <xdr:colOff>358588</xdr:colOff>
      <xdr:row>505</xdr:row>
      <xdr:rowOff>17930</xdr:rowOff>
    </xdr:to>
    <xdr:sp macro="" textlink="">
      <xdr:nvSpPr>
        <xdr:cNvPr id="106" name="对话气泡: 矩形 105">
          <a:extLst>
            <a:ext uri="{FF2B5EF4-FFF2-40B4-BE49-F238E27FC236}">
              <a16:creationId xmlns:a16="http://schemas.microsoft.com/office/drawing/2014/main" id="{27F25CBA-C381-4D5F-992D-6BDAE7BABA61}"/>
            </a:ext>
          </a:extLst>
        </xdr:cNvPr>
        <xdr:cNvSpPr/>
      </xdr:nvSpPr>
      <xdr:spPr>
        <a:xfrm>
          <a:off x="10766611" y="62331600"/>
          <a:ext cx="1147483" cy="304801"/>
        </a:xfrm>
        <a:prstGeom prst="wedgeRectCallout">
          <a:avLst>
            <a:gd name="adj1" fmla="val -20245"/>
            <a:gd name="adj2" fmla="val 9041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经济顶峰时期</a:t>
          </a:r>
        </a:p>
      </xdr:txBody>
    </xdr:sp>
    <xdr:clientData/>
  </xdr:twoCellAnchor>
  <xdr:twoCellAnchor>
    <xdr:from>
      <xdr:col>18</xdr:col>
      <xdr:colOff>62753</xdr:colOff>
      <xdr:row>505</xdr:row>
      <xdr:rowOff>44823</xdr:rowOff>
    </xdr:from>
    <xdr:to>
      <xdr:col>19</xdr:col>
      <xdr:colOff>367553</xdr:colOff>
      <xdr:row>513</xdr:row>
      <xdr:rowOff>0</xdr:rowOff>
    </xdr:to>
    <xdr:sp macro="" textlink="">
      <xdr:nvSpPr>
        <xdr:cNvPr id="107" name="矩形 106">
          <a:extLst>
            <a:ext uri="{FF2B5EF4-FFF2-40B4-BE49-F238E27FC236}">
              <a16:creationId xmlns:a16="http://schemas.microsoft.com/office/drawing/2014/main" id="{030B7A91-4F54-4D19-8A61-E9AB2B53335F}"/>
            </a:ext>
          </a:extLst>
        </xdr:cNvPr>
        <xdr:cNvSpPr/>
      </xdr:nvSpPr>
      <xdr:spPr>
        <a:xfrm>
          <a:off x="12236824" y="62663294"/>
          <a:ext cx="1039905" cy="1030941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358587</xdr:colOff>
      <xdr:row>501</xdr:row>
      <xdr:rowOff>98611</xdr:rowOff>
    </xdr:from>
    <xdr:to>
      <xdr:col>20</xdr:col>
      <xdr:colOff>152400</xdr:colOff>
      <xdr:row>504</xdr:row>
      <xdr:rowOff>0</xdr:rowOff>
    </xdr:to>
    <xdr:sp macro="" textlink="">
      <xdr:nvSpPr>
        <xdr:cNvPr id="108" name="对话气泡: 矩形 107">
          <a:extLst>
            <a:ext uri="{FF2B5EF4-FFF2-40B4-BE49-F238E27FC236}">
              <a16:creationId xmlns:a16="http://schemas.microsoft.com/office/drawing/2014/main" id="{D33E8E75-4128-48E9-BF9C-1201627D7FAD}"/>
            </a:ext>
          </a:extLst>
        </xdr:cNvPr>
        <xdr:cNvSpPr/>
      </xdr:nvSpPr>
      <xdr:spPr>
        <a:xfrm>
          <a:off x="12532658" y="62179199"/>
          <a:ext cx="1147483" cy="304801"/>
        </a:xfrm>
        <a:prstGeom prst="wedgeRectCallout">
          <a:avLst>
            <a:gd name="adj1" fmla="val -20245"/>
            <a:gd name="adj2" fmla="val 9041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重组企业</a:t>
          </a:r>
        </a:p>
      </xdr:txBody>
    </xdr:sp>
    <xdr:clientData/>
  </xdr:twoCellAnchor>
  <xdr:twoCellAnchor editAs="oneCell">
    <xdr:from>
      <xdr:col>15</xdr:col>
      <xdr:colOff>196532</xdr:colOff>
      <xdr:row>517</xdr:row>
      <xdr:rowOff>13930</xdr:rowOff>
    </xdr:from>
    <xdr:to>
      <xdr:col>16</xdr:col>
      <xdr:colOff>450601</xdr:colOff>
      <xdr:row>518</xdr:row>
      <xdr:rowOff>129989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E0C126E-F3B9-451A-AECC-6B2E8982A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383886" y="64414653"/>
          <a:ext cx="881253" cy="250874"/>
        </a:xfrm>
        <a:prstGeom prst="rect">
          <a:avLst/>
        </a:prstGeom>
      </xdr:spPr>
    </xdr:pic>
    <xdr:clientData/>
  </xdr:twoCellAnchor>
  <xdr:twoCellAnchor editAs="oneCell">
    <xdr:from>
      <xdr:col>10</xdr:col>
      <xdr:colOff>77924</xdr:colOff>
      <xdr:row>519</xdr:row>
      <xdr:rowOff>22930</xdr:rowOff>
    </xdr:from>
    <xdr:to>
      <xdr:col>11</xdr:col>
      <xdr:colOff>107351</xdr:colOff>
      <xdr:row>520</xdr:row>
      <xdr:rowOff>41031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2456B7B6-7710-4761-A2A0-1F358AEEB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12478" y="64693284"/>
          <a:ext cx="756258" cy="152916"/>
        </a:xfrm>
        <a:prstGeom prst="rect">
          <a:avLst/>
        </a:prstGeom>
      </xdr:spPr>
    </xdr:pic>
    <xdr:clientData/>
  </xdr:twoCellAnchor>
  <xdr:twoCellAnchor editAs="oneCell">
    <xdr:from>
      <xdr:col>10</xdr:col>
      <xdr:colOff>82063</xdr:colOff>
      <xdr:row>517</xdr:row>
      <xdr:rowOff>111369</xdr:rowOff>
    </xdr:from>
    <xdr:to>
      <xdr:col>11</xdr:col>
      <xdr:colOff>117232</xdr:colOff>
      <xdr:row>519</xdr:row>
      <xdr:rowOff>18271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878F2770-D7D0-4875-A6EA-293C27720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16617" y="64512092"/>
          <a:ext cx="762000" cy="176533"/>
        </a:xfrm>
        <a:prstGeom prst="rect">
          <a:avLst/>
        </a:prstGeom>
      </xdr:spPr>
    </xdr:pic>
    <xdr:clientData/>
  </xdr:twoCellAnchor>
  <xdr:twoCellAnchor>
    <xdr:from>
      <xdr:col>10</xdr:col>
      <xdr:colOff>463063</xdr:colOff>
      <xdr:row>516</xdr:row>
      <xdr:rowOff>17584</xdr:rowOff>
    </xdr:from>
    <xdr:to>
      <xdr:col>10</xdr:col>
      <xdr:colOff>498231</xdr:colOff>
      <xdr:row>517</xdr:row>
      <xdr:rowOff>111369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12A92F9D-66EF-43B5-9B58-4E7A257F6F55}"/>
            </a:ext>
          </a:extLst>
        </xdr:cNvPr>
        <xdr:cNvCxnSpPr>
          <a:stCxn id="14" idx="0"/>
        </xdr:cNvCxnSpPr>
      </xdr:nvCxnSpPr>
      <xdr:spPr>
        <a:xfrm flipV="1">
          <a:off x="7297617" y="64283492"/>
          <a:ext cx="35168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9975</xdr:colOff>
      <xdr:row>515</xdr:row>
      <xdr:rowOff>76200</xdr:rowOff>
    </xdr:from>
    <xdr:to>
      <xdr:col>16</xdr:col>
      <xdr:colOff>29308</xdr:colOff>
      <xdr:row>517</xdr:row>
      <xdr:rowOff>13930</xdr:rowOff>
    </xdr:to>
    <xdr:cxnSp macro="">
      <xdr:nvCxnSpPr>
        <xdr:cNvPr id="109" name="直接箭头连接符 108">
          <a:extLst>
            <a:ext uri="{FF2B5EF4-FFF2-40B4-BE49-F238E27FC236}">
              <a16:creationId xmlns:a16="http://schemas.microsoft.com/office/drawing/2014/main" id="{779AC0A1-63A2-4741-A23C-BF4DC6988916}"/>
            </a:ext>
          </a:extLst>
        </xdr:cNvPr>
        <xdr:cNvCxnSpPr>
          <a:stCxn id="6" idx="0"/>
        </xdr:cNvCxnSpPr>
      </xdr:nvCxnSpPr>
      <xdr:spPr>
        <a:xfrm flipV="1">
          <a:off x="10824513" y="64207292"/>
          <a:ext cx="19333" cy="2073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521677</xdr:colOff>
      <xdr:row>517</xdr:row>
      <xdr:rowOff>23445</xdr:rowOff>
    </xdr:from>
    <xdr:to>
      <xdr:col>5</xdr:col>
      <xdr:colOff>429218</xdr:colOff>
      <xdr:row>518</xdr:row>
      <xdr:rowOff>111369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7B2D7596-2ED6-487F-A36F-83D62C535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100754" y="64424168"/>
          <a:ext cx="786772" cy="222739"/>
        </a:xfrm>
        <a:prstGeom prst="rect">
          <a:avLst/>
        </a:prstGeom>
      </xdr:spPr>
    </xdr:pic>
    <xdr:clientData/>
  </xdr:twoCellAnchor>
  <xdr:twoCellAnchor>
    <xdr:from>
      <xdr:col>5</xdr:col>
      <xdr:colOff>35832</xdr:colOff>
      <xdr:row>515</xdr:row>
      <xdr:rowOff>99646</xdr:rowOff>
    </xdr:from>
    <xdr:to>
      <xdr:col>5</xdr:col>
      <xdr:colOff>46892</xdr:colOff>
      <xdr:row>517</xdr:row>
      <xdr:rowOff>23445</xdr:rowOff>
    </xdr:to>
    <xdr:cxnSp macro="">
      <xdr:nvCxnSpPr>
        <xdr:cNvPr id="110" name="直接箭头连接符 109">
          <a:extLst>
            <a:ext uri="{FF2B5EF4-FFF2-40B4-BE49-F238E27FC236}">
              <a16:creationId xmlns:a16="http://schemas.microsoft.com/office/drawing/2014/main" id="{E3642D42-EFFD-431F-8E3F-DFD93E64FDDE}"/>
            </a:ext>
          </a:extLst>
        </xdr:cNvPr>
        <xdr:cNvCxnSpPr>
          <a:stCxn id="35" idx="0"/>
        </xdr:cNvCxnSpPr>
      </xdr:nvCxnSpPr>
      <xdr:spPr>
        <a:xfrm flipV="1">
          <a:off x="3494140" y="64230738"/>
          <a:ext cx="11060" cy="193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220980</xdr:colOff>
      <xdr:row>517</xdr:row>
      <xdr:rowOff>99060</xdr:rowOff>
    </xdr:from>
    <xdr:to>
      <xdr:col>12</xdr:col>
      <xdr:colOff>512571</xdr:colOff>
      <xdr:row>518</xdr:row>
      <xdr:rowOff>129540</xdr:rowOff>
    </xdr:to>
    <xdr:pic>
      <xdr:nvPicPr>
        <xdr:cNvPr id="112" name="图片 111">
          <a:extLst>
            <a:ext uri="{FF2B5EF4-FFF2-40B4-BE49-F238E27FC236}">
              <a16:creationId xmlns:a16="http://schemas.microsoft.com/office/drawing/2014/main" id="{7FC51480-F548-494E-89C9-ACC2AB762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764780" y="65600580"/>
          <a:ext cx="916431" cy="167640"/>
        </a:xfrm>
        <a:prstGeom prst="rect">
          <a:avLst/>
        </a:prstGeom>
      </xdr:spPr>
    </xdr:pic>
    <xdr:clientData/>
  </xdr:twoCellAnchor>
  <xdr:twoCellAnchor>
    <xdr:from>
      <xdr:col>12</xdr:col>
      <xdr:colOff>53340</xdr:colOff>
      <xdr:row>516</xdr:row>
      <xdr:rowOff>22860</xdr:rowOff>
    </xdr:from>
    <xdr:to>
      <xdr:col>12</xdr:col>
      <xdr:colOff>54356</xdr:colOff>
      <xdr:row>517</xdr:row>
      <xdr:rowOff>99060</xdr:rowOff>
    </xdr:to>
    <xdr:cxnSp macro="">
      <xdr:nvCxnSpPr>
        <xdr:cNvPr id="113" name="直接箭头连接符 112">
          <a:extLst>
            <a:ext uri="{FF2B5EF4-FFF2-40B4-BE49-F238E27FC236}">
              <a16:creationId xmlns:a16="http://schemas.microsoft.com/office/drawing/2014/main" id="{C09AF021-6D22-4453-A672-EC6F70B62A84}"/>
            </a:ext>
          </a:extLst>
        </xdr:cNvPr>
        <xdr:cNvCxnSpPr>
          <a:stCxn id="112" idx="0"/>
        </xdr:cNvCxnSpPr>
      </xdr:nvCxnSpPr>
      <xdr:spPr>
        <a:xfrm flipH="1" flipV="1">
          <a:off x="8221980" y="65387220"/>
          <a:ext cx="1016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617220</xdr:colOff>
      <xdr:row>517</xdr:row>
      <xdr:rowOff>30480</xdr:rowOff>
    </xdr:from>
    <xdr:to>
      <xdr:col>8</xdr:col>
      <xdr:colOff>239657</xdr:colOff>
      <xdr:row>518</xdr:row>
      <xdr:rowOff>83820</xdr:rowOff>
    </xdr:to>
    <xdr:pic>
      <xdr:nvPicPr>
        <xdr:cNvPr id="118" name="图片 117">
          <a:extLst>
            <a:ext uri="{FF2B5EF4-FFF2-40B4-BE49-F238E27FC236}">
              <a16:creationId xmlns:a16="http://schemas.microsoft.com/office/drawing/2014/main" id="{B269CCE6-F896-449F-A78D-801742873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693920" y="65532000"/>
          <a:ext cx="971177" cy="190500"/>
        </a:xfrm>
        <a:prstGeom prst="rect">
          <a:avLst/>
        </a:prstGeom>
      </xdr:spPr>
    </xdr:pic>
    <xdr:clientData/>
  </xdr:twoCellAnchor>
  <xdr:twoCellAnchor>
    <xdr:from>
      <xdr:col>7</xdr:col>
      <xdr:colOff>378909</xdr:colOff>
      <xdr:row>515</xdr:row>
      <xdr:rowOff>99060</xdr:rowOff>
    </xdr:from>
    <xdr:to>
      <xdr:col>7</xdr:col>
      <xdr:colOff>388620</xdr:colOff>
      <xdr:row>517</xdr:row>
      <xdr:rowOff>30480</xdr:rowOff>
    </xdr:to>
    <xdr:cxnSp macro="">
      <xdr:nvCxnSpPr>
        <xdr:cNvPr id="119" name="直接箭头连接符 118">
          <a:extLst>
            <a:ext uri="{FF2B5EF4-FFF2-40B4-BE49-F238E27FC236}">
              <a16:creationId xmlns:a16="http://schemas.microsoft.com/office/drawing/2014/main" id="{E4BA863E-7E5A-46C5-AB52-98069A9A59B7}"/>
            </a:ext>
          </a:extLst>
        </xdr:cNvPr>
        <xdr:cNvCxnSpPr>
          <a:stCxn id="118" idx="0"/>
        </xdr:cNvCxnSpPr>
      </xdr:nvCxnSpPr>
      <xdr:spPr>
        <a:xfrm flipV="1">
          <a:off x="5179509" y="65326260"/>
          <a:ext cx="9711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655321</xdr:colOff>
      <xdr:row>520</xdr:row>
      <xdr:rowOff>45721</xdr:rowOff>
    </xdr:from>
    <xdr:to>
      <xdr:col>10</xdr:col>
      <xdr:colOff>228601</xdr:colOff>
      <xdr:row>521</xdr:row>
      <xdr:rowOff>65371</xdr:rowOff>
    </xdr:to>
    <xdr:pic>
      <xdr:nvPicPr>
        <xdr:cNvPr id="123" name="图片 122">
          <a:extLst>
            <a:ext uri="{FF2B5EF4-FFF2-40B4-BE49-F238E27FC236}">
              <a16:creationId xmlns:a16="http://schemas.microsoft.com/office/drawing/2014/main" id="{88CF4490-5F07-4951-9313-0CAE881ED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80761" y="65958721"/>
          <a:ext cx="967740" cy="156810"/>
        </a:xfrm>
        <a:prstGeom prst="rect">
          <a:avLst/>
        </a:prstGeom>
      </xdr:spPr>
    </xdr:pic>
    <xdr:clientData/>
  </xdr:twoCellAnchor>
  <xdr:twoCellAnchor>
    <xdr:from>
      <xdr:col>9</xdr:col>
      <xdr:colOff>369571</xdr:colOff>
      <xdr:row>516</xdr:row>
      <xdr:rowOff>0</xdr:rowOff>
    </xdr:from>
    <xdr:to>
      <xdr:col>10</xdr:col>
      <xdr:colOff>106680</xdr:colOff>
      <xdr:row>520</xdr:row>
      <xdr:rowOff>45721</xdr:rowOff>
    </xdr:to>
    <xdr:cxnSp macro="">
      <xdr:nvCxnSpPr>
        <xdr:cNvPr id="124" name="直接箭头连接符 123">
          <a:extLst>
            <a:ext uri="{FF2B5EF4-FFF2-40B4-BE49-F238E27FC236}">
              <a16:creationId xmlns:a16="http://schemas.microsoft.com/office/drawing/2014/main" id="{3F54ED83-1015-45EB-A1DA-E002768F20E5}"/>
            </a:ext>
          </a:extLst>
        </xdr:cNvPr>
        <xdr:cNvCxnSpPr>
          <a:stCxn id="123" idx="0"/>
        </xdr:cNvCxnSpPr>
      </xdr:nvCxnSpPr>
      <xdr:spPr>
        <a:xfrm flipV="1">
          <a:off x="6564631" y="65364360"/>
          <a:ext cx="361949" cy="5943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365760</xdr:colOff>
      <xdr:row>517</xdr:row>
      <xdr:rowOff>53140</xdr:rowOff>
    </xdr:from>
    <xdr:to>
      <xdr:col>14</xdr:col>
      <xdr:colOff>190500</xdr:colOff>
      <xdr:row>520</xdr:row>
      <xdr:rowOff>83620</xdr:rowOff>
    </xdr:to>
    <xdr:pic>
      <xdr:nvPicPr>
        <xdr:cNvPr id="128" name="图片 127">
          <a:extLst>
            <a:ext uri="{FF2B5EF4-FFF2-40B4-BE49-F238E27FC236}">
              <a16:creationId xmlns:a16="http://schemas.microsoft.com/office/drawing/2014/main" id="{89F2C7D3-D01F-47AB-9D1E-0048CB4EB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151620" y="65554660"/>
          <a:ext cx="441960" cy="441960"/>
        </a:xfrm>
        <a:prstGeom prst="rect">
          <a:avLst/>
        </a:prstGeom>
      </xdr:spPr>
    </xdr:pic>
    <xdr:clientData/>
  </xdr:twoCellAnchor>
  <xdr:twoCellAnchor>
    <xdr:from>
      <xdr:col>13</xdr:col>
      <xdr:colOff>586740</xdr:colOff>
      <xdr:row>516</xdr:row>
      <xdr:rowOff>0</xdr:rowOff>
    </xdr:from>
    <xdr:to>
      <xdr:col>13</xdr:col>
      <xdr:colOff>586740</xdr:colOff>
      <xdr:row>517</xdr:row>
      <xdr:rowOff>53140</xdr:rowOff>
    </xdr:to>
    <xdr:cxnSp macro="">
      <xdr:nvCxnSpPr>
        <xdr:cNvPr id="129" name="直接箭头连接符 128">
          <a:extLst>
            <a:ext uri="{FF2B5EF4-FFF2-40B4-BE49-F238E27FC236}">
              <a16:creationId xmlns:a16="http://schemas.microsoft.com/office/drawing/2014/main" id="{3B3C8A93-FA54-4BAE-B34F-2E8F031CACAE}"/>
            </a:ext>
          </a:extLst>
        </xdr:cNvPr>
        <xdr:cNvCxnSpPr>
          <a:stCxn id="128" idx="0"/>
        </xdr:cNvCxnSpPr>
      </xdr:nvCxnSpPr>
      <xdr:spPr>
        <a:xfrm flipV="1">
          <a:off x="9372600" y="65364360"/>
          <a:ext cx="0" cy="190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502921</xdr:colOff>
      <xdr:row>517</xdr:row>
      <xdr:rowOff>60961</xdr:rowOff>
    </xdr:from>
    <xdr:to>
      <xdr:col>9</xdr:col>
      <xdr:colOff>248687</xdr:colOff>
      <xdr:row>518</xdr:row>
      <xdr:rowOff>83820</xdr:rowOff>
    </xdr:to>
    <xdr:pic>
      <xdr:nvPicPr>
        <xdr:cNvPr id="132" name="图片 131">
          <a:extLst>
            <a:ext uri="{FF2B5EF4-FFF2-40B4-BE49-F238E27FC236}">
              <a16:creationId xmlns:a16="http://schemas.microsoft.com/office/drawing/2014/main" id="{7D82C4A9-C114-45FD-A79C-FFDBE9BA7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928361" y="65562481"/>
          <a:ext cx="515386" cy="160019"/>
        </a:xfrm>
        <a:prstGeom prst="rect">
          <a:avLst/>
        </a:prstGeom>
      </xdr:spPr>
    </xdr:pic>
    <xdr:clientData/>
  </xdr:twoCellAnchor>
  <xdr:twoCellAnchor>
    <xdr:from>
      <xdr:col>8</xdr:col>
      <xdr:colOff>760614</xdr:colOff>
      <xdr:row>515</xdr:row>
      <xdr:rowOff>99061</xdr:rowOff>
    </xdr:from>
    <xdr:to>
      <xdr:col>9</xdr:col>
      <xdr:colOff>248528</xdr:colOff>
      <xdr:row>517</xdr:row>
      <xdr:rowOff>60961</xdr:rowOff>
    </xdr:to>
    <xdr:cxnSp macro="">
      <xdr:nvCxnSpPr>
        <xdr:cNvPr id="133" name="直接箭头连接符 132">
          <a:extLst>
            <a:ext uri="{FF2B5EF4-FFF2-40B4-BE49-F238E27FC236}">
              <a16:creationId xmlns:a16="http://schemas.microsoft.com/office/drawing/2014/main" id="{55E17C2D-3C9C-46FC-B0EA-0AEC1E1AE73E}"/>
            </a:ext>
          </a:extLst>
        </xdr:cNvPr>
        <xdr:cNvCxnSpPr>
          <a:stCxn id="132" idx="0"/>
        </xdr:cNvCxnSpPr>
      </xdr:nvCxnSpPr>
      <xdr:spPr>
        <a:xfrm flipV="1">
          <a:off x="6186054" y="65326261"/>
          <a:ext cx="257534" cy="236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22861</xdr:colOff>
      <xdr:row>518</xdr:row>
      <xdr:rowOff>83821</xdr:rowOff>
    </xdr:from>
    <xdr:to>
      <xdr:col>8</xdr:col>
      <xdr:colOff>411480</xdr:colOff>
      <xdr:row>519</xdr:row>
      <xdr:rowOff>129685</xdr:rowOff>
    </xdr:to>
    <xdr:pic>
      <xdr:nvPicPr>
        <xdr:cNvPr id="135" name="图片 134">
          <a:extLst>
            <a:ext uri="{FF2B5EF4-FFF2-40B4-BE49-F238E27FC236}">
              <a16:creationId xmlns:a16="http://schemas.microsoft.com/office/drawing/2014/main" id="{1065E848-DA91-40C7-BD31-4A0BF0C4E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823461" y="65722501"/>
          <a:ext cx="1013459" cy="183024"/>
        </a:xfrm>
        <a:prstGeom prst="rect">
          <a:avLst/>
        </a:prstGeom>
      </xdr:spPr>
    </xdr:pic>
    <xdr:clientData/>
  </xdr:twoCellAnchor>
  <xdr:twoCellAnchor>
    <xdr:from>
      <xdr:col>8</xdr:col>
      <xdr:colOff>304800</xdr:colOff>
      <xdr:row>516</xdr:row>
      <xdr:rowOff>22860</xdr:rowOff>
    </xdr:from>
    <xdr:to>
      <xdr:col>8</xdr:col>
      <xdr:colOff>411480</xdr:colOff>
      <xdr:row>518</xdr:row>
      <xdr:rowOff>68580</xdr:rowOff>
    </xdr:to>
    <xdr:cxnSp macro="">
      <xdr:nvCxnSpPr>
        <xdr:cNvPr id="137" name="直接箭头连接符 136">
          <a:extLst>
            <a:ext uri="{FF2B5EF4-FFF2-40B4-BE49-F238E27FC236}">
              <a16:creationId xmlns:a16="http://schemas.microsoft.com/office/drawing/2014/main" id="{11E0843C-AD0A-43AB-841A-E81528F759DD}"/>
            </a:ext>
          </a:extLst>
        </xdr:cNvPr>
        <xdr:cNvCxnSpPr/>
      </xdr:nvCxnSpPr>
      <xdr:spPr>
        <a:xfrm flipV="1">
          <a:off x="5730240" y="65387220"/>
          <a:ext cx="10668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372035</xdr:colOff>
      <xdr:row>297</xdr:row>
      <xdr:rowOff>76199</xdr:rowOff>
    </xdr:from>
    <xdr:to>
      <xdr:col>32</xdr:col>
      <xdr:colOff>438169</xdr:colOff>
      <xdr:row>334</xdr:row>
      <xdr:rowOff>27709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D0C1CF64-D7AD-42FE-8B1A-3EAE083D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610590</xdr:colOff>
      <xdr:row>306</xdr:row>
      <xdr:rowOff>96982</xdr:rowOff>
    </xdr:from>
    <xdr:to>
      <xdr:col>25</xdr:col>
      <xdr:colOff>235527</xdr:colOff>
      <xdr:row>316</xdr:row>
      <xdr:rowOff>69272</xdr:rowOff>
    </xdr:to>
    <xdr:sp macro="" textlink="">
      <xdr:nvSpPr>
        <xdr:cNvPr id="114" name="矩形 113">
          <a:extLst>
            <a:ext uri="{FF2B5EF4-FFF2-40B4-BE49-F238E27FC236}">
              <a16:creationId xmlns:a16="http://schemas.microsoft.com/office/drawing/2014/main" id="{4C04A7D2-A15E-421F-B1E8-F99EFEB6248A}"/>
            </a:ext>
          </a:extLst>
        </xdr:cNvPr>
        <xdr:cNvSpPr/>
      </xdr:nvSpPr>
      <xdr:spPr>
        <a:xfrm>
          <a:off x="14118772" y="58341491"/>
          <a:ext cx="2742210" cy="1357745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278082</xdr:colOff>
      <xdr:row>300</xdr:row>
      <xdr:rowOff>124691</xdr:rowOff>
    </xdr:from>
    <xdr:to>
      <xdr:col>32</xdr:col>
      <xdr:colOff>96982</xdr:colOff>
      <xdr:row>308</xdr:row>
      <xdr:rowOff>132608</xdr:rowOff>
    </xdr:to>
    <xdr:sp macro="" textlink="">
      <xdr:nvSpPr>
        <xdr:cNvPr id="115" name="矩形 114">
          <a:extLst>
            <a:ext uri="{FF2B5EF4-FFF2-40B4-BE49-F238E27FC236}">
              <a16:creationId xmlns:a16="http://schemas.microsoft.com/office/drawing/2014/main" id="{761211E3-1EAF-4C0E-9A85-44AE85D241CE}"/>
            </a:ext>
          </a:extLst>
        </xdr:cNvPr>
        <xdr:cNvSpPr/>
      </xdr:nvSpPr>
      <xdr:spPr>
        <a:xfrm>
          <a:off x="19397355" y="57537927"/>
          <a:ext cx="1758536" cy="1116281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25</xdr:col>
      <xdr:colOff>331520</xdr:colOff>
      <xdr:row>303</xdr:row>
      <xdr:rowOff>65315</xdr:rowOff>
    </xdr:from>
    <xdr:to>
      <xdr:col>29</xdr:col>
      <xdr:colOff>185057</xdr:colOff>
      <xdr:row>313</xdr:row>
      <xdr:rowOff>48490</xdr:rowOff>
    </xdr:to>
    <xdr:sp macro="" textlink="">
      <xdr:nvSpPr>
        <xdr:cNvPr id="116" name="矩形 115">
          <a:extLst>
            <a:ext uri="{FF2B5EF4-FFF2-40B4-BE49-F238E27FC236}">
              <a16:creationId xmlns:a16="http://schemas.microsoft.com/office/drawing/2014/main" id="{085571E5-69E9-4B2F-8E1B-E2AA6F5FA5E7}"/>
            </a:ext>
          </a:extLst>
        </xdr:cNvPr>
        <xdr:cNvSpPr/>
      </xdr:nvSpPr>
      <xdr:spPr>
        <a:xfrm>
          <a:off x="16954006" y="59120315"/>
          <a:ext cx="2335480" cy="1398318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478972</xdr:colOff>
      <xdr:row>301</xdr:row>
      <xdr:rowOff>54431</xdr:rowOff>
    </xdr:from>
    <xdr:to>
      <xdr:col>25</xdr:col>
      <xdr:colOff>119742</xdr:colOff>
      <xdr:row>304</xdr:row>
      <xdr:rowOff>65315</xdr:rowOff>
    </xdr:to>
    <xdr:sp macro="" textlink="">
      <xdr:nvSpPr>
        <xdr:cNvPr id="117" name="对话气泡: 矩形 116">
          <a:extLst>
            <a:ext uri="{FF2B5EF4-FFF2-40B4-BE49-F238E27FC236}">
              <a16:creationId xmlns:a16="http://schemas.microsoft.com/office/drawing/2014/main" id="{3579D0C1-366F-4EAD-854B-B304B0299B28}"/>
            </a:ext>
          </a:extLst>
        </xdr:cNvPr>
        <xdr:cNvSpPr/>
      </xdr:nvSpPr>
      <xdr:spPr>
        <a:xfrm>
          <a:off x="15860486" y="58826402"/>
          <a:ext cx="881742" cy="435427"/>
        </a:xfrm>
        <a:prstGeom prst="wedgeRectCallout">
          <a:avLst>
            <a:gd name="adj1" fmla="val 69168"/>
            <a:gd name="adj2" fmla="val 30162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房价大涨</a:t>
          </a:r>
          <a:endParaRPr lang="zh-CN" altLang="en-US" sz="1100"/>
        </a:p>
      </xdr:txBody>
    </xdr:sp>
    <xdr:clientData/>
  </xdr:twoCellAnchor>
  <xdr:twoCellAnchor>
    <xdr:from>
      <xdr:col>42</xdr:col>
      <xdr:colOff>466165</xdr:colOff>
      <xdr:row>235</xdr:row>
      <xdr:rowOff>116541</xdr:rowOff>
    </xdr:from>
    <xdr:to>
      <xdr:col>44</xdr:col>
      <xdr:colOff>251460</xdr:colOff>
      <xdr:row>245</xdr:row>
      <xdr:rowOff>98611</xdr:rowOff>
    </xdr:to>
    <xdr:sp macro="" textlink="">
      <xdr:nvSpPr>
        <xdr:cNvPr id="120" name="矩形 119">
          <a:extLst>
            <a:ext uri="{FF2B5EF4-FFF2-40B4-BE49-F238E27FC236}">
              <a16:creationId xmlns:a16="http://schemas.microsoft.com/office/drawing/2014/main" id="{0227D85C-E10F-4BE9-AC88-C1409FEEFB8D}"/>
            </a:ext>
          </a:extLst>
        </xdr:cNvPr>
        <xdr:cNvSpPr/>
      </xdr:nvSpPr>
      <xdr:spPr>
        <a:xfrm>
          <a:off x="28340125" y="32973981"/>
          <a:ext cx="1294055" cy="135367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573741</xdr:colOff>
      <xdr:row>222</xdr:row>
      <xdr:rowOff>80682</xdr:rowOff>
    </xdr:from>
    <xdr:to>
      <xdr:col>40</xdr:col>
      <xdr:colOff>654423</xdr:colOff>
      <xdr:row>245</xdr:row>
      <xdr:rowOff>80681</xdr:rowOff>
    </xdr:to>
    <xdr:sp macro="" textlink="">
      <xdr:nvSpPr>
        <xdr:cNvPr id="121" name="矩形 120">
          <a:extLst>
            <a:ext uri="{FF2B5EF4-FFF2-40B4-BE49-F238E27FC236}">
              <a16:creationId xmlns:a16="http://schemas.microsoft.com/office/drawing/2014/main" id="{E7855EC7-BD54-410F-8E94-69261E7EBF27}"/>
            </a:ext>
          </a:extLst>
        </xdr:cNvPr>
        <xdr:cNvSpPr/>
      </xdr:nvSpPr>
      <xdr:spPr>
        <a:xfrm>
          <a:off x="25683882" y="30560682"/>
          <a:ext cx="1380565" cy="3092823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60960</xdr:colOff>
      <xdr:row>219</xdr:row>
      <xdr:rowOff>80683</xdr:rowOff>
    </xdr:from>
    <xdr:to>
      <xdr:col>40</xdr:col>
      <xdr:colOff>277904</xdr:colOff>
      <xdr:row>221</xdr:row>
      <xdr:rowOff>89646</xdr:rowOff>
    </xdr:to>
    <xdr:sp macro="" textlink="">
      <xdr:nvSpPr>
        <xdr:cNvPr id="122" name="对话气泡: 矩形 121">
          <a:extLst>
            <a:ext uri="{FF2B5EF4-FFF2-40B4-BE49-F238E27FC236}">
              <a16:creationId xmlns:a16="http://schemas.microsoft.com/office/drawing/2014/main" id="{896379C1-673E-4D5B-BED8-B772F2CEBF7C}"/>
            </a:ext>
          </a:extLst>
        </xdr:cNvPr>
        <xdr:cNvSpPr/>
      </xdr:nvSpPr>
      <xdr:spPr>
        <a:xfrm>
          <a:off x="25793700" y="30743563"/>
          <a:ext cx="841784" cy="283283"/>
        </a:xfrm>
        <a:prstGeom prst="wedgeRectCallout">
          <a:avLst>
            <a:gd name="adj1" fmla="val 18988"/>
            <a:gd name="adj2" fmla="val 801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000"/>
            <a:t>M2</a:t>
          </a:r>
          <a:r>
            <a:rPr lang="zh-CN" altLang="en-US" sz="1000"/>
            <a:t>约</a:t>
          </a:r>
          <a:r>
            <a:rPr lang="en-US" altLang="zh-CN" sz="1000"/>
            <a:t>15.4%</a:t>
          </a:r>
          <a:endParaRPr lang="zh-CN" altLang="en-US" sz="1000"/>
        </a:p>
      </xdr:txBody>
    </xdr:sp>
    <xdr:clientData/>
  </xdr:twoCellAnchor>
  <xdr:twoCellAnchor>
    <xdr:from>
      <xdr:col>48</xdr:col>
      <xdr:colOff>637309</xdr:colOff>
      <xdr:row>217</xdr:row>
      <xdr:rowOff>0</xdr:rowOff>
    </xdr:from>
    <xdr:to>
      <xdr:col>59</xdr:col>
      <xdr:colOff>41563</xdr:colOff>
      <xdr:row>250</xdr:row>
      <xdr:rowOff>0</xdr:rowOff>
    </xdr:to>
    <xdr:graphicFrame macro="">
      <xdr:nvGraphicFramePr>
        <xdr:cNvPr id="126" name="图表 125">
          <a:extLst>
            <a:ext uri="{FF2B5EF4-FFF2-40B4-BE49-F238E27FC236}">
              <a16:creationId xmlns:a16="http://schemas.microsoft.com/office/drawing/2014/main" id="{FA1C663C-6B72-4EFA-960C-A27D4D03D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52</xdr:col>
      <xdr:colOff>74919</xdr:colOff>
      <xdr:row>222</xdr:row>
      <xdr:rowOff>53788</xdr:rowOff>
    </xdr:from>
    <xdr:to>
      <xdr:col>52</xdr:col>
      <xdr:colOff>1434353</xdr:colOff>
      <xdr:row>243</xdr:row>
      <xdr:rowOff>55069</xdr:rowOff>
    </xdr:to>
    <xdr:sp macro="" textlink="">
      <xdr:nvSpPr>
        <xdr:cNvPr id="127" name="矩形 126">
          <a:extLst>
            <a:ext uri="{FF2B5EF4-FFF2-40B4-BE49-F238E27FC236}">
              <a16:creationId xmlns:a16="http://schemas.microsoft.com/office/drawing/2014/main" id="{C5D18886-6152-441C-9EBC-B86FBD0C2E3C}"/>
            </a:ext>
          </a:extLst>
        </xdr:cNvPr>
        <xdr:cNvSpPr/>
      </xdr:nvSpPr>
      <xdr:spPr>
        <a:xfrm>
          <a:off x="35243460" y="30533788"/>
          <a:ext cx="1359434" cy="2825163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681318</xdr:colOff>
      <xdr:row>231</xdr:row>
      <xdr:rowOff>35858</xdr:rowOff>
    </xdr:from>
    <xdr:to>
      <xdr:col>42</xdr:col>
      <xdr:colOff>457201</xdr:colOff>
      <xdr:row>245</xdr:row>
      <xdr:rowOff>89646</xdr:rowOff>
    </xdr:to>
    <xdr:sp macro="" textlink="">
      <xdr:nvSpPr>
        <xdr:cNvPr id="130" name="矩形 129">
          <a:extLst>
            <a:ext uri="{FF2B5EF4-FFF2-40B4-BE49-F238E27FC236}">
              <a16:creationId xmlns:a16="http://schemas.microsoft.com/office/drawing/2014/main" id="{65C72732-A938-41A4-9568-E82B316BF059}"/>
            </a:ext>
          </a:extLst>
        </xdr:cNvPr>
        <xdr:cNvSpPr/>
      </xdr:nvSpPr>
      <xdr:spPr>
        <a:xfrm>
          <a:off x="27091342" y="31726093"/>
          <a:ext cx="1290918" cy="1936377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182880</xdr:colOff>
      <xdr:row>228</xdr:row>
      <xdr:rowOff>26896</xdr:rowOff>
    </xdr:from>
    <xdr:to>
      <xdr:col>42</xdr:col>
      <xdr:colOff>356925</xdr:colOff>
      <xdr:row>230</xdr:row>
      <xdr:rowOff>35859</xdr:rowOff>
    </xdr:to>
    <xdr:sp macro="" textlink="">
      <xdr:nvSpPr>
        <xdr:cNvPr id="131" name="对话气泡: 矩形 130">
          <a:extLst>
            <a:ext uri="{FF2B5EF4-FFF2-40B4-BE49-F238E27FC236}">
              <a16:creationId xmlns:a16="http://schemas.microsoft.com/office/drawing/2014/main" id="{C6ADAF00-8578-49E6-A1CC-ADD7069BF920}"/>
            </a:ext>
          </a:extLst>
        </xdr:cNvPr>
        <xdr:cNvSpPr/>
      </xdr:nvSpPr>
      <xdr:spPr>
        <a:xfrm>
          <a:off x="27348180" y="31924216"/>
          <a:ext cx="882705" cy="283283"/>
        </a:xfrm>
        <a:prstGeom prst="wedgeRectCallout">
          <a:avLst>
            <a:gd name="adj1" fmla="val 18988"/>
            <a:gd name="adj2" fmla="val 801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000"/>
            <a:t>M2</a:t>
          </a:r>
          <a:r>
            <a:rPr lang="zh-CN" altLang="en-US" sz="1000"/>
            <a:t>约</a:t>
          </a:r>
          <a:r>
            <a:rPr lang="en-US" altLang="zh-CN" sz="1000"/>
            <a:t>9.3%</a:t>
          </a:r>
          <a:endParaRPr lang="zh-CN" altLang="en-US" sz="1000"/>
        </a:p>
      </xdr:txBody>
    </xdr:sp>
    <xdr:clientData/>
  </xdr:twoCellAnchor>
  <xdr:twoCellAnchor>
    <xdr:from>
      <xdr:col>52</xdr:col>
      <xdr:colOff>48410</xdr:colOff>
      <xdr:row>218</xdr:row>
      <xdr:rowOff>17929</xdr:rowOff>
    </xdr:from>
    <xdr:to>
      <xdr:col>52</xdr:col>
      <xdr:colOff>1424940</xdr:colOff>
      <xdr:row>221</xdr:row>
      <xdr:rowOff>62754</xdr:rowOff>
    </xdr:to>
    <xdr:sp macro="" textlink="">
      <xdr:nvSpPr>
        <xdr:cNvPr id="134" name="对话气泡: 矩形 133">
          <a:extLst>
            <a:ext uri="{FF2B5EF4-FFF2-40B4-BE49-F238E27FC236}">
              <a16:creationId xmlns:a16="http://schemas.microsoft.com/office/drawing/2014/main" id="{37522B21-C16D-4757-84BA-C216D12F4FDB}"/>
            </a:ext>
          </a:extLst>
        </xdr:cNvPr>
        <xdr:cNvSpPr/>
      </xdr:nvSpPr>
      <xdr:spPr>
        <a:xfrm>
          <a:off x="35168990" y="30543649"/>
          <a:ext cx="1376530" cy="456305"/>
        </a:xfrm>
        <a:prstGeom prst="wedgeRectCallout">
          <a:avLst>
            <a:gd name="adj1" fmla="val 18988"/>
            <a:gd name="adj2" fmla="val 801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M2  15.4% 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CN" sz="1100"/>
        </a:p>
        <a:p>
          <a:pPr algn="l"/>
          <a:r>
            <a:rPr lang="en-US" altLang="zh-CN" sz="1100"/>
            <a:t>GDP 12.8% </a:t>
          </a:r>
        </a:p>
      </xdr:txBody>
    </xdr:sp>
    <xdr:clientData/>
  </xdr:twoCellAnchor>
  <xdr:twoCellAnchor>
    <xdr:from>
      <xdr:col>52</xdr:col>
      <xdr:colOff>1434354</xdr:colOff>
      <xdr:row>231</xdr:row>
      <xdr:rowOff>17930</xdr:rowOff>
    </xdr:from>
    <xdr:to>
      <xdr:col>53</xdr:col>
      <xdr:colOff>1219201</xdr:colOff>
      <xdr:row>243</xdr:row>
      <xdr:rowOff>55069</xdr:rowOff>
    </xdr:to>
    <xdr:sp macro="" textlink="">
      <xdr:nvSpPr>
        <xdr:cNvPr id="136" name="矩形 135">
          <a:extLst>
            <a:ext uri="{FF2B5EF4-FFF2-40B4-BE49-F238E27FC236}">
              <a16:creationId xmlns:a16="http://schemas.microsoft.com/office/drawing/2014/main" id="{FEE7E065-3EE5-4CBB-93AE-F9D805AC8FA9}"/>
            </a:ext>
          </a:extLst>
        </xdr:cNvPr>
        <xdr:cNvSpPr/>
      </xdr:nvSpPr>
      <xdr:spPr>
        <a:xfrm>
          <a:off x="36602895" y="31708165"/>
          <a:ext cx="1389530" cy="165078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53</xdr:col>
      <xdr:colOff>1219199</xdr:colOff>
      <xdr:row>236</xdr:row>
      <xdr:rowOff>71717</xdr:rowOff>
    </xdr:from>
    <xdr:to>
      <xdr:col>55</xdr:col>
      <xdr:colOff>236220</xdr:colOff>
      <xdr:row>243</xdr:row>
      <xdr:rowOff>35858</xdr:rowOff>
    </xdr:to>
    <xdr:sp macro="" textlink="">
      <xdr:nvSpPr>
        <xdr:cNvPr id="138" name="矩形 137">
          <a:extLst>
            <a:ext uri="{FF2B5EF4-FFF2-40B4-BE49-F238E27FC236}">
              <a16:creationId xmlns:a16="http://schemas.microsoft.com/office/drawing/2014/main" id="{AD9A3255-2A8E-4D64-B784-04EC6528D92C}"/>
            </a:ext>
          </a:extLst>
        </xdr:cNvPr>
        <xdr:cNvSpPr/>
      </xdr:nvSpPr>
      <xdr:spPr>
        <a:xfrm>
          <a:off x="37939979" y="33066317"/>
          <a:ext cx="1226821" cy="924261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52</xdr:col>
      <xdr:colOff>1568824</xdr:colOff>
      <xdr:row>225</xdr:row>
      <xdr:rowOff>116541</xdr:rowOff>
    </xdr:from>
    <xdr:to>
      <xdr:col>53</xdr:col>
      <xdr:colOff>1287780</xdr:colOff>
      <xdr:row>229</xdr:row>
      <xdr:rowOff>26895</xdr:rowOff>
    </xdr:to>
    <xdr:sp macro="" textlink="">
      <xdr:nvSpPr>
        <xdr:cNvPr id="139" name="对话气泡: 矩形 138">
          <a:extLst>
            <a:ext uri="{FF2B5EF4-FFF2-40B4-BE49-F238E27FC236}">
              <a16:creationId xmlns:a16="http://schemas.microsoft.com/office/drawing/2014/main" id="{147F3F07-86EE-41A3-A929-A7B8A3C4FD1A}"/>
            </a:ext>
          </a:extLst>
        </xdr:cNvPr>
        <xdr:cNvSpPr/>
      </xdr:nvSpPr>
      <xdr:spPr>
        <a:xfrm>
          <a:off x="36689404" y="31602381"/>
          <a:ext cx="1319156" cy="458994"/>
        </a:xfrm>
        <a:prstGeom prst="wedgeRectCallout">
          <a:avLst>
            <a:gd name="adj1" fmla="val 18988"/>
            <a:gd name="adj2" fmla="val 801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M2  9.3% 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CN" sz="1100"/>
        </a:p>
        <a:p>
          <a:pPr algn="l"/>
          <a:r>
            <a:rPr lang="en-US" altLang="zh-CN" sz="1100"/>
            <a:t>GDP 6.3% </a:t>
          </a:r>
        </a:p>
      </xdr:txBody>
    </xdr:sp>
    <xdr:clientData/>
  </xdr:twoCellAnchor>
  <xdr:twoCellAnchor>
    <xdr:from>
      <xdr:col>53</xdr:col>
      <xdr:colOff>1357704</xdr:colOff>
      <xdr:row>231</xdr:row>
      <xdr:rowOff>120128</xdr:rowOff>
    </xdr:from>
    <xdr:to>
      <xdr:col>55</xdr:col>
      <xdr:colOff>362622</xdr:colOff>
      <xdr:row>235</xdr:row>
      <xdr:rowOff>30481</xdr:rowOff>
    </xdr:to>
    <xdr:sp macro="" textlink="">
      <xdr:nvSpPr>
        <xdr:cNvPr id="140" name="对话气泡: 矩形 139">
          <a:extLst>
            <a:ext uri="{FF2B5EF4-FFF2-40B4-BE49-F238E27FC236}">
              <a16:creationId xmlns:a16="http://schemas.microsoft.com/office/drawing/2014/main" id="{B12DE79C-9ED7-405A-A82D-D0D8630A269D}"/>
            </a:ext>
          </a:extLst>
        </xdr:cNvPr>
        <xdr:cNvSpPr/>
      </xdr:nvSpPr>
      <xdr:spPr>
        <a:xfrm>
          <a:off x="38078484" y="32428928"/>
          <a:ext cx="1214718" cy="458993"/>
        </a:xfrm>
        <a:prstGeom prst="wedgeRectCallout">
          <a:avLst>
            <a:gd name="adj1" fmla="val 18988"/>
            <a:gd name="adj2" fmla="val 801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M2  2.7% 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CN" sz="1100"/>
        </a:p>
        <a:p>
          <a:pPr algn="l"/>
          <a:r>
            <a:rPr lang="en-US" altLang="zh-CN" sz="1100"/>
            <a:t>GDP </a:t>
          </a:r>
          <a:r>
            <a:rPr lang="en-US" altLang="zh-CN" sz="1100" baseline="0"/>
            <a:t> </a:t>
          </a:r>
          <a:r>
            <a:rPr lang="en-US" altLang="zh-CN" sz="1100"/>
            <a:t>1.7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endParaRPr lang="en-US" altLang="zh-CN" sz="1100"/>
        </a:p>
      </xdr:txBody>
    </xdr:sp>
    <xdr:clientData/>
  </xdr:twoCellAnchor>
  <xdr:twoCellAnchor>
    <xdr:from>
      <xdr:col>52</xdr:col>
      <xdr:colOff>769620</xdr:colOff>
      <xdr:row>218</xdr:row>
      <xdr:rowOff>113851</xdr:rowOff>
    </xdr:from>
    <xdr:to>
      <xdr:col>52</xdr:col>
      <xdr:colOff>1562100</xdr:colOff>
      <xdr:row>221</xdr:row>
      <xdr:rowOff>60064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92D9DF19-CA8F-4CA9-8ADD-5A9DB7732C62}"/>
            </a:ext>
          </a:extLst>
        </xdr:cNvPr>
        <xdr:cNvSpPr/>
      </xdr:nvSpPr>
      <xdr:spPr>
        <a:xfrm>
          <a:off x="35890200" y="30639571"/>
          <a:ext cx="792480" cy="3576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="0">
              <a:solidFill>
                <a:schemeClr val="bg1"/>
              </a:solidFill>
            </a:rPr>
            <a:t>差额</a:t>
          </a:r>
          <a:r>
            <a:rPr lang="en-US" altLang="zh-CN" sz="1000" b="0">
              <a:solidFill>
                <a:schemeClr val="bg1"/>
              </a:solidFill>
            </a:rPr>
            <a:t>2.7%</a:t>
          </a:r>
          <a:endParaRPr lang="zh-CN" altLang="en-US" sz="1000" b="0">
            <a:solidFill>
              <a:schemeClr val="bg1"/>
            </a:solidFill>
          </a:endParaRPr>
        </a:p>
      </xdr:txBody>
    </xdr:sp>
    <xdr:clientData/>
  </xdr:twoCellAnchor>
  <xdr:twoCellAnchor>
    <xdr:from>
      <xdr:col>53</xdr:col>
      <xdr:colOff>609600</xdr:colOff>
      <xdr:row>226</xdr:row>
      <xdr:rowOff>76647</xdr:rowOff>
    </xdr:from>
    <xdr:to>
      <xdr:col>53</xdr:col>
      <xdr:colOff>1402080</xdr:colOff>
      <xdr:row>229</xdr:row>
      <xdr:rowOff>22860</xdr:rowOff>
    </xdr:to>
    <xdr:sp macro="" textlink="">
      <xdr:nvSpPr>
        <xdr:cNvPr id="141" name="矩形 140">
          <a:extLst>
            <a:ext uri="{FF2B5EF4-FFF2-40B4-BE49-F238E27FC236}">
              <a16:creationId xmlns:a16="http://schemas.microsoft.com/office/drawing/2014/main" id="{0653F2E7-997D-406E-B68B-A77CB536F3C1}"/>
            </a:ext>
          </a:extLst>
        </xdr:cNvPr>
        <xdr:cNvSpPr/>
      </xdr:nvSpPr>
      <xdr:spPr>
        <a:xfrm>
          <a:off x="37330380" y="31699647"/>
          <a:ext cx="792480" cy="3576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="0">
              <a:solidFill>
                <a:schemeClr val="bg1"/>
              </a:solidFill>
            </a:rPr>
            <a:t>差额</a:t>
          </a:r>
          <a:r>
            <a:rPr lang="en-US" altLang="zh-CN" sz="1000" b="0">
              <a:solidFill>
                <a:schemeClr val="bg1"/>
              </a:solidFill>
            </a:rPr>
            <a:t>3%</a:t>
          </a:r>
          <a:endParaRPr lang="zh-CN" altLang="en-US" sz="1000" b="0">
            <a:solidFill>
              <a:schemeClr val="bg1"/>
            </a:solidFill>
          </a:endParaRPr>
        </a:p>
      </xdr:txBody>
    </xdr:sp>
    <xdr:clientData/>
  </xdr:twoCellAnchor>
  <xdr:twoCellAnchor>
    <xdr:from>
      <xdr:col>54</xdr:col>
      <xdr:colOff>403860</xdr:colOff>
      <xdr:row>232</xdr:row>
      <xdr:rowOff>76200</xdr:rowOff>
    </xdr:from>
    <xdr:to>
      <xdr:col>55</xdr:col>
      <xdr:colOff>586740</xdr:colOff>
      <xdr:row>235</xdr:row>
      <xdr:rowOff>22413</xdr:rowOff>
    </xdr:to>
    <xdr:sp macro="" textlink="">
      <xdr:nvSpPr>
        <xdr:cNvPr id="142" name="矩形 141">
          <a:extLst>
            <a:ext uri="{FF2B5EF4-FFF2-40B4-BE49-F238E27FC236}">
              <a16:creationId xmlns:a16="http://schemas.microsoft.com/office/drawing/2014/main" id="{E2DC9449-F1E6-435F-8DF0-2D61FB7186DE}"/>
            </a:ext>
          </a:extLst>
        </xdr:cNvPr>
        <xdr:cNvSpPr/>
      </xdr:nvSpPr>
      <xdr:spPr>
        <a:xfrm>
          <a:off x="38724840" y="32522160"/>
          <a:ext cx="792480" cy="3576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="0">
              <a:solidFill>
                <a:schemeClr val="bg1"/>
              </a:solidFill>
            </a:rPr>
            <a:t>差额</a:t>
          </a:r>
          <a:r>
            <a:rPr lang="en-US" altLang="zh-CN" sz="1000" b="0">
              <a:solidFill>
                <a:schemeClr val="bg1"/>
              </a:solidFill>
            </a:rPr>
            <a:t>1%</a:t>
          </a:r>
          <a:endParaRPr lang="zh-CN" altLang="en-US" sz="1000" b="0">
            <a:solidFill>
              <a:schemeClr val="bg1"/>
            </a:solidFill>
          </a:endParaRPr>
        </a:p>
      </xdr:txBody>
    </xdr:sp>
    <xdr:clientData/>
  </xdr:twoCellAnchor>
  <xdr:twoCellAnchor>
    <xdr:from>
      <xdr:col>55</xdr:col>
      <xdr:colOff>236220</xdr:colOff>
      <xdr:row>237</xdr:row>
      <xdr:rowOff>83819</xdr:rowOff>
    </xdr:from>
    <xdr:to>
      <xdr:col>57</xdr:col>
      <xdr:colOff>205740</xdr:colOff>
      <xdr:row>243</xdr:row>
      <xdr:rowOff>53340</xdr:rowOff>
    </xdr:to>
    <xdr:sp macro="" textlink="">
      <xdr:nvSpPr>
        <xdr:cNvPr id="143" name="矩形 142">
          <a:extLst>
            <a:ext uri="{FF2B5EF4-FFF2-40B4-BE49-F238E27FC236}">
              <a16:creationId xmlns:a16="http://schemas.microsoft.com/office/drawing/2014/main" id="{3C7BBA4D-FC76-4A19-9F95-6551AF008281}"/>
            </a:ext>
          </a:extLst>
        </xdr:cNvPr>
        <xdr:cNvSpPr/>
      </xdr:nvSpPr>
      <xdr:spPr>
        <a:xfrm>
          <a:off x="39166800" y="33215579"/>
          <a:ext cx="1409700" cy="792481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55</xdr:col>
      <xdr:colOff>518160</xdr:colOff>
      <xdr:row>233</xdr:row>
      <xdr:rowOff>22860</xdr:rowOff>
    </xdr:from>
    <xdr:to>
      <xdr:col>57</xdr:col>
      <xdr:colOff>365760</xdr:colOff>
      <xdr:row>236</xdr:row>
      <xdr:rowOff>70373</xdr:rowOff>
    </xdr:to>
    <xdr:sp macro="" textlink="">
      <xdr:nvSpPr>
        <xdr:cNvPr id="144" name="对话气泡: 矩形 143">
          <a:extLst>
            <a:ext uri="{FF2B5EF4-FFF2-40B4-BE49-F238E27FC236}">
              <a16:creationId xmlns:a16="http://schemas.microsoft.com/office/drawing/2014/main" id="{463BC2B5-D5B5-4732-A791-5B8C381DB88B}"/>
            </a:ext>
          </a:extLst>
        </xdr:cNvPr>
        <xdr:cNvSpPr/>
      </xdr:nvSpPr>
      <xdr:spPr>
        <a:xfrm>
          <a:off x="39448740" y="32605980"/>
          <a:ext cx="1287780" cy="458993"/>
        </a:xfrm>
        <a:prstGeom prst="wedgeRectCallout">
          <a:avLst>
            <a:gd name="adj1" fmla="val 18988"/>
            <a:gd name="adj2" fmla="val 801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M2  2.1% 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CN" sz="1100"/>
        </a:p>
        <a:p>
          <a:pPr algn="l"/>
          <a:r>
            <a:rPr lang="en-US" altLang="zh-CN" sz="1100"/>
            <a:t>GDP </a:t>
          </a:r>
          <a:r>
            <a:rPr lang="en-US" altLang="zh-CN" sz="1100" baseline="0"/>
            <a:t> -0.5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endParaRPr lang="en-US" altLang="zh-CN" sz="1100"/>
        </a:p>
      </xdr:txBody>
    </xdr:sp>
    <xdr:clientData/>
  </xdr:twoCellAnchor>
  <xdr:twoCellAnchor>
    <xdr:from>
      <xdr:col>56</xdr:col>
      <xdr:colOff>577776</xdr:colOff>
      <xdr:row>233</xdr:row>
      <xdr:rowOff>123712</xdr:rowOff>
    </xdr:from>
    <xdr:to>
      <xdr:col>57</xdr:col>
      <xdr:colOff>539676</xdr:colOff>
      <xdr:row>236</xdr:row>
      <xdr:rowOff>69925</xdr:rowOff>
    </xdr:to>
    <xdr:sp macro="" textlink="">
      <xdr:nvSpPr>
        <xdr:cNvPr id="145" name="矩形 144">
          <a:extLst>
            <a:ext uri="{FF2B5EF4-FFF2-40B4-BE49-F238E27FC236}">
              <a16:creationId xmlns:a16="http://schemas.microsoft.com/office/drawing/2014/main" id="{E41E4F45-4E52-4A89-9882-A66FDC06F0CD}"/>
            </a:ext>
          </a:extLst>
        </xdr:cNvPr>
        <xdr:cNvSpPr/>
      </xdr:nvSpPr>
      <xdr:spPr>
        <a:xfrm>
          <a:off x="40117956" y="32706832"/>
          <a:ext cx="792480" cy="3576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="0">
              <a:solidFill>
                <a:schemeClr val="bg1"/>
              </a:solidFill>
            </a:rPr>
            <a:t>差额</a:t>
          </a:r>
          <a:r>
            <a:rPr lang="en-US" altLang="zh-CN" sz="1000" b="0">
              <a:solidFill>
                <a:schemeClr val="bg1"/>
              </a:solidFill>
            </a:rPr>
            <a:t>2.6%</a:t>
          </a:r>
          <a:endParaRPr lang="zh-CN" altLang="en-US" sz="1000" b="0">
            <a:solidFill>
              <a:schemeClr val="bg1"/>
            </a:solidFill>
          </a:endParaRPr>
        </a:p>
      </xdr:txBody>
    </xdr:sp>
    <xdr:clientData/>
  </xdr:twoCellAnchor>
  <xdr:twoCellAnchor>
    <xdr:from>
      <xdr:col>50</xdr:col>
      <xdr:colOff>134086</xdr:colOff>
      <xdr:row>223</xdr:row>
      <xdr:rowOff>106680</xdr:rowOff>
    </xdr:from>
    <xdr:to>
      <xdr:col>52</xdr:col>
      <xdr:colOff>76200</xdr:colOff>
      <xdr:row>243</xdr:row>
      <xdr:rowOff>47001</xdr:rowOff>
    </xdr:to>
    <xdr:sp macro="" textlink="">
      <xdr:nvSpPr>
        <xdr:cNvPr id="146" name="矩形 145">
          <a:extLst>
            <a:ext uri="{FF2B5EF4-FFF2-40B4-BE49-F238E27FC236}">
              <a16:creationId xmlns:a16="http://schemas.microsoft.com/office/drawing/2014/main" id="{93BD89E1-6D11-4F02-BC5D-E234F558ED14}"/>
            </a:ext>
          </a:extLst>
        </xdr:cNvPr>
        <xdr:cNvSpPr/>
      </xdr:nvSpPr>
      <xdr:spPr>
        <a:xfrm>
          <a:off x="33837346" y="31318200"/>
          <a:ext cx="1359434" cy="2683521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49</xdr:col>
      <xdr:colOff>571500</xdr:colOff>
      <xdr:row>219</xdr:row>
      <xdr:rowOff>0</xdr:rowOff>
    </xdr:from>
    <xdr:to>
      <xdr:col>51</xdr:col>
      <xdr:colOff>446890</xdr:colOff>
      <xdr:row>222</xdr:row>
      <xdr:rowOff>44825</xdr:rowOff>
    </xdr:to>
    <xdr:sp macro="" textlink="">
      <xdr:nvSpPr>
        <xdr:cNvPr id="147" name="对话气泡: 矩形 146">
          <a:extLst>
            <a:ext uri="{FF2B5EF4-FFF2-40B4-BE49-F238E27FC236}">
              <a16:creationId xmlns:a16="http://schemas.microsoft.com/office/drawing/2014/main" id="{40C44C32-D02C-451F-B767-AEC66897402E}"/>
            </a:ext>
          </a:extLst>
        </xdr:cNvPr>
        <xdr:cNvSpPr/>
      </xdr:nvSpPr>
      <xdr:spPr>
        <a:xfrm>
          <a:off x="33573720" y="30662880"/>
          <a:ext cx="1376530" cy="456305"/>
        </a:xfrm>
        <a:prstGeom prst="wedgeRectCallout">
          <a:avLst>
            <a:gd name="adj1" fmla="val 18988"/>
            <a:gd name="adj2" fmla="val 801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M2  18% 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CN" sz="1100"/>
        </a:p>
        <a:p>
          <a:pPr algn="l"/>
          <a:r>
            <a:rPr lang="en-US" altLang="zh-CN" sz="1100"/>
            <a:t>GDP 16.9% </a:t>
          </a:r>
        </a:p>
      </xdr:txBody>
    </xdr:sp>
    <xdr:clientData/>
  </xdr:twoCellAnchor>
  <xdr:twoCellAnchor>
    <xdr:from>
      <xdr:col>50</xdr:col>
      <xdr:colOff>591670</xdr:colOff>
      <xdr:row>219</xdr:row>
      <xdr:rowOff>95922</xdr:rowOff>
    </xdr:from>
    <xdr:to>
      <xdr:col>51</xdr:col>
      <xdr:colOff>584050</xdr:colOff>
      <xdr:row>222</xdr:row>
      <xdr:rowOff>42135</xdr:rowOff>
    </xdr:to>
    <xdr:sp macro="" textlink="">
      <xdr:nvSpPr>
        <xdr:cNvPr id="148" name="矩形 147">
          <a:extLst>
            <a:ext uri="{FF2B5EF4-FFF2-40B4-BE49-F238E27FC236}">
              <a16:creationId xmlns:a16="http://schemas.microsoft.com/office/drawing/2014/main" id="{194D4974-CE07-482D-830C-9F357A3730C7}"/>
            </a:ext>
          </a:extLst>
        </xdr:cNvPr>
        <xdr:cNvSpPr/>
      </xdr:nvSpPr>
      <xdr:spPr>
        <a:xfrm>
          <a:off x="34294930" y="30758802"/>
          <a:ext cx="792480" cy="3576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="0">
              <a:solidFill>
                <a:schemeClr val="bg1"/>
              </a:solidFill>
            </a:rPr>
            <a:t>差额</a:t>
          </a:r>
          <a:r>
            <a:rPr lang="en-US" altLang="zh-CN" sz="1000" b="0">
              <a:solidFill>
                <a:schemeClr val="bg1"/>
              </a:solidFill>
            </a:rPr>
            <a:t>1.1%</a:t>
          </a:r>
          <a:endParaRPr lang="zh-CN" altLang="en-US" sz="1000" b="0">
            <a:solidFill>
              <a:schemeClr val="bg1"/>
            </a:solidFill>
          </a:endParaRPr>
        </a:p>
      </xdr:txBody>
    </xdr:sp>
    <xdr:clientData/>
  </xdr:twoCellAnchor>
  <xdr:twoCellAnchor>
    <xdr:from>
      <xdr:col>44</xdr:col>
      <xdr:colOff>251461</xdr:colOff>
      <xdr:row>237</xdr:row>
      <xdr:rowOff>129540</xdr:rowOff>
    </xdr:from>
    <xdr:to>
      <xdr:col>46</xdr:col>
      <xdr:colOff>266700</xdr:colOff>
      <xdr:row>245</xdr:row>
      <xdr:rowOff>103990</xdr:rowOff>
    </xdr:to>
    <xdr:sp macro="" textlink="">
      <xdr:nvSpPr>
        <xdr:cNvPr id="149" name="矩形 148">
          <a:extLst>
            <a:ext uri="{FF2B5EF4-FFF2-40B4-BE49-F238E27FC236}">
              <a16:creationId xmlns:a16="http://schemas.microsoft.com/office/drawing/2014/main" id="{BDCBC743-C4BF-4379-817A-3F162B3B8457}"/>
            </a:ext>
          </a:extLst>
        </xdr:cNvPr>
        <xdr:cNvSpPr/>
      </xdr:nvSpPr>
      <xdr:spPr>
        <a:xfrm>
          <a:off x="29634181" y="33261300"/>
          <a:ext cx="1257299" cy="107173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232</xdr:row>
      <xdr:rowOff>97717</xdr:rowOff>
    </xdr:from>
    <xdr:to>
      <xdr:col>44</xdr:col>
      <xdr:colOff>128325</xdr:colOff>
      <xdr:row>234</xdr:row>
      <xdr:rowOff>106680</xdr:rowOff>
    </xdr:to>
    <xdr:sp macro="" textlink="">
      <xdr:nvSpPr>
        <xdr:cNvPr id="150" name="对话气泡: 矩形 149">
          <a:extLst>
            <a:ext uri="{FF2B5EF4-FFF2-40B4-BE49-F238E27FC236}">
              <a16:creationId xmlns:a16="http://schemas.microsoft.com/office/drawing/2014/main" id="{95276C77-B643-4B21-AB11-3B23B33AB084}"/>
            </a:ext>
          </a:extLst>
        </xdr:cNvPr>
        <xdr:cNvSpPr/>
      </xdr:nvSpPr>
      <xdr:spPr>
        <a:xfrm>
          <a:off x="28628340" y="32543677"/>
          <a:ext cx="882705" cy="283283"/>
        </a:xfrm>
        <a:prstGeom prst="wedgeRectCallout">
          <a:avLst>
            <a:gd name="adj1" fmla="val 18988"/>
            <a:gd name="adj2" fmla="val 801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000"/>
            <a:t>M2</a:t>
          </a:r>
          <a:r>
            <a:rPr lang="zh-CN" altLang="en-US" sz="1000"/>
            <a:t>约</a:t>
          </a:r>
          <a:r>
            <a:rPr lang="en-US" altLang="zh-CN" sz="1000"/>
            <a:t>2.7%</a:t>
          </a:r>
          <a:endParaRPr lang="zh-CN" altLang="en-US" sz="1000"/>
        </a:p>
      </xdr:txBody>
    </xdr:sp>
    <xdr:clientData/>
  </xdr:twoCellAnchor>
  <xdr:twoCellAnchor>
    <xdr:from>
      <xdr:col>44</xdr:col>
      <xdr:colOff>504135</xdr:colOff>
      <xdr:row>234</xdr:row>
      <xdr:rowOff>120577</xdr:rowOff>
    </xdr:from>
    <xdr:to>
      <xdr:col>46</xdr:col>
      <xdr:colOff>144780</xdr:colOff>
      <xdr:row>236</xdr:row>
      <xdr:rowOff>129540</xdr:rowOff>
    </xdr:to>
    <xdr:sp macro="" textlink="">
      <xdr:nvSpPr>
        <xdr:cNvPr id="151" name="对话气泡: 矩形 150">
          <a:extLst>
            <a:ext uri="{FF2B5EF4-FFF2-40B4-BE49-F238E27FC236}">
              <a16:creationId xmlns:a16="http://schemas.microsoft.com/office/drawing/2014/main" id="{309676CC-439D-49D2-AC51-91C234A73CD8}"/>
            </a:ext>
          </a:extLst>
        </xdr:cNvPr>
        <xdr:cNvSpPr/>
      </xdr:nvSpPr>
      <xdr:spPr>
        <a:xfrm>
          <a:off x="29886855" y="32840857"/>
          <a:ext cx="882705" cy="283283"/>
        </a:xfrm>
        <a:prstGeom prst="wedgeRectCallout">
          <a:avLst>
            <a:gd name="adj1" fmla="val 18988"/>
            <a:gd name="adj2" fmla="val 801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000"/>
            <a:t>M2</a:t>
          </a:r>
          <a:r>
            <a:rPr lang="zh-CN" altLang="en-US" sz="1000"/>
            <a:t>约</a:t>
          </a:r>
          <a:r>
            <a:rPr lang="en-US" altLang="zh-CN" sz="1000"/>
            <a:t>2.1%</a:t>
          </a:r>
          <a:endParaRPr lang="zh-CN" altLang="en-US" sz="1000"/>
        </a:p>
      </xdr:txBody>
    </xdr:sp>
    <xdr:clientData/>
  </xdr:twoCellAnchor>
  <xdr:twoCellAnchor>
    <xdr:from>
      <xdr:col>36</xdr:col>
      <xdr:colOff>91440</xdr:colOff>
      <xdr:row>224</xdr:row>
      <xdr:rowOff>68580</xdr:rowOff>
    </xdr:from>
    <xdr:to>
      <xdr:col>38</xdr:col>
      <xdr:colOff>571500</xdr:colOff>
      <xdr:row>245</xdr:row>
      <xdr:rowOff>91440</xdr:rowOff>
    </xdr:to>
    <xdr:sp macro="" textlink="">
      <xdr:nvSpPr>
        <xdr:cNvPr id="152" name="矩形 151">
          <a:extLst>
            <a:ext uri="{FF2B5EF4-FFF2-40B4-BE49-F238E27FC236}">
              <a16:creationId xmlns:a16="http://schemas.microsoft.com/office/drawing/2014/main" id="{D4BBD44E-270C-4558-85E8-3D48785BD516}"/>
            </a:ext>
          </a:extLst>
        </xdr:cNvPr>
        <xdr:cNvSpPr/>
      </xdr:nvSpPr>
      <xdr:spPr>
        <a:xfrm>
          <a:off x="23842980" y="31417260"/>
          <a:ext cx="1790700" cy="290322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36</xdr:col>
      <xdr:colOff>487680</xdr:colOff>
      <xdr:row>221</xdr:row>
      <xdr:rowOff>0</xdr:rowOff>
    </xdr:from>
    <xdr:to>
      <xdr:col>38</xdr:col>
      <xdr:colOff>18824</xdr:colOff>
      <xdr:row>223</xdr:row>
      <xdr:rowOff>8963</xdr:rowOff>
    </xdr:to>
    <xdr:sp macro="" textlink="">
      <xdr:nvSpPr>
        <xdr:cNvPr id="153" name="对话气泡: 矩形 152">
          <a:extLst>
            <a:ext uri="{FF2B5EF4-FFF2-40B4-BE49-F238E27FC236}">
              <a16:creationId xmlns:a16="http://schemas.microsoft.com/office/drawing/2014/main" id="{6BE2E27D-550C-4426-9F8A-72CFB205017A}"/>
            </a:ext>
          </a:extLst>
        </xdr:cNvPr>
        <xdr:cNvSpPr/>
      </xdr:nvSpPr>
      <xdr:spPr>
        <a:xfrm>
          <a:off x="24239220" y="30937200"/>
          <a:ext cx="841784" cy="283283"/>
        </a:xfrm>
        <a:prstGeom prst="wedgeRectCallout">
          <a:avLst>
            <a:gd name="adj1" fmla="val 18988"/>
            <a:gd name="adj2" fmla="val 801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000"/>
            <a:t>M2</a:t>
          </a:r>
          <a:r>
            <a:rPr lang="zh-CN" altLang="en-US" sz="1000"/>
            <a:t>约</a:t>
          </a:r>
          <a:r>
            <a:rPr lang="en-US" altLang="zh-CN" sz="1000"/>
            <a:t>19.2%</a:t>
          </a:r>
          <a:endParaRPr lang="zh-CN" altLang="en-US" sz="1000"/>
        </a:p>
      </xdr:txBody>
    </xdr:sp>
    <xdr:clientData/>
  </xdr:twoCellAnchor>
  <xdr:twoCellAnchor>
    <xdr:from>
      <xdr:col>8</xdr:col>
      <xdr:colOff>735106</xdr:colOff>
      <xdr:row>303</xdr:row>
      <xdr:rowOff>44824</xdr:rowOff>
    </xdr:from>
    <xdr:to>
      <xdr:col>9</xdr:col>
      <xdr:colOff>475130</xdr:colOff>
      <xdr:row>319</xdr:row>
      <xdr:rowOff>89648</xdr:rowOff>
    </xdr:to>
    <xdr:cxnSp macro="">
      <xdr:nvCxnSpPr>
        <xdr:cNvPr id="154" name="直接箭头连接符 153">
          <a:extLst>
            <a:ext uri="{FF2B5EF4-FFF2-40B4-BE49-F238E27FC236}">
              <a16:creationId xmlns:a16="http://schemas.microsoft.com/office/drawing/2014/main" id="{0F3D6FA5-A316-49B7-A501-4056A07E42DA}"/>
            </a:ext>
          </a:extLst>
        </xdr:cNvPr>
        <xdr:cNvCxnSpPr/>
      </xdr:nvCxnSpPr>
      <xdr:spPr>
        <a:xfrm flipV="1">
          <a:off x="6176682" y="35634706"/>
          <a:ext cx="510989" cy="219635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51182</xdr:colOff>
      <xdr:row>303</xdr:row>
      <xdr:rowOff>109584</xdr:rowOff>
    </xdr:from>
    <xdr:to>
      <xdr:col>9</xdr:col>
      <xdr:colOff>400805</xdr:colOff>
      <xdr:row>312</xdr:row>
      <xdr:rowOff>66699</xdr:rowOff>
    </xdr:to>
    <xdr:sp macro="" textlink="">
      <xdr:nvSpPr>
        <xdr:cNvPr id="155" name="矩形 154">
          <a:extLst>
            <a:ext uri="{FF2B5EF4-FFF2-40B4-BE49-F238E27FC236}">
              <a16:creationId xmlns:a16="http://schemas.microsoft.com/office/drawing/2014/main" id="{C5AA4FE8-32BE-4D3E-89C8-38C7D22554D7}"/>
            </a:ext>
          </a:extLst>
        </xdr:cNvPr>
        <xdr:cNvSpPr/>
      </xdr:nvSpPr>
      <xdr:spPr>
        <a:xfrm rot="18157594">
          <a:off x="5854859" y="36108330"/>
          <a:ext cx="1167351" cy="349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rgbClr val="0070C0"/>
              </a:solidFill>
            </a:rPr>
            <a:t>房价暴涨</a:t>
          </a:r>
        </a:p>
      </xdr:txBody>
    </xdr:sp>
    <xdr:clientData/>
  </xdr:twoCellAnchor>
  <xdr:twoCellAnchor>
    <xdr:from>
      <xdr:col>60</xdr:col>
      <xdr:colOff>235528</xdr:colOff>
      <xdr:row>217</xdr:row>
      <xdr:rowOff>27708</xdr:rowOff>
    </xdr:from>
    <xdr:to>
      <xdr:col>71</xdr:col>
      <xdr:colOff>32657</xdr:colOff>
      <xdr:row>250</xdr:row>
      <xdr:rowOff>43543</xdr:rowOff>
    </xdr:to>
    <xdr:graphicFrame macro="">
      <xdr:nvGraphicFramePr>
        <xdr:cNvPr id="156" name="图表 155">
          <a:extLst>
            <a:ext uri="{FF2B5EF4-FFF2-40B4-BE49-F238E27FC236}">
              <a16:creationId xmlns:a16="http://schemas.microsoft.com/office/drawing/2014/main" id="{A3ACEF82-AC13-4480-909B-9E4C4B8A6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63</xdr:col>
      <xdr:colOff>544285</xdr:colOff>
      <xdr:row>231</xdr:row>
      <xdr:rowOff>14087</xdr:rowOff>
    </xdr:from>
    <xdr:to>
      <xdr:col>66</xdr:col>
      <xdr:colOff>489857</xdr:colOff>
      <xdr:row>238</xdr:row>
      <xdr:rowOff>19210</xdr:rowOff>
    </xdr:to>
    <xdr:sp macro="" textlink="">
      <xdr:nvSpPr>
        <xdr:cNvPr id="157" name="矩形 156">
          <a:extLst>
            <a:ext uri="{FF2B5EF4-FFF2-40B4-BE49-F238E27FC236}">
              <a16:creationId xmlns:a16="http://schemas.microsoft.com/office/drawing/2014/main" id="{B1920D3C-7C63-4BA4-B10E-A02048DC76D0}"/>
            </a:ext>
          </a:extLst>
        </xdr:cNvPr>
        <xdr:cNvSpPr/>
      </xdr:nvSpPr>
      <xdr:spPr>
        <a:xfrm>
          <a:off x="44903571" y="33313487"/>
          <a:ext cx="1807029" cy="995723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63</xdr:col>
      <xdr:colOff>474488</xdr:colOff>
      <xdr:row>226</xdr:row>
      <xdr:rowOff>65313</xdr:rowOff>
    </xdr:from>
    <xdr:to>
      <xdr:col>66</xdr:col>
      <xdr:colOff>307361</xdr:colOff>
      <xdr:row>229</xdr:row>
      <xdr:rowOff>124866</xdr:rowOff>
    </xdr:to>
    <xdr:sp macro="" textlink="">
      <xdr:nvSpPr>
        <xdr:cNvPr id="158" name="对话气泡: 矩形 157">
          <a:extLst>
            <a:ext uri="{FF2B5EF4-FFF2-40B4-BE49-F238E27FC236}">
              <a16:creationId xmlns:a16="http://schemas.microsoft.com/office/drawing/2014/main" id="{F1C173C9-6503-4753-9C31-3BCD3B01CE24}"/>
            </a:ext>
          </a:extLst>
        </xdr:cNvPr>
        <xdr:cNvSpPr/>
      </xdr:nvSpPr>
      <xdr:spPr>
        <a:xfrm>
          <a:off x="44833774" y="32657142"/>
          <a:ext cx="1694330" cy="484095"/>
        </a:xfrm>
        <a:prstGeom prst="wedgeRectCallout">
          <a:avLst>
            <a:gd name="adj1" fmla="val 18988"/>
            <a:gd name="adj2" fmla="val 80149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宽松货币政策</a:t>
          </a:r>
          <a:endParaRPr lang="en-US" altLang="zh-CN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房价涨幅最快的</a:t>
          </a:r>
          <a:r>
            <a:rPr lang="en-US" altLang="zh-CN" sz="1100"/>
            <a:t>20</a:t>
          </a:r>
          <a:r>
            <a:rPr lang="zh-CN" altLang="en-US" sz="1100"/>
            <a:t>年</a:t>
          </a:r>
          <a:endParaRPr lang="en-US" altLang="zh-CN" sz="1100"/>
        </a:p>
      </xdr:txBody>
    </xdr:sp>
    <xdr:clientData/>
  </xdr:twoCellAnchor>
  <xdr:twoCellAnchor>
    <xdr:from>
      <xdr:col>66</xdr:col>
      <xdr:colOff>475769</xdr:colOff>
      <xdr:row>230</xdr:row>
      <xdr:rowOff>57630</xdr:rowOff>
    </xdr:from>
    <xdr:to>
      <xdr:col>68</xdr:col>
      <xdr:colOff>26253</xdr:colOff>
      <xdr:row>233</xdr:row>
      <xdr:rowOff>108857</xdr:rowOff>
    </xdr:to>
    <xdr:sp macro="" textlink="">
      <xdr:nvSpPr>
        <xdr:cNvPr id="159" name="矩形 158">
          <a:extLst>
            <a:ext uri="{FF2B5EF4-FFF2-40B4-BE49-F238E27FC236}">
              <a16:creationId xmlns:a16="http://schemas.microsoft.com/office/drawing/2014/main" id="{0E3037F8-F359-4BDE-8E4E-B7A4994C7A08}"/>
            </a:ext>
          </a:extLst>
        </xdr:cNvPr>
        <xdr:cNvSpPr/>
      </xdr:nvSpPr>
      <xdr:spPr>
        <a:xfrm>
          <a:off x="46696512" y="33215516"/>
          <a:ext cx="813227" cy="47577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66</xdr:col>
      <xdr:colOff>459761</xdr:colOff>
      <xdr:row>226</xdr:row>
      <xdr:rowOff>103092</xdr:rowOff>
    </xdr:from>
    <xdr:to>
      <xdr:col>68</xdr:col>
      <xdr:colOff>353465</xdr:colOff>
      <xdr:row>229</xdr:row>
      <xdr:rowOff>28174</xdr:rowOff>
    </xdr:to>
    <xdr:sp macro="" textlink="">
      <xdr:nvSpPr>
        <xdr:cNvPr id="160" name="对话气泡: 矩形 159">
          <a:extLst>
            <a:ext uri="{FF2B5EF4-FFF2-40B4-BE49-F238E27FC236}">
              <a16:creationId xmlns:a16="http://schemas.microsoft.com/office/drawing/2014/main" id="{41FD1F2C-52BD-421C-AACD-F6AE816BC26A}"/>
            </a:ext>
          </a:extLst>
        </xdr:cNvPr>
        <xdr:cNvSpPr/>
      </xdr:nvSpPr>
      <xdr:spPr>
        <a:xfrm>
          <a:off x="46680504" y="32694921"/>
          <a:ext cx="1156447" cy="349624"/>
        </a:xfrm>
        <a:prstGeom prst="wedgeRectCallout">
          <a:avLst>
            <a:gd name="adj1" fmla="val -23371"/>
            <a:gd name="adj2" fmla="val 10194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紧缩货币政策</a:t>
          </a:r>
          <a:endParaRPr lang="en-US" altLang="zh-CN" sz="1100"/>
        </a:p>
      </xdr:txBody>
    </xdr:sp>
    <xdr:clientData/>
  </xdr:twoCellAnchor>
  <xdr:twoCellAnchor>
    <xdr:from>
      <xdr:col>25</xdr:col>
      <xdr:colOff>105016</xdr:colOff>
      <xdr:row>239</xdr:row>
      <xdr:rowOff>126788</xdr:rowOff>
    </xdr:from>
    <xdr:to>
      <xdr:col>26</xdr:col>
      <xdr:colOff>494979</xdr:colOff>
      <xdr:row>242</xdr:row>
      <xdr:rowOff>50587</xdr:rowOff>
    </xdr:to>
    <xdr:sp macro="" textlink="">
      <xdr:nvSpPr>
        <xdr:cNvPr id="161" name="对话气泡: 矩形 160">
          <a:extLst>
            <a:ext uri="{FF2B5EF4-FFF2-40B4-BE49-F238E27FC236}">
              <a16:creationId xmlns:a16="http://schemas.microsoft.com/office/drawing/2014/main" id="{3E8AE303-3470-4AB9-B056-22A3ACBCF44A}"/>
            </a:ext>
          </a:extLst>
        </xdr:cNvPr>
        <xdr:cNvSpPr/>
      </xdr:nvSpPr>
      <xdr:spPr>
        <a:xfrm>
          <a:off x="16752475" y="32892788"/>
          <a:ext cx="1008528" cy="327211"/>
        </a:xfrm>
        <a:prstGeom prst="wedgeRectCallout">
          <a:avLst>
            <a:gd name="adj1" fmla="val 26097"/>
            <a:gd name="adj2" fmla="val -8305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货币宽松开始</a:t>
          </a:r>
        </a:p>
      </xdr:txBody>
    </xdr:sp>
    <xdr:clientData/>
  </xdr:twoCellAnchor>
  <xdr:twoCellAnchor>
    <xdr:from>
      <xdr:col>25</xdr:col>
      <xdr:colOff>293914</xdr:colOff>
      <xdr:row>254</xdr:row>
      <xdr:rowOff>32657</xdr:rowOff>
    </xdr:from>
    <xdr:to>
      <xdr:col>36</xdr:col>
      <xdr:colOff>660398</xdr:colOff>
      <xdr:row>285</xdr:row>
      <xdr:rowOff>32657</xdr:rowOff>
    </xdr:to>
    <xdr:graphicFrame macro="">
      <xdr:nvGraphicFramePr>
        <xdr:cNvPr id="178" name="图表 177">
          <a:extLst>
            <a:ext uri="{FF2B5EF4-FFF2-40B4-BE49-F238E27FC236}">
              <a16:creationId xmlns:a16="http://schemas.microsoft.com/office/drawing/2014/main" id="{5429C1C6-77C5-4136-93CE-4AB270C3E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29</xdr:col>
      <xdr:colOff>457201</xdr:colOff>
      <xdr:row>268</xdr:row>
      <xdr:rowOff>10885</xdr:rowOff>
    </xdr:from>
    <xdr:to>
      <xdr:col>31</xdr:col>
      <xdr:colOff>566057</xdr:colOff>
      <xdr:row>285</xdr:row>
      <xdr:rowOff>8965</xdr:rowOff>
    </xdr:to>
    <xdr:sp macro="" textlink="">
      <xdr:nvSpPr>
        <xdr:cNvPr id="179" name="矩形 178">
          <a:extLst>
            <a:ext uri="{FF2B5EF4-FFF2-40B4-BE49-F238E27FC236}">
              <a16:creationId xmlns:a16="http://schemas.microsoft.com/office/drawing/2014/main" id="{B90798B0-B59F-4AFA-9B4E-724E2D5FF13E}"/>
            </a:ext>
          </a:extLst>
        </xdr:cNvPr>
        <xdr:cNvSpPr/>
      </xdr:nvSpPr>
      <xdr:spPr>
        <a:xfrm>
          <a:off x="12012707" y="36676532"/>
          <a:ext cx="1462526" cy="228408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600637</xdr:colOff>
      <xdr:row>266</xdr:row>
      <xdr:rowOff>10885</xdr:rowOff>
    </xdr:from>
    <xdr:to>
      <xdr:col>34</xdr:col>
      <xdr:colOff>76201</xdr:colOff>
      <xdr:row>285</xdr:row>
      <xdr:rowOff>26893</xdr:rowOff>
    </xdr:to>
    <xdr:sp macro="" textlink="">
      <xdr:nvSpPr>
        <xdr:cNvPr id="180" name="矩形 179">
          <a:extLst>
            <a:ext uri="{FF2B5EF4-FFF2-40B4-BE49-F238E27FC236}">
              <a16:creationId xmlns:a16="http://schemas.microsoft.com/office/drawing/2014/main" id="{507BFD2E-C014-4E42-AA4E-4F155469DD02}"/>
            </a:ext>
          </a:extLst>
        </xdr:cNvPr>
        <xdr:cNvSpPr/>
      </xdr:nvSpPr>
      <xdr:spPr>
        <a:xfrm>
          <a:off x="13509813" y="36407591"/>
          <a:ext cx="1349188" cy="2570949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343860</xdr:colOff>
      <xdr:row>264</xdr:row>
      <xdr:rowOff>95409</xdr:rowOff>
    </xdr:from>
    <xdr:to>
      <xdr:col>31</xdr:col>
      <xdr:colOff>452716</xdr:colOff>
      <xdr:row>267</xdr:row>
      <xdr:rowOff>4482</xdr:rowOff>
    </xdr:to>
    <xdr:sp macro="" textlink="">
      <xdr:nvSpPr>
        <xdr:cNvPr id="181" name="对话气泡: 矩形 180">
          <a:extLst>
            <a:ext uri="{FF2B5EF4-FFF2-40B4-BE49-F238E27FC236}">
              <a16:creationId xmlns:a16="http://schemas.microsoft.com/office/drawing/2014/main" id="{17437BCF-0A2B-412F-8CC7-282CFBAFD8BD}"/>
            </a:ext>
          </a:extLst>
        </xdr:cNvPr>
        <xdr:cNvSpPr/>
      </xdr:nvSpPr>
      <xdr:spPr>
        <a:xfrm>
          <a:off x="15126660" y="36223174"/>
          <a:ext cx="1354950" cy="312484"/>
        </a:xfrm>
        <a:prstGeom prst="wedgeRectCallout">
          <a:avLst>
            <a:gd name="adj1" fmla="val 22642"/>
            <a:gd name="adj2" fmla="val 106716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/>
            <a:t>货币宽松，降低利率</a:t>
          </a:r>
        </a:p>
      </xdr:txBody>
    </xdr:sp>
    <xdr:clientData/>
  </xdr:twoCellAnchor>
  <xdr:twoCellAnchor>
    <xdr:from>
      <xdr:col>32</xdr:col>
      <xdr:colOff>35859</xdr:colOff>
      <xdr:row>262</xdr:row>
      <xdr:rowOff>1281</xdr:rowOff>
    </xdr:from>
    <xdr:to>
      <xdr:col>34</xdr:col>
      <xdr:colOff>153680</xdr:colOff>
      <xdr:row>264</xdr:row>
      <xdr:rowOff>44824</xdr:rowOff>
    </xdr:to>
    <xdr:sp macro="" textlink="">
      <xdr:nvSpPr>
        <xdr:cNvPr id="182" name="对话气泡: 矩形 181">
          <a:extLst>
            <a:ext uri="{FF2B5EF4-FFF2-40B4-BE49-F238E27FC236}">
              <a16:creationId xmlns:a16="http://schemas.microsoft.com/office/drawing/2014/main" id="{55F4317C-36C4-4372-86E8-05F53DC77819}"/>
            </a:ext>
          </a:extLst>
        </xdr:cNvPr>
        <xdr:cNvSpPr/>
      </xdr:nvSpPr>
      <xdr:spPr>
        <a:xfrm>
          <a:off x="16683318" y="35860105"/>
          <a:ext cx="1354950" cy="312484"/>
        </a:xfrm>
        <a:prstGeom prst="wedgeRectCallout">
          <a:avLst>
            <a:gd name="adj1" fmla="val 22642"/>
            <a:gd name="adj2" fmla="val 106716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/>
            <a:t>货币收紧，提高利率</a:t>
          </a:r>
        </a:p>
      </xdr:txBody>
    </xdr:sp>
    <xdr:clientData/>
  </xdr:twoCellAnchor>
  <xdr:twoCellAnchor>
    <xdr:from>
      <xdr:col>13</xdr:col>
      <xdr:colOff>424542</xdr:colOff>
      <xdr:row>254</xdr:row>
      <xdr:rowOff>32657</xdr:rowOff>
    </xdr:from>
    <xdr:to>
      <xdr:col>24</xdr:col>
      <xdr:colOff>239485</xdr:colOff>
      <xdr:row>285</xdr:row>
      <xdr:rowOff>21773</xdr:rowOff>
    </xdr:to>
    <xdr:graphicFrame macro="">
      <xdr:nvGraphicFramePr>
        <xdr:cNvPr id="183" name="图表 182">
          <a:extLst>
            <a:ext uri="{FF2B5EF4-FFF2-40B4-BE49-F238E27FC236}">
              <a16:creationId xmlns:a16="http://schemas.microsoft.com/office/drawing/2014/main" id="{AD5C20F4-CF83-4866-B84D-D5AA28F80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134471</xdr:colOff>
      <xdr:row>262</xdr:row>
      <xdr:rowOff>44823</xdr:rowOff>
    </xdr:from>
    <xdr:to>
      <xdr:col>19</xdr:col>
      <xdr:colOff>376517</xdr:colOff>
      <xdr:row>284</xdr:row>
      <xdr:rowOff>89648</xdr:rowOff>
    </xdr:to>
    <xdr:sp macro="" textlink="">
      <xdr:nvSpPr>
        <xdr:cNvPr id="184" name="矩形 183">
          <a:extLst>
            <a:ext uri="{FF2B5EF4-FFF2-40B4-BE49-F238E27FC236}">
              <a16:creationId xmlns:a16="http://schemas.microsoft.com/office/drawing/2014/main" id="{2AD94108-583B-4E9C-AA44-291F344D009F}"/>
            </a:ext>
          </a:extLst>
        </xdr:cNvPr>
        <xdr:cNvSpPr/>
      </xdr:nvSpPr>
      <xdr:spPr>
        <a:xfrm>
          <a:off x="3594847" y="35903647"/>
          <a:ext cx="1595717" cy="3003177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500745</xdr:colOff>
      <xdr:row>257</xdr:row>
      <xdr:rowOff>117820</xdr:rowOff>
    </xdr:from>
    <xdr:to>
      <xdr:col>20</xdr:col>
      <xdr:colOff>32658</xdr:colOff>
      <xdr:row>260</xdr:row>
      <xdr:rowOff>80682</xdr:rowOff>
    </xdr:to>
    <xdr:sp macro="" textlink="">
      <xdr:nvSpPr>
        <xdr:cNvPr id="187" name="对话气泡: 矩形 186">
          <a:extLst>
            <a:ext uri="{FF2B5EF4-FFF2-40B4-BE49-F238E27FC236}">
              <a16:creationId xmlns:a16="http://schemas.microsoft.com/office/drawing/2014/main" id="{01A64D59-A3E3-4B2A-9859-2C60ED65BDC8}"/>
            </a:ext>
          </a:extLst>
        </xdr:cNvPr>
        <xdr:cNvSpPr/>
      </xdr:nvSpPr>
      <xdr:spPr>
        <a:xfrm>
          <a:off x="3080659" y="37096591"/>
          <a:ext cx="2383970" cy="387405"/>
        </a:xfrm>
        <a:prstGeom prst="wedgeRectCallout">
          <a:avLst>
            <a:gd name="adj1" fmla="val -22877"/>
            <a:gd name="adj2" fmla="val 96926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/>
            <a:t>广场协议，导致日元升值，出口压力大</a:t>
          </a:r>
        </a:p>
      </xdr:txBody>
    </xdr:sp>
    <xdr:clientData/>
  </xdr:twoCellAnchor>
  <xdr:twoCellAnchor>
    <xdr:from>
      <xdr:col>37</xdr:col>
      <xdr:colOff>468086</xdr:colOff>
      <xdr:row>254</xdr:row>
      <xdr:rowOff>43542</xdr:rowOff>
    </xdr:from>
    <xdr:to>
      <xdr:col>49</xdr:col>
      <xdr:colOff>141515</xdr:colOff>
      <xdr:row>285</xdr:row>
      <xdr:rowOff>76200</xdr:rowOff>
    </xdr:to>
    <xdr:graphicFrame macro="">
      <xdr:nvGraphicFramePr>
        <xdr:cNvPr id="189" name="图表 188">
          <a:extLst>
            <a:ext uri="{FF2B5EF4-FFF2-40B4-BE49-F238E27FC236}">
              <a16:creationId xmlns:a16="http://schemas.microsoft.com/office/drawing/2014/main" id="{EB429C82-AF9F-4B2C-9C10-708554285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42</xdr:col>
      <xdr:colOff>385482</xdr:colOff>
      <xdr:row>261</xdr:row>
      <xdr:rowOff>17928</xdr:rowOff>
    </xdr:from>
    <xdr:to>
      <xdr:col>45</xdr:col>
      <xdr:colOff>446312</xdr:colOff>
      <xdr:row>282</xdr:row>
      <xdr:rowOff>26893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A510010B-A2C8-40F2-B918-7B502F547B55}"/>
            </a:ext>
          </a:extLst>
        </xdr:cNvPr>
        <xdr:cNvSpPr/>
      </xdr:nvSpPr>
      <xdr:spPr>
        <a:xfrm>
          <a:off x="20215411" y="35742281"/>
          <a:ext cx="1898595" cy="2832847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161364</xdr:colOff>
      <xdr:row>257</xdr:row>
      <xdr:rowOff>62112</xdr:rowOff>
    </xdr:from>
    <xdr:to>
      <xdr:col>45</xdr:col>
      <xdr:colOff>313764</xdr:colOff>
      <xdr:row>259</xdr:row>
      <xdr:rowOff>98034</xdr:rowOff>
    </xdr:to>
    <xdr:sp macro="" textlink="">
      <xdr:nvSpPr>
        <xdr:cNvPr id="191" name="对话气泡: 矩形 190">
          <a:extLst>
            <a:ext uri="{FF2B5EF4-FFF2-40B4-BE49-F238E27FC236}">
              <a16:creationId xmlns:a16="http://schemas.microsoft.com/office/drawing/2014/main" id="{732F43BE-0444-45A8-A8BF-D09032B72EF6}"/>
            </a:ext>
          </a:extLst>
        </xdr:cNvPr>
        <xdr:cNvSpPr/>
      </xdr:nvSpPr>
      <xdr:spPr>
        <a:xfrm>
          <a:off x="19991293" y="35248583"/>
          <a:ext cx="1990165" cy="304863"/>
        </a:xfrm>
        <a:prstGeom prst="wedgeRectCallout">
          <a:avLst>
            <a:gd name="adj1" fmla="val 22642"/>
            <a:gd name="adj2" fmla="val 106716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/>
            <a:t>货币宽松，</a:t>
          </a:r>
          <a:r>
            <a:rPr lang="en-US" altLang="zh-CN" sz="1000"/>
            <a:t>M2</a:t>
          </a:r>
          <a:r>
            <a:rPr lang="zh-CN" altLang="en-US" sz="1000"/>
            <a:t>增速</a:t>
          </a:r>
          <a:r>
            <a:rPr lang="en-US" altLang="zh-CN" sz="1000"/>
            <a:t>10.4%</a:t>
          </a:r>
          <a:r>
            <a:rPr lang="zh-CN" altLang="en-US" sz="1000"/>
            <a:t>以上</a:t>
          </a:r>
        </a:p>
      </xdr:txBody>
    </xdr:sp>
    <xdr:clientData/>
  </xdr:twoCellAnchor>
  <xdr:twoCellAnchor>
    <xdr:from>
      <xdr:col>45</xdr:col>
      <xdr:colOff>503947</xdr:colOff>
      <xdr:row>261</xdr:row>
      <xdr:rowOff>8965</xdr:rowOff>
    </xdr:from>
    <xdr:to>
      <xdr:col>48</xdr:col>
      <xdr:colOff>233083</xdr:colOff>
      <xdr:row>282</xdr:row>
      <xdr:rowOff>35860</xdr:rowOff>
    </xdr:to>
    <xdr:sp macro="" textlink="">
      <xdr:nvSpPr>
        <xdr:cNvPr id="192" name="矩形 191">
          <a:extLst>
            <a:ext uri="{FF2B5EF4-FFF2-40B4-BE49-F238E27FC236}">
              <a16:creationId xmlns:a16="http://schemas.microsoft.com/office/drawing/2014/main" id="{A96939CA-AB2C-40E8-81AB-E6832DAB6BA9}"/>
            </a:ext>
          </a:extLst>
        </xdr:cNvPr>
        <xdr:cNvSpPr/>
      </xdr:nvSpPr>
      <xdr:spPr>
        <a:xfrm>
          <a:off x="22171641" y="35733318"/>
          <a:ext cx="1862736" cy="2850777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484093</xdr:colOff>
      <xdr:row>257</xdr:row>
      <xdr:rowOff>35858</xdr:rowOff>
    </xdr:from>
    <xdr:to>
      <xdr:col>48</xdr:col>
      <xdr:colOff>233083</xdr:colOff>
      <xdr:row>259</xdr:row>
      <xdr:rowOff>71780</xdr:rowOff>
    </xdr:to>
    <xdr:sp macro="" textlink="">
      <xdr:nvSpPr>
        <xdr:cNvPr id="193" name="对话气泡: 矩形 192">
          <a:extLst>
            <a:ext uri="{FF2B5EF4-FFF2-40B4-BE49-F238E27FC236}">
              <a16:creationId xmlns:a16="http://schemas.microsoft.com/office/drawing/2014/main" id="{A2DEE06C-C406-470C-A50A-274909EECFF3}"/>
            </a:ext>
          </a:extLst>
        </xdr:cNvPr>
        <xdr:cNvSpPr/>
      </xdr:nvSpPr>
      <xdr:spPr>
        <a:xfrm>
          <a:off x="22151787" y="35222329"/>
          <a:ext cx="1882590" cy="304863"/>
        </a:xfrm>
        <a:prstGeom prst="wedgeRectCallout">
          <a:avLst>
            <a:gd name="adj1" fmla="val 22642"/>
            <a:gd name="adj2" fmla="val 106716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/>
            <a:t>货币紧缩，</a:t>
          </a:r>
          <a:r>
            <a:rPr lang="en-US" altLang="zh-CN" sz="1000"/>
            <a:t>M2</a:t>
          </a:r>
          <a:r>
            <a:rPr lang="zh-CN" altLang="en-US" sz="1000"/>
            <a:t>增速</a:t>
          </a:r>
          <a:r>
            <a:rPr lang="en-US" altLang="zh-CN" sz="1000"/>
            <a:t>3.6%</a:t>
          </a:r>
          <a:r>
            <a:rPr lang="zh-CN" altLang="en-US" sz="1000"/>
            <a:t>以下</a:t>
          </a:r>
        </a:p>
      </xdr:txBody>
    </xdr:sp>
    <xdr:clientData/>
  </xdr:twoCellAnchor>
  <xdr:twoCellAnchor>
    <xdr:from>
      <xdr:col>1</xdr:col>
      <xdr:colOff>251012</xdr:colOff>
      <xdr:row>254</xdr:row>
      <xdr:rowOff>80682</xdr:rowOff>
    </xdr:from>
    <xdr:to>
      <xdr:col>13</xdr:col>
      <xdr:colOff>116541</xdr:colOff>
      <xdr:row>285</xdr:row>
      <xdr:rowOff>62752</xdr:rowOff>
    </xdr:to>
    <xdr:graphicFrame macro="">
      <xdr:nvGraphicFramePr>
        <xdr:cNvPr id="194" name="图表 193">
          <a:extLst>
            <a:ext uri="{FF2B5EF4-FFF2-40B4-BE49-F238E27FC236}">
              <a16:creationId xmlns:a16="http://schemas.microsoft.com/office/drawing/2014/main" id="{125FD22B-CAD0-4375-B2F2-2F2033E5E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17931</xdr:colOff>
      <xdr:row>268</xdr:row>
      <xdr:rowOff>26894</xdr:rowOff>
    </xdr:from>
    <xdr:to>
      <xdr:col>9</xdr:col>
      <xdr:colOff>430306</xdr:colOff>
      <xdr:row>285</xdr:row>
      <xdr:rowOff>8965</xdr:rowOff>
    </xdr:to>
    <xdr:sp macro="" textlink="">
      <xdr:nvSpPr>
        <xdr:cNvPr id="195" name="矩形 194">
          <a:extLst>
            <a:ext uri="{FF2B5EF4-FFF2-40B4-BE49-F238E27FC236}">
              <a16:creationId xmlns:a16="http://schemas.microsoft.com/office/drawing/2014/main" id="{E71F38A3-473C-4450-8232-FBEBF20ADC3A}"/>
            </a:ext>
          </a:extLst>
        </xdr:cNvPr>
        <xdr:cNvSpPr/>
      </xdr:nvSpPr>
      <xdr:spPr>
        <a:xfrm>
          <a:off x="3478307" y="36692541"/>
          <a:ext cx="3164540" cy="2268071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215152</xdr:colOff>
      <xdr:row>264</xdr:row>
      <xdr:rowOff>17929</xdr:rowOff>
    </xdr:from>
    <xdr:to>
      <xdr:col>9</xdr:col>
      <xdr:colOff>519952</xdr:colOff>
      <xdr:row>266</xdr:row>
      <xdr:rowOff>71717</xdr:rowOff>
    </xdr:to>
    <xdr:sp macro="" textlink="">
      <xdr:nvSpPr>
        <xdr:cNvPr id="196" name="对话气泡: 矩形 195">
          <a:extLst>
            <a:ext uri="{FF2B5EF4-FFF2-40B4-BE49-F238E27FC236}">
              <a16:creationId xmlns:a16="http://schemas.microsoft.com/office/drawing/2014/main" id="{D7A44BCE-926C-4D09-9AC5-DF7005CA5BB8}"/>
            </a:ext>
          </a:extLst>
        </xdr:cNvPr>
        <xdr:cNvSpPr/>
      </xdr:nvSpPr>
      <xdr:spPr>
        <a:xfrm>
          <a:off x="3675528" y="36145694"/>
          <a:ext cx="3056965" cy="322729"/>
        </a:xfrm>
        <a:prstGeom prst="wedgeRectCallout">
          <a:avLst>
            <a:gd name="adj1" fmla="val -22877"/>
            <a:gd name="adj2" fmla="val 119148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/>
            <a:t>大背景，</a:t>
          </a:r>
          <a:r>
            <a:rPr lang="en-US" altLang="zh-CN" sz="1000"/>
            <a:t>1980</a:t>
          </a:r>
          <a:r>
            <a:rPr lang="zh-CN" altLang="en-US" sz="1000"/>
            <a:t>年上旬</a:t>
          </a:r>
          <a:r>
            <a:rPr lang="en-US" altLang="zh-CN" sz="1000"/>
            <a:t>GDP</a:t>
          </a:r>
          <a:r>
            <a:rPr lang="zh-CN" altLang="en-US" sz="1000"/>
            <a:t>跌破</a:t>
          </a:r>
          <a:r>
            <a:rPr lang="en-US" altLang="zh-CN" sz="1000"/>
            <a:t>10%</a:t>
          </a:r>
          <a:r>
            <a:rPr lang="zh-CN" altLang="en-US" sz="1000"/>
            <a:t>，经济增长放缓</a:t>
          </a:r>
        </a:p>
      </xdr:txBody>
    </xdr:sp>
    <xdr:clientData/>
  </xdr:twoCellAnchor>
  <xdr:twoCellAnchor>
    <xdr:from>
      <xdr:col>7</xdr:col>
      <xdr:colOff>503947</xdr:colOff>
      <xdr:row>268</xdr:row>
      <xdr:rowOff>28174</xdr:rowOff>
    </xdr:from>
    <xdr:to>
      <xdr:col>8</xdr:col>
      <xdr:colOff>663389</xdr:colOff>
      <xdr:row>270</xdr:row>
      <xdr:rowOff>53788</xdr:rowOff>
    </xdr:to>
    <xdr:sp macro="" textlink="">
      <xdr:nvSpPr>
        <xdr:cNvPr id="198" name="对话气泡: 矩形 197">
          <a:extLst>
            <a:ext uri="{FF2B5EF4-FFF2-40B4-BE49-F238E27FC236}">
              <a16:creationId xmlns:a16="http://schemas.microsoft.com/office/drawing/2014/main" id="{F1FBA954-00E8-4218-95CE-FB0FC96932B4}"/>
            </a:ext>
          </a:extLst>
        </xdr:cNvPr>
        <xdr:cNvSpPr/>
      </xdr:nvSpPr>
      <xdr:spPr>
        <a:xfrm>
          <a:off x="5317994" y="36693821"/>
          <a:ext cx="786971" cy="294555"/>
        </a:xfrm>
        <a:prstGeom prst="wedgeRectCallout">
          <a:avLst>
            <a:gd name="adj1" fmla="val -75278"/>
            <a:gd name="adj2" fmla="val 29970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/>
            <a:t>广场协议</a:t>
          </a:r>
        </a:p>
      </xdr:txBody>
    </xdr:sp>
    <xdr:clientData/>
  </xdr:twoCellAnchor>
  <xdr:twoCellAnchor>
    <xdr:from>
      <xdr:col>50</xdr:col>
      <xdr:colOff>0</xdr:colOff>
      <xdr:row>254</xdr:row>
      <xdr:rowOff>0</xdr:rowOff>
    </xdr:from>
    <xdr:to>
      <xdr:col>57</xdr:col>
      <xdr:colOff>276101</xdr:colOff>
      <xdr:row>285</xdr:row>
      <xdr:rowOff>65315</xdr:rowOff>
    </xdr:to>
    <xdr:graphicFrame macro="">
      <xdr:nvGraphicFramePr>
        <xdr:cNvPr id="199" name="图表 198">
          <a:extLst>
            <a:ext uri="{FF2B5EF4-FFF2-40B4-BE49-F238E27FC236}">
              <a16:creationId xmlns:a16="http://schemas.microsoft.com/office/drawing/2014/main" id="{A7D483A8-ABDF-4803-9E09-D70A8505F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50</xdr:col>
      <xdr:colOff>636494</xdr:colOff>
      <xdr:row>259</xdr:row>
      <xdr:rowOff>8965</xdr:rowOff>
    </xdr:from>
    <xdr:to>
      <xdr:col>54</xdr:col>
      <xdr:colOff>0</xdr:colOff>
      <xdr:row>266</xdr:row>
      <xdr:rowOff>107577</xdr:rowOff>
    </xdr:to>
    <xdr:sp macro="" textlink="">
      <xdr:nvSpPr>
        <xdr:cNvPr id="200" name="矩形 199">
          <a:extLst>
            <a:ext uri="{FF2B5EF4-FFF2-40B4-BE49-F238E27FC236}">
              <a16:creationId xmlns:a16="http://schemas.microsoft.com/office/drawing/2014/main" id="{398563AE-6209-474A-82F1-70BF0EDFCD36}"/>
            </a:ext>
          </a:extLst>
        </xdr:cNvPr>
        <xdr:cNvSpPr/>
      </xdr:nvSpPr>
      <xdr:spPr>
        <a:xfrm>
          <a:off x="34388612" y="35464377"/>
          <a:ext cx="3989294" cy="103990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52</xdr:col>
      <xdr:colOff>215152</xdr:colOff>
      <xdr:row>268</xdr:row>
      <xdr:rowOff>134408</xdr:rowOff>
    </xdr:from>
    <xdr:to>
      <xdr:col>53</xdr:col>
      <xdr:colOff>564777</xdr:colOff>
      <xdr:row>271</xdr:row>
      <xdr:rowOff>35859</xdr:rowOff>
    </xdr:to>
    <xdr:sp macro="" textlink="">
      <xdr:nvSpPr>
        <xdr:cNvPr id="201" name="对话气泡: 矩形 200">
          <a:extLst>
            <a:ext uri="{FF2B5EF4-FFF2-40B4-BE49-F238E27FC236}">
              <a16:creationId xmlns:a16="http://schemas.microsoft.com/office/drawing/2014/main" id="{6A19DB32-C2E3-46FC-A919-73CDE66765E8}"/>
            </a:ext>
          </a:extLst>
        </xdr:cNvPr>
        <xdr:cNvSpPr/>
      </xdr:nvSpPr>
      <xdr:spPr>
        <a:xfrm>
          <a:off x="35383693" y="36800055"/>
          <a:ext cx="1954308" cy="304863"/>
        </a:xfrm>
        <a:prstGeom prst="wedgeRectCallout">
          <a:avLst>
            <a:gd name="adj1" fmla="val 19890"/>
            <a:gd name="adj2" fmla="val -131470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/>
            <a:t>货币宽松，</a:t>
          </a:r>
          <a:r>
            <a:rPr lang="en-US" altLang="zh-CN" sz="1000"/>
            <a:t>M2/GDP</a:t>
          </a:r>
          <a:r>
            <a:rPr lang="zh-CN" altLang="en-US" sz="1000"/>
            <a:t>从</a:t>
          </a:r>
          <a:r>
            <a:rPr lang="en-US" altLang="zh-CN" sz="1000"/>
            <a:t>0.83-&gt;1.09</a:t>
          </a:r>
          <a:endParaRPr lang="zh-CN" altLang="en-US" sz="1000"/>
        </a:p>
      </xdr:txBody>
    </xdr:sp>
    <xdr:clientData/>
  </xdr:twoCellAnchor>
  <xdr:twoCellAnchor>
    <xdr:from>
      <xdr:col>26</xdr:col>
      <xdr:colOff>62752</xdr:colOff>
      <xdr:row>230</xdr:row>
      <xdr:rowOff>125506</xdr:rowOff>
    </xdr:from>
    <xdr:to>
      <xdr:col>27</xdr:col>
      <xdr:colOff>152400</xdr:colOff>
      <xdr:row>238</xdr:row>
      <xdr:rowOff>101814</xdr:rowOff>
    </xdr:to>
    <xdr:sp macro="" textlink="">
      <xdr:nvSpPr>
        <xdr:cNvPr id="202" name="矩形 201">
          <a:extLst>
            <a:ext uri="{FF2B5EF4-FFF2-40B4-BE49-F238E27FC236}">
              <a16:creationId xmlns:a16="http://schemas.microsoft.com/office/drawing/2014/main" id="{3A7721D0-2B91-4FBB-9583-CD247722915C}"/>
            </a:ext>
          </a:extLst>
        </xdr:cNvPr>
        <xdr:cNvSpPr/>
      </xdr:nvSpPr>
      <xdr:spPr>
        <a:xfrm>
          <a:off x="17328776" y="31681271"/>
          <a:ext cx="708212" cy="1052072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568036</xdr:colOff>
      <xdr:row>391</xdr:row>
      <xdr:rowOff>27709</xdr:rowOff>
    </xdr:from>
    <xdr:to>
      <xdr:col>53</xdr:col>
      <xdr:colOff>1074965</xdr:colOff>
      <xdr:row>440</xdr:row>
      <xdr:rowOff>42802</xdr:rowOff>
    </xdr:to>
    <xdr:graphicFrame macro="">
      <xdr:nvGraphicFramePr>
        <xdr:cNvPr id="171" name="图表 170">
          <a:extLst>
            <a:ext uri="{FF2B5EF4-FFF2-40B4-BE49-F238E27FC236}">
              <a16:creationId xmlns:a16="http://schemas.microsoft.com/office/drawing/2014/main" id="{0D0F9C9B-3E3F-4B94-B99D-EB1752466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304799</xdr:colOff>
      <xdr:row>300</xdr:row>
      <xdr:rowOff>92765</xdr:rowOff>
    </xdr:from>
    <xdr:to>
      <xdr:col>10</xdr:col>
      <xdr:colOff>324678</xdr:colOff>
      <xdr:row>302</xdr:row>
      <xdr:rowOff>106017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DE5F7A10-1C22-4D4F-8FCD-FF3F78B5EE09}"/>
            </a:ext>
          </a:extLst>
        </xdr:cNvPr>
        <xdr:cNvSpPr/>
      </xdr:nvSpPr>
      <xdr:spPr>
        <a:xfrm>
          <a:off x="5730239" y="41865605"/>
          <a:ext cx="1414339" cy="2875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aseline="0">
              <a:solidFill>
                <a:srgbClr val="0070C0"/>
              </a:solidFill>
            </a:rPr>
            <a:t> </a:t>
          </a:r>
          <a:r>
            <a:rPr lang="zh-CN" altLang="en-US" sz="1100" baseline="0">
              <a:solidFill>
                <a:srgbClr val="0070C0"/>
              </a:solidFill>
            </a:rPr>
            <a:t>地产泡沫</a:t>
          </a:r>
          <a:r>
            <a:rPr lang="en-US" altLang="zh-CN" sz="1100">
              <a:solidFill>
                <a:srgbClr val="0070C0"/>
              </a:solidFill>
            </a:rPr>
            <a:t>1985-1991</a:t>
          </a:r>
          <a:endParaRPr lang="zh-CN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6</xdr:col>
      <xdr:colOff>487680</xdr:colOff>
      <xdr:row>321</xdr:row>
      <xdr:rowOff>38100</xdr:rowOff>
    </xdr:from>
    <xdr:to>
      <xdr:col>8</xdr:col>
      <xdr:colOff>533400</xdr:colOff>
      <xdr:row>324</xdr:row>
      <xdr:rowOff>91440</xdr:rowOff>
    </xdr:to>
    <xdr:cxnSp macro="">
      <xdr:nvCxnSpPr>
        <xdr:cNvPr id="173" name="直接箭头连接符 172">
          <a:extLst>
            <a:ext uri="{FF2B5EF4-FFF2-40B4-BE49-F238E27FC236}">
              <a16:creationId xmlns:a16="http://schemas.microsoft.com/office/drawing/2014/main" id="{67B81CA5-A008-48B6-B651-F05304B5EE58}"/>
            </a:ext>
          </a:extLst>
        </xdr:cNvPr>
        <xdr:cNvCxnSpPr/>
      </xdr:nvCxnSpPr>
      <xdr:spPr>
        <a:xfrm flipV="1">
          <a:off x="4564380" y="44584620"/>
          <a:ext cx="1394460" cy="46482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633593</xdr:colOff>
      <xdr:row>321</xdr:row>
      <xdr:rowOff>19408</xdr:rowOff>
    </xdr:from>
    <xdr:to>
      <xdr:col>8</xdr:col>
      <xdr:colOff>447273</xdr:colOff>
      <xdr:row>323</xdr:row>
      <xdr:rowOff>100090</xdr:rowOff>
    </xdr:to>
    <xdr:sp macro="" textlink="">
      <xdr:nvSpPr>
        <xdr:cNvPr id="176" name="矩形 175">
          <a:extLst>
            <a:ext uri="{FF2B5EF4-FFF2-40B4-BE49-F238E27FC236}">
              <a16:creationId xmlns:a16="http://schemas.microsoft.com/office/drawing/2014/main" id="{D8FEBAD9-C196-4A51-AD66-B6DCF580DA78}"/>
            </a:ext>
          </a:extLst>
        </xdr:cNvPr>
        <xdr:cNvSpPr/>
      </xdr:nvSpPr>
      <xdr:spPr>
        <a:xfrm rot="20433606">
          <a:off x="4710293" y="44565928"/>
          <a:ext cx="1162420" cy="3550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rgbClr val="0070C0"/>
              </a:solidFill>
            </a:rPr>
            <a:t>房价上涨明显</a:t>
          </a:r>
        </a:p>
      </xdr:txBody>
    </xdr:sp>
    <xdr:clientData/>
  </xdr:twoCellAnchor>
  <xdr:twoCellAnchor>
    <xdr:from>
      <xdr:col>2</xdr:col>
      <xdr:colOff>13854</xdr:colOff>
      <xdr:row>528</xdr:row>
      <xdr:rowOff>55417</xdr:rowOff>
    </xdr:from>
    <xdr:to>
      <xdr:col>23</xdr:col>
      <xdr:colOff>387928</xdr:colOff>
      <xdr:row>580</xdr:row>
      <xdr:rowOff>41563</xdr:rowOff>
    </xdr:to>
    <xdr:graphicFrame macro="">
      <xdr:nvGraphicFramePr>
        <xdr:cNvPr id="185" name="图表 184">
          <a:extLst>
            <a:ext uri="{FF2B5EF4-FFF2-40B4-BE49-F238E27FC236}">
              <a16:creationId xmlns:a16="http://schemas.microsoft.com/office/drawing/2014/main" id="{4B9713E2-D474-47DD-90FB-8F9AE4FE4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609601</xdr:colOff>
      <xdr:row>536</xdr:row>
      <xdr:rowOff>83127</xdr:rowOff>
    </xdr:from>
    <xdr:to>
      <xdr:col>16</xdr:col>
      <xdr:colOff>277092</xdr:colOff>
      <xdr:row>556</xdr:row>
      <xdr:rowOff>27709</xdr:rowOff>
    </xdr:to>
    <xdr:sp macro="" textlink="">
      <xdr:nvSpPr>
        <xdr:cNvPr id="186" name="矩形 185">
          <a:extLst>
            <a:ext uri="{FF2B5EF4-FFF2-40B4-BE49-F238E27FC236}">
              <a16:creationId xmlns:a16="http://schemas.microsoft.com/office/drawing/2014/main" id="{D2136D69-7935-433E-84E3-1D9228148EEF}"/>
            </a:ext>
          </a:extLst>
        </xdr:cNvPr>
        <xdr:cNvSpPr/>
      </xdr:nvSpPr>
      <xdr:spPr>
        <a:xfrm>
          <a:off x="10016837" y="74856109"/>
          <a:ext cx="1066800" cy="2715491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457200</xdr:colOff>
      <xdr:row>531</xdr:row>
      <xdr:rowOff>76200</xdr:rowOff>
    </xdr:from>
    <xdr:to>
      <xdr:col>16</xdr:col>
      <xdr:colOff>381000</xdr:colOff>
      <xdr:row>536</xdr:row>
      <xdr:rowOff>10886</xdr:rowOff>
    </xdr:to>
    <xdr:sp macro="" textlink="">
      <xdr:nvSpPr>
        <xdr:cNvPr id="188" name="对话气泡: 矩形 187">
          <a:extLst>
            <a:ext uri="{FF2B5EF4-FFF2-40B4-BE49-F238E27FC236}">
              <a16:creationId xmlns:a16="http://schemas.microsoft.com/office/drawing/2014/main" id="{3D2046A8-D5D5-45CA-AB40-B14AEAB8AC3D}"/>
            </a:ext>
          </a:extLst>
        </xdr:cNvPr>
        <xdr:cNvSpPr/>
      </xdr:nvSpPr>
      <xdr:spPr>
        <a:xfrm>
          <a:off x="9873343" y="75721029"/>
          <a:ext cx="1317171" cy="642257"/>
        </a:xfrm>
        <a:prstGeom prst="wedgeRectCallout">
          <a:avLst>
            <a:gd name="adj1" fmla="val -22456"/>
            <a:gd name="adj2" fmla="val 6548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/>
            <a:t>1997</a:t>
          </a:r>
          <a:r>
            <a:rPr lang="zh-CN" altLang="en-US" sz="1400"/>
            <a:t>年收入顶点后下滑</a:t>
          </a:r>
        </a:p>
      </xdr:txBody>
    </xdr:sp>
    <xdr:clientData/>
  </xdr:twoCellAnchor>
  <xdr:twoCellAnchor>
    <xdr:from>
      <xdr:col>5</xdr:col>
      <xdr:colOff>299851</xdr:colOff>
      <xdr:row>560</xdr:row>
      <xdr:rowOff>87085</xdr:rowOff>
    </xdr:from>
    <xdr:to>
      <xdr:col>7</xdr:col>
      <xdr:colOff>130627</xdr:colOff>
      <xdr:row>569</xdr:row>
      <xdr:rowOff>118752</xdr:rowOff>
    </xdr:to>
    <xdr:sp macro="" textlink="">
      <xdr:nvSpPr>
        <xdr:cNvPr id="197" name="矩形 196">
          <a:extLst>
            <a:ext uri="{FF2B5EF4-FFF2-40B4-BE49-F238E27FC236}">
              <a16:creationId xmlns:a16="http://schemas.microsoft.com/office/drawing/2014/main" id="{C04349B7-FF0A-4D45-B55E-0A6336C2233C}"/>
            </a:ext>
          </a:extLst>
        </xdr:cNvPr>
        <xdr:cNvSpPr/>
      </xdr:nvSpPr>
      <xdr:spPr>
        <a:xfrm>
          <a:off x="3761508" y="79835828"/>
          <a:ext cx="1180605" cy="1305295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838200</xdr:colOff>
      <xdr:row>554</xdr:row>
      <xdr:rowOff>97971</xdr:rowOff>
    </xdr:from>
    <xdr:to>
      <xdr:col>7</xdr:col>
      <xdr:colOff>609599</xdr:colOff>
      <xdr:row>558</xdr:row>
      <xdr:rowOff>108857</xdr:rowOff>
    </xdr:to>
    <xdr:sp macro="" textlink="">
      <xdr:nvSpPr>
        <xdr:cNvPr id="203" name="对话气泡: 矩形 202">
          <a:extLst>
            <a:ext uri="{FF2B5EF4-FFF2-40B4-BE49-F238E27FC236}">
              <a16:creationId xmlns:a16="http://schemas.microsoft.com/office/drawing/2014/main" id="{BA27046D-DDD9-4304-8155-579536A793F4}"/>
            </a:ext>
          </a:extLst>
        </xdr:cNvPr>
        <xdr:cNvSpPr/>
      </xdr:nvSpPr>
      <xdr:spPr>
        <a:xfrm>
          <a:off x="3418114" y="78997628"/>
          <a:ext cx="2002971" cy="576943"/>
        </a:xfrm>
        <a:prstGeom prst="wedgeRectCallout">
          <a:avLst>
            <a:gd name="adj1" fmla="val -21280"/>
            <a:gd name="adj2" fmla="val 79811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/>
            <a:t>1970</a:t>
          </a:r>
          <a:r>
            <a:rPr lang="zh-CN" altLang="en-US" sz="1400"/>
            <a:t>年代，家庭收入和消费支出明显增加</a:t>
          </a:r>
        </a:p>
      </xdr:txBody>
    </xdr:sp>
    <xdr:clientData/>
  </xdr:twoCellAnchor>
  <xdr:twoCellAnchor>
    <xdr:from>
      <xdr:col>2</xdr:col>
      <xdr:colOff>234536</xdr:colOff>
      <xdr:row>570</xdr:row>
      <xdr:rowOff>10884</xdr:rowOff>
    </xdr:from>
    <xdr:to>
      <xdr:col>3</xdr:col>
      <xdr:colOff>54428</xdr:colOff>
      <xdr:row>574</xdr:row>
      <xdr:rowOff>65314</xdr:rowOff>
    </xdr:to>
    <xdr:sp macro="" textlink="">
      <xdr:nvSpPr>
        <xdr:cNvPr id="204" name="矩形 203">
          <a:extLst>
            <a:ext uri="{FF2B5EF4-FFF2-40B4-BE49-F238E27FC236}">
              <a16:creationId xmlns:a16="http://schemas.microsoft.com/office/drawing/2014/main" id="{455A22B7-0A97-415A-8B63-87887F8A54F4}"/>
            </a:ext>
          </a:extLst>
        </xdr:cNvPr>
        <xdr:cNvSpPr/>
      </xdr:nvSpPr>
      <xdr:spPr>
        <a:xfrm>
          <a:off x="1464622" y="81174770"/>
          <a:ext cx="549235" cy="620487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304800</xdr:colOff>
      <xdr:row>563</xdr:row>
      <xdr:rowOff>97971</xdr:rowOff>
    </xdr:from>
    <xdr:to>
      <xdr:col>4</xdr:col>
      <xdr:colOff>348344</xdr:colOff>
      <xdr:row>567</xdr:row>
      <xdr:rowOff>119742</xdr:rowOff>
    </xdr:to>
    <xdr:sp macro="" textlink="">
      <xdr:nvSpPr>
        <xdr:cNvPr id="205" name="对话气泡: 矩形 204">
          <a:extLst>
            <a:ext uri="{FF2B5EF4-FFF2-40B4-BE49-F238E27FC236}">
              <a16:creationId xmlns:a16="http://schemas.microsoft.com/office/drawing/2014/main" id="{B2641D87-64F0-47B1-82C6-BE99541237FC}"/>
            </a:ext>
          </a:extLst>
        </xdr:cNvPr>
        <xdr:cNvSpPr/>
      </xdr:nvSpPr>
      <xdr:spPr>
        <a:xfrm>
          <a:off x="1534886" y="80271257"/>
          <a:ext cx="1393372" cy="587828"/>
        </a:xfrm>
        <a:prstGeom prst="wedgeRectCallout">
          <a:avLst>
            <a:gd name="adj1" fmla="val -27741"/>
            <a:gd name="adj2" fmla="val 97737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/>
            <a:t>1960</a:t>
          </a:r>
          <a:r>
            <a:rPr lang="zh-CN" altLang="en-US" sz="1400"/>
            <a:t>年国民所得倍增计划</a:t>
          </a:r>
        </a:p>
      </xdr:txBody>
    </xdr:sp>
    <xdr:clientData/>
  </xdr:twoCellAnchor>
  <xdr:twoCellAnchor>
    <xdr:from>
      <xdr:col>12</xdr:col>
      <xdr:colOff>228600</xdr:colOff>
      <xdr:row>539</xdr:row>
      <xdr:rowOff>32657</xdr:rowOff>
    </xdr:from>
    <xdr:to>
      <xdr:col>13</xdr:col>
      <xdr:colOff>391886</xdr:colOff>
      <xdr:row>556</xdr:row>
      <xdr:rowOff>65314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B276F171-F409-46F5-B4CF-A036D5AA41A6}"/>
            </a:ext>
          </a:extLst>
        </xdr:cNvPr>
        <xdr:cNvSpPr/>
      </xdr:nvSpPr>
      <xdr:spPr>
        <a:xfrm>
          <a:off x="8403771" y="76809600"/>
          <a:ext cx="783772" cy="243840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97972</xdr:colOff>
      <xdr:row>534</xdr:row>
      <xdr:rowOff>1</xdr:rowOff>
    </xdr:from>
    <xdr:to>
      <xdr:col>14</xdr:col>
      <xdr:colOff>119743</xdr:colOff>
      <xdr:row>538</xdr:row>
      <xdr:rowOff>1</xdr:rowOff>
    </xdr:to>
    <xdr:sp macro="" textlink="">
      <xdr:nvSpPr>
        <xdr:cNvPr id="207" name="对话气泡: 矩形 206">
          <a:extLst>
            <a:ext uri="{FF2B5EF4-FFF2-40B4-BE49-F238E27FC236}">
              <a16:creationId xmlns:a16="http://schemas.microsoft.com/office/drawing/2014/main" id="{6A0740A9-72C2-40E8-8073-A21AE977B54C}"/>
            </a:ext>
          </a:extLst>
        </xdr:cNvPr>
        <xdr:cNvSpPr/>
      </xdr:nvSpPr>
      <xdr:spPr>
        <a:xfrm>
          <a:off x="8273143" y="76069372"/>
          <a:ext cx="1262743" cy="566058"/>
        </a:xfrm>
        <a:prstGeom prst="wedgeRectCallout">
          <a:avLst>
            <a:gd name="adj1" fmla="val -15845"/>
            <a:gd name="adj2" fmla="val 7226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/>
            <a:t>1989-1991</a:t>
          </a:r>
          <a:r>
            <a:rPr lang="zh-CN" altLang="en-US" sz="1400"/>
            <a:t>资产泡沫破裂</a:t>
          </a:r>
        </a:p>
      </xdr:txBody>
    </xdr:sp>
    <xdr:clientData/>
  </xdr:twoCellAnchor>
  <xdr:twoCellAnchor>
    <xdr:from>
      <xdr:col>17</xdr:col>
      <xdr:colOff>152400</xdr:colOff>
      <xdr:row>541</xdr:row>
      <xdr:rowOff>87085</xdr:rowOff>
    </xdr:from>
    <xdr:to>
      <xdr:col>23</xdr:col>
      <xdr:colOff>370114</xdr:colOff>
      <xdr:row>556</xdr:row>
      <xdr:rowOff>141513</xdr:rowOff>
    </xdr:to>
    <xdr:sp macro="" textlink="">
      <xdr:nvSpPr>
        <xdr:cNvPr id="208" name="矩形 207">
          <a:extLst>
            <a:ext uri="{FF2B5EF4-FFF2-40B4-BE49-F238E27FC236}">
              <a16:creationId xmlns:a16="http://schemas.microsoft.com/office/drawing/2014/main" id="{289FDE39-23BC-4A0B-A02B-C2191E02CBAB}"/>
            </a:ext>
          </a:extLst>
        </xdr:cNvPr>
        <xdr:cNvSpPr/>
      </xdr:nvSpPr>
      <xdr:spPr>
        <a:xfrm>
          <a:off x="11691257" y="77147056"/>
          <a:ext cx="4060371" cy="2177143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337456</xdr:colOff>
      <xdr:row>537</xdr:row>
      <xdr:rowOff>76201</xdr:rowOff>
    </xdr:from>
    <xdr:to>
      <xdr:col>22</xdr:col>
      <xdr:colOff>587827</xdr:colOff>
      <xdr:row>540</xdr:row>
      <xdr:rowOff>108858</xdr:rowOff>
    </xdr:to>
    <xdr:sp macro="" textlink="">
      <xdr:nvSpPr>
        <xdr:cNvPr id="209" name="对话气泡: 矩形 208">
          <a:extLst>
            <a:ext uri="{FF2B5EF4-FFF2-40B4-BE49-F238E27FC236}">
              <a16:creationId xmlns:a16="http://schemas.microsoft.com/office/drawing/2014/main" id="{1253A2F6-6BD3-4D4D-B6F4-5595C939BD69}"/>
            </a:ext>
          </a:extLst>
        </xdr:cNvPr>
        <xdr:cNvSpPr/>
      </xdr:nvSpPr>
      <xdr:spPr>
        <a:xfrm>
          <a:off x="12496799" y="76570115"/>
          <a:ext cx="2852057" cy="457200"/>
        </a:xfrm>
        <a:prstGeom prst="wedgeRectCallout">
          <a:avLst>
            <a:gd name="adj1" fmla="val -22456"/>
            <a:gd name="adj2" fmla="val 65484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/>
            <a:t>收入和消费支出长期稳住不动</a:t>
          </a:r>
        </a:p>
      </xdr:txBody>
    </xdr:sp>
    <xdr:clientData/>
  </xdr:twoCellAnchor>
  <xdr:twoCellAnchor>
    <xdr:from>
      <xdr:col>9</xdr:col>
      <xdr:colOff>217713</xdr:colOff>
      <xdr:row>531</xdr:row>
      <xdr:rowOff>43542</xdr:rowOff>
    </xdr:from>
    <xdr:to>
      <xdr:col>16</xdr:col>
      <xdr:colOff>587829</xdr:colOff>
      <xdr:row>560</xdr:row>
      <xdr:rowOff>130628</xdr:rowOff>
    </xdr:to>
    <xdr:sp macro="" textlink="">
      <xdr:nvSpPr>
        <xdr:cNvPr id="211" name="矩形 210">
          <a:extLst>
            <a:ext uri="{FF2B5EF4-FFF2-40B4-BE49-F238E27FC236}">
              <a16:creationId xmlns:a16="http://schemas.microsoft.com/office/drawing/2014/main" id="{F2E8796A-77DD-4D0D-A99D-2ED4D1C093AA}"/>
            </a:ext>
          </a:extLst>
        </xdr:cNvPr>
        <xdr:cNvSpPr/>
      </xdr:nvSpPr>
      <xdr:spPr>
        <a:xfrm>
          <a:off x="6422570" y="75688371"/>
          <a:ext cx="4974773" cy="419100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76199</xdr:colOff>
      <xdr:row>561</xdr:row>
      <xdr:rowOff>10885</xdr:rowOff>
    </xdr:from>
    <xdr:to>
      <xdr:col>16</xdr:col>
      <xdr:colOff>435428</xdr:colOff>
      <xdr:row>566</xdr:row>
      <xdr:rowOff>10884</xdr:rowOff>
    </xdr:to>
    <xdr:sp macro="" textlink="">
      <xdr:nvSpPr>
        <xdr:cNvPr id="213" name="矩形 212">
          <a:extLst>
            <a:ext uri="{FF2B5EF4-FFF2-40B4-BE49-F238E27FC236}">
              <a16:creationId xmlns:a16="http://schemas.microsoft.com/office/drawing/2014/main" id="{90F47878-DB3F-4E50-B0CF-0A8CFA869D4D}"/>
            </a:ext>
          </a:extLst>
        </xdr:cNvPr>
        <xdr:cNvSpPr/>
      </xdr:nvSpPr>
      <xdr:spPr>
        <a:xfrm>
          <a:off x="6901542" y="79901142"/>
          <a:ext cx="4343400" cy="7075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="0">
              <a:solidFill>
                <a:srgbClr val="0070C0"/>
              </a:solidFill>
              <a:effectLst/>
            </a:rPr>
            <a:t>1980-2000</a:t>
          </a:r>
          <a:r>
            <a:rPr lang="zh-CN" altLang="en-US" sz="1600" b="0">
              <a:solidFill>
                <a:srgbClr val="0070C0"/>
              </a:solidFill>
              <a:effectLst/>
            </a:rPr>
            <a:t>，日本人均收入和美国差不多，某些年份还超过美国</a:t>
          </a:r>
          <a:endParaRPr lang="zh-CN" altLang="zh-CN" sz="1600" b="0">
            <a:solidFill>
              <a:srgbClr val="0070C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117</xdr:row>
      <xdr:rowOff>6</xdr:rowOff>
    </xdr:from>
    <xdr:to>
      <xdr:col>11</xdr:col>
      <xdr:colOff>480060</xdr:colOff>
      <xdr:row>145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A87CBB1-D29C-4BC6-89D0-C8180BE5F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122</xdr:row>
      <xdr:rowOff>114300</xdr:rowOff>
    </xdr:from>
    <xdr:to>
      <xdr:col>7</xdr:col>
      <xdr:colOff>350520</xdr:colOff>
      <xdr:row>125</xdr:row>
      <xdr:rowOff>0</xdr:rowOff>
    </xdr:to>
    <xdr:sp macro="" textlink="">
      <xdr:nvSpPr>
        <xdr:cNvPr id="6" name="对话气泡: 矩形 5">
          <a:extLst>
            <a:ext uri="{FF2B5EF4-FFF2-40B4-BE49-F238E27FC236}">
              <a16:creationId xmlns:a16="http://schemas.microsoft.com/office/drawing/2014/main" id="{5FBEA61D-14D3-47ED-9919-B70D757F2207}"/>
            </a:ext>
          </a:extLst>
        </xdr:cNvPr>
        <xdr:cNvSpPr/>
      </xdr:nvSpPr>
      <xdr:spPr>
        <a:xfrm>
          <a:off x="3048000" y="12595860"/>
          <a:ext cx="1013460" cy="297180"/>
        </a:xfrm>
        <a:prstGeom prst="wedgeRectCallout">
          <a:avLst>
            <a:gd name="adj1" fmla="val 27437"/>
            <a:gd name="adj2" fmla="val 115006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汽车产量超美国</a:t>
          </a:r>
        </a:p>
      </xdr:txBody>
    </xdr:sp>
    <xdr:clientData/>
  </xdr:twoCellAnchor>
  <xdr:twoCellAnchor>
    <xdr:from>
      <xdr:col>4</xdr:col>
      <xdr:colOff>640080</xdr:colOff>
      <xdr:row>135</xdr:row>
      <xdr:rowOff>45720</xdr:rowOff>
    </xdr:from>
    <xdr:to>
      <xdr:col>5</xdr:col>
      <xdr:colOff>388620</xdr:colOff>
      <xdr:row>139</xdr:row>
      <xdr:rowOff>38100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AA81ACCD-9AB4-4F3B-96FA-14417ED92AE8}"/>
            </a:ext>
          </a:extLst>
        </xdr:cNvPr>
        <xdr:cNvSpPr/>
      </xdr:nvSpPr>
      <xdr:spPr>
        <a:xfrm>
          <a:off x="2293620" y="14310360"/>
          <a:ext cx="434340" cy="54102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68580</xdr:colOff>
      <xdr:row>131</xdr:row>
      <xdr:rowOff>106680</xdr:rowOff>
    </xdr:from>
    <xdr:to>
      <xdr:col>5</xdr:col>
      <xdr:colOff>198120</xdr:colOff>
      <xdr:row>133</xdr:row>
      <xdr:rowOff>129540</xdr:rowOff>
    </xdr:to>
    <xdr:sp macro="" textlink="">
      <xdr:nvSpPr>
        <xdr:cNvPr id="8" name="对话气泡: 矩形 7">
          <a:extLst>
            <a:ext uri="{FF2B5EF4-FFF2-40B4-BE49-F238E27FC236}">
              <a16:creationId xmlns:a16="http://schemas.microsoft.com/office/drawing/2014/main" id="{FA6696D5-8579-4E6B-B1A7-579585EF4472}"/>
            </a:ext>
          </a:extLst>
        </xdr:cNvPr>
        <xdr:cNvSpPr/>
      </xdr:nvSpPr>
      <xdr:spPr>
        <a:xfrm>
          <a:off x="1722120" y="13822680"/>
          <a:ext cx="815340" cy="297180"/>
        </a:xfrm>
        <a:prstGeom prst="wedgeRectCallout">
          <a:avLst>
            <a:gd name="adj1" fmla="val 25063"/>
            <a:gd name="adj2" fmla="val 112442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可自给自足</a:t>
          </a:r>
        </a:p>
      </xdr:txBody>
    </xdr:sp>
    <xdr:clientData/>
  </xdr:twoCellAnchor>
  <xdr:twoCellAnchor>
    <xdr:from>
      <xdr:col>5</xdr:col>
      <xdr:colOff>571500</xdr:colOff>
      <xdr:row>127</xdr:row>
      <xdr:rowOff>68580</xdr:rowOff>
    </xdr:from>
    <xdr:to>
      <xdr:col>7</xdr:col>
      <xdr:colOff>83820</xdr:colOff>
      <xdr:row>136</xdr:row>
      <xdr:rowOff>38100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7B0A4FF4-5ACD-4A23-B254-B761477E6975}"/>
            </a:ext>
          </a:extLst>
        </xdr:cNvPr>
        <xdr:cNvSpPr/>
      </xdr:nvSpPr>
      <xdr:spPr>
        <a:xfrm>
          <a:off x="2910840" y="13235940"/>
          <a:ext cx="883920" cy="120396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487680</xdr:colOff>
      <xdr:row>127</xdr:row>
      <xdr:rowOff>38100</xdr:rowOff>
    </xdr:from>
    <xdr:to>
      <xdr:col>5</xdr:col>
      <xdr:colOff>342900</xdr:colOff>
      <xdr:row>129</xdr:row>
      <xdr:rowOff>7620</xdr:rowOff>
    </xdr:to>
    <xdr:sp macro="" textlink="">
      <xdr:nvSpPr>
        <xdr:cNvPr id="10" name="对话气泡: 矩形 9">
          <a:extLst>
            <a:ext uri="{FF2B5EF4-FFF2-40B4-BE49-F238E27FC236}">
              <a16:creationId xmlns:a16="http://schemas.microsoft.com/office/drawing/2014/main" id="{A039EAC0-DDD3-465A-9A33-EA679C920F00}"/>
            </a:ext>
          </a:extLst>
        </xdr:cNvPr>
        <xdr:cNvSpPr/>
      </xdr:nvSpPr>
      <xdr:spPr>
        <a:xfrm>
          <a:off x="2141220" y="13205460"/>
          <a:ext cx="541020" cy="243840"/>
        </a:xfrm>
        <a:prstGeom prst="wedgeRectCallout">
          <a:avLst>
            <a:gd name="adj1" fmla="val 83941"/>
            <a:gd name="adj2" fmla="val 38083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超德国</a:t>
          </a:r>
        </a:p>
      </xdr:txBody>
    </xdr:sp>
    <xdr:clientData/>
  </xdr:twoCellAnchor>
  <xdr:twoCellAnchor>
    <xdr:from>
      <xdr:col>8</xdr:col>
      <xdr:colOff>342900</xdr:colOff>
      <xdr:row>123</xdr:row>
      <xdr:rowOff>53340</xdr:rowOff>
    </xdr:from>
    <xdr:to>
      <xdr:col>11</xdr:col>
      <xdr:colOff>205740</xdr:colOff>
      <xdr:row>135</xdr:row>
      <xdr:rowOff>60960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EE19186F-9738-4F1A-ADAE-2DBFA6FCED9C}"/>
            </a:ext>
          </a:extLst>
        </xdr:cNvPr>
        <xdr:cNvSpPr/>
      </xdr:nvSpPr>
      <xdr:spPr>
        <a:xfrm>
          <a:off x="4739640" y="12672060"/>
          <a:ext cx="1920240" cy="165354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76200</xdr:colOff>
      <xdr:row>119</xdr:row>
      <xdr:rowOff>121920</xdr:rowOff>
    </xdr:from>
    <xdr:to>
      <xdr:col>10</xdr:col>
      <xdr:colOff>632460</xdr:colOff>
      <xdr:row>122</xdr:row>
      <xdr:rowOff>7620</xdr:rowOff>
    </xdr:to>
    <xdr:sp macro="" textlink="">
      <xdr:nvSpPr>
        <xdr:cNvPr id="12" name="对话气泡: 矩形 11">
          <a:extLst>
            <a:ext uri="{FF2B5EF4-FFF2-40B4-BE49-F238E27FC236}">
              <a16:creationId xmlns:a16="http://schemas.microsoft.com/office/drawing/2014/main" id="{197BFD73-D856-4089-9F48-F3E0F96D9781}"/>
            </a:ext>
          </a:extLst>
        </xdr:cNvPr>
        <xdr:cNvSpPr/>
      </xdr:nvSpPr>
      <xdr:spPr>
        <a:xfrm>
          <a:off x="5158740" y="12192000"/>
          <a:ext cx="1242060" cy="297180"/>
        </a:xfrm>
        <a:prstGeom prst="wedgeRectCallout">
          <a:avLst>
            <a:gd name="adj1" fmla="val 22174"/>
            <a:gd name="adj2" fmla="val 97057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制造外迁</a:t>
          </a:r>
          <a:r>
            <a:rPr lang="zh-CN" altLang="en-US" sz="900" baseline="0"/>
            <a:t>，行业动荡</a:t>
          </a:r>
          <a:endParaRPr lang="zh-CN" altLang="en-US" sz="900"/>
        </a:p>
      </xdr:txBody>
    </xdr:sp>
    <xdr:clientData/>
  </xdr:twoCellAnchor>
  <xdr:twoCellAnchor>
    <xdr:from>
      <xdr:col>1</xdr:col>
      <xdr:colOff>350520</xdr:colOff>
      <xdr:row>149</xdr:row>
      <xdr:rowOff>30480</xdr:rowOff>
    </xdr:from>
    <xdr:to>
      <xdr:col>11</xdr:col>
      <xdr:colOff>541020</xdr:colOff>
      <xdr:row>172</xdr:row>
      <xdr:rowOff>45720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0E46A4A-E3D5-4517-B258-B3DAC17C8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133579</xdr:colOff>
      <xdr:row>116</xdr:row>
      <xdr:rowOff>107129</xdr:rowOff>
    </xdr:from>
    <xdr:to>
      <xdr:col>21</xdr:col>
      <xdr:colOff>582706</xdr:colOff>
      <xdr:row>144</xdr:row>
      <xdr:rowOff>107576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E7D240-7914-4712-A68F-2ED64470E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313771</xdr:colOff>
      <xdr:row>84</xdr:row>
      <xdr:rowOff>67236</xdr:rowOff>
    </xdr:from>
    <xdr:to>
      <xdr:col>10</xdr:col>
      <xdr:colOff>358587</xdr:colOff>
      <xdr:row>108</xdr:row>
      <xdr:rowOff>54681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A8F084-3DD8-4F60-AA00-05BCC42CC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12551</xdr:colOff>
      <xdr:row>121</xdr:row>
      <xdr:rowOff>39445</xdr:rowOff>
    </xdr:from>
    <xdr:to>
      <xdr:col>18</xdr:col>
      <xdr:colOff>215152</xdr:colOff>
      <xdr:row>128</xdr:row>
      <xdr:rowOff>17930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8B842794-F712-4122-BC6B-AE39D9067AA2}"/>
            </a:ext>
          </a:extLst>
        </xdr:cNvPr>
        <xdr:cNvSpPr/>
      </xdr:nvSpPr>
      <xdr:spPr>
        <a:xfrm>
          <a:off x="11406692" y="16435892"/>
          <a:ext cx="1045284" cy="919779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62754</xdr:colOff>
      <xdr:row>121</xdr:row>
      <xdr:rowOff>0</xdr:rowOff>
    </xdr:from>
    <xdr:to>
      <xdr:col>16</xdr:col>
      <xdr:colOff>408342</xdr:colOff>
      <xdr:row>123</xdr:row>
      <xdr:rowOff>20170</xdr:rowOff>
    </xdr:to>
    <xdr:sp macro="" textlink="">
      <xdr:nvSpPr>
        <xdr:cNvPr id="15" name="对话气泡: 矩形 14">
          <a:extLst>
            <a:ext uri="{FF2B5EF4-FFF2-40B4-BE49-F238E27FC236}">
              <a16:creationId xmlns:a16="http://schemas.microsoft.com/office/drawing/2014/main" id="{8C2894F0-BAE9-4CE6-822B-7D04462CDCF3}"/>
            </a:ext>
          </a:extLst>
        </xdr:cNvPr>
        <xdr:cNvSpPr/>
      </xdr:nvSpPr>
      <xdr:spPr>
        <a:xfrm>
          <a:off x="10237695" y="16396447"/>
          <a:ext cx="955188" cy="289111"/>
        </a:xfrm>
        <a:prstGeom prst="wedgeRectCallout">
          <a:avLst>
            <a:gd name="adj1" fmla="val 62664"/>
            <a:gd name="adj2" fmla="val 46788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汽车贸易摩擦</a:t>
          </a:r>
        </a:p>
      </xdr:txBody>
    </xdr:sp>
    <xdr:clientData/>
  </xdr:twoCellAnchor>
  <xdr:twoCellAnchor>
    <xdr:from>
      <xdr:col>7</xdr:col>
      <xdr:colOff>116541</xdr:colOff>
      <xdr:row>119</xdr:row>
      <xdr:rowOff>98611</xdr:rowOff>
    </xdr:from>
    <xdr:to>
      <xdr:col>8</xdr:col>
      <xdr:colOff>345589</xdr:colOff>
      <xdr:row>121</xdr:row>
      <xdr:rowOff>118781</xdr:rowOff>
    </xdr:to>
    <xdr:sp macro="" textlink="">
      <xdr:nvSpPr>
        <xdr:cNvPr id="16" name="对话气泡: 矩形 15">
          <a:extLst>
            <a:ext uri="{FF2B5EF4-FFF2-40B4-BE49-F238E27FC236}">
              <a16:creationId xmlns:a16="http://schemas.microsoft.com/office/drawing/2014/main" id="{8CA33AF5-F096-40E8-A56C-A2138E418637}"/>
            </a:ext>
          </a:extLst>
        </xdr:cNvPr>
        <xdr:cNvSpPr/>
      </xdr:nvSpPr>
      <xdr:spPr>
        <a:xfrm>
          <a:off x="4867835" y="16226117"/>
          <a:ext cx="919330" cy="289111"/>
        </a:xfrm>
        <a:prstGeom prst="wedgeRectCallout">
          <a:avLst>
            <a:gd name="adj1" fmla="val 27437"/>
            <a:gd name="adj2" fmla="val 115006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自愿限制出口</a:t>
          </a:r>
        </a:p>
      </xdr:txBody>
    </xdr:sp>
    <xdr:clientData/>
  </xdr:twoCellAnchor>
  <xdr:twoCellAnchor>
    <xdr:from>
      <xdr:col>8</xdr:col>
      <xdr:colOff>0</xdr:colOff>
      <xdr:row>122</xdr:row>
      <xdr:rowOff>126851</xdr:rowOff>
    </xdr:from>
    <xdr:to>
      <xdr:col>8</xdr:col>
      <xdr:colOff>304800</xdr:colOff>
      <xdr:row>125</xdr:row>
      <xdr:rowOff>26896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516E1AB9-0CBB-45CC-A987-C7D262952A32}"/>
            </a:ext>
          </a:extLst>
        </xdr:cNvPr>
        <xdr:cNvSpPr/>
      </xdr:nvSpPr>
      <xdr:spPr>
        <a:xfrm>
          <a:off x="5441576" y="16657769"/>
          <a:ext cx="304800" cy="30345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114</xdr:row>
      <xdr:rowOff>7620</xdr:rowOff>
    </xdr:from>
    <xdr:to>
      <xdr:col>12</xdr:col>
      <xdr:colOff>129540</xdr:colOff>
      <xdr:row>134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025065-6520-4400-BEB8-0305B1C0C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114</xdr:row>
      <xdr:rowOff>0</xdr:rowOff>
    </xdr:from>
    <xdr:to>
      <xdr:col>18</xdr:col>
      <xdr:colOff>510540</xdr:colOff>
      <xdr:row>134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A21B2C-B805-4F0E-ACCB-744BF895B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266699</xdr:colOff>
      <xdr:row>140</xdr:row>
      <xdr:rowOff>51163</xdr:rowOff>
    </xdr:from>
    <xdr:to>
      <xdr:col>28</xdr:col>
      <xdr:colOff>326571</xdr:colOff>
      <xdr:row>159</xdr:row>
      <xdr:rowOff>130629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92EDC8A-1546-453D-BA08-A12979F6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470647</xdr:colOff>
      <xdr:row>6</xdr:row>
      <xdr:rowOff>121023</xdr:rowOff>
    </xdr:from>
    <xdr:to>
      <xdr:col>38</xdr:col>
      <xdr:colOff>282388</xdr:colOff>
      <xdr:row>26</xdr:row>
      <xdr:rowOff>31376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8A7AC5-42A0-4AB4-8C6E-69BD3343A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515470</xdr:colOff>
      <xdr:row>6</xdr:row>
      <xdr:rowOff>121023</xdr:rowOff>
    </xdr:from>
    <xdr:to>
      <xdr:col>46</xdr:col>
      <xdr:colOff>138953</xdr:colOff>
      <xdr:row>26</xdr:row>
      <xdr:rowOff>31376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0A9DA1-2CF6-4BD5-AA60-A252082EB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497541</xdr:colOff>
      <xdr:row>28</xdr:row>
      <xdr:rowOff>103094</xdr:rowOff>
    </xdr:from>
    <xdr:to>
      <xdr:col>38</xdr:col>
      <xdr:colOff>388620</xdr:colOff>
      <xdr:row>49</xdr:row>
      <xdr:rowOff>22412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DDCBD9C-6CE1-4034-8191-8C9F4530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15240</xdr:colOff>
      <xdr:row>28</xdr:row>
      <xdr:rowOff>121920</xdr:rowOff>
    </xdr:from>
    <xdr:to>
      <xdr:col>46</xdr:col>
      <xdr:colOff>106680</xdr:colOff>
      <xdr:row>49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D995945-5364-4C40-90F9-0FEFDF158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26504</xdr:colOff>
      <xdr:row>17</xdr:row>
      <xdr:rowOff>33130</xdr:rowOff>
    </xdr:from>
    <xdr:to>
      <xdr:col>33</xdr:col>
      <xdr:colOff>371061</xdr:colOff>
      <xdr:row>19</xdr:row>
      <xdr:rowOff>69337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1D7C3818-71F4-48F7-AD8F-8C9D08EC0A69}"/>
            </a:ext>
          </a:extLst>
        </xdr:cNvPr>
        <xdr:cNvSpPr/>
      </xdr:nvSpPr>
      <xdr:spPr>
        <a:xfrm>
          <a:off x="13448590" y="2569501"/>
          <a:ext cx="344557" cy="319236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565585</xdr:colOff>
      <xdr:row>54</xdr:row>
      <xdr:rowOff>65788</xdr:rowOff>
    </xdr:from>
    <xdr:to>
      <xdr:col>42</xdr:col>
      <xdr:colOff>163286</xdr:colOff>
      <xdr:row>84</xdr:row>
      <xdr:rowOff>119742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070D65D-898B-4ADD-9852-A8819669B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425822</xdr:colOff>
      <xdr:row>6</xdr:row>
      <xdr:rowOff>58271</xdr:rowOff>
    </xdr:from>
    <xdr:to>
      <xdr:col>54</xdr:col>
      <xdr:colOff>49305</xdr:colOff>
      <xdr:row>25</xdr:row>
      <xdr:rowOff>103095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403C7F1-A992-4A41-B14A-310484BCF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130627</xdr:colOff>
      <xdr:row>54</xdr:row>
      <xdr:rowOff>32657</xdr:rowOff>
    </xdr:from>
    <xdr:to>
      <xdr:col>57</xdr:col>
      <xdr:colOff>381000</xdr:colOff>
      <xdr:row>93</xdr:row>
      <xdr:rowOff>130629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E19539F-9616-44BE-9E3C-035F7348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604801</xdr:colOff>
      <xdr:row>27</xdr:row>
      <xdr:rowOff>173058</xdr:rowOff>
    </xdr:from>
    <xdr:to>
      <xdr:col>7</xdr:col>
      <xdr:colOff>60837</xdr:colOff>
      <xdr:row>51</xdr:row>
      <xdr:rowOff>149431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857" t="16407" r="56515" b="10286"/>
        <a:stretch>
          <a:fillRect/>
        </a:stretch>
      </xdr:blipFill>
      <xdr:spPr bwMode="auto">
        <a:xfrm>
          <a:off x="604801" y="713385"/>
          <a:ext cx="4017150" cy="42989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17692</xdr:colOff>
      <xdr:row>27</xdr:row>
      <xdr:rowOff>132361</xdr:rowOff>
    </xdr:from>
    <xdr:to>
      <xdr:col>14</xdr:col>
      <xdr:colOff>391816</xdr:colOff>
      <xdr:row>52</xdr:row>
      <xdr:rowOff>36110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5857" t="15234" r="56735" b="9635"/>
        <a:stretch>
          <a:fillRect/>
        </a:stretch>
      </xdr:blipFill>
      <xdr:spPr bwMode="auto">
        <a:xfrm>
          <a:off x="4894492" y="672688"/>
          <a:ext cx="4004829" cy="44064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567179</xdr:colOff>
      <xdr:row>28</xdr:row>
      <xdr:rowOff>51090</xdr:rowOff>
    </xdr:from>
    <xdr:to>
      <xdr:col>29</xdr:col>
      <xdr:colOff>304808</xdr:colOff>
      <xdr:row>52</xdr:row>
      <xdr:rowOff>69552</xdr:rowOff>
    </xdr:to>
    <xdr:pic>
      <xdr:nvPicPr>
        <xdr:cNvPr id="2055" name="Picture 7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5417" t="13151" r="56589" b="12891"/>
        <a:stretch>
          <a:fillRect/>
        </a:stretch>
      </xdr:blipFill>
      <xdr:spPr bwMode="auto">
        <a:xfrm>
          <a:off x="13978379" y="771526"/>
          <a:ext cx="4004829" cy="4341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313</xdr:row>
      <xdr:rowOff>76200</xdr:rowOff>
    </xdr:from>
    <xdr:to>
      <xdr:col>8</xdr:col>
      <xdr:colOff>58511</xdr:colOff>
      <xdr:row>327</xdr:row>
      <xdr:rowOff>47625</xdr:rowOff>
    </xdr:to>
    <xdr:pic>
      <xdr:nvPicPr>
        <xdr:cNvPr id="2064" name="Picture 16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42679" t="26562" r="18155" b="41016"/>
        <a:stretch>
          <a:fillRect/>
        </a:stretch>
      </xdr:blipFill>
      <xdr:spPr bwMode="auto">
        <a:xfrm>
          <a:off x="742950" y="47053500"/>
          <a:ext cx="5095875" cy="2371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98885</xdr:colOff>
      <xdr:row>55</xdr:row>
      <xdr:rowOff>41562</xdr:rowOff>
    </xdr:from>
    <xdr:to>
      <xdr:col>7</xdr:col>
      <xdr:colOff>152200</xdr:colOff>
      <xdr:row>79</xdr:row>
      <xdr:rowOff>42053</xdr:rowOff>
    </xdr:to>
    <xdr:pic>
      <xdr:nvPicPr>
        <xdr:cNvPr id="18" name="Picture 9">
          <a:extLst>
            <a:ext uri="{FF2B5EF4-FFF2-40B4-BE49-F238E27FC236}">
              <a16:creationId xmlns:a16="http://schemas.microsoft.com/office/drawing/2014/main" id="{F0D349BE-37C7-4BCB-B858-DBDF04281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5490" t="13281" r="56808" b="12891"/>
        <a:stretch>
          <a:fillRect/>
        </a:stretch>
      </xdr:blipFill>
      <xdr:spPr bwMode="auto">
        <a:xfrm>
          <a:off x="708485" y="5624944"/>
          <a:ext cx="4004829" cy="43231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110840</xdr:colOff>
      <xdr:row>55</xdr:row>
      <xdr:rowOff>91785</xdr:rowOff>
    </xdr:from>
    <xdr:to>
      <xdr:col>14</xdr:col>
      <xdr:colOff>504327</xdr:colOff>
      <xdr:row>79</xdr:row>
      <xdr:rowOff>95714</xdr:rowOff>
    </xdr:to>
    <xdr:pic>
      <xdr:nvPicPr>
        <xdr:cNvPr id="20" name="Picture 11">
          <a:extLst>
            <a:ext uri="{FF2B5EF4-FFF2-40B4-BE49-F238E27FC236}">
              <a16:creationId xmlns:a16="http://schemas.microsoft.com/office/drawing/2014/main" id="{607CA4AA-4726-4B1D-8F3C-F5555B341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5710" t="13411" r="56662" b="12891"/>
        <a:stretch>
          <a:fillRect/>
        </a:stretch>
      </xdr:blipFill>
      <xdr:spPr bwMode="auto">
        <a:xfrm>
          <a:off x="4987640" y="5675167"/>
          <a:ext cx="4024192" cy="43265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374081</xdr:colOff>
      <xdr:row>55</xdr:row>
      <xdr:rowOff>141142</xdr:rowOff>
    </xdr:from>
    <xdr:to>
      <xdr:col>22</xdr:col>
      <xdr:colOff>201488</xdr:colOff>
      <xdr:row>79</xdr:row>
      <xdr:rowOff>157618</xdr:rowOff>
    </xdr:to>
    <xdr:pic>
      <xdr:nvPicPr>
        <xdr:cNvPr id="22" name="Picture 13">
          <a:extLst>
            <a:ext uri="{FF2B5EF4-FFF2-40B4-BE49-F238E27FC236}">
              <a16:creationId xmlns:a16="http://schemas.microsoft.com/office/drawing/2014/main" id="{78D2ED10-AD94-4F6C-8851-A52EDD115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5417" t="13281" r="56369" b="12760"/>
        <a:stretch>
          <a:fillRect/>
        </a:stretch>
      </xdr:blipFill>
      <xdr:spPr bwMode="auto">
        <a:xfrm>
          <a:off x="9518081" y="5724524"/>
          <a:ext cx="4094607" cy="43390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30</xdr:col>
      <xdr:colOff>405599</xdr:colOff>
      <xdr:row>55</xdr:row>
      <xdr:rowOff>92651</xdr:rowOff>
    </xdr:from>
    <xdr:to>
      <xdr:col>37</xdr:col>
      <xdr:colOff>123864</xdr:colOff>
      <xdr:row>79</xdr:row>
      <xdr:rowOff>107674</xdr:rowOff>
    </xdr:to>
    <xdr:pic>
      <xdr:nvPicPr>
        <xdr:cNvPr id="24" name="Picture 15">
          <a:extLst>
            <a:ext uri="{FF2B5EF4-FFF2-40B4-BE49-F238E27FC236}">
              <a16:creationId xmlns:a16="http://schemas.microsoft.com/office/drawing/2014/main" id="{28997CB7-DFAC-4FE9-8F52-E1647F648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l="5783" t="13151" r="56735" b="12760"/>
        <a:stretch>
          <a:fillRect/>
        </a:stretch>
      </xdr:blipFill>
      <xdr:spPr bwMode="auto">
        <a:xfrm>
          <a:off x="18693599" y="5676033"/>
          <a:ext cx="3985465" cy="43376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373215</xdr:colOff>
      <xdr:row>28</xdr:row>
      <xdr:rowOff>248</xdr:rowOff>
    </xdr:from>
    <xdr:to>
      <xdr:col>22</xdr:col>
      <xdr:colOff>72116</xdr:colOff>
      <xdr:row>51</xdr:row>
      <xdr:rowOff>173581</xdr:rowOff>
    </xdr:to>
    <xdr:pic>
      <xdr:nvPicPr>
        <xdr:cNvPr id="25" name="Picture 5">
          <a:extLst>
            <a:ext uri="{FF2B5EF4-FFF2-40B4-BE49-F238E27FC236}">
              <a16:creationId xmlns:a16="http://schemas.microsoft.com/office/drawing/2014/main" id="{187EAB6B-FF24-46EB-9834-E4497039C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l="5930" t="16406" r="56515" b="9896"/>
        <a:stretch>
          <a:fillRect/>
        </a:stretch>
      </xdr:blipFill>
      <xdr:spPr bwMode="auto">
        <a:xfrm>
          <a:off x="9517215" y="720684"/>
          <a:ext cx="3966101" cy="43158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69282</xdr:colOff>
      <xdr:row>55</xdr:row>
      <xdr:rowOff>110837</xdr:rowOff>
    </xdr:from>
    <xdr:to>
      <xdr:col>29</xdr:col>
      <xdr:colOff>415635</xdr:colOff>
      <xdr:row>79</xdr:row>
      <xdr:rowOff>69273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FD294E7-4875-44B6-9A2F-FE72A5204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90082" y="5694219"/>
          <a:ext cx="4003953" cy="4281054"/>
        </a:xfrm>
        <a:prstGeom prst="rect">
          <a:avLst/>
        </a:prstGeom>
      </xdr:spPr>
    </xdr:pic>
    <xdr:clientData/>
  </xdr:twoCellAnchor>
  <xdr:twoCellAnchor editAs="oneCell">
    <xdr:from>
      <xdr:col>1</xdr:col>
      <xdr:colOff>166255</xdr:colOff>
      <xdr:row>83</xdr:row>
      <xdr:rowOff>83128</xdr:rowOff>
    </xdr:from>
    <xdr:to>
      <xdr:col>7</xdr:col>
      <xdr:colOff>194328</xdr:colOff>
      <xdr:row>106</xdr:row>
      <xdr:rowOff>41565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A93B7A9-137B-4682-A8E8-74B48508A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5855" y="10709564"/>
          <a:ext cx="3979587" cy="4100946"/>
        </a:xfrm>
        <a:prstGeom prst="rect">
          <a:avLst/>
        </a:prstGeom>
      </xdr:spPr>
    </xdr:pic>
    <xdr:clientData/>
  </xdr:twoCellAnchor>
  <xdr:twoCellAnchor editAs="oneCell">
    <xdr:from>
      <xdr:col>8</xdr:col>
      <xdr:colOff>110837</xdr:colOff>
      <xdr:row>83</xdr:row>
      <xdr:rowOff>69274</xdr:rowOff>
    </xdr:from>
    <xdr:to>
      <xdr:col>14</xdr:col>
      <xdr:colOff>567222</xdr:colOff>
      <xdr:row>106</xdr:row>
      <xdr:rowOff>148027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784C80-AA6F-42F4-9723-081DCDA4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87637" y="10695710"/>
          <a:ext cx="4087090" cy="4221262"/>
        </a:xfrm>
        <a:prstGeom prst="rect">
          <a:avLst/>
        </a:prstGeom>
      </xdr:spPr>
    </xdr:pic>
    <xdr:clientData/>
  </xdr:twoCellAnchor>
  <xdr:twoCellAnchor editAs="oneCell">
    <xdr:from>
      <xdr:col>15</xdr:col>
      <xdr:colOff>568037</xdr:colOff>
      <xdr:row>83</xdr:row>
      <xdr:rowOff>41564</xdr:rowOff>
    </xdr:from>
    <xdr:to>
      <xdr:col>22</xdr:col>
      <xdr:colOff>482627</xdr:colOff>
      <xdr:row>107</xdr:row>
      <xdr:rowOff>55419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7C657FF-699A-403E-B0AD-2110FB3ED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712037" y="14990619"/>
          <a:ext cx="4181790" cy="4336473"/>
        </a:xfrm>
        <a:prstGeom prst="rect">
          <a:avLst/>
        </a:prstGeom>
      </xdr:spPr>
    </xdr:pic>
    <xdr:clientData/>
  </xdr:twoCellAnchor>
  <xdr:twoCellAnchor editAs="oneCell">
    <xdr:from>
      <xdr:col>0</xdr:col>
      <xdr:colOff>554183</xdr:colOff>
      <xdr:row>3</xdr:row>
      <xdr:rowOff>124689</xdr:rowOff>
    </xdr:from>
    <xdr:to>
      <xdr:col>18</xdr:col>
      <xdr:colOff>369622</xdr:colOff>
      <xdr:row>25</xdr:row>
      <xdr:rowOff>96981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CD1B4CD-263D-4F88-9ADC-D82B3625A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4183" y="665016"/>
          <a:ext cx="11055258" cy="3934692"/>
        </a:xfrm>
        <a:prstGeom prst="rect">
          <a:avLst/>
        </a:prstGeom>
      </xdr:spPr>
    </xdr:pic>
    <xdr:clientData/>
  </xdr:twoCellAnchor>
  <xdr:twoCellAnchor>
    <xdr:from>
      <xdr:col>23</xdr:col>
      <xdr:colOff>387926</xdr:colOff>
      <xdr:row>124</xdr:row>
      <xdr:rowOff>138545</xdr:rowOff>
    </xdr:from>
    <xdr:to>
      <xdr:col>36</xdr:col>
      <xdr:colOff>498763</xdr:colOff>
      <xdr:row>151</xdr:row>
      <xdr:rowOff>96982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2B0DF98-8EBB-4019-AFAB-7E9A27A3F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67</xdr:col>
      <xdr:colOff>0</xdr:colOff>
      <xdr:row>124</xdr:row>
      <xdr:rowOff>124690</xdr:rowOff>
    </xdr:from>
    <xdr:to>
      <xdr:col>80</xdr:col>
      <xdr:colOff>60038</xdr:colOff>
      <xdr:row>151</xdr:row>
      <xdr:rowOff>110837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9266456-74F2-4BC6-8F1D-4042AEBB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402772</xdr:colOff>
      <xdr:row>142</xdr:row>
      <xdr:rowOff>32656</xdr:rowOff>
    </xdr:from>
    <xdr:to>
      <xdr:col>34</xdr:col>
      <xdr:colOff>359229</xdr:colOff>
      <xdr:row>144</xdr:row>
      <xdr:rowOff>156497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AA04B9FD-001E-4948-9EC8-C1EE56E6EB83}"/>
            </a:ext>
          </a:extLst>
        </xdr:cNvPr>
        <xdr:cNvSpPr/>
      </xdr:nvSpPr>
      <xdr:spPr>
        <a:xfrm>
          <a:off x="7108372" y="25418142"/>
          <a:ext cx="566057" cy="493955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424544</xdr:colOff>
      <xdr:row>139</xdr:row>
      <xdr:rowOff>119743</xdr:rowOff>
    </xdr:from>
    <xdr:to>
      <xdr:col>33</xdr:col>
      <xdr:colOff>315686</xdr:colOff>
      <xdr:row>146</xdr:row>
      <xdr:rowOff>174171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FEBFF996-8EDD-448D-A817-8024F2542916}"/>
            </a:ext>
          </a:extLst>
        </xdr:cNvPr>
        <xdr:cNvSpPr/>
      </xdr:nvSpPr>
      <xdr:spPr>
        <a:xfrm>
          <a:off x="4691744" y="24950057"/>
          <a:ext cx="2329542" cy="1349828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315686</xdr:colOff>
      <xdr:row>137</xdr:row>
      <xdr:rowOff>130629</xdr:rowOff>
    </xdr:from>
    <xdr:to>
      <xdr:col>33</xdr:col>
      <xdr:colOff>97971</xdr:colOff>
      <xdr:row>139</xdr:row>
      <xdr:rowOff>90351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AEDD8FDA-6799-4C59-929D-E1E699BA032C}"/>
            </a:ext>
          </a:extLst>
        </xdr:cNvPr>
        <xdr:cNvSpPr/>
      </xdr:nvSpPr>
      <xdr:spPr>
        <a:xfrm>
          <a:off x="5192486" y="24590829"/>
          <a:ext cx="1611085" cy="3298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600" b="0">
              <a:solidFill>
                <a:srgbClr val="0070C0"/>
              </a:solidFill>
              <a:effectLst/>
            </a:rPr>
            <a:t>人口红利</a:t>
          </a:r>
          <a:r>
            <a:rPr lang="en-US" altLang="zh-CN" sz="1600" b="0">
              <a:solidFill>
                <a:srgbClr val="0070C0"/>
              </a:solidFill>
              <a:effectLst/>
            </a:rPr>
            <a:t>40</a:t>
          </a:r>
          <a:r>
            <a:rPr lang="zh-CN" altLang="en-US" sz="1600" b="0">
              <a:solidFill>
                <a:srgbClr val="0070C0"/>
              </a:solidFill>
              <a:effectLst/>
            </a:rPr>
            <a:t>年</a:t>
          </a:r>
          <a:endParaRPr lang="zh-CN" altLang="zh-CN" sz="1600" b="0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33</xdr:col>
      <xdr:colOff>435428</xdr:colOff>
      <xdr:row>138</xdr:row>
      <xdr:rowOff>163286</xdr:rowOff>
    </xdr:from>
    <xdr:to>
      <xdr:col>35</xdr:col>
      <xdr:colOff>250371</xdr:colOff>
      <xdr:row>140</xdr:row>
      <xdr:rowOff>174172</xdr:rowOff>
    </xdr:to>
    <xdr:sp macro="" textlink="">
      <xdr:nvSpPr>
        <xdr:cNvPr id="27" name="对话气泡: 矩形 26">
          <a:extLst>
            <a:ext uri="{FF2B5EF4-FFF2-40B4-BE49-F238E27FC236}">
              <a16:creationId xmlns:a16="http://schemas.microsoft.com/office/drawing/2014/main" id="{531715E5-2949-40DB-BE27-245C4FF8C18B}"/>
            </a:ext>
          </a:extLst>
        </xdr:cNvPr>
        <xdr:cNvSpPr/>
      </xdr:nvSpPr>
      <xdr:spPr>
        <a:xfrm>
          <a:off x="7141028" y="24808543"/>
          <a:ext cx="1034143" cy="381000"/>
        </a:xfrm>
        <a:prstGeom prst="wedgeRectCallout">
          <a:avLst>
            <a:gd name="adj1" fmla="val -30170"/>
            <a:gd name="adj2" fmla="val 90995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人口老龄化</a:t>
          </a:r>
        </a:p>
      </xdr:txBody>
    </xdr:sp>
    <xdr:clientData/>
  </xdr:twoCellAnchor>
  <xdr:twoCellAnchor>
    <xdr:from>
      <xdr:col>33</xdr:col>
      <xdr:colOff>413657</xdr:colOff>
      <xdr:row>129</xdr:row>
      <xdr:rowOff>0</xdr:rowOff>
    </xdr:from>
    <xdr:to>
      <xdr:col>34</xdr:col>
      <xdr:colOff>370114</xdr:colOff>
      <xdr:row>131</xdr:row>
      <xdr:rowOff>123841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4DB63E5A-191E-4514-99E5-92C45A7F2BA9}"/>
            </a:ext>
          </a:extLst>
        </xdr:cNvPr>
        <xdr:cNvSpPr/>
      </xdr:nvSpPr>
      <xdr:spPr>
        <a:xfrm>
          <a:off x="7119257" y="22979743"/>
          <a:ext cx="566057" cy="493955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33</xdr:col>
      <xdr:colOff>272143</xdr:colOff>
      <xdr:row>133</xdr:row>
      <xdr:rowOff>0</xdr:rowOff>
    </xdr:from>
    <xdr:to>
      <xdr:col>35</xdr:col>
      <xdr:colOff>87086</xdr:colOff>
      <xdr:row>135</xdr:row>
      <xdr:rowOff>106680</xdr:rowOff>
    </xdr:to>
    <xdr:sp macro="" textlink="">
      <xdr:nvSpPr>
        <xdr:cNvPr id="29" name="对话气泡: 矩形 28">
          <a:extLst>
            <a:ext uri="{FF2B5EF4-FFF2-40B4-BE49-F238E27FC236}">
              <a16:creationId xmlns:a16="http://schemas.microsoft.com/office/drawing/2014/main" id="{42B9E42A-3715-41C2-A94B-1543A54C5A09}"/>
            </a:ext>
          </a:extLst>
        </xdr:cNvPr>
        <xdr:cNvSpPr/>
      </xdr:nvSpPr>
      <xdr:spPr>
        <a:xfrm>
          <a:off x="7267303" y="23637240"/>
          <a:ext cx="1034143" cy="472440"/>
        </a:xfrm>
        <a:prstGeom prst="wedgeRectCallout">
          <a:avLst>
            <a:gd name="adj1" fmla="val -14380"/>
            <a:gd name="adj2" fmla="val -100433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1995</a:t>
          </a:r>
          <a:r>
            <a:rPr lang="zh-CN" altLang="en-US" sz="1100"/>
            <a:t>年劳动人口减少</a:t>
          </a:r>
        </a:p>
      </xdr:txBody>
    </xdr:sp>
    <xdr:clientData/>
  </xdr:twoCellAnchor>
  <xdr:twoCellAnchor>
    <xdr:from>
      <xdr:col>76</xdr:col>
      <xdr:colOff>43543</xdr:colOff>
      <xdr:row>127</xdr:row>
      <xdr:rowOff>46490</xdr:rowOff>
    </xdr:from>
    <xdr:to>
      <xdr:col>79</xdr:col>
      <xdr:colOff>528918</xdr:colOff>
      <xdr:row>134</xdr:row>
      <xdr:rowOff>8965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DEB99FA6-1821-4E89-86DB-9E5FC5902515}"/>
            </a:ext>
          </a:extLst>
        </xdr:cNvPr>
        <xdr:cNvSpPr/>
      </xdr:nvSpPr>
      <xdr:spPr>
        <a:xfrm>
          <a:off x="15283543" y="21947266"/>
          <a:ext cx="2314175" cy="1217534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87</xdr:col>
      <xdr:colOff>1728</xdr:colOff>
      <xdr:row>133</xdr:row>
      <xdr:rowOff>2563</xdr:rowOff>
    </xdr:from>
    <xdr:to>
      <xdr:col>90</xdr:col>
      <xdr:colOff>159571</xdr:colOff>
      <xdr:row>134</xdr:row>
      <xdr:rowOff>168537</xdr:rowOff>
    </xdr:to>
    <xdr:sp macro="" textlink="">
      <xdr:nvSpPr>
        <xdr:cNvPr id="31" name="对话气泡: 矩形 30">
          <a:extLst>
            <a:ext uri="{FF2B5EF4-FFF2-40B4-BE49-F238E27FC236}">
              <a16:creationId xmlns:a16="http://schemas.microsoft.com/office/drawing/2014/main" id="{31FBD790-3595-45F0-BCDB-AD54C6E3D515}"/>
            </a:ext>
          </a:extLst>
        </xdr:cNvPr>
        <xdr:cNvSpPr/>
      </xdr:nvSpPr>
      <xdr:spPr>
        <a:xfrm>
          <a:off x="39885704" y="23929363"/>
          <a:ext cx="1986643" cy="345268"/>
        </a:xfrm>
        <a:prstGeom prst="wedgeRectCallout">
          <a:avLst>
            <a:gd name="adj1" fmla="val -22435"/>
            <a:gd name="adj2" fmla="val -102595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1990</a:t>
          </a:r>
          <a:r>
            <a:rPr lang="zh-CN" altLang="en-US" sz="1100"/>
            <a:t>年代开始，老龄化加速</a:t>
          </a:r>
        </a:p>
      </xdr:txBody>
    </xdr:sp>
    <xdr:clientData/>
  </xdr:twoCellAnchor>
  <xdr:twoCellAnchor>
    <xdr:from>
      <xdr:col>1</xdr:col>
      <xdr:colOff>130627</xdr:colOff>
      <xdr:row>175</xdr:row>
      <xdr:rowOff>130629</xdr:rowOff>
    </xdr:from>
    <xdr:to>
      <xdr:col>12</xdr:col>
      <xdr:colOff>108856</xdr:colOff>
      <xdr:row>198</xdr:row>
      <xdr:rowOff>60961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56E8F79-8E32-4EB4-8CEA-BDB80039C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544284</xdr:colOff>
      <xdr:row>175</xdr:row>
      <xdr:rowOff>130627</xdr:rowOff>
    </xdr:from>
    <xdr:to>
      <xdr:col>36</xdr:col>
      <xdr:colOff>232227</xdr:colOff>
      <xdr:row>198</xdr:row>
      <xdr:rowOff>76199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007B461-F8C9-4F01-A5BF-FE259622F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413657</xdr:colOff>
      <xdr:row>175</xdr:row>
      <xdr:rowOff>119742</xdr:rowOff>
    </xdr:from>
    <xdr:to>
      <xdr:col>24</xdr:col>
      <xdr:colOff>156029</xdr:colOff>
      <xdr:row>198</xdr:row>
      <xdr:rowOff>97971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BC003DD-7F97-4481-BD7C-25136C83E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522515</xdr:colOff>
      <xdr:row>183</xdr:row>
      <xdr:rowOff>32658</xdr:rowOff>
    </xdr:from>
    <xdr:to>
      <xdr:col>11</xdr:col>
      <xdr:colOff>555171</xdr:colOff>
      <xdr:row>188</xdr:row>
      <xdr:rowOff>10886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4B610DBE-9519-4800-A837-49C0EAECB615}"/>
            </a:ext>
          </a:extLst>
        </xdr:cNvPr>
        <xdr:cNvSpPr/>
      </xdr:nvSpPr>
      <xdr:spPr>
        <a:xfrm>
          <a:off x="6302829" y="31242001"/>
          <a:ext cx="1251856" cy="903514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54429</xdr:colOff>
      <xdr:row>180</xdr:row>
      <xdr:rowOff>152401</xdr:rowOff>
    </xdr:from>
    <xdr:to>
      <xdr:col>24</xdr:col>
      <xdr:colOff>87086</xdr:colOff>
      <xdr:row>185</xdr:row>
      <xdr:rowOff>130629</xdr:rowOff>
    </xdr:to>
    <xdr:sp macro="" textlink="">
      <xdr:nvSpPr>
        <xdr:cNvPr id="33" name="矩形 32">
          <a:extLst>
            <a:ext uri="{FF2B5EF4-FFF2-40B4-BE49-F238E27FC236}">
              <a16:creationId xmlns:a16="http://schemas.microsoft.com/office/drawing/2014/main" id="{1DD7FFCE-E42E-42B6-BF0B-C22D2D7718F4}"/>
            </a:ext>
          </a:extLst>
        </xdr:cNvPr>
        <xdr:cNvSpPr/>
      </xdr:nvSpPr>
      <xdr:spPr>
        <a:xfrm>
          <a:off x="13149943" y="30806572"/>
          <a:ext cx="1861457" cy="903514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402772</xdr:colOff>
      <xdr:row>177</xdr:row>
      <xdr:rowOff>54428</xdr:rowOff>
    </xdr:from>
    <xdr:to>
      <xdr:col>24</xdr:col>
      <xdr:colOff>38632</xdr:colOff>
      <xdr:row>179</xdr:row>
      <xdr:rowOff>145571</xdr:rowOff>
    </xdr:to>
    <xdr:sp macro="" textlink="">
      <xdr:nvSpPr>
        <xdr:cNvPr id="34" name="对话气泡: 矩形 33">
          <a:extLst>
            <a:ext uri="{FF2B5EF4-FFF2-40B4-BE49-F238E27FC236}">
              <a16:creationId xmlns:a16="http://schemas.microsoft.com/office/drawing/2014/main" id="{9CB7CCE4-20D8-4AD1-B3C4-0BE58D2EA0E4}"/>
            </a:ext>
          </a:extLst>
        </xdr:cNvPr>
        <xdr:cNvSpPr/>
      </xdr:nvSpPr>
      <xdr:spPr>
        <a:xfrm>
          <a:off x="12888686" y="30153428"/>
          <a:ext cx="2074260" cy="461257"/>
        </a:xfrm>
        <a:prstGeom prst="wedgeRectCallout">
          <a:avLst>
            <a:gd name="adj1" fmla="val 19827"/>
            <a:gd name="adj2" fmla="val 83022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/>
            <a:t>一人家庭占比快速增加</a:t>
          </a:r>
        </a:p>
      </xdr:txBody>
    </xdr:sp>
    <xdr:clientData/>
  </xdr:twoCellAnchor>
  <xdr:twoCellAnchor>
    <xdr:from>
      <xdr:col>28</xdr:col>
      <xdr:colOff>413657</xdr:colOff>
      <xdr:row>182</xdr:row>
      <xdr:rowOff>115685</xdr:rowOff>
    </xdr:from>
    <xdr:to>
      <xdr:col>32</xdr:col>
      <xdr:colOff>49517</xdr:colOff>
      <xdr:row>185</xdr:row>
      <xdr:rowOff>21771</xdr:rowOff>
    </xdr:to>
    <xdr:sp macro="" textlink="">
      <xdr:nvSpPr>
        <xdr:cNvPr id="35" name="对话气泡: 矩形 34">
          <a:extLst>
            <a:ext uri="{FF2B5EF4-FFF2-40B4-BE49-F238E27FC236}">
              <a16:creationId xmlns:a16="http://schemas.microsoft.com/office/drawing/2014/main" id="{14125D58-828D-4E9F-A5FF-0E2654CB8400}"/>
            </a:ext>
          </a:extLst>
        </xdr:cNvPr>
        <xdr:cNvSpPr/>
      </xdr:nvSpPr>
      <xdr:spPr>
        <a:xfrm>
          <a:off x="17776371" y="31139971"/>
          <a:ext cx="2074260" cy="461257"/>
        </a:xfrm>
        <a:prstGeom prst="wedgeRectCallout">
          <a:avLst>
            <a:gd name="adj1" fmla="val 19827"/>
            <a:gd name="adj2" fmla="val 83022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/>
            <a:t>一人家庭占比快速增加</a:t>
          </a:r>
        </a:p>
      </xdr:txBody>
    </xdr:sp>
    <xdr:clientData/>
  </xdr:twoCellAnchor>
  <xdr:twoCellAnchor>
    <xdr:from>
      <xdr:col>37</xdr:col>
      <xdr:colOff>228600</xdr:colOff>
      <xdr:row>124</xdr:row>
      <xdr:rowOff>152399</xdr:rowOff>
    </xdr:from>
    <xdr:to>
      <xdr:col>50</xdr:col>
      <xdr:colOff>544285</xdr:colOff>
      <xdr:row>151</xdr:row>
      <xdr:rowOff>100147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66B3FBC-D0EA-46F1-9376-AA9E97AC1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204909</xdr:colOff>
      <xdr:row>133</xdr:row>
      <xdr:rowOff>62753</xdr:rowOff>
    </xdr:from>
    <xdr:to>
      <xdr:col>48</xdr:col>
      <xdr:colOff>251012</xdr:colOff>
      <xdr:row>136</xdr:row>
      <xdr:rowOff>161363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0C42089D-00A7-4B85-8F55-F40D8E97CF97}"/>
            </a:ext>
          </a:extLst>
        </xdr:cNvPr>
        <xdr:cNvSpPr/>
      </xdr:nvSpPr>
      <xdr:spPr>
        <a:xfrm>
          <a:off x="15731780" y="23245482"/>
          <a:ext cx="655703" cy="636493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355387</xdr:colOff>
      <xdr:row>138</xdr:row>
      <xdr:rowOff>44822</xdr:rowOff>
    </xdr:from>
    <xdr:to>
      <xdr:col>48</xdr:col>
      <xdr:colOff>313764</xdr:colOff>
      <xdr:row>141</xdr:row>
      <xdr:rowOff>8966</xdr:rowOff>
    </xdr:to>
    <xdr:sp macro="" textlink="">
      <xdr:nvSpPr>
        <xdr:cNvPr id="37" name="对话气泡: 矩形 36">
          <a:extLst>
            <a:ext uri="{FF2B5EF4-FFF2-40B4-BE49-F238E27FC236}">
              <a16:creationId xmlns:a16="http://schemas.microsoft.com/office/drawing/2014/main" id="{0C301529-7071-474C-89D5-79DCD267204B}"/>
            </a:ext>
          </a:extLst>
        </xdr:cNvPr>
        <xdr:cNvSpPr/>
      </xdr:nvSpPr>
      <xdr:spPr>
        <a:xfrm>
          <a:off x="15272658" y="24124022"/>
          <a:ext cx="1177577" cy="502026"/>
        </a:xfrm>
        <a:prstGeom prst="wedgeRectCallout">
          <a:avLst>
            <a:gd name="adj1" fmla="val 23368"/>
            <a:gd name="adj2" fmla="val -86041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1995</a:t>
          </a:r>
          <a:r>
            <a:rPr lang="zh-CN" altLang="en-US" sz="1100"/>
            <a:t>年劳动人口绝对值开始减少</a:t>
          </a:r>
        </a:p>
      </xdr:txBody>
    </xdr:sp>
    <xdr:clientData/>
  </xdr:twoCellAnchor>
  <xdr:twoCellAnchor>
    <xdr:from>
      <xdr:col>48</xdr:col>
      <xdr:colOff>424543</xdr:colOff>
      <xdr:row>127</xdr:row>
      <xdr:rowOff>86447</xdr:rowOff>
    </xdr:from>
    <xdr:to>
      <xdr:col>50</xdr:col>
      <xdr:colOff>10886</xdr:colOff>
      <xdr:row>130</xdr:row>
      <xdr:rowOff>141515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679ADBD2-CA38-473A-A496-0BCDCB84CC1B}"/>
            </a:ext>
          </a:extLst>
        </xdr:cNvPr>
        <xdr:cNvSpPr/>
      </xdr:nvSpPr>
      <xdr:spPr>
        <a:xfrm>
          <a:off x="16568057" y="22913790"/>
          <a:ext cx="805543" cy="610239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477052</xdr:colOff>
      <xdr:row>131</xdr:row>
      <xdr:rowOff>155598</xdr:rowOff>
    </xdr:from>
    <xdr:to>
      <xdr:col>50</xdr:col>
      <xdr:colOff>435429</xdr:colOff>
      <xdr:row>134</xdr:row>
      <xdr:rowOff>119742</xdr:rowOff>
    </xdr:to>
    <xdr:sp macro="" textlink="">
      <xdr:nvSpPr>
        <xdr:cNvPr id="39" name="对话气泡: 矩形 38">
          <a:extLst>
            <a:ext uri="{FF2B5EF4-FFF2-40B4-BE49-F238E27FC236}">
              <a16:creationId xmlns:a16="http://schemas.microsoft.com/office/drawing/2014/main" id="{E502B8FE-44A8-4874-AD08-1317CA8F2797}"/>
            </a:ext>
          </a:extLst>
        </xdr:cNvPr>
        <xdr:cNvSpPr/>
      </xdr:nvSpPr>
      <xdr:spPr>
        <a:xfrm>
          <a:off x="16620566" y="23723169"/>
          <a:ext cx="1177577" cy="519316"/>
        </a:xfrm>
        <a:prstGeom prst="wedgeRectCallout">
          <a:avLst>
            <a:gd name="adj1" fmla="val -20080"/>
            <a:gd name="adj2" fmla="val -79753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2005</a:t>
          </a:r>
          <a:r>
            <a:rPr lang="zh-CN" altLang="en-US" sz="1100"/>
            <a:t>年总人口绝对值开始减少</a:t>
          </a:r>
        </a:p>
      </xdr:txBody>
    </xdr:sp>
    <xdr:clientData/>
  </xdr:twoCellAnchor>
  <xdr:twoCellAnchor>
    <xdr:from>
      <xdr:col>51</xdr:col>
      <xdr:colOff>478970</xdr:colOff>
      <xdr:row>124</xdr:row>
      <xdr:rowOff>141515</xdr:rowOff>
    </xdr:from>
    <xdr:to>
      <xdr:col>65</xdr:col>
      <xdr:colOff>293916</xdr:colOff>
      <xdr:row>151</xdr:row>
      <xdr:rowOff>154580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B4E2205-E103-46DF-B98D-C4E13C703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63</xdr:col>
      <xdr:colOff>217713</xdr:colOff>
      <xdr:row>137</xdr:row>
      <xdr:rowOff>10886</xdr:rowOff>
    </xdr:from>
    <xdr:to>
      <xdr:col>64</xdr:col>
      <xdr:colOff>239486</xdr:colOff>
      <xdr:row>139</xdr:row>
      <xdr:rowOff>163286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9C48154E-39CD-4365-B724-48EB2E164235}"/>
            </a:ext>
          </a:extLst>
        </xdr:cNvPr>
        <xdr:cNvSpPr/>
      </xdr:nvSpPr>
      <xdr:spPr>
        <a:xfrm>
          <a:off x="25472570" y="25461686"/>
          <a:ext cx="631373" cy="522514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206831</xdr:colOff>
      <xdr:row>141</xdr:row>
      <xdr:rowOff>24969</xdr:rowOff>
    </xdr:from>
    <xdr:to>
      <xdr:col>64</xdr:col>
      <xdr:colOff>457203</xdr:colOff>
      <xdr:row>143</xdr:row>
      <xdr:rowOff>163286</xdr:rowOff>
    </xdr:to>
    <xdr:sp macro="" textlink="">
      <xdr:nvSpPr>
        <xdr:cNvPr id="41" name="对话气泡: 矩形 40">
          <a:extLst>
            <a:ext uri="{FF2B5EF4-FFF2-40B4-BE49-F238E27FC236}">
              <a16:creationId xmlns:a16="http://schemas.microsoft.com/office/drawing/2014/main" id="{EC0FE568-0D20-4816-B484-43A3B2486279}"/>
            </a:ext>
          </a:extLst>
        </xdr:cNvPr>
        <xdr:cNvSpPr/>
      </xdr:nvSpPr>
      <xdr:spPr>
        <a:xfrm>
          <a:off x="24852088" y="26215998"/>
          <a:ext cx="1469572" cy="508431"/>
        </a:xfrm>
        <a:prstGeom prst="wedgeRectCallout">
          <a:avLst>
            <a:gd name="adj1" fmla="val 21887"/>
            <a:gd name="adj2" fmla="val -94605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1995</a:t>
          </a:r>
          <a:r>
            <a:rPr lang="zh-CN" altLang="en-US" sz="1100"/>
            <a:t>年实际就业人口达顶峰，并开始减少</a:t>
          </a:r>
        </a:p>
      </xdr:txBody>
    </xdr:sp>
    <xdr:clientData/>
  </xdr:twoCellAnchor>
  <xdr:twoCellAnchor>
    <xdr:from>
      <xdr:col>81</xdr:col>
      <xdr:colOff>76200</xdr:colOff>
      <xdr:row>124</xdr:row>
      <xdr:rowOff>171450</xdr:rowOff>
    </xdr:from>
    <xdr:to>
      <xdr:col>94</xdr:col>
      <xdr:colOff>284256</xdr:colOff>
      <xdr:row>151</xdr:row>
      <xdr:rowOff>108857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BC41BAA3-EDF8-4F76-9CA1-EAC166148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87</xdr:col>
      <xdr:colOff>293913</xdr:colOff>
      <xdr:row>138</xdr:row>
      <xdr:rowOff>84458</xdr:rowOff>
    </xdr:from>
    <xdr:to>
      <xdr:col>89</xdr:col>
      <xdr:colOff>195944</xdr:colOff>
      <xdr:row>143</xdr:row>
      <xdr:rowOff>87084</xdr:rowOff>
    </xdr:to>
    <xdr:sp macro="" textlink="">
      <xdr:nvSpPr>
        <xdr:cNvPr id="43" name="矩形 42">
          <a:extLst>
            <a:ext uri="{FF2B5EF4-FFF2-40B4-BE49-F238E27FC236}">
              <a16:creationId xmlns:a16="http://schemas.microsoft.com/office/drawing/2014/main" id="{1361DEF4-F0DB-47F8-98C2-4589B160E9B4}"/>
            </a:ext>
          </a:extLst>
        </xdr:cNvPr>
        <xdr:cNvSpPr/>
      </xdr:nvSpPr>
      <xdr:spPr>
        <a:xfrm>
          <a:off x="40179170" y="25720315"/>
          <a:ext cx="1121231" cy="927912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87</xdr:col>
      <xdr:colOff>224117</xdr:colOff>
      <xdr:row>132</xdr:row>
      <xdr:rowOff>53788</xdr:rowOff>
    </xdr:from>
    <xdr:to>
      <xdr:col>89</xdr:col>
      <xdr:colOff>474489</xdr:colOff>
      <xdr:row>135</xdr:row>
      <xdr:rowOff>152400</xdr:rowOff>
    </xdr:to>
    <xdr:sp macro="" textlink="">
      <xdr:nvSpPr>
        <xdr:cNvPr id="44" name="对话气泡: 矩形 43">
          <a:extLst>
            <a:ext uri="{FF2B5EF4-FFF2-40B4-BE49-F238E27FC236}">
              <a16:creationId xmlns:a16="http://schemas.microsoft.com/office/drawing/2014/main" id="{AF1E61B8-67FE-44FE-9514-AED9EC00D039}"/>
            </a:ext>
          </a:extLst>
        </xdr:cNvPr>
        <xdr:cNvSpPr/>
      </xdr:nvSpPr>
      <xdr:spPr>
        <a:xfrm>
          <a:off x="40108093" y="23801294"/>
          <a:ext cx="1469572" cy="636494"/>
        </a:xfrm>
        <a:prstGeom prst="wedgeRectCallout">
          <a:avLst>
            <a:gd name="adj1" fmla="val -21425"/>
            <a:gd name="adj2" fmla="val 112868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下降原因不明，可能与经济景气，女性变全职太太有关</a:t>
          </a:r>
        </a:p>
      </xdr:txBody>
    </xdr:sp>
    <xdr:clientData/>
  </xdr:twoCellAnchor>
  <xdr:twoCellAnchor>
    <xdr:from>
      <xdr:col>0</xdr:col>
      <xdr:colOff>533398</xdr:colOff>
      <xdr:row>125</xdr:row>
      <xdr:rowOff>76200</xdr:rowOff>
    </xdr:from>
    <xdr:to>
      <xdr:col>17</xdr:col>
      <xdr:colOff>97973</xdr:colOff>
      <xdr:row>158</xdr:row>
      <xdr:rowOff>87086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9C04E524-151B-4C80-BAB4-AAF02A0C4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65314</xdr:colOff>
      <xdr:row>147</xdr:row>
      <xdr:rowOff>163286</xdr:rowOff>
    </xdr:from>
    <xdr:to>
      <xdr:col>13</xdr:col>
      <xdr:colOff>10886</xdr:colOff>
      <xdr:row>155</xdr:row>
      <xdr:rowOff>0</xdr:rowOff>
    </xdr:to>
    <xdr:sp macro="" textlink="">
      <xdr:nvSpPr>
        <xdr:cNvPr id="47" name="矩形 46">
          <a:extLst>
            <a:ext uri="{FF2B5EF4-FFF2-40B4-BE49-F238E27FC236}">
              <a16:creationId xmlns:a16="http://schemas.microsoft.com/office/drawing/2014/main" id="{9CC266E0-AB5B-4F2F-8E03-76CF32160F92}"/>
            </a:ext>
          </a:extLst>
        </xdr:cNvPr>
        <xdr:cNvSpPr/>
      </xdr:nvSpPr>
      <xdr:spPr>
        <a:xfrm>
          <a:off x="4626428" y="27464657"/>
          <a:ext cx="3570515" cy="1317172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185058</xdr:colOff>
      <xdr:row>145</xdr:row>
      <xdr:rowOff>0</xdr:rowOff>
    </xdr:from>
    <xdr:to>
      <xdr:col>12</xdr:col>
      <xdr:colOff>0</xdr:colOff>
      <xdr:row>146</xdr:row>
      <xdr:rowOff>144779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819F1955-189E-4B4D-8228-94DFCA7890A8}"/>
            </a:ext>
          </a:extLst>
        </xdr:cNvPr>
        <xdr:cNvSpPr/>
      </xdr:nvSpPr>
      <xdr:spPr>
        <a:xfrm>
          <a:off x="5965372" y="26931257"/>
          <a:ext cx="1611085" cy="3298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600" b="0">
              <a:solidFill>
                <a:srgbClr val="0070C0"/>
              </a:solidFill>
              <a:effectLst/>
            </a:rPr>
            <a:t>人口红利</a:t>
          </a:r>
          <a:r>
            <a:rPr lang="en-US" altLang="zh-CN" sz="1600" b="0">
              <a:solidFill>
                <a:srgbClr val="0070C0"/>
              </a:solidFill>
              <a:effectLst/>
            </a:rPr>
            <a:t>50</a:t>
          </a:r>
          <a:r>
            <a:rPr lang="zh-CN" altLang="en-US" sz="1600" b="0">
              <a:solidFill>
                <a:srgbClr val="0070C0"/>
              </a:solidFill>
              <a:effectLst/>
            </a:rPr>
            <a:t>年</a:t>
          </a:r>
          <a:endParaRPr lang="zh-CN" altLang="zh-CN" sz="1600" b="0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13</xdr:col>
      <xdr:colOff>217714</xdr:colOff>
      <xdr:row>150</xdr:row>
      <xdr:rowOff>10885</xdr:rowOff>
    </xdr:from>
    <xdr:to>
      <xdr:col>14</xdr:col>
      <xdr:colOff>174171</xdr:colOff>
      <xdr:row>152</xdr:row>
      <xdr:rowOff>134726</xdr:rowOff>
    </xdr:to>
    <xdr:sp macro="" textlink="">
      <xdr:nvSpPr>
        <xdr:cNvPr id="49" name="矩形 48">
          <a:extLst>
            <a:ext uri="{FF2B5EF4-FFF2-40B4-BE49-F238E27FC236}">
              <a16:creationId xmlns:a16="http://schemas.microsoft.com/office/drawing/2014/main" id="{C4A2B088-56CC-46FF-A2B0-82988E3F8CB2}"/>
            </a:ext>
          </a:extLst>
        </xdr:cNvPr>
        <xdr:cNvSpPr/>
      </xdr:nvSpPr>
      <xdr:spPr>
        <a:xfrm>
          <a:off x="8403771" y="27867428"/>
          <a:ext cx="566057" cy="493955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261257</xdr:colOff>
      <xdr:row>146</xdr:row>
      <xdr:rowOff>174172</xdr:rowOff>
    </xdr:from>
    <xdr:to>
      <xdr:col>15</xdr:col>
      <xdr:colOff>76200</xdr:colOff>
      <xdr:row>149</xdr:row>
      <xdr:rowOff>0</xdr:rowOff>
    </xdr:to>
    <xdr:sp macro="" textlink="">
      <xdr:nvSpPr>
        <xdr:cNvPr id="50" name="对话气泡: 矩形 49">
          <a:extLst>
            <a:ext uri="{FF2B5EF4-FFF2-40B4-BE49-F238E27FC236}">
              <a16:creationId xmlns:a16="http://schemas.microsoft.com/office/drawing/2014/main" id="{657CF643-C48C-40B4-A99F-87543E9A8D4C}"/>
            </a:ext>
          </a:extLst>
        </xdr:cNvPr>
        <xdr:cNvSpPr/>
      </xdr:nvSpPr>
      <xdr:spPr>
        <a:xfrm>
          <a:off x="8447314" y="27290486"/>
          <a:ext cx="1034143" cy="381000"/>
        </a:xfrm>
        <a:prstGeom prst="wedgeRectCallout">
          <a:avLst>
            <a:gd name="adj1" fmla="val -30170"/>
            <a:gd name="adj2" fmla="val 90995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人口老龄化</a:t>
          </a:r>
        </a:p>
      </xdr:txBody>
    </xdr:sp>
    <xdr:clientData/>
  </xdr:twoCellAnchor>
  <xdr:twoCellAnchor>
    <xdr:from>
      <xdr:col>13</xdr:col>
      <xdr:colOff>21770</xdr:colOff>
      <xdr:row>137</xdr:row>
      <xdr:rowOff>45720</xdr:rowOff>
    </xdr:from>
    <xdr:to>
      <xdr:col>14</xdr:col>
      <xdr:colOff>97972</xdr:colOff>
      <xdr:row>139</xdr:row>
      <xdr:rowOff>169561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2956B216-9DE5-4DD5-AB63-7DDF0A6CDF27}"/>
            </a:ext>
          </a:extLst>
        </xdr:cNvPr>
        <xdr:cNvSpPr/>
      </xdr:nvSpPr>
      <xdr:spPr>
        <a:xfrm>
          <a:off x="8207827" y="25496520"/>
          <a:ext cx="685802" cy="493955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544285</xdr:colOff>
      <xdr:row>141</xdr:row>
      <xdr:rowOff>34833</xdr:rowOff>
    </xdr:from>
    <xdr:to>
      <xdr:col>14</xdr:col>
      <xdr:colOff>598714</xdr:colOff>
      <xdr:row>143</xdr:row>
      <xdr:rowOff>141514</xdr:rowOff>
    </xdr:to>
    <xdr:sp macro="" textlink="">
      <xdr:nvSpPr>
        <xdr:cNvPr id="52" name="对话气泡: 矩形 51">
          <a:extLst>
            <a:ext uri="{FF2B5EF4-FFF2-40B4-BE49-F238E27FC236}">
              <a16:creationId xmlns:a16="http://schemas.microsoft.com/office/drawing/2014/main" id="{498B5A56-ECDE-4768-A1FC-E37E800567DE}"/>
            </a:ext>
          </a:extLst>
        </xdr:cNvPr>
        <xdr:cNvSpPr/>
      </xdr:nvSpPr>
      <xdr:spPr>
        <a:xfrm>
          <a:off x="8120742" y="26225862"/>
          <a:ext cx="1273629" cy="476795"/>
        </a:xfrm>
        <a:prstGeom prst="wedgeRectCallout">
          <a:avLst>
            <a:gd name="adj1" fmla="val -14380"/>
            <a:gd name="adj2" fmla="val -100433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2005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年总人口绝对值开始减少</a:t>
          </a:r>
          <a:endParaRPr lang="zh-CN" altLang="zh-CN">
            <a:effectLst/>
          </a:endParaRPr>
        </a:p>
      </xdr:txBody>
    </xdr:sp>
    <xdr:clientData/>
  </xdr:twoCellAnchor>
  <xdr:twoCellAnchor>
    <xdr:from>
      <xdr:col>14</xdr:col>
      <xdr:colOff>272143</xdr:colOff>
      <xdr:row>129</xdr:row>
      <xdr:rowOff>10886</xdr:rowOff>
    </xdr:from>
    <xdr:to>
      <xdr:col>15</xdr:col>
      <xdr:colOff>468086</xdr:colOff>
      <xdr:row>132</xdr:row>
      <xdr:rowOff>65954</xdr:rowOff>
    </xdr:to>
    <xdr:sp macro="" textlink="">
      <xdr:nvSpPr>
        <xdr:cNvPr id="53" name="矩形 52">
          <a:extLst>
            <a:ext uri="{FF2B5EF4-FFF2-40B4-BE49-F238E27FC236}">
              <a16:creationId xmlns:a16="http://schemas.microsoft.com/office/drawing/2014/main" id="{302C2400-8914-4C73-BD21-31D3693BC492}"/>
            </a:ext>
          </a:extLst>
        </xdr:cNvPr>
        <xdr:cNvSpPr/>
      </xdr:nvSpPr>
      <xdr:spPr>
        <a:xfrm>
          <a:off x="9067800" y="23981229"/>
          <a:ext cx="805543" cy="610239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324652</xdr:colOff>
      <xdr:row>133</xdr:row>
      <xdr:rowOff>80037</xdr:rowOff>
    </xdr:from>
    <xdr:to>
      <xdr:col>16</xdr:col>
      <xdr:colOff>283029</xdr:colOff>
      <xdr:row>136</xdr:row>
      <xdr:rowOff>44181</xdr:rowOff>
    </xdr:to>
    <xdr:sp macro="" textlink="">
      <xdr:nvSpPr>
        <xdr:cNvPr id="54" name="对话气泡: 矩形 53">
          <a:extLst>
            <a:ext uri="{FF2B5EF4-FFF2-40B4-BE49-F238E27FC236}">
              <a16:creationId xmlns:a16="http://schemas.microsoft.com/office/drawing/2014/main" id="{5D957A49-93B2-4D78-A160-508D195B1A53}"/>
            </a:ext>
          </a:extLst>
        </xdr:cNvPr>
        <xdr:cNvSpPr/>
      </xdr:nvSpPr>
      <xdr:spPr>
        <a:xfrm>
          <a:off x="9120309" y="24790608"/>
          <a:ext cx="1177577" cy="519316"/>
        </a:xfrm>
        <a:prstGeom prst="wedgeRectCallout">
          <a:avLst>
            <a:gd name="adj1" fmla="val -20080"/>
            <a:gd name="adj2" fmla="val -79753"/>
          </a:avLst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2005</a:t>
          </a:r>
          <a:r>
            <a:rPr lang="zh-CN" altLang="en-US" sz="1100"/>
            <a:t>年总人口绝对值开始减少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0.72543</cdr:x>
      <cdr:y>0.15601</cdr:y>
    </cdr:from>
    <cdr:to>
      <cdr:x>0.95405</cdr:x>
      <cdr:y>0.26618</cdr:y>
    </cdr:to>
    <cdr:sp macro="" textlink="">
      <cdr:nvSpPr>
        <cdr:cNvPr id="2" name="对话气泡: 矩形 1">
          <a:extLst xmlns:a="http://schemas.openxmlformats.org/drawingml/2006/main">
            <a:ext uri="{FF2B5EF4-FFF2-40B4-BE49-F238E27FC236}">
              <a16:creationId xmlns:a16="http://schemas.microsoft.com/office/drawing/2014/main" id="{8120DAD7-4C08-4349-8680-FD80453D980F}"/>
            </a:ext>
          </a:extLst>
        </cdr:cNvPr>
        <cdr:cNvSpPr/>
      </cdr:nvSpPr>
      <cdr:spPr>
        <a:xfrm xmlns:a="http://schemas.openxmlformats.org/drawingml/2006/main">
          <a:off x="5061859" y="653141"/>
          <a:ext cx="1595288" cy="461257"/>
        </a:xfrm>
        <a:prstGeom xmlns:a="http://schemas.openxmlformats.org/drawingml/2006/main" prst="wedgeRectCallout">
          <a:avLst>
            <a:gd name="adj1" fmla="val 26643"/>
            <a:gd name="adj2" fmla="val 94822"/>
          </a:avLst>
        </a:prstGeom>
        <a:solidFill xmlns:a="http://schemas.openxmlformats.org/drawingml/2006/main">
          <a:srgbClr val="00B0F0"/>
        </a:solidFill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/>
            <a:t>小家庭趋势明显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12</xdr:row>
      <xdr:rowOff>60961</xdr:rowOff>
    </xdr:from>
    <xdr:to>
      <xdr:col>5</xdr:col>
      <xdr:colOff>197576</xdr:colOff>
      <xdr:row>16</xdr:row>
      <xdr:rowOff>99061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90EBBF0-7AC4-4841-8F03-B60A751BE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1" y="1706881"/>
          <a:ext cx="1706335" cy="58674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47</xdr:row>
      <xdr:rowOff>121920</xdr:rowOff>
    </xdr:from>
    <xdr:to>
      <xdr:col>9</xdr:col>
      <xdr:colOff>1927860</xdr:colOff>
      <xdr:row>67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F9F064-0F57-4271-A78F-D6BDA1EE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t.go.jp/english/data/chouki/index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F313"/>
  <sheetViews>
    <sheetView showGridLines="0" zoomScale="70" zoomScaleNormal="70" workbookViewId="0">
      <pane xSplit="1" ySplit="4" topLeftCell="B491" activePane="bottomRight" state="frozen"/>
      <selection pane="topRight" activeCell="B1" sqref="B1"/>
      <selection pane="bottomLeft" activeCell="A5" sqref="A5"/>
      <selection pane="bottomRight" activeCell="AH335" sqref="AH335"/>
    </sheetView>
  </sheetViews>
  <sheetFormatPr defaultRowHeight="10.8"/>
  <cols>
    <col min="1" max="1" width="8.88671875" style="70"/>
    <col min="2" max="2" width="9.109375" style="70" bestFit="1" customWidth="1"/>
    <col min="3" max="3" width="10.5546875" style="70" bestFit="1" customWidth="1"/>
    <col min="4" max="4" width="9" style="70" bestFit="1" customWidth="1"/>
    <col min="5" max="5" width="12.77734375" style="70" bestFit="1" customWidth="1"/>
    <col min="6" max="6" width="9.109375" style="70" bestFit="1" customWidth="1"/>
    <col min="7" max="7" width="10.5546875" style="70" bestFit="1" customWidth="1"/>
    <col min="8" max="8" width="9.109375" style="70" bestFit="1" customWidth="1"/>
    <col min="9" max="9" width="11.21875" style="70" customWidth="1"/>
    <col min="10" max="10" width="9.109375" style="70" bestFit="1" customWidth="1"/>
    <col min="11" max="11" width="10.5546875" style="70" bestFit="1" customWidth="1"/>
    <col min="12" max="12" width="9.109375" style="70" bestFit="1" customWidth="1"/>
    <col min="13" max="14" width="9" style="70" bestFit="1" customWidth="1"/>
    <col min="15" max="15" width="11.21875" style="70" customWidth="1"/>
    <col min="16" max="16" width="9.109375" style="70" bestFit="1" customWidth="1"/>
    <col min="17" max="17" width="10.5546875" style="70" bestFit="1" customWidth="1"/>
    <col min="18" max="18" width="9" style="70" bestFit="1" customWidth="1"/>
    <col min="19" max="19" width="10.77734375" style="70" customWidth="1"/>
    <col min="20" max="20" width="9" style="70" bestFit="1" customWidth="1"/>
    <col min="21" max="22" width="9.109375" style="70" bestFit="1" customWidth="1"/>
    <col min="23" max="23" width="9" style="70" bestFit="1" customWidth="1"/>
    <col min="24" max="24" width="9.109375" style="70" bestFit="1" customWidth="1"/>
    <col min="25" max="29" width="9" style="70" bestFit="1" customWidth="1"/>
    <col min="30" max="30" width="10.33203125" style="81" customWidth="1"/>
    <col min="31" max="31" width="9" style="70" bestFit="1" customWidth="1"/>
    <col min="32" max="33" width="8.88671875" style="70"/>
    <col min="34" max="34" width="11" style="70" customWidth="1"/>
    <col min="35" max="35" width="9" style="70"/>
    <col min="36" max="36" width="11.109375" style="70" customWidth="1"/>
    <col min="37" max="37" width="10.109375" style="70" bestFit="1" customWidth="1"/>
    <col min="38" max="38" width="9" style="70" bestFit="1" customWidth="1"/>
    <col min="39" max="39" width="9.77734375" style="70" customWidth="1"/>
    <col min="40" max="40" width="9.109375" style="70" bestFit="1" customWidth="1"/>
    <col min="41" max="41" width="11.77734375" style="70" customWidth="1"/>
    <col min="42" max="42" width="10.33203125" style="70" customWidth="1"/>
    <col min="43" max="44" width="11" style="81" customWidth="1"/>
    <col min="45" max="45" width="9" style="81" bestFit="1" customWidth="1"/>
    <col min="46" max="46" width="9.109375" style="81" bestFit="1" customWidth="1"/>
    <col min="47" max="47" width="12.88671875" style="70" customWidth="1"/>
    <col min="48" max="48" width="10.109375" style="70" customWidth="1"/>
    <col min="49" max="49" width="11.6640625" style="81" customWidth="1"/>
    <col min="50" max="50" width="10.21875" style="70" bestFit="1" customWidth="1"/>
    <col min="51" max="51" width="11.6640625" style="81" customWidth="1"/>
    <col min="52" max="52" width="9" style="70" bestFit="1" customWidth="1"/>
    <col min="53" max="53" width="23.33203125" style="81" customWidth="1"/>
    <col min="54" max="54" width="23.33203125" style="70" customWidth="1"/>
    <col min="55" max="56" width="8.88671875" style="70"/>
    <col min="57" max="57" width="12.109375" style="81" customWidth="1"/>
    <col min="58" max="58" width="9" style="70" bestFit="1" customWidth="1"/>
    <col min="59" max="59" width="10.21875" style="70" bestFit="1" customWidth="1"/>
    <col min="60" max="60" width="9" style="70" bestFit="1" customWidth="1"/>
    <col min="61" max="61" width="11.21875" style="70" bestFit="1" customWidth="1"/>
    <col min="62" max="66" width="9" style="70" bestFit="1" customWidth="1"/>
    <col min="67" max="67" width="9.33203125" style="81" bestFit="1" customWidth="1"/>
    <col min="68" max="68" width="9" style="70" bestFit="1" customWidth="1"/>
    <col min="69" max="69" width="11.21875" style="70" bestFit="1" customWidth="1"/>
    <col min="70" max="71" width="9" style="70" bestFit="1" customWidth="1"/>
    <col min="72" max="72" width="8.88671875" style="70"/>
    <col min="73" max="73" width="9" style="70" bestFit="1" customWidth="1"/>
    <col min="74" max="74" width="9" style="81" bestFit="1" customWidth="1"/>
    <col min="75" max="75" width="9" style="70" bestFit="1" customWidth="1"/>
    <col min="76" max="76" width="9" style="81" bestFit="1" customWidth="1"/>
    <col min="77" max="77" width="9" style="70" bestFit="1" customWidth="1"/>
    <col min="78" max="78" width="9" style="81" bestFit="1" customWidth="1"/>
    <col min="79" max="79" width="9" style="70" bestFit="1" customWidth="1"/>
    <col min="80" max="80" width="12.44140625" style="81" customWidth="1"/>
    <col min="81" max="83" width="9" style="70" bestFit="1" customWidth="1"/>
    <col min="84" max="84" width="13.109375" style="70" customWidth="1"/>
    <col min="85" max="85" width="9" style="70" bestFit="1" customWidth="1"/>
    <col min="86" max="86" width="13" style="70" customWidth="1"/>
    <col min="87" max="87" width="9" style="70" bestFit="1" customWidth="1"/>
    <col min="88" max="90" width="8.88671875" style="70"/>
    <col min="91" max="91" width="10.44140625" style="70" customWidth="1"/>
    <col min="92" max="92" width="8.88671875" style="70"/>
    <col min="93" max="93" width="10.44140625" style="81" customWidth="1"/>
    <col min="94" max="94" width="9.109375" style="70" bestFit="1" customWidth="1"/>
    <col min="95" max="95" width="12.21875" style="70" customWidth="1"/>
    <col min="96" max="96" width="12.21875" style="81" customWidth="1"/>
    <col min="97" max="99" width="12.6640625" style="81" customWidth="1"/>
    <col min="100" max="100" width="10.33203125" style="81" customWidth="1"/>
    <col min="101" max="102" width="9.109375" style="81" bestFit="1" customWidth="1"/>
    <col min="103" max="104" width="10.5546875" style="81" customWidth="1"/>
    <col min="105" max="108" width="9.109375" style="81" bestFit="1" customWidth="1"/>
    <col min="109" max="116" width="9.109375" style="70" bestFit="1" customWidth="1"/>
    <col min="117" max="117" width="10.6640625" style="70" customWidth="1"/>
    <col min="118" max="122" width="9.109375" style="70" bestFit="1" customWidth="1"/>
    <col min="123" max="123" width="11.21875" style="70" customWidth="1"/>
    <col min="124" max="124" width="9" style="81" bestFit="1" customWidth="1"/>
    <col min="125" max="125" width="11.77734375" style="70" customWidth="1"/>
    <col min="126" max="126" width="9" style="70" bestFit="1" customWidth="1"/>
    <col min="127" max="127" width="10.77734375" style="70" customWidth="1"/>
    <col min="128" max="128" width="8.88671875" style="70"/>
    <col min="129" max="129" width="10.21875" style="70" bestFit="1" customWidth="1"/>
    <col min="130" max="16384" width="8.88671875" style="70"/>
  </cols>
  <sheetData>
    <row r="1" spans="1:136">
      <c r="A1" s="67" t="s">
        <v>215</v>
      </c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9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9"/>
      <c r="AR1" s="69"/>
      <c r="AS1" s="69"/>
      <c r="AT1" s="69"/>
      <c r="AU1" s="10"/>
      <c r="AV1" s="10"/>
      <c r="AW1" s="69"/>
      <c r="AX1" s="68"/>
      <c r="AY1" s="69"/>
      <c r="AZ1" s="68"/>
      <c r="BA1" s="69"/>
      <c r="BB1" s="68"/>
      <c r="BC1" s="68"/>
      <c r="BD1" s="68"/>
      <c r="BE1" s="69"/>
      <c r="BF1" s="68"/>
      <c r="BG1" s="68"/>
      <c r="BH1" s="68"/>
      <c r="BI1" s="68"/>
      <c r="BJ1" s="68"/>
      <c r="BK1" s="68"/>
      <c r="BL1" s="68"/>
      <c r="BM1" s="68"/>
      <c r="BN1" s="68"/>
      <c r="BO1" s="69"/>
      <c r="BP1" s="68"/>
      <c r="BQ1" s="68"/>
      <c r="BR1" s="68"/>
      <c r="BS1" s="68"/>
      <c r="BT1" s="68"/>
      <c r="BU1" s="68"/>
      <c r="BV1" s="69"/>
      <c r="BW1" s="68"/>
      <c r="BX1" s="69"/>
      <c r="BY1" s="68"/>
      <c r="BZ1" s="69"/>
      <c r="CA1" s="68"/>
      <c r="CB1" s="69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9"/>
      <c r="CP1" s="68"/>
      <c r="CQ1" s="68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9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</row>
    <row r="2" spans="1:136" ht="15.75" customHeight="1">
      <c r="A2" s="231"/>
      <c r="B2" s="232" t="s">
        <v>152</v>
      </c>
      <c r="C2" s="217" t="s">
        <v>150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22"/>
      <c r="U2" s="236"/>
      <c r="V2" s="234"/>
      <c r="W2" s="234"/>
      <c r="X2" s="93"/>
      <c r="Y2" s="93"/>
      <c r="Z2" s="93"/>
      <c r="AA2" s="94"/>
      <c r="AB2" s="218" t="s">
        <v>0</v>
      </c>
      <c r="AC2" s="227"/>
      <c r="AD2" s="237" t="s">
        <v>187</v>
      </c>
      <c r="AE2" s="222"/>
      <c r="AF2" s="234" t="s">
        <v>199</v>
      </c>
      <c r="AG2" s="234"/>
      <c r="AH2" s="234"/>
      <c r="AI2" s="234"/>
      <c r="AJ2" s="234"/>
      <c r="AK2" s="234"/>
      <c r="AL2" s="234"/>
      <c r="AM2" s="234"/>
      <c r="AN2" s="234"/>
      <c r="AO2" s="234"/>
      <c r="AP2" s="235"/>
      <c r="AQ2" s="211" t="s">
        <v>201</v>
      </c>
      <c r="AR2" s="212"/>
      <c r="AS2" s="212"/>
      <c r="AT2" s="212"/>
      <c r="AU2" s="221" t="s">
        <v>1</v>
      </c>
      <c r="AV2" s="221"/>
      <c r="AW2" s="211" t="s">
        <v>2</v>
      </c>
      <c r="AX2" s="212"/>
      <c r="AY2" s="212"/>
      <c r="AZ2" s="212"/>
      <c r="BA2" s="212"/>
      <c r="BB2" s="212"/>
      <c r="BC2" s="212"/>
      <c r="BD2" s="213"/>
      <c r="BE2" s="221" t="s">
        <v>2249</v>
      </c>
      <c r="BF2" s="221"/>
      <c r="BG2" s="221" t="s">
        <v>3</v>
      </c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1"/>
      <c r="BS2" s="211" t="s">
        <v>4</v>
      </c>
      <c r="BT2" s="212"/>
      <c r="BU2" s="212"/>
      <c r="BV2" s="212"/>
      <c r="BW2" s="212"/>
      <c r="BX2" s="212"/>
      <c r="BY2" s="212"/>
      <c r="BZ2" s="212"/>
      <c r="CA2" s="212"/>
      <c r="CB2" s="213"/>
      <c r="CC2" s="211" t="s">
        <v>5</v>
      </c>
      <c r="CD2" s="212"/>
      <c r="CE2" s="212"/>
      <c r="CF2" s="212"/>
      <c r="CG2" s="212"/>
      <c r="CH2" s="212"/>
      <c r="CI2" s="212"/>
      <c r="CJ2" s="212"/>
      <c r="CK2" s="212"/>
      <c r="CL2" s="212"/>
      <c r="CM2" s="213"/>
      <c r="CN2" s="211" t="s">
        <v>231</v>
      </c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3"/>
      <c r="DH2" s="211" t="s">
        <v>232</v>
      </c>
      <c r="DI2" s="212"/>
      <c r="DJ2" s="212"/>
      <c r="DK2" s="212"/>
      <c r="DL2" s="212"/>
      <c r="DM2" s="213"/>
      <c r="DT2" s="70"/>
    </row>
    <row r="3" spans="1:136" ht="15.75" customHeight="1">
      <c r="A3" s="231"/>
      <c r="B3" s="233"/>
      <c r="C3" s="224" t="s">
        <v>209</v>
      </c>
      <c r="D3" s="224"/>
      <c r="E3" s="224"/>
      <c r="F3" s="224"/>
      <c r="G3" s="224" t="s">
        <v>359</v>
      </c>
      <c r="H3" s="224"/>
      <c r="I3" s="224"/>
      <c r="J3" s="224"/>
      <c r="K3" s="224"/>
      <c r="L3" s="224"/>
      <c r="M3" s="217" t="s">
        <v>153</v>
      </c>
      <c r="N3" s="218"/>
      <c r="O3" s="218"/>
      <c r="P3" s="218"/>
      <c r="Q3" s="218"/>
      <c r="R3" s="222"/>
      <c r="S3" s="224" t="s">
        <v>167</v>
      </c>
      <c r="T3" s="224"/>
      <c r="U3" s="217" t="s">
        <v>6</v>
      </c>
      <c r="V3" s="218"/>
      <c r="W3" s="222"/>
      <c r="X3" s="217" t="s">
        <v>241</v>
      </c>
      <c r="Y3" s="218"/>
      <c r="Z3" s="218"/>
      <c r="AA3" s="222"/>
      <c r="AB3" s="218"/>
      <c r="AC3" s="227"/>
      <c r="AD3" s="11"/>
      <c r="AE3" s="12"/>
      <c r="AF3" s="217" t="s">
        <v>472</v>
      </c>
      <c r="AG3" s="218"/>
      <c r="AH3" s="218"/>
      <c r="AI3" s="222"/>
      <c r="AJ3" s="217" t="s">
        <v>198</v>
      </c>
      <c r="AK3" s="218"/>
      <c r="AL3" s="218"/>
      <c r="AM3" s="222"/>
      <c r="AN3" s="217" t="s">
        <v>196</v>
      </c>
      <c r="AO3" s="218"/>
      <c r="AP3" s="222"/>
      <c r="AQ3" s="219" t="s">
        <v>191</v>
      </c>
      <c r="AR3" s="220"/>
      <c r="AS3" s="224" t="s">
        <v>210</v>
      </c>
      <c r="AT3" s="224"/>
      <c r="AU3" s="228" t="s">
        <v>7</v>
      </c>
      <c r="AV3" s="229"/>
      <c r="AW3" s="214" t="s">
        <v>8</v>
      </c>
      <c r="AX3" s="215"/>
      <c r="AY3" s="215"/>
      <c r="AZ3" s="215"/>
      <c r="BA3" s="215"/>
      <c r="BB3" s="215"/>
      <c r="BC3" s="215"/>
      <c r="BD3" s="230"/>
      <c r="BE3" s="217" t="s">
        <v>9</v>
      </c>
      <c r="BF3" s="218"/>
      <c r="BG3" s="217" t="s">
        <v>10</v>
      </c>
      <c r="BH3" s="218"/>
      <c r="BI3" s="218"/>
      <c r="BJ3" s="222"/>
      <c r="BK3" s="224" t="s">
        <v>179</v>
      </c>
      <c r="BL3" s="224"/>
      <c r="BM3" s="224" t="s">
        <v>180</v>
      </c>
      <c r="BN3" s="224"/>
      <c r="BO3" s="217" t="s">
        <v>181</v>
      </c>
      <c r="BP3" s="222"/>
      <c r="BQ3" s="217" t="s">
        <v>182</v>
      </c>
      <c r="BR3" s="227"/>
      <c r="BS3" s="214" t="s">
        <v>11</v>
      </c>
      <c r="BT3" s="215"/>
      <c r="BU3" s="215"/>
      <c r="BV3" s="216"/>
      <c r="BW3" s="225" t="s">
        <v>12</v>
      </c>
      <c r="BX3" s="226"/>
      <c r="BY3" s="226"/>
      <c r="BZ3" s="226"/>
      <c r="CA3" s="226"/>
      <c r="CB3" s="226"/>
      <c r="CC3" s="219" t="s">
        <v>13</v>
      </c>
      <c r="CD3" s="223"/>
      <c r="CE3" s="223"/>
      <c r="CF3" s="223"/>
      <c r="CG3" s="220"/>
      <c r="CH3" s="217" t="s">
        <v>171</v>
      </c>
      <c r="CI3" s="218"/>
      <c r="CJ3" s="218"/>
      <c r="CK3" s="222"/>
      <c r="CL3" s="219" t="s">
        <v>238</v>
      </c>
      <c r="CM3" s="220"/>
      <c r="CN3" s="217" t="s">
        <v>222</v>
      </c>
      <c r="CO3" s="222"/>
      <c r="CP3" s="217" t="s">
        <v>237</v>
      </c>
      <c r="CQ3" s="218"/>
      <c r="CR3" s="218"/>
      <c r="CS3" s="222"/>
      <c r="CT3" s="219" t="s">
        <v>230</v>
      </c>
      <c r="CU3" s="223"/>
      <c r="CV3" s="223"/>
      <c r="CW3" s="220"/>
      <c r="CX3" s="219" t="s">
        <v>225</v>
      </c>
      <c r="CY3" s="223"/>
      <c r="CZ3" s="223"/>
      <c r="DA3" s="220"/>
      <c r="DB3" s="217" t="s">
        <v>223</v>
      </c>
      <c r="DC3" s="218"/>
      <c r="DD3" s="222"/>
      <c r="DE3" s="217" t="s">
        <v>224</v>
      </c>
      <c r="DF3" s="218"/>
      <c r="DG3" s="222"/>
      <c r="DH3" s="217" t="s">
        <v>204</v>
      </c>
      <c r="DI3" s="218"/>
      <c r="DJ3" s="222"/>
      <c r="DK3" s="217" t="s">
        <v>213</v>
      </c>
      <c r="DL3" s="218"/>
      <c r="DM3" s="14"/>
      <c r="DT3" s="70"/>
    </row>
    <row r="4" spans="1:136" ht="42" customHeight="1">
      <c r="A4" s="14" t="s">
        <v>14</v>
      </c>
      <c r="B4" s="90" t="s">
        <v>358</v>
      </c>
      <c r="C4" s="90" t="s">
        <v>2258</v>
      </c>
      <c r="D4" s="90" t="s">
        <v>2257</v>
      </c>
      <c r="E4" s="14" t="s">
        <v>208</v>
      </c>
      <c r="F4" s="14" t="s">
        <v>2513</v>
      </c>
      <c r="G4" s="14" t="s">
        <v>205</v>
      </c>
      <c r="H4" s="14" t="s">
        <v>151</v>
      </c>
      <c r="I4" s="14" t="s">
        <v>207</v>
      </c>
      <c r="J4" s="14" t="s">
        <v>206</v>
      </c>
      <c r="K4" s="90" t="s">
        <v>471</v>
      </c>
      <c r="L4" s="90" t="s">
        <v>155</v>
      </c>
      <c r="M4" s="15" t="s">
        <v>154</v>
      </c>
      <c r="N4" s="14" t="s">
        <v>15</v>
      </c>
      <c r="O4" s="168" t="s">
        <v>156</v>
      </c>
      <c r="P4" s="169" t="s">
        <v>15</v>
      </c>
      <c r="Q4" s="90" t="s">
        <v>2256</v>
      </c>
      <c r="R4" s="90" t="s">
        <v>2257</v>
      </c>
      <c r="S4" s="14" t="s">
        <v>168</v>
      </c>
      <c r="T4" s="14" t="s">
        <v>16</v>
      </c>
      <c r="U4" s="14" t="s">
        <v>157</v>
      </c>
      <c r="V4" s="14" t="s">
        <v>2512</v>
      </c>
      <c r="W4" s="14" t="s">
        <v>17</v>
      </c>
      <c r="X4" s="90" t="s">
        <v>166</v>
      </c>
      <c r="Y4" s="14" t="s">
        <v>165</v>
      </c>
      <c r="Z4" s="14" t="s">
        <v>18</v>
      </c>
      <c r="AA4" s="14" t="s">
        <v>158</v>
      </c>
      <c r="AB4" s="165" t="s">
        <v>2514</v>
      </c>
      <c r="AC4" s="90" t="s">
        <v>19</v>
      </c>
      <c r="AD4" s="15" t="s">
        <v>185</v>
      </c>
      <c r="AE4" s="14" t="s">
        <v>186</v>
      </c>
      <c r="AF4" s="14" t="s">
        <v>197</v>
      </c>
      <c r="AG4" s="14" t="s">
        <v>20</v>
      </c>
      <c r="AH4" s="14" t="s">
        <v>21</v>
      </c>
      <c r="AI4" s="14" t="s">
        <v>194</v>
      </c>
      <c r="AJ4" s="14" t="s">
        <v>163</v>
      </c>
      <c r="AK4" s="14" t="s">
        <v>161</v>
      </c>
      <c r="AL4" s="14" t="s">
        <v>162</v>
      </c>
      <c r="AM4" s="14" t="s">
        <v>164</v>
      </c>
      <c r="AN4" s="14" t="s">
        <v>195</v>
      </c>
      <c r="AO4" s="14" t="s">
        <v>193</v>
      </c>
      <c r="AP4" s="14" t="s">
        <v>192</v>
      </c>
      <c r="AQ4" s="16" t="s">
        <v>211</v>
      </c>
      <c r="AR4" s="16" t="s">
        <v>212</v>
      </c>
      <c r="AS4" s="16" t="s">
        <v>200</v>
      </c>
      <c r="AT4" s="14" t="s">
        <v>202</v>
      </c>
      <c r="AU4" s="17" t="s">
        <v>22</v>
      </c>
      <c r="AV4" s="16" t="s">
        <v>23</v>
      </c>
      <c r="AW4" s="17" t="s">
        <v>188</v>
      </c>
      <c r="AX4" s="16" t="s">
        <v>23</v>
      </c>
      <c r="AY4" s="17" t="s">
        <v>189</v>
      </c>
      <c r="AZ4" s="16" t="s">
        <v>23</v>
      </c>
      <c r="BA4" s="17" t="s">
        <v>190</v>
      </c>
      <c r="BB4" s="166" t="s">
        <v>23</v>
      </c>
      <c r="BC4" s="14"/>
      <c r="BD4" s="14"/>
      <c r="BE4" s="153" t="s">
        <v>24</v>
      </c>
      <c r="BF4" s="14" t="s">
        <v>25</v>
      </c>
      <c r="BG4" s="18" t="s">
        <v>169</v>
      </c>
      <c r="BH4" s="14" t="s">
        <v>25</v>
      </c>
      <c r="BI4" s="18" t="s">
        <v>184</v>
      </c>
      <c r="BJ4" s="14" t="s">
        <v>25</v>
      </c>
      <c r="BK4" s="14" t="s">
        <v>183</v>
      </c>
      <c r="BL4" s="14" t="s">
        <v>25</v>
      </c>
      <c r="BM4" s="14" t="s">
        <v>176</v>
      </c>
      <c r="BN4" s="14" t="s">
        <v>25</v>
      </c>
      <c r="BO4" s="14" t="s">
        <v>177</v>
      </c>
      <c r="BP4" s="14" t="s">
        <v>25</v>
      </c>
      <c r="BQ4" s="15" t="s">
        <v>178</v>
      </c>
      <c r="BR4" s="14" t="s">
        <v>25</v>
      </c>
      <c r="BS4" s="16" t="s">
        <v>26</v>
      </c>
      <c r="BT4" s="16" t="s">
        <v>23</v>
      </c>
      <c r="BU4" s="97" t="s">
        <v>27</v>
      </c>
      <c r="BV4" s="14" t="s">
        <v>28</v>
      </c>
      <c r="BW4" s="71" t="s">
        <v>2515</v>
      </c>
      <c r="BX4" s="13" t="s">
        <v>23</v>
      </c>
      <c r="BY4" s="71" t="s">
        <v>2516</v>
      </c>
      <c r="BZ4" s="13" t="s">
        <v>23</v>
      </c>
      <c r="CA4" s="71" t="s">
        <v>2517</v>
      </c>
      <c r="CB4" s="13" t="s">
        <v>23</v>
      </c>
      <c r="CC4" s="15" t="s">
        <v>170</v>
      </c>
      <c r="CD4" s="14" t="s">
        <v>16</v>
      </c>
      <c r="CE4" s="14" t="s">
        <v>172</v>
      </c>
      <c r="CF4" s="14" t="s">
        <v>173</v>
      </c>
      <c r="CG4" s="11" t="s">
        <v>2510</v>
      </c>
      <c r="CH4" s="14" t="s">
        <v>239</v>
      </c>
      <c r="CI4" s="14" t="s">
        <v>16</v>
      </c>
      <c r="CJ4" s="14" t="s">
        <v>240</v>
      </c>
      <c r="CK4" s="14" t="s">
        <v>16</v>
      </c>
      <c r="CL4" s="20" t="s">
        <v>159</v>
      </c>
      <c r="CM4" s="19" t="s">
        <v>160</v>
      </c>
      <c r="CN4" s="98" t="s">
        <v>214</v>
      </c>
      <c r="CO4" s="20" t="s">
        <v>216</v>
      </c>
      <c r="CP4" s="19" t="s">
        <v>233</v>
      </c>
      <c r="CQ4" s="19" t="s">
        <v>234</v>
      </c>
      <c r="CR4" s="19" t="s">
        <v>235</v>
      </c>
      <c r="CS4" s="19" t="s">
        <v>236</v>
      </c>
      <c r="CT4" s="20" t="s">
        <v>226</v>
      </c>
      <c r="CU4" s="20" t="s">
        <v>227</v>
      </c>
      <c r="CV4" s="20" t="s">
        <v>228</v>
      </c>
      <c r="CW4" s="20" t="s">
        <v>229</v>
      </c>
      <c r="CX4" s="20" t="s">
        <v>218</v>
      </c>
      <c r="CY4" s="20" t="s">
        <v>219</v>
      </c>
      <c r="CZ4" s="20" t="s">
        <v>220</v>
      </c>
      <c r="DA4" s="20" t="s">
        <v>221</v>
      </c>
      <c r="DB4" s="19" t="s">
        <v>218</v>
      </c>
      <c r="DC4" s="19" t="s">
        <v>219</v>
      </c>
      <c r="DD4" s="19" t="s">
        <v>220</v>
      </c>
      <c r="DE4" s="19" t="s">
        <v>218</v>
      </c>
      <c r="DF4" s="19" t="s">
        <v>219</v>
      </c>
      <c r="DG4" s="19" t="s">
        <v>220</v>
      </c>
      <c r="DH4" s="15" t="s">
        <v>174</v>
      </c>
      <c r="DI4" s="90" t="s">
        <v>242</v>
      </c>
      <c r="DJ4" s="90" t="s">
        <v>175</v>
      </c>
      <c r="DK4" s="19" t="s">
        <v>203</v>
      </c>
      <c r="DL4" s="19"/>
      <c r="DM4" s="14" t="s">
        <v>217</v>
      </c>
      <c r="DT4" s="70"/>
    </row>
    <row r="5" spans="1:136">
      <c r="A5" s="21" t="s">
        <v>29</v>
      </c>
      <c r="B5" s="84"/>
      <c r="C5" s="84"/>
      <c r="D5" s="23"/>
      <c r="E5" s="23"/>
      <c r="F5" s="23"/>
      <c r="G5" s="23"/>
      <c r="H5" s="23"/>
      <c r="I5" s="23"/>
      <c r="J5" s="23"/>
      <c r="K5" s="23"/>
      <c r="L5" s="23"/>
      <c r="M5" s="24"/>
      <c r="N5" s="22"/>
      <c r="O5" s="22"/>
      <c r="P5" s="22"/>
      <c r="Q5" s="22"/>
      <c r="R5" s="22"/>
      <c r="S5" s="22"/>
      <c r="T5" s="22"/>
      <c r="U5" s="25"/>
      <c r="V5" s="25"/>
      <c r="W5" s="25"/>
      <c r="X5" s="25"/>
      <c r="Y5" s="26"/>
      <c r="Z5" s="26"/>
      <c r="AA5" s="26"/>
      <c r="AB5" s="25"/>
      <c r="AC5" s="25"/>
      <c r="AD5" s="27"/>
      <c r="AE5" s="25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7"/>
      <c r="AR5" s="27"/>
      <c r="AS5" s="28"/>
      <c r="AT5" s="28"/>
      <c r="AU5" s="29"/>
      <c r="AV5" s="29"/>
      <c r="AW5" s="28"/>
      <c r="AX5" s="29"/>
      <c r="AY5" s="28"/>
      <c r="AZ5" s="29"/>
      <c r="BA5" s="28"/>
      <c r="BB5" s="29"/>
      <c r="BC5" s="29"/>
      <c r="BD5" s="29"/>
      <c r="BE5" s="29"/>
      <c r="BF5" s="30"/>
      <c r="BG5" s="31"/>
      <c r="BH5" s="32"/>
      <c r="BI5" s="33"/>
      <c r="BJ5" s="33"/>
      <c r="BK5" s="34"/>
      <c r="BL5" s="32"/>
      <c r="BM5" s="32"/>
      <c r="BN5" s="32"/>
      <c r="BO5" s="32"/>
      <c r="BP5" s="32"/>
      <c r="BQ5" s="35"/>
      <c r="BR5" s="32"/>
      <c r="BS5" s="84">
        <v>4384.7</v>
      </c>
      <c r="BT5" s="86"/>
      <c r="BU5" s="22"/>
      <c r="BV5" s="26"/>
      <c r="BW5" s="31"/>
      <c r="BX5" s="36"/>
      <c r="BY5" s="31"/>
      <c r="BZ5" s="36"/>
      <c r="CA5" s="31"/>
      <c r="CB5" s="36"/>
      <c r="CC5" s="31"/>
      <c r="CD5" s="36"/>
      <c r="CE5" s="37"/>
      <c r="CF5" s="38"/>
      <c r="CG5" s="38"/>
      <c r="CH5" s="38"/>
      <c r="CI5" s="38"/>
      <c r="CJ5" s="38"/>
      <c r="CK5" s="38"/>
      <c r="CL5" s="39"/>
      <c r="CM5" s="38"/>
      <c r="CN5" s="38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8"/>
      <c r="DC5" s="38"/>
      <c r="DD5" s="38"/>
      <c r="DE5" s="38"/>
      <c r="DF5" s="38"/>
      <c r="DG5" s="38"/>
      <c r="DH5" s="39"/>
      <c r="DI5" s="38"/>
      <c r="DJ5" s="38"/>
      <c r="DK5" s="38"/>
      <c r="DL5" s="38"/>
      <c r="DM5" s="49"/>
      <c r="DT5" s="70"/>
    </row>
    <row r="6" spans="1:136">
      <c r="A6" s="21" t="s">
        <v>30</v>
      </c>
      <c r="B6" s="84"/>
      <c r="C6" s="84"/>
      <c r="D6" s="23"/>
      <c r="E6" s="23"/>
      <c r="F6" s="23"/>
      <c r="G6" s="23"/>
      <c r="H6" s="23"/>
      <c r="I6" s="23"/>
      <c r="J6" s="23"/>
      <c r="K6" s="23"/>
      <c r="L6" s="23"/>
      <c r="M6" s="24"/>
      <c r="N6" s="22"/>
      <c r="O6" s="22"/>
      <c r="P6" s="22"/>
      <c r="Q6" s="22"/>
      <c r="R6" s="22"/>
      <c r="S6" s="22"/>
      <c r="T6" s="22"/>
      <c r="U6" s="25"/>
      <c r="V6" s="25"/>
      <c r="W6" s="25"/>
      <c r="X6" s="25"/>
      <c r="Y6" s="26"/>
      <c r="Z6" s="26"/>
      <c r="AA6" s="26"/>
      <c r="AB6" s="25"/>
      <c r="AC6" s="25"/>
      <c r="AD6" s="27"/>
      <c r="AE6" s="25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7"/>
      <c r="AR6" s="27"/>
      <c r="AS6" s="28"/>
      <c r="AT6" s="28"/>
      <c r="AU6" s="29"/>
      <c r="AV6" s="29"/>
      <c r="AW6" s="28"/>
      <c r="AX6" s="29"/>
      <c r="AY6" s="28"/>
      <c r="AZ6" s="29"/>
      <c r="BA6" s="28"/>
      <c r="BB6" s="29"/>
      <c r="BC6" s="29"/>
      <c r="BD6" s="29"/>
      <c r="BE6" s="29"/>
      <c r="BF6" s="34"/>
      <c r="BG6" s="31"/>
      <c r="BH6" s="32"/>
      <c r="BI6" s="33"/>
      <c r="BJ6" s="33"/>
      <c r="BK6" s="34"/>
      <c r="BL6" s="32"/>
      <c r="BM6" s="32"/>
      <c r="BN6" s="32"/>
      <c r="BO6" s="32"/>
      <c r="BP6" s="32"/>
      <c r="BQ6" s="35"/>
      <c r="BR6" s="32"/>
      <c r="BS6" s="84">
        <v>4435.8999999999996</v>
      </c>
      <c r="BT6" s="86">
        <f>BS6/BS5-1</f>
        <v>1.1676967637466618E-2</v>
      </c>
      <c r="BU6" s="22"/>
      <c r="BV6" s="26"/>
      <c r="BW6" s="31"/>
      <c r="BX6" s="36"/>
      <c r="BY6" s="31"/>
      <c r="BZ6" s="36"/>
      <c r="CA6" s="31"/>
      <c r="CB6" s="36"/>
      <c r="CC6" s="31"/>
      <c r="CD6" s="36"/>
      <c r="CE6" s="37"/>
      <c r="CF6" s="38"/>
      <c r="CG6" s="38"/>
      <c r="CH6" s="38"/>
      <c r="CI6" s="38"/>
      <c r="CJ6" s="38"/>
      <c r="CK6" s="38"/>
      <c r="CL6" s="39"/>
      <c r="CM6" s="38"/>
      <c r="CN6" s="38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8"/>
      <c r="DC6" s="38"/>
      <c r="DD6" s="38"/>
      <c r="DE6" s="38"/>
      <c r="DF6" s="38"/>
      <c r="DG6" s="38"/>
      <c r="DH6" s="39"/>
      <c r="DI6" s="38"/>
      <c r="DJ6" s="38"/>
      <c r="DK6" s="38"/>
      <c r="DL6" s="38"/>
      <c r="DM6" s="49"/>
      <c r="DT6" s="70"/>
    </row>
    <row r="7" spans="1:136">
      <c r="A7" s="21" t="s">
        <v>31</v>
      </c>
      <c r="B7" s="84"/>
      <c r="C7" s="84"/>
      <c r="D7" s="23"/>
      <c r="E7" s="23"/>
      <c r="F7" s="23"/>
      <c r="G7" s="23"/>
      <c r="H7" s="23"/>
      <c r="I7" s="23"/>
      <c r="J7" s="23"/>
      <c r="K7" s="23"/>
      <c r="L7" s="23"/>
      <c r="M7" s="24"/>
      <c r="N7" s="22"/>
      <c r="O7" s="22"/>
      <c r="P7" s="22"/>
      <c r="Q7" s="22"/>
      <c r="R7" s="22"/>
      <c r="S7" s="22"/>
      <c r="T7" s="22"/>
      <c r="U7" s="25"/>
      <c r="V7" s="25"/>
      <c r="W7" s="25"/>
      <c r="X7" s="25"/>
      <c r="Y7" s="26"/>
      <c r="Z7" s="26"/>
      <c r="AA7" s="26"/>
      <c r="AB7" s="25"/>
      <c r="AC7" s="25"/>
      <c r="AD7" s="27"/>
      <c r="AE7" s="25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7"/>
      <c r="AR7" s="27"/>
      <c r="AS7" s="28"/>
      <c r="AT7" s="28"/>
      <c r="AU7" s="29"/>
      <c r="AV7" s="29"/>
      <c r="AW7" s="28"/>
      <c r="AX7" s="29"/>
      <c r="AY7" s="28"/>
      <c r="AZ7" s="29"/>
      <c r="BA7" s="28"/>
      <c r="BB7" s="29"/>
      <c r="BC7" s="29"/>
      <c r="BD7" s="29"/>
      <c r="BE7" s="29"/>
      <c r="BF7" s="34"/>
      <c r="BG7" s="31"/>
      <c r="BH7" s="32"/>
      <c r="BI7" s="33"/>
      <c r="BJ7" s="33"/>
      <c r="BK7" s="34"/>
      <c r="BL7" s="41"/>
      <c r="BM7" s="42"/>
      <c r="BN7" s="42"/>
      <c r="BO7" s="42"/>
      <c r="BP7" s="42"/>
      <c r="BQ7" s="43"/>
      <c r="BR7" s="42"/>
      <c r="BS7" s="84">
        <v>4496.3999999999996</v>
      </c>
      <c r="BT7" s="86">
        <f t="shared" ref="BT7:BT70" si="0">BS7/BS6-1</f>
        <v>1.3638720440045882E-2</v>
      </c>
      <c r="BU7" s="22"/>
      <c r="BV7" s="26"/>
      <c r="BW7" s="31"/>
      <c r="BX7" s="36"/>
      <c r="BY7" s="44"/>
      <c r="BZ7" s="45"/>
      <c r="CA7" s="44"/>
      <c r="CB7" s="30"/>
      <c r="CC7" s="31"/>
      <c r="CD7" s="30"/>
      <c r="CE7" s="34"/>
      <c r="CF7" s="38"/>
      <c r="CG7" s="38"/>
      <c r="CH7" s="38"/>
      <c r="CI7" s="38"/>
      <c r="CJ7" s="38"/>
      <c r="CK7" s="38"/>
      <c r="CL7" s="39"/>
      <c r="CM7" s="38"/>
      <c r="CN7" s="38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8"/>
      <c r="DC7" s="38"/>
      <c r="DD7" s="38"/>
      <c r="DE7" s="38"/>
      <c r="DF7" s="38"/>
      <c r="DG7" s="38"/>
      <c r="DH7" s="39"/>
      <c r="DI7" s="38"/>
      <c r="DJ7" s="38"/>
      <c r="DK7" s="38"/>
      <c r="DL7" s="38"/>
      <c r="DM7" s="49"/>
      <c r="DT7" s="70"/>
    </row>
    <row r="8" spans="1:136">
      <c r="A8" s="21" t="s">
        <v>32</v>
      </c>
      <c r="B8" s="84"/>
      <c r="C8" s="84"/>
      <c r="D8" s="23"/>
      <c r="E8" s="23"/>
      <c r="F8" s="23"/>
      <c r="G8" s="23"/>
      <c r="H8" s="23"/>
      <c r="I8" s="23"/>
      <c r="J8" s="23"/>
      <c r="K8" s="23"/>
      <c r="L8" s="23"/>
      <c r="M8" s="24"/>
      <c r="N8" s="22"/>
      <c r="O8" s="22"/>
      <c r="P8" s="22"/>
      <c r="Q8" s="22"/>
      <c r="R8" s="22"/>
      <c r="S8" s="22"/>
      <c r="T8" s="22"/>
      <c r="U8" s="25"/>
      <c r="V8" s="25"/>
      <c r="W8" s="25"/>
      <c r="X8" s="25"/>
      <c r="Y8" s="26"/>
      <c r="Z8" s="26"/>
      <c r="AA8" s="26"/>
      <c r="AB8" s="25"/>
      <c r="AC8" s="25"/>
      <c r="AD8" s="27"/>
      <c r="AE8" s="25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7"/>
      <c r="AR8" s="27"/>
      <c r="AS8" s="28"/>
      <c r="AT8" s="28"/>
      <c r="AU8" s="29"/>
      <c r="AV8" s="29"/>
      <c r="AW8" s="28"/>
      <c r="AX8" s="29"/>
      <c r="AY8" s="28"/>
      <c r="AZ8" s="29"/>
      <c r="BA8" s="28"/>
      <c r="BB8" s="29"/>
      <c r="BC8" s="29"/>
      <c r="BD8" s="29"/>
      <c r="BE8" s="29"/>
      <c r="BF8" s="34"/>
      <c r="BG8" s="31"/>
      <c r="BH8" s="32"/>
      <c r="BI8" s="33"/>
      <c r="BJ8" s="33"/>
      <c r="BK8" s="34"/>
      <c r="BL8" s="41"/>
      <c r="BM8" s="42"/>
      <c r="BN8" s="42"/>
      <c r="BO8" s="42"/>
      <c r="BP8" s="42"/>
      <c r="BQ8" s="43"/>
      <c r="BR8" s="42"/>
      <c r="BS8" s="84">
        <v>4554.6000000000004</v>
      </c>
      <c r="BT8" s="86">
        <f t="shared" si="0"/>
        <v>1.2943688283960642E-2</v>
      </c>
      <c r="BU8" s="22"/>
      <c r="BV8" s="26"/>
      <c r="BW8" s="31"/>
      <c r="BX8" s="36"/>
      <c r="BY8" s="44"/>
      <c r="BZ8" s="45"/>
      <c r="CA8" s="44"/>
      <c r="CB8" s="30"/>
      <c r="CC8" s="31"/>
      <c r="CD8" s="30"/>
      <c r="CE8" s="34"/>
      <c r="CF8" s="38"/>
      <c r="CG8" s="38"/>
      <c r="CH8" s="38"/>
      <c r="CI8" s="38"/>
      <c r="CJ8" s="38"/>
      <c r="CK8" s="38"/>
      <c r="CL8" s="39"/>
      <c r="CM8" s="38"/>
      <c r="CN8" s="38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8"/>
      <c r="DC8" s="38"/>
      <c r="DD8" s="38"/>
      <c r="DE8" s="38"/>
      <c r="DF8" s="38"/>
      <c r="DG8" s="38"/>
      <c r="DH8" s="39"/>
      <c r="DI8" s="38"/>
      <c r="DJ8" s="38"/>
      <c r="DK8" s="38"/>
      <c r="DL8" s="38"/>
      <c r="DM8" s="49"/>
      <c r="DT8" s="70"/>
    </row>
    <row r="9" spans="1:136">
      <c r="A9" s="21" t="s">
        <v>33</v>
      </c>
      <c r="B9" s="84"/>
      <c r="C9" s="84"/>
      <c r="D9" s="46"/>
      <c r="E9" s="46"/>
      <c r="F9" s="46"/>
      <c r="G9" s="46"/>
      <c r="H9" s="46"/>
      <c r="I9" s="46"/>
      <c r="J9" s="46"/>
      <c r="K9" s="46"/>
      <c r="L9" s="46"/>
      <c r="M9" s="24"/>
      <c r="N9" s="22"/>
      <c r="O9" s="22"/>
      <c r="P9" s="22"/>
      <c r="Q9" s="22"/>
      <c r="R9" s="22"/>
      <c r="S9" s="22"/>
      <c r="T9" s="22"/>
      <c r="U9" s="25"/>
      <c r="V9" s="25"/>
      <c r="W9" s="25"/>
      <c r="X9" s="25"/>
      <c r="Y9" s="26"/>
      <c r="Z9" s="26"/>
      <c r="AA9" s="26"/>
      <c r="AB9" s="25"/>
      <c r="AC9" s="25"/>
      <c r="AD9" s="27"/>
      <c r="AE9" s="25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7"/>
      <c r="AR9" s="27"/>
      <c r="AS9" s="28"/>
      <c r="AT9" s="28"/>
      <c r="AU9" s="29"/>
      <c r="AV9" s="29"/>
      <c r="AW9" s="28"/>
      <c r="AX9" s="29"/>
      <c r="AY9" s="28"/>
      <c r="AZ9" s="29"/>
      <c r="BA9" s="28"/>
      <c r="BB9" s="29"/>
      <c r="BC9" s="29"/>
      <c r="BD9" s="29"/>
      <c r="BE9" s="29"/>
      <c r="BF9" s="34"/>
      <c r="BG9" s="31"/>
      <c r="BH9" s="32"/>
      <c r="BI9" s="33"/>
      <c r="BJ9" s="33"/>
      <c r="BK9" s="34"/>
      <c r="BL9" s="41"/>
      <c r="BM9" s="42"/>
      <c r="BN9" s="42"/>
      <c r="BO9" s="42"/>
      <c r="BP9" s="42"/>
      <c r="BQ9" s="43"/>
      <c r="BR9" s="42"/>
      <c r="BS9" s="84">
        <v>4613.5</v>
      </c>
      <c r="BT9" s="86">
        <f t="shared" si="0"/>
        <v>1.2931980854520519E-2</v>
      </c>
      <c r="BU9" s="22"/>
      <c r="BV9" s="26"/>
      <c r="BW9" s="31"/>
      <c r="BX9" s="36"/>
      <c r="BY9" s="44"/>
      <c r="BZ9" s="45"/>
      <c r="CA9" s="44"/>
      <c r="CB9" s="30"/>
      <c r="CC9" s="31"/>
      <c r="CD9" s="30"/>
      <c r="CE9" s="34"/>
      <c r="CF9" s="38"/>
      <c r="CG9" s="38"/>
      <c r="CH9" s="38"/>
      <c r="CI9" s="38"/>
      <c r="CJ9" s="38"/>
      <c r="CK9" s="38"/>
      <c r="CL9" s="39"/>
      <c r="CM9" s="38"/>
      <c r="CN9" s="38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8"/>
      <c r="DC9" s="38"/>
      <c r="DD9" s="38"/>
      <c r="DE9" s="38"/>
      <c r="DF9" s="38"/>
      <c r="DG9" s="38"/>
      <c r="DH9" s="39"/>
      <c r="DI9" s="38"/>
      <c r="DJ9" s="38"/>
      <c r="DK9" s="38"/>
      <c r="DL9" s="38"/>
      <c r="DM9" s="49"/>
      <c r="DT9" s="70"/>
    </row>
    <row r="10" spans="1:136">
      <c r="A10" s="21" t="s">
        <v>34</v>
      </c>
      <c r="B10" s="84"/>
      <c r="C10" s="84"/>
      <c r="D10" s="46"/>
      <c r="E10" s="46"/>
      <c r="F10" s="46"/>
      <c r="G10" s="46"/>
      <c r="H10" s="46"/>
      <c r="I10" s="46"/>
      <c r="J10" s="46"/>
      <c r="K10" s="46"/>
      <c r="L10" s="46"/>
      <c r="M10" s="24"/>
      <c r="N10" s="22"/>
      <c r="O10" s="22"/>
      <c r="P10" s="22"/>
      <c r="Q10" s="22"/>
      <c r="R10" s="22"/>
      <c r="S10" s="22"/>
      <c r="T10" s="22"/>
      <c r="U10" s="25"/>
      <c r="V10" s="25"/>
      <c r="W10" s="25"/>
      <c r="X10" s="25"/>
      <c r="Y10" s="26"/>
      <c r="Z10" s="26"/>
      <c r="AA10" s="26"/>
      <c r="AB10" s="25"/>
      <c r="AC10" s="25"/>
      <c r="AD10" s="27"/>
      <c r="AE10" s="25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7"/>
      <c r="AR10" s="27"/>
      <c r="AS10" s="28"/>
      <c r="AT10" s="28"/>
      <c r="AU10" s="29"/>
      <c r="AV10" s="29"/>
      <c r="AW10" s="28"/>
      <c r="AX10" s="29"/>
      <c r="AY10" s="28"/>
      <c r="AZ10" s="29"/>
      <c r="BA10" s="28"/>
      <c r="BB10" s="29"/>
      <c r="BC10" s="29"/>
      <c r="BD10" s="29"/>
      <c r="BE10" s="29"/>
      <c r="BF10" s="34"/>
      <c r="BG10" s="31"/>
      <c r="BH10" s="32"/>
      <c r="BI10" s="33"/>
      <c r="BJ10" s="33"/>
      <c r="BK10" s="34"/>
      <c r="BL10" s="41"/>
      <c r="BM10" s="42"/>
      <c r="BN10" s="42"/>
      <c r="BO10" s="42"/>
      <c r="BP10" s="42"/>
      <c r="BQ10" s="43"/>
      <c r="BR10" s="42"/>
      <c r="BS10" s="84">
        <v>4662</v>
      </c>
      <c r="BT10" s="86">
        <f t="shared" si="0"/>
        <v>1.0512625988945423E-2</v>
      </c>
      <c r="BU10" s="22"/>
      <c r="BV10" s="26"/>
      <c r="BW10" s="31"/>
      <c r="BX10" s="36"/>
      <c r="BY10" s="44"/>
      <c r="BZ10" s="45"/>
      <c r="CA10" s="44"/>
      <c r="CB10" s="30"/>
      <c r="CC10" s="31"/>
      <c r="CD10" s="30"/>
      <c r="CE10" s="34"/>
      <c r="CF10" s="38"/>
      <c r="CG10" s="38"/>
      <c r="CH10" s="38"/>
      <c r="CI10" s="38"/>
      <c r="CJ10" s="38"/>
      <c r="CK10" s="38"/>
      <c r="CL10" s="39"/>
      <c r="CM10" s="38"/>
      <c r="CN10" s="38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8"/>
      <c r="DC10" s="38"/>
      <c r="DD10" s="38"/>
      <c r="DE10" s="38"/>
      <c r="DF10" s="38"/>
      <c r="DG10" s="38"/>
      <c r="DH10" s="39"/>
      <c r="DI10" s="38"/>
      <c r="DJ10" s="38"/>
      <c r="DK10" s="38"/>
      <c r="DL10" s="38"/>
      <c r="DM10" s="49"/>
      <c r="DT10" s="70"/>
    </row>
    <row r="11" spans="1:136">
      <c r="A11" s="21" t="s">
        <v>35</v>
      </c>
      <c r="B11" s="84"/>
      <c r="C11" s="84"/>
      <c r="D11" s="46"/>
      <c r="E11" s="46"/>
      <c r="F11" s="46"/>
      <c r="G11" s="46"/>
      <c r="H11" s="46"/>
      <c r="I11" s="46"/>
      <c r="J11" s="46"/>
      <c r="K11" s="46"/>
      <c r="L11" s="46"/>
      <c r="M11" s="24"/>
      <c r="N11" s="22"/>
      <c r="O11" s="22"/>
      <c r="P11" s="22"/>
      <c r="Q11" s="22"/>
      <c r="R11" s="22"/>
      <c r="S11" s="22"/>
      <c r="T11" s="22"/>
      <c r="U11" s="47"/>
      <c r="V11" s="47"/>
      <c r="W11" s="47"/>
      <c r="X11" s="47"/>
      <c r="Y11" s="48"/>
      <c r="Z11" s="48"/>
      <c r="AA11" s="48"/>
      <c r="AB11" s="25"/>
      <c r="AC11" s="25"/>
      <c r="AD11" s="39"/>
      <c r="AE11" s="47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27"/>
      <c r="AR11" s="27"/>
      <c r="AS11" s="28"/>
      <c r="AT11" s="28"/>
      <c r="AU11" s="29"/>
      <c r="AV11" s="29"/>
      <c r="AW11" s="28"/>
      <c r="AX11" s="29"/>
      <c r="AY11" s="28"/>
      <c r="AZ11" s="29"/>
      <c r="BA11" s="28"/>
      <c r="BB11" s="29"/>
      <c r="BC11" s="29"/>
      <c r="BD11" s="29"/>
      <c r="BE11" s="29"/>
      <c r="BF11" s="34"/>
      <c r="BG11" s="31"/>
      <c r="BH11" s="32"/>
      <c r="BI11" s="33"/>
      <c r="BJ11" s="33"/>
      <c r="BK11" s="34"/>
      <c r="BL11" s="41"/>
      <c r="BM11" s="42"/>
      <c r="BN11" s="42"/>
      <c r="BO11" s="42"/>
      <c r="BP11" s="42"/>
      <c r="BQ11" s="43"/>
      <c r="BR11" s="42"/>
      <c r="BS11" s="84">
        <v>4703.8</v>
      </c>
      <c r="BT11" s="86">
        <f t="shared" si="0"/>
        <v>8.9661089661090543E-3</v>
      </c>
      <c r="BU11" s="22"/>
      <c r="BV11" s="48"/>
      <c r="BW11" s="31"/>
      <c r="BX11" s="36"/>
      <c r="BY11" s="44"/>
      <c r="BZ11" s="45"/>
      <c r="CA11" s="44"/>
      <c r="CB11" s="30"/>
      <c r="CC11" s="31"/>
      <c r="CD11" s="30"/>
      <c r="CE11" s="34"/>
      <c r="CF11" s="38"/>
      <c r="CG11" s="38"/>
      <c r="CH11" s="38"/>
      <c r="CI11" s="38"/>
      <c r="CJ11" s="38"/>
      <c r="CK11" s="38"/>
      <c r="CL11" s="39"/>
      <c r="CM11" s="38"/>
      <c r="CN11" s="38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8"/>
      <c r="DC11" s="38"/>
      <c r="DD11" s="38"/>
      <c r="DE11" s="38"/>
      <c r="DF11" s="38"/>
      <c r="DG11" s="38"/>
      <c r="DH11" s="39"/>
      <c r="DI11" s="38"/>
      <c r="DJ11" s="38"/>
      <c r="DK11" s="38"/>
      <c r="DL11" s="38"/>
      <c r="DM11" s="49"/>
      <c r="DT11" s="70"/>
    </row>
    <row r="12" spans="1:136">
      <c r="A12" s="21" t="s">
        <v>36</v>
      </c>
      <c r="B12" s="84"/>
      <c r="C12" s="84"/>
      <c r="D12" s="46"/>
      <c r="E12" s="46"/>
      <c r="F12" s="46"/>
      <c r="G12" s="46"/>
      <c r="H12" s="46"/>
      <c r="I12" s="46"/>
      <c r="J12" s="46"/>
      <c r="K12" s="46"/>
      <c r="L12" s="46"/>
      <c r="M12" s="24"/>
      <c r="N12" s="22"/>
      <c r="O12" s="22"/>
      <c r="P12" s="22"/>
      <c r="Q12" s="22"/>
      <c r="R12" s="22"/>
      <c r="S12" s="22"/>
      <c r="T12" s="22"/>
      <c r="U12" s="47"/>
      <c r="V12" s="47"/>
      <c r="W12" s="47"/>
      <c r="X12" s="47"/>
      <c r="Y12" s="48"/>
      <c r="Z12" s="48"/>
      <c r="AA12" s="48"/>
      <c r="AB12" s="25"/>
      <c r="AC12" s="25"/>
      <c r="AD12" s="39"/>
      <c r="AE12" s="47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27"/>
      <c r="AR12" s="27"/>
      <c r="AS12" s="28"/>
      <c r="AT12" s="28"/>
      <c r="AU12" s="29"/>
      <c r="AV12" s="29"/>
      <c r="AW12" s="28"/>
      <c r="AX12" s="29"/>
      <c r="AY12" s="28"/>
      <c r="AZ12" s="29"/>
      <c r="BA12" s="28"/>
      <c r="BB12" s="29"/>
      <c r="BC12" s="29"/>
      <c r="BD12" s="29"/>
      <c r="BE12" s="29"/>
      <c r="BF12" s="34"/>
      <c r="BG12" s="31"/>
      <c r="BH12" s="32"/>
      <c r="BI12" s="33"/>
      <c r="BJ12" s="33"/>
      <c r="BK12" s="34"/>
      <c r="BL12" s="41"/>
      <c r="BM12" s="42"/>
      <c r="BN12" s="42"/>
      <c r="BO12" s="42"/>
      <c r="BP12" s="42"/>
      <c r="BQ12" s="43"/>
      <c r="BR12" s="42"/>
      <c r="BS12" s="84">
        <v>4741.6000000000004</v>
      </c>
      <c r="BT12" s="86">
        <f t="shared" si="0"/>
        <v>8.0360559547600907E-3</v>
      </c>
      <c r="BU12" s="22"/>
      <c r="BV12" s="48"/>
      <c r="BW12" s="31"/>
      <c r="BX12" s="36"/>
      <c r="BY12" s="44"/>
      <c r="BZ12" s="45"/>
      <c r="CA12" s="44"/>
      <c r="CB12" s="30"/>
      <c r="CC12" s="31"/>
      <c r="CD12" s="30"/>
      <c r="CE12" s="34"/>
      <c r="CF12" s="38"/>
      <c r="CG12" s="38"/>
      <c r="CH12" s="38"/>
      <c r="CI12" s="38"/>
      <c r="CJ12" s="38"/>
      <c r="CK12" s="38"/>
      <c r="CL12" s="39"/>
      <c r="CM12" s="38"/>
      <c r="CN12" s="38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8"/>
      <c r="DC12" s="38"/>
      <c r="DD12" s="38"/>
      <c r="DE12" s="38"/>
      <c r="DF12" s="38"/>
      <c r="DG12" s="38"/>
      <c r="DH12" s="39"/>
      <c r="DI12" s="38"/>
      <c r="DJ12" s="38"/>
      <c r="DK12" s="38"/>
      <c r="DL12" s="38"/>
      <c r="DM12" s="49"/>
      <c r="DT12" s="70"/>
    </row>
    <row r="13" spans="1:136">
      <c r="A13" s="21" t="s">
        <v>37</v>
      </c>
      <c r="B13" s="84"/>
      <c r="C13" s="84"/>
      <c r="D13" s="46"/>
      <c r="E13" s="46"/>
      <c r="F13" s="46"/>
      <c r="G13" s="46"/>
      <c r="H13" s="46"/>
      <c r="I13" s="46"/>
      <c r="J13" s="46"/>
      <c r="K13" s="46"/>
      <c r="L13" s="46"/>
      <c r="M13" s="24"/>
      <c r="N13" s="22"/>
      <c r="O13" s="22"/>
      <c r="P13" s="22"/>
      <c r="Q13" s="22"/>
      <c r="R13" s="22"/>
      <c r="S13" s="22"/>
      <c r="T13" s="22"/>
      <c r="U13" s="47"/>
      <c r="V13" s="47"/>
      <c r="W13" s="47"/>
      <c r="X13" s="47"/>
      <c r="Y13" s="48"/>
      <c r="Z13" s="48"/>
      <c r="AA13" s="48"/>
      <c r="AB13" s="25"/>
      <c r="AC13" s="25"/>
      <c r="AD13" s="39"/>
      <c r="AE13" s="47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27"/>
      <c r="AR13" s="27"/>
      <c r="AS13" s="28"/>
      <c r="AT13" s="28"/>
      <c r="AU13" s="29"/>
      <c r="AV13" s="29"/>
      <c r="AW13" s="28"/>
      <c r="AX13" s="29"/>
      <c r="AY13" s="28"/>
      <c r="AZ13" s="29"/>
      <c r="BA13" s="28"/>
      <c r="BB13" s="29"/>
      <c r="BC13" s="29"/>
      <c r="BD13" s="29"/>
      <c r="BE13" s="29"/>
      <c r="BF13" s="34"/>
      <c r="BG13" s="31"/>
      <c r="BH13" s="32"/>
      <c r="BI13" s="33"/>
      <c r="BJ13" s="33"/>
      <c r="BK13" s="34"/>
      <c r="BL13" s="41"/>
      <c r="BM13" s="42"/>
      <c r="BN13" s="42"/>
      <c r="BO13" s="42"/>
      <c r="BP13" s="42"/>
      <c r="BQ13" s="43"/>
      <c r="BR13" s="42"/>
      <c r="BS13" s="84">
        <v>4796.5</v>
      </c>
      <c r="BT13" s="86">
        <f t="shared" si="0"/>
        <v>1.1578370170406638E-2</v>
      </c>
      <c r="BU13" s="22"/>
      <c r="BV13" s="48"/>
      <c r="BW13" s="31"/>
      <c r="BX13" s="36"/>
      <c r="BY13" s="44"/>
      <c r="BZ13" s="45"/>
      <c r="CA13" s="44"/>
      <c r="CB13" s="30"/>
      <c r="CC13" s="31"/>
      <c r="CD13" s="30"/>
      <c r="CE13" s="34"/>
      <c r="CF13" s="38"/>
      <c r="CG13" s="38"/>
      <c r="CH13" s="38"/>
      <c r="CI13" s="38"/>
      <c r="CJ13" s="38"/>
      <c r="CK13" s="38"/>
      <c r="CL13" s="39"/>
      <c r="CM13" s="38"/>
      <c r="CN13" s="38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8"/>
      <c r="DC13" s="38"/>
      <c r="DD13" s="38"/>
      <c r="DE13" s="38"/>
      <c r="DF13" s="38"/>
      <c r="DG13" s="38"/>
      <c r="DH13" s="39"/>
      <c r="DI13" s="38"/>
      <c r="DJ13" s="38"/>
      <c r="DK13" s="38"/>
      <c r="DL13" s="38"/>
      <c r="DM13" s="49"/>
      <c r="DT13" s="70"/>
    </row>
    <row r="14" spans="1:136">
      <c r="A14" s="21" t="s">
        <v>38</v>
      </c>
      <c r="B14" s="84"/>
      <c r="C14" s="84"/>
      <c r="D14" s="46"/>
      <c r="E14" s="46"/>
      <c r="F14" s="46"/>
      <c r="G14" s="46"/>
      <c r="H14" s="46"/>
      <c r="I14" s="46"/>
      <c r="J14" s="46"/>
      <c r="K14" s="46"/>
      <c r="L14" s="46"/>
      <c r="M14" s="24"/>
      <c r="N14" s="22"/>
      <c r="O14" s="22"/>
      <c r="P14" s="22"/>
      <c r="Q14" s="22"/>
      <c r="R14" s="22"/>
      <c r="S14" s="22"/>
      <c r="T14" s="22"/>
      <c r="U14" s="47"/>
      <c r="V14" s="47"/>
      <c r="W14" s="47"/>
      <c r="X14" s="47"/>
      <c r="Y14" s="48"/>
      <c r="Z14" s="48"/>
      <c r="AA14" s="48"/>
      <c r="AB14" s="25"/>
      <c r="AC14" s="25"/>
      <c r="AD14" s="39"/>
      <c r="AE14" s="47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27"/>
      <c r="AR14" s="27"/>
      <c r="AS14" s="28"/>
      <c r="AT14" s="28"/>
      <c r="AU14" s="29"/>
      <c r="AV14" s="29"/>
      <c r="AW14" s="28"/>
      <c r="AX14" s="29"/>
      <c r="AY14" s="28"/>
      <c r="AZ14" s="29"/>
      <c r="BA14" s="28"/>
      <c r="BB14" s="29"/>
      <c r="BC14" s="29"/>
      <c r="BD14" s="29"/>
      <c r="BE14" s="29"/>
      <c r="BF14" s="34"/>
      <c r="BG14" s="31"/>
      <c r="BH14" s="32"/>
      <c r="BI14" s="33"/>
      <c r="BJ14" s="33"/>
      <c r="BK14" s="34"/>
      <c r="BL14" s="41"/>
      <c r="BM14" s="42"/>
      <c r="BN14" s="42"/>
      <c r="BO14" s="42"/>
      <c r="BP14" s="42"/>
      <c r="BQ14" s="43"/>
      <c r="BR14" s="42"/>
      <c r="BS14" s="84">
        <v>4855.3999999999996</v>
      </c>
      <c r="BT14" s="86">
        <f t="shared" si="0"/>
        <v>1.2279787344938953E-2</v>
      </c>
      <c r="BU14" s="22"/>
      <c r="BV14" s="48"/>
      <c r="BW14" s="31"/>
      <c r="BX14" s="36"/>
      <c r="BY14" s="44"/>
      <c r="BZ14" s="45"/>
      <c r="CA14" s="44"/>
      <c r="CB14" s="30"/>
      <c r="CC14" s="31"/>
      <c r="CD14" s="30"/>
      <c r="CE14" s="34"/>
      <c r="CF14" s="38"/>
      <c r="CG14" s="38"/>
      <c r="CH14" s="38"/>
      <c r="CI14" s="38"/>
      <c r="CJ14" s="38"/>
      <c r="CK14" s="38"/>
      <c r="CL14" s="39"/>
      <c r="CM14" s="38"/>
      <c r="CN14" s="38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8"/>
      <c r="DC14" s="38"/>
      <c r="DD14" s="38"/>
      <c r="DE14" s="38"/>
      <c r="DF14" s="38"/>
      <c r="DG14" s="38"/>
      <c r="DH14" s="39"/>
      <c r="DI14" s="38"/>
      <c r="DJ14" s="38"/>
      <c r="DK14" s="38"/>
      <c r="DL14" s="38"/>
      <c r="DM14" s="49"/>
      <c r="DT14" s="70"/>
    </row>
    <row r="15" spans="1:136">
      <c r="A15" s="21" t="s">
        <v>39</v>
      </c>
      <c r="B15" s="84"/>
      <c r="C15" s="84"/>
      <c r="D15" s="46"/>
      <c r="E15" s="46"/>
      <c r="F15" s="46"/>
      <c r="G15" s="46"/>
      <c r="H15" s="46"/>
      <c r="I15" s="46"/>
      <c r="J15" s="46"/>
      <c r="K15" s="46"/>
      <c r="L15" s="46"/>
      <c r="M15" s="24"/>
      <c r="N15" s="22"/>
      <c r="O15" s="22"/>
      <c r="P15" s="22"/>
      <c r="Q15" s="22"/>
      <c r="R15" s="22"/>
      <c r="S15" s="22"/>
      <c r="T15" s="22"/>
      <c r="U15" s="47"/>
      <c r="V15" s="47"/>
      <c r="W15" s="47"/>
      <c r="X15" s="47"/>
      <c r="Y15" s="48"/>
      <c r="Z15" s="48"/>
      <c r="AA15" s="48"/>
      <c r="AB15" s="25"/>
      <c r="AC15" s="25"/>
      <c r="AD15" s="39"/>
      <c r="AE15" s="47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27"/>
      <c r="AR15" s="27"/>
      <c r="AS15" s="28"/>
      <c r="AT15" s="28"/>
      <c r="AU15" s="29"/>
      <c r="AV15" s="29"/>
      <c r="AW15" s="28"/>
      <c r="AX15" s="29"/>
      <c r="AY15" s="28"/>
      <c r="AZ15" s="29"/>
      <c r="BA15" s="28"/>
      <c r="BB15" s="29"/>
      <c r="BC15" s="29"/>
      <c r="BD15" s="29"/>
      <c r="BE15" s="29"/>
      <c r="BF15" s="34"/>
      <c r="BG15" s="31"/>
      <c r="BH15" s="32"/>
      <c r="BI15" s="33"/>
      <c r="BJ15" s="33"/>
      <c r="BK15" s="34"/>
      <c r="BL15" s="41"/>
      <c r="BM15" s="42"/>
      <c r="BN15" s="42"/>
      <c r="BO15" s="42"/>
      <c r="BP15" s="42"/>
      <c r="BQ15" s="43"/>
      <c r="BR15" s="42"/>
      <c r="BS15" s="84">
        <v>4918.3999999999996</v>
      </c>
      <c r="BT15" s="86">
        <f t="shared" si="0"/>
        <v>1.2975244058162083E-2</v>
      </c>
      <c r="BU15" s="22"/>
      <c r="BV15" s="48"/>
      <c r="BW15" s="31"/>
      <c r="BX15" s="36"/>
      <c r="BY15" s="44"/>
      <c r="BZ15" s="45"/>
      <c r="CA15" s="44"/>
      <c r="CB15" s="30"/>
      <c r="CC15" s="31"/>
      <c r="CD15" s="30"/>
      <c r="CE15" s="34"/>
      <c r="CF15" s="38"/>
      <c r="CG15" s="38"/>
      <c r="CH15" s="38"/>
      <c r="CI15" s="38"/>
      <c r="CJ15" s="38"/>
      <c r="CK15" s="38"/>
      <c r="CL15" s="39"/>
      <c r="CM15" s="38"/>
      <c r="CN15" s="38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8"/>
      <c r="DC15" s="38"/>
      <c r="DD15" s="38"/>
      <c r="DE15" s="38"/>
      <c r="DF15" s="38"/>
      <c r="DG15" s="38"/>
      <c r="DH15" s="39"/>
      <c r="DI15" s="38"/>
      <c r="DJ15" s="38"/>
      <c r="DK15" s="38"/>
      <c r="DL15" s="38"/>
      <c r="DM15" s="49"/>
      <c r="DT15" s="70"/>
    </row>
    <row r="16" spans="1:136">
      <c r="A16" s="21" t="s">
        <v>40</v>
      </c>
      <c r="B16" s="84"/>
      <c r="C16" s="84"/>
      <c r="D16" s="46"/>
      <c r="E16" s="46"/>
      <c r="F16" s="46"/>
      <c r="G16" s="46"/>
      <c r="H16" s="46"/>
      <c r="I16" s="46"/>
      <c r="J16" s="46"/>
      <c r="K16" s="46"/>
      <c r="L16" s="46"/>
      <c r="M16" s="24"/>
      <c r="N16" s="22"/>
      <c r="O16" s="22"/>
      <c r="P16" s="22"/>
      <c r="Q16" s="22"/>
      <c r="R16" s="22"/>
      <c r="S16" s="22"/>
      <c r="T16" s="22"/>
      <c r="U16" s="47"/>
      <c r="V16" s="47"/>
      <c r="W16" s="47"/>
      <c r="X16" s="47"/>
      <c r="Y16" s="48"/>
      <c r="Z16" s="25"/>
      <c r="AA16" s="25"/>
      <c r="AB16" s="25"/>
      <c r="AC16" s="25"/>
      <c r="AD16" s="27"/>
      <c r="AE16" s="25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27"/>
      <c r="AR16" s="27"/>
      <c r="AS16" s="28"/>
      <c r="AT16" s="28"/>
      <c r="AU16" s="29"/>
      <c r="AV16" s="29"/>
      <c r="AW16" s="28"/>
      <c r="AX16" s="29"/>
      <c r="AY16" s="28"/>
      <c r="AZ16" s="29"/>
      <c r="BA16" s="28"/>
      <c r="BB16" s="29"/>
      <c r="BC16" s="29"/>
      <c r="BD16" s="29"/>
      <c r="BE16" s="29"/>
      <c r="BF16" s="34"/>
      <c r="BG16" s="31"/>
      <c r="BH16" s="32"/>
      <c r="BI16" s="33"/>
      <c r="BJ16" s="33"/>
      <c r="BK16" s="34"/>
      <c r="BL16" s="41"/>
      <c r="BM16" s="42"/>
      <c r="BN16" s="42"/>
      <c r="BO16" s="42"/>
      <c r="BP16" s="42"/>
      <c r="BQ16" s="43"/>
      <c r="BR16" s="42"/>
      <c r="BS16" s="84">
        <v>4985.2</v>
      </c>
      <c r="BT16" s="86">
        <f t="shared" si="0"/>
        <v>1.3581652569941483E-2</v>
      </c>
      <c r="BU16" s="22"/>
      <c r="BV16" s="25"/>
      <c r="BW16" s="31"/>
      <c r="BX16" s="36"/>
      <c r="BY16" s="44"/>
      <c r="BZ16" s="45"/>
      <c r="CA16" s="44"/>
      <c r="CB16" s="30"/>
      <c r="CC16" s="31"/>
      <c r="CD16" s="30"/>
      <c r="CE16" s="34"/>
      <c r="CF16" s="38"/>
      <c r="CG16" s="38"/>
      <c r="CH16" s="38"/>
      <c r="CI16" s="38"/>
      <c r="CJ16" s="38"/>
      <c r="CK16" s="38"/>
      <c r="CL16" s="39"/>
      <c r="CM16" s="38"/>
      <c r="CN16" s="38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8"/>
      <c r="DC16" s="38"/>
      <c r="DD16" s="38"/>
      <c r="DE16" s="38"/>
      <c r="DF16" s="38"/>
      <c r="DG16" s="38"/>
      <c r="DH16" s="39"/>
      <c r="DI16" s="38"/>
      <c r="DJ16" s="38"/>
      <c r="DK16" s="38"/>
      <c r="DL16" s="38"/>
      <c r="DM16" s="49"/>
      <c r="DT16" s="70"/>
    </row>
    <row r="17" spans="1:124">
      <c r="A17" s="21" t="s">
        <v>41</v>
      </c>
      <c r="B17" s="84"/>
      <c r="C17" s="84"/>
      <c r="D17" s="46"/>
      <c r="E17" s="46"/>
      <c r="F17" s="46"/>
      <c r="G17" s="46"/>
      <c r="H17" s="46"/>
      <c r="I17" s="46"/>
      <c r="J17" s="46"/>
      <c r="K17" s="46"/>
      <c r="L17" s="46"/>
      <c r="M17" s="24"/>
      <c r="N17" s="22"/>
      <c r="O17" s="22"/>
      <c r="P17" s="22"/>
      <c r="Q17" s="22"/>
      <c r="R17" s="22"/>
      <c r="S17" s="22"/>
      <c r="T17" s="22"/>
      <c r="U17" s="47"/>
      <c r="V17" s="47"/>
      <c r="W17" s="47"/>
      <c r="X17" s="47"/>
      <c r="Y17" s="48"/>
      <c r="Z17" s="25"/>
      <c r="AA17" s="25"/>
      <c r="AB17" s="25"/>
      <c r="AC17" s="25"/>
      <c r="AD17" s="27"/>
      <c r="AE17" s="25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27"/>
      <c r="AR17" s="27"/>
      <c r="AS17" s="28"/>
      <c r="AT17" s="28"/>
      <c r="AU17" s="29"/>
      <c r="AV17" s="29"/>
      <c r="AW17" s="28"/>
      <c r="AX17" s="29"/>
      <c r="AY17" s="28"/>
      <c r="AZ17" s="29"/>
      <c r="BA17" s="28"/>
      <c r="BB17" s="29"/>
      <c r="BC17" s="29"/>
      <c r="BD17" s="29"/>
      <c r="BE17" s="29"/>
      <c r="BF17" s="34"/>
      <c r="BG17" s="31"/>
      <c r="BH17" s="32"/>
      <c r="BI17" s="33"/>
      <c r="BJ17" s="33"/>
      <c r="BK17" s="34"/>
      <c r="BL17" s="41"/>
      <c r="BM17" s="42"/>
      <c r="BN17" s="42"/>
      <c r="BO17" s="42"/>
      <c r="BP17" s="42"/>
      <c r="BQ17" s="43"/>
      <c r="BR17" s="42"/>
      <c r="BS17" s="84">
        <v>5057.7</v>
      </c>
      <c r="BT17" s="86">
        <f t="shared" si="0"/>
        <v>1.4543047420364275E-2</v>
      </c>
      <c r="BU17" s="22"/>
      <c r="BV17" s="25"/>
      <c r="BW17" s="31"/>
      <c r="BX17" s="36"/>
      <c r="BY17" s="44"/>
      <c r="BZ17" s="45"/>
      <c r="CA17" s="44"/>
      <c r="CB17" s="30"/>
      <c r="CC17" s="31"/>
      <c r="CD17" s="30"/>
      <c r="CE17" s="34"/>
      <c r="CF17" s="38"/>
      <c r="CG17" s="38"/>
      <c r="CH17" s="38"/>
      <c r="CI17" s="38"/>
      <c r="CJ17" s="38"/>
      <c r="CK17" s="38"/>
      <c r="CL17" s="39"/>
      <c r="CM17" s="38"/>
      <c r="CN17" s="38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8"/>
      <c r="DC17" s="38"/>
      <c r="DD17" s="38"/>
      <c r="DE17" s="38"/>
      <c r="DF17" s="38"/>
      <c r="DG17" s="38"/>
      <c r="DH17" s="39"/>
      <c r="DI17" s="38"/>
      <c r="DJ17" s="38"/>
      <c r="DK17" s="38"/>
      <c r="DL17" s="38"/>
      <c r="DM17" s="49"/>
      <c r="DT17" s="70"/>
    </row>
    <row r="18" spans="1:124">
      <c r="A18" s="21" t="s">
        <v>42</v>
      </c>
      <c r="B18" s="84"/>
      <c r="C18" s="84"/>
      <c r="D18" s="46"/>
      <c r="E18" s="46"/>
      <c r="F18" s="46"/>
      <c r="G18" s="46"/>
      <c r="H18" s="46"/>
      <c r="I18" s="46"/>
      <c r="J18" s="46"/>
      <c r="K18" s="46"/>
      <c r="L18" s="46"/>
      <c r="M18" s="24"/>
      <c r="N18" s="22"/>
      <c r="O18" s="22"/>
      <c r="P18" s="22"/>
      <c r="Q18" s="22"/>
      <c r="R18" s="22"/>
      <c r="S18" s="22"/>
      <c r="T18" s="22"/>
      <c r="U18" s="47"/>
      <c r="V18" s="47"/>
      <c r="W18" s="47"/>
      <c r="X18" s="47"/>
      <c r="Y18" s="48"/>
      <c r="Z18" s="25"/>
      <c r="AA18" s="25"/>
      <c r="AB18" s="25"/>
      <c r="AC18" s="25"/>
      <c r="AD18" s="27"/>
      <c r="AE18" s="25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27"/>
      <c r="AR18" s="27"/>
      <c r="AS18" s="28"/>
      <c r="AT18" s="28"/>
      <c r="AU18" s="29"/>
      <c r="AV18" s="29"/>
      <c r="AW18" s="28"/>
      <c r="AX18" s="29"/>
      <c r="AY18" s="28"/>
      <c r="AZ18" s="29"/>
      <c r="BA18" s="28"/>
      <c r="BB18" s="29"/>
      <c r="BC18" s="29"/>
      <c r="BD18" s="29"/>
      <c r="BE18" s="29"/>
      <c r="BF18" s="34"/>
      <c r="BG18" s="31"/>
      <c r="BH18" s="32"/>
      <c r="BI18" s="33"/>
      <c r="BJ18" s="33"/>
      <c r="BK18" s="34"/>
      <c r="BL18" s="41"/>
      <c r="BM18" s="42"/>
      <c r="BN18" s="42"/>
      <c r="BO18" s="42"/>
      <c r="BP18" s="42"/>
      <c r="BQ18" s="43"/>
      <c r="BR18" s="42"/>
      <c r="BS18" s="84">
        <v>5130.5</v>
      </c>
      <c r="BT18" s="86">
        <f t="shared" si="0"/>
        <v>1.4393894457955136E-2</v>
      </c>
      <c r="BU18" s="22"/>
      <c r="BV18" s="25"/>
      <c r="BW18" s="31"/>
      <c r="BX18" s="36"/>
      <c r="BY18" s="44"/>
      <c r="BZ18" s="45"/>
      <c r="CA18" s="44"/>
      <c r="CB18" s="30"/>
      <c r="CC18" s="31"/>
      <c r="CD18" s="30"/>
      <c r="CE18" s="34"/>
      <c r="CF18" s="38"/>
      <c r="CG18" s="38"/>
      <c r="CH18" s="38"/>
      <c r="CI18" s="38"/>
      <c r="CJ18" s="38"/>
      <c r="CK18" s="38"/>
      <c r="CL18" s="39"/>
      <c r="CM18" s="38"/>
      <c r="CN18" s="38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8"/>
      <c r="DC18" s="38"/>
      <c r="DD18" s="38"/>
      <c r="DE18" s="38"/>
      <c r="DF18" s="38"/>
      <c r="DG18" s="38"/>
      <c r="DH18" s="39"/>
      <c r="DI18" s="38"/>
      <c r="DJ18" s="38"/>
      <c r="DK18" s="38"/>
      <c r="DL18" s="38"/>
      <c r="DM18" s="49"/>
      <c r="DT18" s="70"/>
    </row>
    <row r="19" spans="1:124">
      <c r="A19" s="21" t="s">
        <v>43</v>
      </c>
      <c r="B19" s="84"/>
      <c r="C19" s="84"/>
      <c r="D19" s="46"/>
      <c r="E19" s="46"/>
      <c r="F19" s="46"/>
      <c r="G19" s="46"/>
      <c r="H19" s="46"/>
      <c r="I19" s="46"/>
      <c r="J19" s="46"/>
      <c r="K19" s="46"/>
      <c r="L19" s="46"/>
      <c r="M19" s="24"/>
      <c r="N19" s="22"/>
      <c r="O19" s="22"/>
      <c r="P19" s="22"/>
      <c r="Q19" s="22"/>
      <c r="R19" s="22"/>
      <c r="S19" s="22"/>
      <c r="T19" s="22"/>
      <c r="U19" s="47"/>
      <c r="V19" s="47"/>
      <c r="W19" s="47"/>
      <c r="X19" s="47"/>
      <c r="Y19" s="38"/>
      <c r="Z19" s="38"/>
      <c r="AA19" s="49"/>
      <c r="AB19" s="25"/>
      <c r="AC19" s="25"/>
      <c r="AD19" s="39"/>
      <c r="AE19" s="47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27"/>
      <c r="AR19" s="27"/>
      <c r="AS19" s="28"/>
      <c r="AT19" s="28"/>
      <c r="AU19" s="38"/>
      <c r="AV19" s="29"/>
      <c r="AW19" s="28"/>
      <c r="AX19" s="29"/>
      <c r="AY19" s="28"/>
      <c r="AZ19" s="29"/>
      <c r="BA19" s="28"/>
      <c r="BB19" s="29"/>
      <c r="BC19" s="29"/>
      <c r="BD19" s="29"/>
      <c r="BE19" s="29"/>
      <c r="BF19" s="34"/>
      <c r="BG19" s="31"/>
      <c r="BH19" s="32"/>
      <c r="BI19" s="33"/>
      <c r="BJ19" s="33"/>
      <c r="BK19" s="34"/>
      <c r="BL19" s="41"/>
      <c r="BM19" s="42"/>
      <c r="BN19" s="42"/>
      <c r="BO19" s="42"/>
      <c r="BP19" s="42"/>
      <c r="BQ19" s="43"/>
      <c r="BR19" s="42"/>
      <c r="BS19" s="84">
        <v>5203.8999999999996</v>
      </c>
      <c r="BT19" s="86">
        <f t="shared" si="0"/>
        <v>1.4306597797485665E-2</v>
      </c>
      <c r="BU19" s="22"/>
      <c r="BV19" s="38"/>
      <c r="BW19" s="31"/>
      <c r="BX19" s="36"/>
      <c r="BY19" s="44"/>
      <c r="BZ19" s="45"/>
      <c r="CA19" s="44"/>
      <c r="CB19" s="30"/>
      <c r="CC19" s="31"/>
      <c r="CD19" s="30"/>
      <c r="CE19" s="34"/>
      <c r="CF19" s="38"/>
      <c r="CG19" s="38"/>
      <c r="CH19" s="38"/>
      <c r="CI19" s="38"/>
      <c r="CJ19" s="38"/>
      <c r="CK19" s="38"/>
      <c r="CL19" s="39"/>
      <c r="CM19" s="38"/>
      <c r="CN19" s="38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8"/>
      <c r="DC19" s="38"/>
      <c r="DD19" s="38"/>
      <c r="DE19" s="38"/>
      <c r="DF19" s="38"/>
      <c r="DG19" s="38"/>
      <c r="DH19" s="39"/>
      <c r="DI19" s="38"/>
      <c r="DJ19" s="38"/>
      <c r="DK19" s="38"/>
      <c r="DL19" s="38"/>
      <c r="DM19" s="49"/>
      <c r="DT19" s="70"/>
    </row>
    <row r="20" spans="1:124">
      <c r="A20" s="21" t="s">
        <v>44</v>
      </c>
      <c r="B20" s="84"/>
      <c r="C20" s="84"/>
      <c r="D20" s="46"/>
      <c r="E20" s="50"/>
      <c r="F20" s="50"/>
      <c r="G20" s="50"/>
      <c r="H20" s="50"/>
      <c r="I20" s="50"/>
      <c r="J20" s="50"/>
      <c r="K20" s="50"/>
      <c r="L20" s="50"/>
      <c r="M20" s="51"/>
      <c r="N20" s="52"/>
      <c r="O20" s="52"/>
      <c r="P20" s="52"/>
      <c r="Q20" s="52"/>
      <c r="R20" s="52"/>
      <c r="S20" s="52"/>
      <c r="T20" s="22"/>
      <c r="U20" s="47"/>
      <c r="V20" s="47"/>
      <c r="W20" s="47"/>
      <c r="X20" s="47"/>
      <c r="Y20" s="38"/>
      <c r="Z20" s="38"/>
      <c r="AA20" s="49"/>
      <c r="AB20" s="25"/>
      <c r="AC20" s="25"/>
      <c r="AD20" s="39"/>
      <c r="AE20" s="47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27"/>
      <c r="AR20" s="27"/>
      <c r="AS20" s="28"/>
      <c r="AT20" s="28"/>
      <c r="AU20" s="38"/>
      <c r="AV20" s="53"/>
      <c r="AW20" s="28"/>
      <c r="AX20" s="29"/>
      <c r="AY20" s="28"/>
      <c r="AZ20" s="29"/>
      <c r="BA20" s="28"/>
      <c r="BB20" s="29"/>
      <c r="BC20" s="29"/>
      <c r="BD20" s="29"/>
      <c r="BE20" s="29"/>
      <c r="BF20" s="34"/>
      <c r="BG20" s="31"/>
      <c r="BH20" s="32"/>
      <c r="BI20" s="33"/>
      <c r="BJ20" s="33"/>
      <c r="BK20" s="34"/>
      <c r="BL20" s="41"/>
      <c r="BM20" s="42"/>
      <c r="BN20" s="42"/>
      <c r="BO20" s="42"/>
      <c r="BP20" s="42"/>
      <c r="BQ20" s="43"/>
      <c r="BR20" s="42"/>
      <c r="BS20" s="84">
        <v>5275.2</v>
      </c>
      <c r="BT20" s="86">
        <f t="shared" si="0"/>
        <v>1.3701262514652424E-2</v>
      </c>
      <c r="BU20" s="22"/>
      <c r="BV20" s="38"/>
      <c r="BW20" s="31"/>
      <c r="BX20" s="36"/>
      <c r="BY20" s="44"/>
      <c r="BZ20" s="45"/>
      <c r="CA20" s="44"/>
      <c r="CB20" s="30"/>
      <c r="CC20" s="31"/>
      <c r="CD20" s="30"/>
      <c r="CE20" s="34"/>
      <c r="CF20" s="38"/>
      <c r="CG20" s="38"/>
      <c r="CH20" s="38"/>
      <c r="CI20" s="38"/>
      <c r="CJ20" s="38"/>
      <c r="CK20" s="38"/>
      <c r="CL20" s="39"/>
      <c r="CM20" s="38"/>
      <c r="CN20" s="38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8"/>
      <c r="DC20" s="38"/>
      <c r="DD20" s="38"/>
      <c r="DE20" s="38"/>
      <c r="DF20" s="38"/>
      <c r="DG20" s="38"/>
      <c r="DH20" s="39"/>
      <c r="DI20" s="38"/>
      <c r="DJ20" s="38"/>
      <c r="DK20" s="38"/>
      <c r="DL20" s="38"/>
      <c r="DM20" s="49"/>
      <c r="DT20" s="70"/>
    </row>
    <row r="21" spans="1:124">
      <c r="A21" s="21" t="s">
        <v>45</v>
      </c>
      <c r="B21" s="84"/>
      <c r="C21" s="84"/>
      <c r="D21" s="46"/>
      <c r="E21" s="50"/>
      <c r="F21" s="50"/>
      <c r="G21" s="50"/>
      <c r="H21" s="50"/>
      <c r="I21" s="50"/>
      <c r="J21" s="50"/>
      <c r="K21" s="50"/>
      <c r="L21" s="50"/>
      <c r="M21" s="51"/>
      <c r="N21" s="52"/>
      <c r="O21" s="52"/>
      <c r="P21" s="52"/>
      <c r="Q21" s="52"/>
      <c r="R21" s="52"/>
      <c r="S21" s="52"/>
      <c r="T21" s="22"/>
      <c r="U21" s="47"/>
      <c r="V21" s="47"/>
      <c r="W21" s="47"/>
      <c r="X21" s="47"/>
      <c r="Y21" s="38"/>
      <c r="Z21" s="38"/>
      <c r="AA21" s="49"/>
      <c r="AB21" s="25"/>
      <c r="AC21" s="25"/>
      <c r="AD21" s="39"/>
      <c r="AE21" s="47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27"/>
      <c r="AR21" s="27"/>
      <c r="AS21" s="28"/>
      <c r="AT21" s="28"/>
      <c r="AU21" s="38"/>
      <c r="AV21" s="53"/>
      <c r="AW21" s="28"/>
      <c r="AX21" s="29"/>
      <c r="AY21" s="28"/>
      <c r="AZ21" s="29"/>
      <c r="BA21" s="28"/>
      <c r="BB21" s="29"/>
      <c r="BC21" s="29"/>
      <c r="BD21" s="29"/>
      <c r="BE21" s="29"/>
      <c r="BF21" s="34"/>
      <c r="BG21" s="31"/>
      <c r="BH21" s="32"/>
      <c r="BI21" s="33"/>
      <c r="BJ21" s="33"/>
      <c r="BK21" s="34"/>
      <c r="BL21" s="41"/>
      <c r="BM21" s="42"/>
      <c r="BN21" s="42"/>
      <c r="BO21" s="42"/>
      <c r="BP21" s="42"/>
      <c r="BQ21" s="43"/>
      <c r="BR21" s="42"/>
      <c r="BS21" s="84">
        <v>5349.6</v>
      </c>
      <c r="BT21" s="86">
        <f t="shared" si="0"/>
        <v>1.4103730664240421E-2</v>
      </c>
      <c r="BU21" s="22"/>
      <c r="BV21" s="38"/>
      <c r="BW21" s="31"/>
      <c r="BX21" s="36"/>
      <c r="BY21" s="44"/>
      <c r="BZ21" s="45"/>
      <c r="CA21" s="44"/>
      <c r="CB21" s="30"/>
      <c r="CC21" s="31"/>
      <c r="CD21" s="30"/>
      <c r="CE21" s="34"/>
      <c r="CF21" s="38"/>
      <c r="CG21" s="38"/>
      <c r="CH21" s="38"/>
      <c r="CI21" s="38"/>
      <c r="CJ21" s="38"/>
      <c r="CK21" s="38"/>
      <c r="CL21" s="39"/>
      <c r="CM21" s="38"/>
      <c r="CN21" s="38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8"/>
      <c r="DC21" s="38"/>
      <c r="DD21" s="38"/>
      <c r="DE21" s="38"/>
      <c r="DF21" s="38"/>
      <c r="DG21" s="38"/>
      <c r="DH21" s="39"/>
      <c r="DI21" s="38"/>
      <c r="DJ21" s="38"/>
      <c r="DK21" s="38"/>
      <c r="DL21" s="38"/>
      <c r="DM21" s="49"/>
      <c r="DT21" s="70"/>
    </row>
    <row r="22" spans="1:124">
      <c r="A22" s="21" t="s">
        <v>46</v>
      </c>
      <c r="B22" s="84"/>
      <c r="C22" s="84"/>
      <c r="D22" s="46"/>
      <c r="E22" s="50"/>
      <c r="F22" s="50"/>
      <c r="G22" s="50"/>
      <c r="H22" s="50"/>
      <c r="I22" s="50"/>
      <c r="J22" s="50"/>
      <c r="K22" s="50"/>
      <c r="L22" s="50"/>
      <c r="M22" s="51"/>
      <c r="N22" s="52"/>
      <c r="O22" s="52"/>
      <c r="P22" s="52"/>
      <c r="Q22" s="52"/>
      <c r="R22" s="52"/>
      <c r="S22" s="52"/>
      <c r="T22" s="22"/>
      <c r="U22" s="47"/>
      <c r="V22" s="47"/>
      <c r="W22" s="47"/>
      <c r="X22" s="47"/>
      <c r="Y22" s="38"/>
      <c r="Z22" s="38"/>
      <c r="AA22" s="49"/>
      <c r="AB22" s="25"/>
      <c r="AC22" s="25"/>
      <c r="AD22" s="39"/>
      <c r="AE22" s="47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27"/>
      <c r="AR22" s="27"/>
      <c r="AS22" s="28"/>
      <c r="AT22" s="28"/>
      <c r="AU22" s="38"/>
      <c r="AV22" s="53"/>
      <c r="AW22" s="28"/>
      <c r="AX22" s="29"/>
      <c r="AY22" s="28"/>
      <c r="AZ22" s="29"/>
      <c r="BA22" s="28"/>
      <c r="BB22" s="29"/>
      <c r="BC22" s="29"/>
      <c r="BD22" s="29"/>
      <c r="BE22" s="29"/>
      <c r="BF22" s="38"/>
      <c r="BG22" s="39"/>
      <c r="BH22" s="38"/>
      <c r="BI22" s="38"/>
      <c r="BJ22" s="38"/>
      <c r="BK22" s="38"/>
      <c r="BL22" s="38"/>
      <c r="BM22" s="38"/>
      <c r="BN22" s="38"/>
      <c r="BO22" s="38"/>
      <c r="BP22" s="38"/>
      <c r="BQ22" s="39"/>
      <c r="BR22" s="38"/>
      <c r="BS22" s="84">
        <v>5413.4</v>
      </c>
      <c r="BT22" s="86">
        <f t="shared" si="0"/>
        <v>1.19261253177807E-2</v>
      </c>
      <c r="BU22" s="22"/>
      <c r="BV22" s="38"/>
      <c r="BW22" s="31"/>
      <c r="BX22" s="36"/>
      <c r="BY22" s="44"/>
      <c r="BZ22" s="45"/>
      <c r="CA22" s="44"/>
      <c r="CB22" s="30"/>
      <c r="CC22" s="31"/>
      <c r="CD22" s="30"/>
      <c r="CE22" s="34"/>
      <c r="CF22" s="38"/>
      <c r="CG22" s="38"/>
      <c r="CH22" s="38"/>
      <c r="CI22" s="38"/>
      <c r="CJ22" s="38"/>
      <c r="CK22" s="38"/>
      <c r="CL22" s="39"/>
      <c r="CM22" s="38"/>
      <c r="CN22" s="38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8"/>
      <c r="DC22" s="38"/>
      <c r="DD22" s="38"/>
      <c r="DE22" s="38"/>
      <c r="DF22" s="38"/>
      <c r="DG22" s="38"/>
      <c r="DH22" s="39"/>
      <c r="DI22" s="38"/>
      <c r="DJ22" s="38"/>
      <c r="DK22" s="38"/>
      <c r="DL22" s="38"/>
      <c r="DM22" s="49"/>
      <c r="DT22" s="70"/>
    </row>
    <row r="23" spans="1:124">
      <c r="A23" s="21" t="s">
        <v>47</v>
      </c>
      <c r="B23" s="84"/>
      <c r="C23" s="84"/>
      <c r="D23" s="46"/>
      <c r="E23" s="50"/>
      <c r="F23" s="50"/>
      <c r="G23" s="50"/>
      <c r="H23" s="50"/>
      <c r="I23" s="50"/>
      <c r="J23" s="50"/>
      <c r="K23" s="50"/>
      <c r="L23" s="50"/>
      <c r="M23" s="51"/>
      <c r="N23" s="52"/>
      <c r="O23" s="52"/>
      <c r="P23" s="52"/>
      <c r="Q23" s="52"/>
      <c r="R23" s="52"/>
      <c r="S23" s="52"/>
      <c r="T23" s="22"/>
      <c r="U23" s="47"/>
      <c r="V23" s="47"/>
      <c r="W23" s="47"/>
      <c r="X23" s="47"/>
      <c r="Y23" s="38"/>
      <c r="Z23" s="38"/>
      <c r="AA23" s="49"/>
      <c r="AB23" s="25"/>
      <c r="AC23" s="25"/>
      <c r="AD23" s="39"/>
      <c r="AE23" s="47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27"/>
      <c r="AR23" s="27"/>
      <c r="AS23" s="28"/>
      <c r="AT23" s="28"/>
      <c r="AU23" s="38"/>
      <c r="AV23" s="53"/>
      <c r="AW23" s="28"/>
      <c r="AX23" s="29"/>
      <c r="AY23" s="28"/>
      <c r="AZ23" s="29"/>
      <c r="BA23" s="28"/>
      <c r="BB23" s="29"/>
      <c r="BC23" s="29"/>
      <c r="BD23" s="29"/>
      <c r="BE23" s="29"/>
      <c r="BF23" s="38"/>
      <c r="BG23" s="39"/>
      <c r="BH23" s="38"/>
      <c r="BI23" s="38"/>
      <c r="BJ23" s="38"/>
      <c r="BK23" s="38"/>
      <c r="BL23" s="38"/>
      <c r="BM23" s="38"/>
      <c r="BN23" s="38"/>
      <c r="BO23" s="38"/>
      <c r="BP23" s="38"/>
      <c r="BQ23" s="39"/>
      <c r="BR23" s="38"/>
      <c r="BS23" s="84">
        <v>5473.9</v>
      </c>
      <c r="BT23" s="86">
        <f t="shared" si="0"/>
        <v>1.1175970739276675E-2</v>
      </c>
      <c r="BU23" s="22"/>
      <c r="BV23" s="38"/>
      <c r="BW23" s="31"/>
      <c r="BX23" s="36"/>
      <c r="BY23" s="44"/>
      <c r="BZ23" s="45"/>
      <c r="CA23" s="44"/>
      <c r="CB23" s="30"/>
      <c r="CC23" s="31"/>
      <c r="CD23" s="30"/>
      <c r="CE23" s="34"/>
      <c r="CF23" s="38"/>
      <c r="CG23" s="38"/>
      <c r="CH23" s="38"/>
      <c r="CI23" s="38"/>
      <c r="CJ23" s="38"/>
      <c r="CK23" s="38"/>
      <c r="CL23" s="39"/>
      <c r="CM23" s="38"/>
      <c r="CN23" s="38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8"/>
      <c r="DC23" s="38"/>
      <c r="DD23" s="38"/>
      <c r="DE23" s="38"/>
      <c r="DF23" s="38"/>
      <c r="DG23" s="38"/>
      <c r="DH23" s="39"/>
      <c r="DI23" s="38"/>
      <c r="DJ23" s="38"/>
      <c r="DK23" s="38"/>
      <c r="DL23" s="38"/>
      <c r="DM23" s="49"/>
      <c r="DT23" s="70"/>
    </row>
    <row r="24" spans="1:124">
      <c r="A24" s="21" t="s">
        <v>48</v>
      </c>
      <c r="B24" s="84"/>
      <c r="C24" s="84"/>
      <c r="D24" s="46"/>
      <c r="E24" s="50"/>
      <c r="F24" s="50"/>
      <c r="G24" s="50"/>
      <c r="H24" s="50"/>
      <c r="I24" s="50"/>
      <c r="J24" s="50"/>
      <c r="K24" s="50"/>
      <c r="L24" s="50"/>
      <c r="M24" s="51"/>
      <c r="N24" s="52"/>
      <c r="O24" s="52"/>
      <c r="P24" s="52"/>
      <c r="Q24" s="52"/>
      <c r="R24" s="52"/>
      <c r="S24" s="52"/>
      <c r="T24" s="22"/>
      <c r="U24" s="47"/>
      <c r="V24" s="47"/>
      <c r="W24" s="47"/>
      <c r="X24" s="47"/>
      <c r="Y24" s="38"/>
      <c r="Z24" s="38"/>
      <c r="AA24" s="49"/>
      <c r="AB24" s="25"/>
      <c r="AC24" s="25"/>
      <c r="AD24" s="39"/>
      <c r="AE24" s="47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27"/>
      <c r="AR24" s="27"/>
      <c r="AS24" s="28"/>
      <c r="AT24" s="28"/>
      <c r="AU24" s="38"/>
      <c r="AV24" s="53"/>
      <c r="AW24" s="28"/>
      <c r="AX24" s="29"/>
      <c r="AY24" s="28"/>
      <c r="AZ24" s="29"/>
      <c r="BA24" s="28"/>
      <c r="BB24" s="29"/>
      <c r="BC24" s="29"/>
      <c r="BD24" s="29"/>
      <c r="BE24" s="29"/>
      <c r="BF24" s="38"/>
      <c r="BG24" s="39"/>
      <c r="BH24" s="38"/>
      <c r="BI24" s="38"/>
      <c r="BJ24" s="38"/>
      <c r="BK24" s="38"/>
      <c r="BL24" s="38"/>
      <c r="BM24" s="38"/>
      <c r="BN24" s="38"/>
      <c r="BO24" s="38"/>
      <c r="BP24" s="38"/>
      <c r="BQ24" s="39"/>
      <c r="BR24" s="38"/>
      <c r="BS24" s="84">
        <v>5503.3</v>
      </c>
      <c r="BT24" s="86">
        <f t="shared" si="0"/>
        <v>5.3709421070902152E-3</v>
      </c>
      <c r="BU24" s="22"/>
      <c r="BV24" s="38"/>
      <c r="BW24" s="31"/>
      <c r="BX24" s="36"/>
      <c r="BY24" s="44"/>
      <c r="BZ24" s="45"/>
      <c r="CA24" s="44"/>
      <c r="CB24" s="30"/>
      <c r="CC24" s="31"/>
      <c r="CD24" s="30"/>
      <c r="CE24" s="34"/>
      <c r="CF24" s="38"/>
      <c r="CG24" s="38"/>
      <c r="CH24" s="38"/>
      <c r="CI24" s="38"/>
      <c r="CJ24" s="38"/>
      <c r="CK24" s="38"/>
      <c r="CL24" s="39"/>
      <c r="CM24" s="38"/>
      <c r="CN24" s="38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8"/>
      <c r="DC24" s="38"/>
      <c r="DD24" s="38"/>
      <c r="DE24" s="38"/>
      <c r="DF24" s="38"/>
      <c r="DG24" s="38"/>
      <c r="DH24" s="39"/>
      <c r="DI24" s="38"/>
      <c r="DJ24" s="38"/>
      <c r="DK24" s="38"/>
      <c r="DL24" s="38"/>
      <c r="DM24" s="49"/>
      <c r="DT24" s="70"/>
    </row>
    <row r="25" spans="1:124">
      <c r="A25" s="21" t="s">
        <v>49</v>
      </c>
      <c r="B25" s="84"/>
      <c r="C25" s="84"/>
      <c r="D25" s="46"/>
      <c r="E25" s="50"/>
      <c r="F25" s="50"/>
      <c r="G25" s="50"/>
      <c r="H25" s="50"/>
      <c r="I25" s="50"/>
      <c r="J25" s="50"/>
      <c r="K25" s="50"/>
      <c r="L25" s="50"/>
      <c r="M25" s="51"/>
      <c r="N25" s="52"/>
      <c r="O25" s="52"/>
      <c r="P25" s="52"/>
      <c r="Q25" s="52"/>
      <c r="R25" s="52"/>
      <c r="S25" s="52"/>
      <c r="T25" s="22"/>
      <c r="U25" s="47"/>
      <c r="V25" s="47"/>
      <c r="W25" s="47"/>
      <c r="X25" s="47"/>
      <c r="Y25" s="38"/>
      <c r="Z25" s="38"/>
      <c r="AA25" s="49"/>
      <c r="AB25" s="25"/>
      <c r="AC25" s="25"/>
      <c r="AD25" s="39"/>
      <c r="AE25" s="47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27"/>
      <c r="AR25" s="27"/>
      <c r="AS25" s="28"/>
      <c r="AT25" s="28"/>
      <c r="AU25" s="38"/>
      <c r="AV25" s="53"/>
      <c r="AW25" s="28"/>
      <c r="AX25" s="29"/>
      <c r="AY25" s="28"/>
      <c r="AZ25" s="29"/>
      <c r="BA25" s="28"/>
      <c r="BB25" s="29"/>
      <c r="BC25" s="29"/>
      <c r="BD25" s="29"/>
      <c r="BE25" s="29"/>
      <c r="BF25" s="38"/>
      <c r="BG25" s="39"/>
      <c r="BH25" s="38"/>
      <c r="BI25" s="38"/>
      <c r="BJ25" s="38"/>
      <c r="BK25" s="38"/>
      <c r="BL25" s="38"/>
      <c r="BM25" s="38"/>
      <c r="BN25" s="38"/>
      <c r="BO25" s="38"/>
      <c r="BP25" s="38"/>
      <c r="BQ25" s="39"/>
      <c r="BR25" s="38"/>
      <c r="BS25" s="84">
        <v>5596.3053</v>
      </c>
      <c r="BT25" s="86">
        <f t="shared" si="0"/>
        <v>1.6899914596696597E-2</v>
      </c>
      <c r="BU25" s="22"/>
      <c r="BV25" s="38"/>
      <c r="BW25" s="31"/>
      <c r="BX25" s="36"/>
      <c r="BY25" s="44"/>
      <c r="BZ25" s="45"/>
      <c r="CA25" s="44"/>
      <c r="CB25" s="30"/>
      <c r="CC25" s="31"/>
      <c r="CD25" s="30"/>
      <c r="CE25" s="34"/>
      <c r="CF25" s="38"/>
      <c r="CG25" s="38"/>
      <c r="CH25" s="38"/>
      <c r="CI25" s="38"/>
      <c r="CJ25" s="38"/>
      <c r="CK25" s="38"/>
      <c r="CL25" s="39"/>
      <c r="CM25" s="38"/>
      <c r="CN25" s="38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8"/>
      <c r="DC25" s="38"/>
      <c r="DD25" s="38"/>
      <c r="DE25" s="38"/>
      <c r="DF25" s="38"/>
      <c r="DG25" s="38"/>
      <c r="DH25" s="39"/>
      <c r="DI25" s="38"/>
      <c r="DJ25" s="38"/>
      <c r="DK25" s="38"/>
      <c r="DL25" s="38"/>
      <c r="DM25" s="49"/>
      <c r="DT25" s="70"/>
    </row>
    <row r="26" spans="1:124">
      <c r="A26" s="21" t="s">
        <v>50</v>
      </c>
      <c r="B26" s="84"/>
      <c r="C26" s="84"/>
      <c r="D26" s="46"/>
      <c r="E26" s="50"/>
      <c r="F26" s="50"/>
      <c r="G26" s="50"/>
      <c r="H26" s="50"/>
      <c r="I26" s="50"/>
      <c r="J26" s="50"/>
      <c r="K26" s="50"/>
      <c r="L26" s="50"/>
      <c r="M26" s="51"/>
      <c r="N26" s="52"/>
      <c r="O26" s="52"/>
      <c r="P26" s="52"/>
      <c r="Q26" s="52"/>
      <c r="R26" s="52"/>
      <c r="S26" s="52"/>
      <c r="T26" s="22"/>
      <c r="U26" s="47"/>
      <c r="V26" s="47"/>
      <c r="W26" s="47"/>
      <c r="X26" s="47"/>
      <c r="Y26" s="38"/>
      <c r="Z26" s="38"/>
      <c r="AA26" s="49"/>
      <c r="AB26" s="25"/>
      <c r="AC26" s="25"/>
      <c r="AD26" s="39"/>
      <c r="AE26" s="47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27"/>
      <c r="AR26" s="27"/>
      <c r="AS26" s="28"/>
      <c r="AT26" s="28"/>
      <c r="AU26" s="38"/>
      <c r="AV26" s="53"/>
      <c r="AW26" s="28"/>
      <c r="AX26" s="29"/>
      <c r="AY26" s="28"/>
      <c r="AZ26" s="29"/>
      <c r="BA26" s="28"/>
      <c r="BB26" s="29"/>
      <c r="BC26" s="29"/>
      <c r="BD26" s="29"/>
      <c r="BE26" s="29"/>
      <c r="BF26" s="38"/>
      <c r="BG26" s="39"/>
      <c r="BH26" s="38"/>
      <c r="BI26" s="38"/>
      <c r="BJ26" s="38"/>
      <c r="BK26" s="38"/>
      <c r="BL26" s="38"/>
      <c r="BM26" s="38"/>
      <c r="BN26" s="38"/>
      <c r="BO26" s="38"/>
      <c r="BP26" s="38"/>
      <c r="BQ26" s="39"/>
      <c r="BR26" s="38"/>
      <c r="BS26" s="84">
        <v>5666.59</v>
      </c>
      <c r="BT26" s="86">
        <f t="shared" si="0"/>
        <v>1.2559125392962445E-2</v>
      </c>
      <c r="BU26" s="22"/>
      <c r="BV26" s="38"/>
      <c r="BW26" s="31"/>
      <c r="BX26" s="36"/>
      <c r="BY26" s="44"/>
      <c r="BZ26" s="45"/>
      <c r="CA26" s="44"/>
      <c r="CB26" s="30"/>
      <c r="CC26" s="31"/>
      <c r="CD26" s="30"/>
      <c r="CE26" s="34"/>
      <c r="CF26" s="38"/>
      <c r="CG26" s="38"/>
      <c r="CH26" s="38"/>
      <c r="CI26" s="38"/>
      <c r="CJ26" s="38"/>
      <c r="CK26" s="38"/>
      <c r="CL26" s="39"/>
      <c r="CM26" s="38"/>
      <c r="CN26" s="38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8"/>
      <c r="DC26" s="38"/>
      <c r="DD26" s="38"/>
      <c r="DE26" s="38"/>
      <c r="DF26" s="38"/>
      <c r="DG26" s="38"/>
      <c r="DH26" s="39"/>
      <c r="DI26" s="38"/>
      <c r="DJ26" s="38"/>
      <c r="DK26" s="38"/>
      <c r="DL26" s="38"/>
      <c r="DM26" s="49"/>
      <c r="DT26" s="70"/>
    </row>
    <row r="27" spans="1:124">
      <c r="A27" s="21" t="s">
        <v>51</v>
      </c>
      <c r="B27" s="84"/>
      <c r="C27" s="84"/>
      <c r="D27" s="23"/>
      <c r="E27" s="54"/>
      <c r="F27" s="54"/>
      <c r="G27" s="54"/>
      <c r="H27" s="54"/>
      <c r="I27" s="54"/>
      <c r="J27" s="54"/>
      <c r="K27" s="54"/>
      <c r="L27" s="54"/>
      <c r="M27" s="51"/>
      <c r="N27" s="52"/>
      <c r="O27" s="52"/>
      <c r="P27" s="52"/>
      <c r="Q27" s="52"/>
      <c r="R27" s="52"/>
      <c r="S27" s="52"/>
      <c r="T27" s="22"/>
      <c r="U27" s="38"/>
      <c r="V27" s="38"/>
      <c r="W27" s="38"/>
      <c r="X27" s="38"/>
      <c r="Y27" s="38"/>
      <c r="Z27" s="38"/>
      <c r="AA27" s="49"/>
      <c r="AB27" s="49"/>
      <c r="AC27" s="49"/>
      <c r="AD27" s="39"/>
      <c r="AE27" s="3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27"/>
      <c r="AR27" s="27"/>
      <c r="AS27" s="28"/>
      <c r="AT27" s="28"/>
      <c r="AU27" s="38"/>
      <c r="AV27" s="53"/>
      <c r="AW27" s="28"/>
      <c r="AX27" s="30"/>
      <c r="AY27" s="28"/>
      <c r="AZ27" s="30"/>
      <c r="BA27" s="28"/>
      <c r="BB27" s="30"/>
      <c r="BC27" s="30"/>
      <c r="BD27" s="30"/>
      <c r="BE27" s="29"/>
      <c r="BF27" s="38"/>
      <c r="BG27" s="39"/>
      <c r="BH27" s="38"/>
      <c r="BI27" s="38"/>
      <c r="BJ27" s="38"/>
      <c r="BK27" s="38"/>
      <c r="BL27" s="38"/>
      <c r="BM27" s="38"/>
      <c r="BN27" s="38"/>
      <c r="BO27" s="38"/>
      <c r="BP27" s="38"/>
      <c r="BQ27" s="39"/>
      <c r="BR27" s="38"/>
      <c r="BS27" s="84">
        <v>5739.01</v>
      </c>
      <c r="BT27" s="86">
        <f t="shared" si="0"/>
        <v>1.2780172908221754E-2</v>
      </c>
      <c r="BU27" s="55"/>
      <c r="BV27" s="38"/>
      <c r="BW27" s="44"/>
      <c r="BX27" s="30"/>
      <c r="BY27" s="44"/>
      <c r="BZ27" s="45"/>
      <c r="CA27" s="44"/>
      <c r="CB27" s="30"/>
      <c r="CC27" s="31"/>
      <c r="CD27" s="30"/>
      <c r="CE27" s="34"/>
      <c r="CF27" s="38"/>
      <c r="CG27" s="38"/>
      <c r="CH27" s="38"/>
      <c r="CI27" s="38"/>
      <c r="CJ27" s="38"/>
      <c r="CK27" s="38"/>
      <c r="CL27" s="39"/>
      <c r="CM27" s="38"/>
      <c r="CN27" s="38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8"/>
      <c r="DC27" s="38"/>
      <c r="DD27" s="38"/>
      <c r="DE27" s="38"/>
      <c r="DF27" s="38"/>
      <c r="DG27" s="38"/>
      <c r="DH27" s="39"/>
      <c r="DI27" s="38"/>
      <c r="DJ27" s="38"/>
      <c r="DK27" s="38"/>
      <c r="DL27" s="38"/>
      <c r="DM27" s="49"/>
      <c r="DT27" s="70"/>
    </row>
    <row r="28" spans="1:124">
      <c r="A28" s="21" t="s">
        <v>52</v>
      </c>
      <c r="B28" s="84"/>
      <c r="C28" s="84"/>
      <c r="D28" s="23"/>
      <c r="E28" s="54"/>
      <c r="F28" s="54"/>
      <c r="G28" s="54"/>
      <c r="H28" s="54"/>
      <c r="I28" s="54"/>
      <c r="J28" s="54"/>
      <c r="K28" s="54"/>
      <c r="L28" s="54"/>
      <c r="M28" s="51"/>
      <c r="N28" s="52"/>
      <c r="O28" s="52"/>
      <c r="P28" s="52"/>
      <c r="Q28" s="52"/>
      <c r="R28" s="52"/>
      <c r="S28" s="52"/>
      <c r="T28" s="22"/>
      <c r="U28" s="38"/>
      <c r="V28" s="38"/>
      <c r="W28" s="38"/>
      <c r="X28" s="38"/>
      <c r="Y28" s="38"/>
      <c r="Z28" s="38"/>
      <c r="AA28" s="49"/>
      <c r="AB28" s="38"/>
      <c r="AC28" s="38"/>
      <c r="AD28" s="39"/>
      <c r="AE28" s="3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27"/>
      <c r="AR28" s="27"/>
      <c r="AS28" s="28"/>
      <c r="AT28" s="28"/>
      <c r="AU28" s="38"/>
      <c r="AV28" s="53"/>
      <c r="AW28" s="28"/>
      <c r="AX28" s="30"/>
      <c r="AY28" s="28"/>
      <c r="AZ28" s="30"/>
      <c r="BA28" s="28"/>
      <c r="BB28" s="30"/>
      <c r="BC28" s="30"/>
      <c r="BD28" s="30"/>
      <c r="BE28" s="29"/>
      <c r="BF28" s="38"/>
      <c r="BG28" s="39"/>
      <c r="BH28" s="38"/>
      <c r="BI28" s="38"/>
      <c r="BJ28" s="38"/>
      <c r="BK28" s="38"/>
      <c r="BL28" s="38"/>
      <c r="BM28" s="38"/>
      <c r="BN28" s="38"/>
      <c r="BO28" s="38"/>
      <c r="BP28" s="38"/>
      <c r="BQ28" s="39"/>
      <c r="BR28" s="38"/>
      <c r="BS28" s="84">
        <v>5811.92</v>
      </c>
      <c r="BT28" s="86">
        <f t="shared" si="0"/>
        <v>1.270428174894267E-2</v>
      </c>
      <c r="BU28" s="38"/>
      <c r="BV28" s="38"/>
      <c r="BW28" s="39"/>
      <c r="BX28" s="38"/>
      <c r="BY28" s="39"/>
      <c r="BZ28" s="38"/>
      <c r="CA28" s="39"/>
      <c r="CB28" s="38"/>
      <c r="CC28" s="39"/>
      <c r="CD28" s="38"/>
      <c r="CE28" s="38"/>
      <c r="CF28" s="38"/>
      <c r="CG28" s="38"/>
      <c r="CH28" s="38"/>
      <c r="CI28" s="38"/>
      <c r="CJ28" s="38"/>
      <c r="CK28" s="38"/>
      <c r="CL28" s="39"/>
      <c r="CM28" s="38"/>
      <c r="CN28" s="38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8"/>
      <c r="DC28" s="38"/>
      <c r="DD28" s="38"/>
      <c r="DE28" s="38"/>
      <c r="DF28" s="38"/>
      <c r="DG28" s="38"/>
      <c r="DH28" s="39"/>
      <c r="DI28" s="38"/>
      <c r="DJ28" s="38"/>
      <c r="DK28" s="38"/>
      <c r="DL28" s="38"/>
      <c r="DM28" s="49"/>
      <c r="DT28" s="70"/>
    </row>
    <row r="29" spans="1:124">
      <c r="A29" s="21" t="s">
        <v>53</v>
      </c>
      <c r="B29" s="84"/>
      <c r="C29" s="84"/>
      <c r="D29" s="23"/>
      <c r="E29" s="54"/>
      <c r="F29" s="54"/>
      <c r="G29" s="54"/>
      <c r="H29" s="54"/>
      <c r="I29" s="54"/>
      <c r="J29" s="54"/>
      <c r="K29" s="54"/>
      <c r="L29" s="54"/>
      <c r="M29" s="51"/>
      <c r="N29" s="52"/>
      <c r="O29" s="52"/>
      <c r="P29" s="52"/>
      <c r="Q29" s="52"/>
      <c r="R29" s="52"/>
      <c r="S29" s="52"/>
      <c r="T29" s="22"/>
      <c r="U29" s="38"/>
      <c r="V29" s="38"/>
      <c r="W29" s="38"/>
      <c r="X29" s="38"/>
      <c r="Y29" s="38"/>
      <c r="Z29" s="38"/>
      <c r="AA29" s="49"/>
      <c r="AB29" s="38"/>
      <c r="AC29" s="38"/>
      <c r="AD29" s="39"/>
      <c r="AE29" s="3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27"/>
      <c r="AR29" s="27"/>
      <c r="AS29" s="28"/>
      <c r="AT29" s="28"/>
      <c r="AU29" s="38"/>
      <c r="AV29" s="53"/>
      <c r="AW29" s="28"/>
      <c r="AX29" s="30"/>
      <c r="AY29" s="28"/>
      <c r="AZ29" s="30"/>
      <c r="BA29" s="28"/>
      <c r="BB29" s="30"/>
      <c r="BC29" s="30"/>
      <c r="BD29" s="30"/>
      <c r="BE29" s="29"/>
      <c r="BF29" s="38"/>
      <c r="BG29" s="39"/>
      <c r="BH29" s="38"/>
      <c r="BI29" s="38"/>
      <c r="BJ29" s="38"/>
      <c r="BK29" s="38"/>
      <c r="BL29" s="38"/>
      <c r="BM29" s="38"/>
      <c r="BN29" s="38"/>
      <c r="BO29" s="38"/>
      <c r="BP29" s="38"/>
      <c r="BQ29" s="39"/>
      <c r="BR29" s="38"/>
      <c r="BS29" s="84">
        <v>5887.56</v>
      </c>
      <c r="BT29" s="86">
        <f t="shared" si="0"/>
        <v>1.3014631997687598E-2</v>
      </c>
      <c r="BU29" s="38"/>
      <c r="BV29" s="38"/>
      <c r="BW29" s="39"/>
      <c r="BX29" s="38"/>
      <c r="BY29" s="39"/>
      <c r="BZ29" s="38"/>
      <c r="CA29" s="39"/>
      <c r="CB29" s="38"/>
      <c r="CC29" s="39"/>
      <c r="CD29" s="38"/>
      <c r="CE29" s="38"/>
      <c r="CF29" s="38"/>
      <c r="CG29" s="38"/>
      <c r="CH29" s="38"/>
      <c r="CI29" s="38"/>
      <c r="CJ29" s="38"/>
      <c r="CK29" s="38"/>
      <c r="CL29" s="39"/>
      <c r="CM29" s="38"/>
      <c r="CN29" s="38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8"/>
      <c r="DC29" s="38"/>
      <c r="DD29" s="38"/>
      <c r="DE29" s="38"/>
      <c r="DF29" s="38"/>
      <c r="DG29" s="38"/>
      <c r="DH29" s="39"/>
      <c r="DI29" s="38"/>
      <c r="DJ29" s="38"/>
      <c r="DK29" s="38"/>
      <c r="DL29" s="38"/>
      <c r="DM29" s="49"/>
      <c r="DT29" s="70"/>
    </row>
    <row r="30" spans="1:124">
      <c r="A30" s="21" t="s">
        <v>54</v>
      </c>
      <c r="B30" s="84"/>
      <c r="C30" s="84"/>
      <c r="D30" s="23"/>
      <c r="E30" s="54"/>
      <c r="F30" s="54"/>
      <c r="G30" s="54"/>
      <c r="H30" s="54"/>
      <c r="I30" s="54"/>
      <c r="J30" s="54"/>
      <c r="K30" s="54"/>
      <c r="L30" s="54"/>
      <c r="M30" s="51"/>
      <c r="N30" s="52"/>
      <c r="O30" s="52"/>
      <c r="P30" s="52"/>
      <c r="Q30" s="52"/>
      <c r="R30" s="52"/>
      <c r="S30" s="52"/>
      <c r="T30" s="22"/>
      <c r="U30" s="38"/>
      <c r="V30" s="38"/>
      <c r="W30" s="38"/>
      <c r="X30" s="38"/>
      <c r="Y30" s="38"/>
      <c r="Z30" s="38"/>
      <c r="AA30" s="49"/>
      <c r="AB30" s="38"/>
      <c r="AC30" s="38"/>
      <c r="AD30" s="39"/>
      <c r="AE30" s="3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27"/>
      <c r="AR30" s="27"/>
      <c r="AS30" s="28"/>
      <c r="AT30" s="28"/>
      <c r="AU30" s="38"/>
      <c r="AV30" s="53"/>
      <c r="AW30" s="28"/>
      <c r="AX30" s="30"/>
      <c r="AY30" s="57"/>
      <c r="AZ30" s="30"/>
      <c r="BA30" s="28"/>
      <c r="BB30" s="30"/>
      <c r="BC30" s="30"/>
      <c r="BD30" s="30"/>
      <c r="BE30" s="29"/>
      <c r="BF30" s="38"/>
      <c r="BG30" s="39"/>
      <c r="BH30" s="38"/>
      <c r="BI30" s="38"/>
      <c r="BJ30" s="38"/>
      <c r="BK30" s="38"/>
      <c r="BL30" s="38"/>
      <c r="BM30" s="38"/>
      <c r="BN30" s="38"/>
      <c r="BO30" s="38"/>
      <c r="BP30" s="38"/>
      <c r="BQ30" s="39"/>
      <c r="BR30" s="38"/>
      <c r="BS30" s="84">
        <v>5973.6822000000002</v>
      </c>
      <c r="BT30" s="86">
        <f t="shared" si="0"/>
        <v>1.4627825448912501E-2</v>
      </c>
      <c r="BU30" s="38"/>
      <c r="BV30" s="38"/>
      <c r="BW30" s="39"/>
      <c r="BX30" s="38"/>
      <c r="BY30" s="39"/>
      <c r="BZ30" s="38"/>
      <c r="CA30" s="39"/>
      <c r="CB30" s="38"/>
      <c r="CC30" s="39"/>
      <c r="CD30" s="38"/>
      <c r="CE30" s="38"/>
      <c r="CF30" s="38"/>
      <c r="CG30" s="38"/>
      <c r="CH30" s="38"/>
      <c r="CI30" s="38"/>
      <c r="CJ30" s="38"/>
      <c r="CK30" s="38"/>
      <c r="CL30" s="39"/>
      <c r="CM30" s="38"/>
      <c r="CN30" s="38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8"/>
      <c r="DC30" s="38"/>
      <c r="DD30" s="38"/>
      <c r="DE30" s="38"/>
      <c r="DF30" s="38"/>
      <c r="DG30" s="38"/>
      <c r="DH30" s="39"/>
      <c r="DI30" s="38"/>
      <c r="DJ30" s="38"/>
      <c r="DK30" s="38"/>
      <c r="DL30" s="38"/>
      <c r="DM30" s="49"/>
      <c r="DT30" s="70"/>
    </row>
    <row r="31" spans="1:124">
      <c r="A31" s="21" t="s">
        <v>55</v>
      </c>
      <c r="B31" s="84"/>
      <c r="C31" s="84"/>
      <c r="D31" s="23"/>
      <c r="E31" s="54"/>
      <c r="F31" s="54"/>
      <c r="G31" s="54"/>
      <c r="H31" s="54"/>
      <c r="I31" s="54"/>
      <c r="J31" s="54"/>
      <c r="K31" s="54"/>
      <c r="L31" s="54"/>
      <c r="M31" s="51"/>
      <c r="N31" s="52"/>
      <c r="O31" s="52"/>
      <c r="P31" s="52"/>
      <c r="Q31" s="52"/>
      <c r="R31" s="52"/>
      <c r="S31" s="52"/>
      <c r="T31" s="22"/>
      <c r="U31" s="38"/>
      <c r="V31" s="38"/>
      <c r="W31" s="38"/>
      <c r="X31" s="38"/>
      <c r="Y31" s="38"/>
      <c r="Z31" s="38"/>
      <c r="AA31" s="49"/>
      <c r="AB31" s="38"/>
      <c r="AC31" s="38"/>
      <c r="AD31" s="39"/>
      <c r="AE31" s="3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27"/>
      <c r="AR31" s="27"/>
      <c r="AS31" s="28"/>
      <c r="AT31" s="28"/>
      <c r="AU31" s="38"/>
      <c r="AV31" s="53"/>
      <c r="AW31" s="28"/>
      <c r="AX31" s="30"/>
      <c r="AY31" s="57"/>
      <c r="AZ31" s="30"/>
      <c r="BA31" s="28"/>
      <c r="BB31" s="30"/>
      <c r="BC31" s="30"/>
      <c r="BD31" s="30"/>
      <c r="BE31" s="29"/>
      <c r="BF31" s="38"/>
      <c r="BG31" s="39"/>
      <c r="BH31" s="38"/>
      <c r="BI31" s="38"/>
      <c r="BJ31" s="38"/>
      <c r="BK31" s="38"/>
      <c r="BL31" s="38"/>
      <c r="BM31" s="38"/>
      <c r="BN31" s="38"/>
      <c r="BO31" s="38"/>
      <c r="BP31" s="38"/>
      <c r="BQ31" s="39"/>
      <c r="BR31" s="38"/>
      <c r="BS31" s="84">
        <v>6074.09</v>
      </c>
      <c r="BT31" s="86">
        <f t="shared" si="0"/>
        <v>1.6808359842108711E-2</v>
      </c>
      <c r="BU31" s="38"/>
      <c r="BV31" s="38"/>
      <c r="BW31" s="39"/>
      <c r="BX31" s="38"/>
      <c r="BY31" s="39"/>
      <c r="BZ31" s="38"/>
      <c r="CA31" s="39"/>
      <c r="CB31" s="38"/>
      <c r="CC31" s="39"/>
      <c r="CD31" s="38"/>
      <c r="CE31" s="38"/>
      <c r="CF31" s="38"/>
      <c r="CG31" s="38"/>
      <c r="CH31" s="38"/>
      <c r="CI31" s="38"/>
      <c r="CJ31" s="38"/>
      <c r="CK31" s="38"/>
      <c r="CL31" s="39"/>
      <c r="CM31" s="38"/>
      <c r="CN31" s="38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8"/>
      <c r="DC31" s="38"/>
      <c r="DD31" s="38"/>
      <c r="DE31" s="38"/>
      <c r="DF31" s="38"/>
      <c r="DG31" s="38"/>
      <c r="DH31" s="39"/>
      <c r="DI31" s="38"/>
      <c r="DJ31" s="38"/>
      <c r="DK31" s="38"/>
      <c r="DL31" s="38"/>
      <c r="DM31" s="49"/>
      <c r="DT31" s="70"/>
    </row>
    <row r="32" spans="1:124">
      <c r="A32" s="21" t="s">
        <v>56</v>
      </c>
      <c r="B32" s="84"/>
      <c r="C32" s="84"/>
      <c r="D32" s="23"/>
      <c r="E32" s="54"/>
      <c r="F32" s="54"/>
      <c r="G32" s="54"/>
      <c r="H32" s="54"/>
      <c r="I32" s="54"/>
      <c r="J32" s="54"/>
      <c r="K32" s="54"/>
      <c r="L32" s="54"/>
      <c r="M32" s="51"/>
      <c r="N32" s="52"/>
      <c r="O32" s="52"/>
      <c r="P32" s="52"/>
      <c r="Q32" s="52"/>
      <c r="R32" s="52"/>
      <c r="S32" s="52"/>
      <c r="T32" s="22"/>
      <c r="U32" s="38"/>
      <c r="V32" s="38"/>
      <c r="W32" s="38"/>
      <c r="X32" s="38"/>
      <c r="Y32" s="38"/>
      <c r="Z32" s="38"/>
      <c r="AA32" s="49"/>
      <c r="AB32" s="38"/>
      <c r="AC32" s="38"/>
      <c r="AD32" s="39"/>
      <c r="AE32" s="3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27"/>
      <c r="AR32" s="27"/>
      <c r="AS32" s="28"/>
      <c r="AT32" s="28"/>
      <c r="AU32" s="38"/>
      <c r="AV32" s="53"/>
      <c r="AW32" s="28"/>
      <c r="AX32" s="30"/>
      <c r="AY32" s="28"/>
      <c r="AZ32" s="30"/>
      <c r="BA32" s="28"/>
      <c r="BB32" s="30"/>
      <c r="BC32" s="30"/>
      <c r="BD32" s="30"/>
      <c r="BE32" s="29"/>
      <c r="BF32" s="38"/>
      <c r="BG32" s="39"/>
      <c r="BH32" s="38"/>
      <c r="BI32" s="38"/>
      <c r="BJ32" s="38"/>
      <c r="BK32" s="38"/>
      <c r="BL32" s="38"/>
      <c r="BM32" s="38"/>
      <c r="BN32" s="38"/>
      <c r="BO32" s="38"/>
      <c r="BP32" s="38"/>
      <c r="BQ32" s="39"/>
      <c r="BR32" s="38"/>
      <c r="BS32" s="84">
        <v>6165.93</v>
      </c>
      <c r="BT32" s="86">
        <f t="shared" si="0"/>
        <v>1.5119960356201556E-2</v>
      </c>
      <c r="BU32" s="38"/>
      <c r="BV32" s="38"/>
      <c r="BW32" s="39"/>
      <c r="BX32" s="38"/>
      <c r="BY32" s="39"/>
      <c r="BZ32" s="38"/>
      <c r="CA32" s="39"/>
      <c r="CB32" s="38"/>
      <c r="CC32" s="39"/>
      <c r="CD32" s="38"/>
      <c r="CE32" s="38"/>
      <c r="CF32" s="38"/>
      <c r="CG32" s="38"/>
      <c r="CH32" s="38"/>
      <c r="CI32" s="38"/>
      <c r="CJ32" s="38"/>
      <c r="CK32" s="38"/>
      <c r="CL32" s="39"/>
      <c r="CM32" s="38"/>
      <c r="CN32" s="38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8"/>
      <c r="DC32" s="38"/>
      <c r="DD32" s="38"/>
      <c r="DE32" s="38"/>
      <c r="DF32" s="38"/>
      <c r="DG32" s="38"/>
      <c r="DH32" s="39"/>
      <c r="DI32" s="38"/>
      <c r="DJ32" s="38"/>
      <c r="DK32" s="38"/>
      <c r="DL32" s="38"/>
      <c r="DM32" s="49"/>
      <c r="DT32" s="70"/>
    </row>
    <row r="33" spans="1:124">
      <c r="A33" s="21" t="s">
        <v>57</v>
      </c>
      <c r="B33" s="84"/>
      <c r="C33" s="84"/>
      <c r="D33" s="23"/>
      <c r="E33" s="84"/>
      <c r="F33" s="54"/>
      <c r="G33" s="54"/>
      <c r="H33" s="54"/>
      <c r="I33" s="54"/>
      <c r="J33" s="54"/>
      <c r="K33" s="54"/>
      <c r="L33" s="54"/>
      <c r="M33" s="51"/>
      <c r="N33" s="52"/>
      <c r="O33" s="52"/>
      <c r="P33" s="52"/>
      <c r="Q33" s="52"/>
      <c r="R33" s="52"/>
      <c r="S33" s="52"/>
      <c r="T33" s="22"/>
      <c r="U33" s="38"/>
      <c r="V33" s="38"/>
      <c r="W33" s="38"/>
      <c r="X33" s="38"/>
      <c r="Y33" s="38"/>
      <c r="Z33" s="38"/>
      <c r="AA33" s="49"/>
      <c r="AB33" s="38"/>
      <c r="AC33" s="38"/>
      <c r="AD33" s="39"/>
      <c r="AE33" s="3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27"/>
      <c r="AR33" s="27"/>
      <c r="AS33" s="28"/>
      <c r="AT33" s="28"/>
      <c r="AU33" s="38"/>
      <c r="AV33" s="53"/>
      <c r="AW33" s="28"/>
      <c r="AX33" s="30"/>
      <c r="AY33" s="28"/>
      <c r="AZ33" s="30"/>
      <c r="BA33" s="28"/>
      <c r="BB33" s="30"/>
      <c r="BC33" s="30"/>
      <c r="BD33" s="30"/>
      <c r="BE33" s="29"/>
      <c r="BF33" s="38"/>
      <c r="BG33" s="39"/>
      <c r="BH33" s="38"/>
      <c r="BI33" s="38"/>
      <c r="BJ33" s="38"/>
      <c r="BK33" s="38"/>
      <c r="BL33" s="38"/>
      <c r="BM33" s="38"/>
      <c r="BN33" s="38"/>
      <c r="BO33" s="38"/>
      <c r="BP33" s="38"/>
      <c r="BQ33" s="39"/>
      <c r="BR33" s="38"/>
      <c r="BS33" s="84">
        <v>6259.53</v>
      </c>
      <c r="BT33" s="86">
        <f t="shared" si="0"/>
        <v>1.5180191795884701E-2</v>
      </c>
      <c r="BU33" s="38"/>
      <c r="BV33" s="38"/>
      <c r="BW33" s="39"/>
      <c r="BX33" s="38"/>
      <c r="BY33" s="39"/>
      <c r="BZ33" s="38"/>
      <c r="CA33" s="39"/>
      <c r="CB33" s="38"/>
      <c r="CC33" s="39"/>
      <c r="CD33" s="38"/>
      <c r="CE33" s="38"/>
      <c r="CF33" s="38"/>
      <c r="CG33" s="38"/>
      <c r="CH33" s="38"/>
      <c r="CI33" s="38"/>
      <c r="CJ33" s="38"/>
      <c r="CK33" s="38"/>
      <c r="CL33" s="39"/>
      <c r="CM33" s="38"/>
      <c r="CN33" s="38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8"/>
      <c r="DC33" s="38"/>
      <c r="DD33" s="38"/>
      <c r="DE33" s="38"/>
      <c r="DF33" s="38"/>
      <c r="DG33" s="38"/>
      <c r="DH33" s="39"/>
      <c r="DI33" s="38"/>
      <c r="DJ33" s="38"/>
      <c r="DK33" s="38"/>
      <c r="DL33" s="38"/>
      <c r="DM33" s="49"/>
      <c r="DT33" s="70"/>
    </row>
    <row r="34" spans="1:124">
      <c r="A34" s="21" t="s">
        <v>58</v>
      </c>
      <c r="B34" s="84"/>
      <c r="C34" s="84"/>
      <c r="D34" s="73"/>
      <c r="E34" s="84"/>
      <c r="F34" s="73"/>
      <c r="G34" s="73"/>
      <c r="H34" s="73"/>
      <c r="I34" s="73"/>
      <c r="J34" s="73"/>
      <c r="K34" s="73"/>
      <c r="L34" s="73"/>
      <c r="M34" s="74"/>
      <c r="N34" s="72"/>
      <c r="O34" s="72"/>
      <c r="P34" s="72"/>
      <c r="Q34" s="72"/>
      <c r="R34" s="72"/>
      <c r="S34" s="72"/>
      <c r="T34" s="72"/>
      <c r="U34" s="38"/>
      <c r="V34" s="38"/>
      <c r="W34" s="38"/>
      <c r="X34" s="38"/>
      <c r="Y34" s="38"/>
      <c r="Z34" s="38"/>
      <c r="AA34" s="49"/>
      <c r="AB34" s="38"/>
      <c r="AC34" s="38"/>
      <c r="AD34" s="39"/>
      <c r="AE34" s="3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39"/>
      <c r="AR34" s="39"/>
      <c r="AS34" s="39"/>
      <c r="AT34" s="39"/>
      <c r="AU34" s="38"/>
      <c r="AV34" s="53"/>
      <c r="AW34" s="39"/>
      <c r="AX34" s="75"/>
      <c r="AY34" s="39"/>
      <c r="AZ34" s="75"/>
      <c r="BA34" s="39"/>
      <c r="BB34" s="30"/>
      <c r="BC34" s="30"/>
      <c r="BD34" s="30"/>
      <c r="BE34" s="29"/>
      <c r="BF34" s="38"/>
      <c r="BG34" s="39"/>
      <c r="BH34" s="38"/>
      <c r="BI34" s="38"/>
      <c r="BJ34" s="38"/>
      <c r="BK34" s="38"/>
      <c r="BL34" s="38"/>
      <c r="BM34" s="38"/>
      <c r="BN34" s="38"/>
      <c r="BO34" s="38"/>
      <c r="BP34" s="38"/>
      <c r="BQ34" s="39"/>
      <c r="BR34" s="38"/>
      <c r="BS34" s="84">
        <v>6346.06</v>
      </c>
      <c r="BT34" s="86">
        <f t="shared" si="0"/>
        <v>1.3823721589320659E-2</v>
      </c>
      <c r="BU34" s="38"/>
      <c r="BV34" s="38"/>
      <c r="BW34" s="39"/>
      <c r="BX34" s="38"/>
      <c r="BY34" s="39"/>
      <c r="BZ34" s="38"/>
      <c r="CA34" s="39"/>
      <c r="CB34" s="38"/>
      <c r="CC34" s="39"/>
      <c r="CD34" s="38"/>
      <c r="CE34" s="38"/>
      <c r="CF34" s="38"/>
      <c r="CG34" s="38"/>
      <c r="CH34" s="38"/>
      <c r="CI34" s="38"/>
      <c r="CJ34" s="38"/>
      <c r="CK34" s="38"/>
      <c r="CL34" s="39"/>
      <c r="CM34" s="38"/>
      <c r="CN34" s="38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8"/>
      <c r="DC34" s="38"/>
      <c r="DD34" s="38"/>
      <c r="DE34" s="38"/>
      <c r="DF34" s="38"/>
      <c r="DG34" s="38"/>
      <c r="DH34" s="39"/>
      <c r="DI34" s="38"/>
      <c r="DJ34" s="38"/>
      <c r="DK34" s="38"/>
      <c r="DL34" s="38"/>
      <c r="DM34" s="49"/>
      <c r="DT34" s="70"/>
    </row>
    <row r="35" spans="1:124">
      <c r="A35" s="21" t="s">
        <v>59</v>
      </c>
      <c r="B35" s="84"/>
      <c r="C35" s="84"/>
      <c r="D35" s="72"/>
      <c r="E35" s="84"/>
      <c r="F35" s="72"/>
      <c r="G35" s="72"/>
      <c r="H35" s="72"/>
      <c r="I35" s="72"/>
      <c r="J35" s="72"/>
      <c r="K35" s="72"/>
      <c r="L35" s="72"/>
      <c r="M35" s="74"/>
      <c r="N35" s="72"/>
      <c r="O35" s="72"/>
      <c r="P35" s="72"/>
      <c r="Q35" s="72"/>
      <c r="R35" s="72"/>
      <c r="S35" s="72"/>
      <c r="T35" s="72"/>
      <c r="U35" s="38"/>
      <c r="V35" s="38"/>
      <c r="W35" s="38"/>
      <c r="X35" s="38"/>
      <c r="Y35" s="38"/>
      <c r="Z35" s="38"/>
      <c r="AA35" s="49"/>
      <c r="AB35" s="38"/>
      <c r="AC35" s="38"/>
      <c r="AD35" s="39"/>
      <c r="AE35" s="3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39"/>
      <c r="AR35" s="39"/>
      <c r="AS35" s="39"/>
      <c r="AT35" s="39"/>
      <c r="AU35" s="38"/>
      <c r="AV35" s="53"/>
      <c r="AW35" s="39"/>
      <c r="AX35" s="38"/>
      <c r="AY35" s="39"/>
      <c r="AZ35" s="38"/>
      <c r="BA35" s="39"/>
      <c r="BB35" s="38"/>
      <c r="BC35" s="38"/>
      <c r="BD35" s="38"/>
      <c r="BE35" s="29"/>
      <c r="BF35" s="38"/>
      <c r="BG35" s="39"/>
      <c r="BH35" s="38"/>
      <c r="BI35" s="38"/>
      <c r="BJ35" s="38"/>
      <c r="BK35" s="38"/>
      <c r="BL35" s="38"/>
      <c r="BM35" s="38"/>
      <c r="BN35" s="38"/>
      <c r="BO35" s="38"/>
      <c r="BP35" s="38"/>
      <c r="BQ35" s="39"/>
      <c r="BR35" s="38"/>
      <c r="BS35" s="84">
        <v>6445.0005000000001</v>
      </c>
      <c r="BT35" s="86">
        <f t="shared" si="0"/>
        <v>1.5590854798095188E-2</v>
      </c>
      <c r="BU35" s="38"/>
      <c r="BV35" s="38"/>
      <c r="BW35" s="39"/>
      <c r="BX35" s="38"/>
      <c r="BY35" s="39"/>
      <c r="BZ35" s="38"/>
      <c r="CA35" s="39"/>
      <c r="CB35" s="38"/>
      <c r="CC35" s="39"/>
      <c r="CD35" s="38"/>
      <c r="CE35" s="38"/>
      <c r="CF35" s="38"/>
      <c r="CG35" s="38"/>
      <c r="CH35" s="38"/>
      <c r="CI35" s="38"/>
      <c r="CJ35" s="38"/>
      <c r="CK35" s="38"/>
      <c r="CL35" s="39"/>
      <c r="CM35" s="38"/>
      <c r="CN35" s="38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8"/>
      <c r="DC35" s="38"/>
      <c r="DD35" s="38"/>
      <c r="DE35" s="38"/>
      <c r="DF35" s="38"/>
      <c r="DG35" s="38"/>
      <c r="DH35" s="39"/>
      <c r="DI35" s="38"/>
      <c r="DJ35" s="38"/>
      <c r="DK35" s="38"/>
      <c r="DL35" s="38"/>
      <c r="DM35" s="49"/>
      <c r="DT35" s="70"/>
    </row>
    <row r="36" spans="1:124">
      <c r="A36" s="21" t="s">
        <v>60</v>
      </c>
      <c r="B36" s="84"/>
      <c r="C36" s="84"/>
      <c r="D36" s="72"/>
      <c r="E36" s="84"/>
      <c r="F36" s="72"/>
      <c r="G36" s="72"/>
      <c r="H36" s="72"/>
      <c r="I36" s="72"/>
      <c r="J36" s="72"/>
      <c r="K36" s="72"/>
      <c r="L36" s="72"/>
      <c r="M36" s="74"/>
      <c r="N36" s="72"/>
      <c r="O36" s="72"/>
      <c r="P36" s="72"/>
      <c r="Q36" s="72"/>
      <c r="R36" s="72"/>
      <c r="S36" s="72"/>
      <c r="T36" s="72"/>
      <c r="U36" s="49"/>
      <c r="V36" s="49"/>
      <c r="W36" s="49"/>
      <c r="X36" s="38"/>
      <c r="Y36" s="38"/>
      <c r="Z36" s="38"/>
      <c r="AA36" s="49"/>
      <c r="AB36" s="38"/>
      <c r="AC36" s="38"/>
      <c r="AD36" s="39"/>
      <c r="AE36" s="38"/>
      <c r="AF36" s="26"/>
      <c r="AG36" s="26"/>
      <c r="AH36" s="26"/>
      <c r="AI36" s="26"/>
      <c r="AJ36" s="48"/>
      <c r="AK36" s="48"/>
      <c r="AL36" s="48"/>
      <c r="AM36" s="48"/>
      <c r="AN36" s="26"/>
      <c r="AO36" s="26"/>
      <c r="AP36" s="26"/>
      <c r="AQ36" s="39"/>
      <c r="AR36" s="39"/>
      <c r="AS36" s="39"/>
      <c r="AT36" s="39"/>
      <c r="AU36" s="38"/>
      <c r="AV36" s="53"/>
      <c r="AW36" s="39"/>
      <c r="AX36" s="38"/>
      <c r="AY36" s="39"/>
      <c r="AZ36" s="38"/>
      <c r="BA36" s="39"/>
      <c r="BB36" s="38"/>
      <c r="BC36" s="38"/>
      <c r="BD36" s="38"/>
      <c r="BE36" s="29"/>
      <c r="BF36" s="38"/>
      <c r="BG36" s="39"/>
      <c r="BH36" s="38"/>
      <c r="BI36" s="38"/>
      <c r="BJ36" s="38"/>
      <c r="BK36" s="38"/>
      <c r="BL36" s="38"/>
      <c r="BM36" s="38"/>
      <c r="BN36" s="38"/>
      <c r="BO36" s="38"/>
      <c r="BP36" s="38"/>
      <c r="BQ36" s="39"/>
      <c r="BR36" s="38"/>
      <c r="BS36" s="84">
        <v>6545.75</v>
      </c>
      <c r="BT36" s="86">
        <f t="shared" si="0"/>
        <v>1.5632194287649837E-2</v>
      </c>
      <c r="BU36" s="38"/>
      <c r="BV36" s="38"/>
      <c r="BW36" s="39"/>
      <c r="BX36" s="38"/>
      <c r="BY36" s="39"/>
      <c r="BZ36" s="38"/>
      <c r="CA36" s="39"/>
      <c r="CB36" s="38"/>
      <c r="CC36" s="39"/>
      <c r="CD36" s="38"/>
      <c r="CE36" s="38"/>
      <c r="CF36" s="38"/>
      <c r="CG36" s="38"/>
      <c r="CH36" s="38"/>
      <c r="CI36" s="38"/>
      <c r="CJ36" s="38"/>
      <c r="CK36" s="38"/>
      <c r="CL36" s="39"/>
      <c r="CM36" s="38"/>
      <c r="CN36" s="38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8"/>
      <c r="DC36" s="38"/>
      <c r="DD36" s="38"/>
      <c r="DE36" s="38"/>
      <c r="DF36" s="38"/>
      <c r="DG36" s="38"/>
      <c r="DH36" s="39"/>
      <c r="DI36" s="38"/>
      <c r="DJ36" s="38"/>
      <c r="DK36" s="38"/>
      <c r="DL36" s="38"/>
      <c r="DM36" s="49"/>
      <c r="DT36" s="70"/>
    </row>
    <row r="37" spans="1:124">
      <c r="A37" s="21" t="s">
        <v>61</v>
      </c>
      <c r="B37" s="84"/>
      <c r="C37" s="84"/>
      <c r="D37" s="72"/>
      <c r="E37" s="84"/>
      <c r="F37" s="72"/>
      <c r="G37" s="72"/>
      <c r="H37" s="72"/>
      <c r="I37" s="72"/>
      <c r="J37" s="72"/>
      <c r="K37" s="72"/>
      <c r="L37" s="72"/>
      <c r="M37" s="74"/>
      <c r="N37" s="72"/>
      <c r="O37" s="72"/>
      <c r="P37" s="72"/>
      <c r="Q37" s="72"/>
      <c r="R37" s="72"/>
      <c r="S37" s="72"/>
      <c r="T37" s="72"/>
      <c r="U37" s="49"/>
      <c r="V37" s="49"/>
      <c r="W37" s="49"/>
      <c r="X37" s="38"/>
      <c r="Y37" s="38"/>
      <c r="Z37" s="38"/>
      <c r="AA37" s="49"/>
      <c r="AB37" s="38"/>
      <c r="AC37" s="38"/>
      <c r="AD37" s="39"/>
      <c r="AE37" s="38"/>
      <c r="AF37" s="26"/>
      <c r="AG37" s="26"/>
      <c r="AH37" s="26"/>
      <c r="AI37" s="26"/>
      <c r="AJ37" s="48"/>
      <c r="AK37" s="48"/>
      <c r="AL37" s="48"/>
      <c r="AM37" s="48"/>
      <c r="AN37" s="26"/>
      <c r="AO37" s="26"/>
      <c r="AP37" s="26"/>
      <c r="AQ37" s="39"/>
      <c r="AR37" s="39"/>
      <c r="AS37" s="39"/>
      <c r="AT37" s="39"/>
      <c r="AU37" s="38"/>
      <c r="AV37" s="53"/>
      <c r="AW37" s="39"/>
      <c r="AX37" s="38"/>
      <c r="AY37" s="39"/>
      <c r="AZ37" s="38"/>
      <c r="BA37" s="39"/>
      <c r="BB37" s="38"/>
      <c r="BC37" s="38"/>
      <c r="BD37" s="38"/>
      <c r="BE37" s="29"/>
      <c r="BF37" s="38"/>
      <c r="BG37" s="39"/>
      <c r="BH37" s="38"/>
      <c r="BI37" s="38"/>
      <c r="BJ37" s="38"/>
      <c r="BK37" s="38"/>
      <c r="BL37" s="38"/>
      <c r="BM37" s="38"/>
      <c r="BN37" s="38"/>
      <c r="BO37" s="38"/>
      <c r="BP37" s="38"/>
      <c r="BQ37" s="39"/>
      <c r="BR37" s="38"/>
      <c r="BS37" s="84">
        <v>6643.38</v>
      </c>
      <c r="BT37" s="86">
        <f t="shared" si="0"/>
        <v>1.4915021196959977E-2</v>
      </c>
      <c r="BU37" s="38"/>
      <c r="BV37" s="38"/>
      <c r="BW37" s="39"/>
      <c r="BX37" s="38"/>
      <c r="BY37" s="39"/>
      <c r="BZ37" s="38"/>
      <c r="CA37" s="39"/>
      <c r="CB37" s="38"/>
      <c r="CC37" s="39"/>
      <c r="CD37" s="38"/>
      <c r="CE37" s="38"/>
      <c r="CF37" s="38"/>
      <c r="CG37" s="38"/>
      <c r="CH37" s="38"/>
      <c r="CI37" s="38"/>
      <c r="CJ37" s="38"/>
      <c r="CK37" s="38"/>
      <c r="CL37" s="39"/>
      <c r="CM37" s="38"/>
      <c r="CN37" s="38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8"/>
      <c r="DC37" s="38"/>
      <c r="DD37" s="38"/>
      <c r="DE37" s="38"/>
      <c r="DF37" s="38"/>
      <c r="DG37" s="38"/>
      <c r="DH37" s="39"/>
      <c r="DI37" s="38"/>
      <c r="DJ37" s="38"/>
      <c r="DK37" s="38"/>
      <c r="DL37" s="38"/>
      <c r="DM37" s="49"/>
      <c r="DT37" s="70"/>
    </row>
    <row r="38" spans="1:124">
      <c r="A38" s="21" t="s">
        <v>62</v>
      </c>
      <c r="B38" s="84"/>
      <c r="C38" s="84"/>
      <c r="D38" s="72"/>
      <c r="E38" s="84"/>
      <c r="F38" s="72"/>
      <c r="G38" s="72"/>
      <c r="H38" s="72"/>
      <c r="I38" s="72"/>
      <c r="J38" s="72"/>
      <c r="K38" s="72"/>
      <c r="L38" s="72"/>
      <c r="M38" s="74"/>
      <c r="N38" s="72"/>
      <c r="O38" s="72"/>
      <c r="P38" s="72"/>
      <c r="Q38" s="72"/>
      <c r="R38" s="72"/>
      <c r="S38" s="72"/>
      <c r="T38" s="72"/>
      <c r="U38" s="49"/>
      <c r="V38" s="49"/>
      <c r="W38" s="49"/>
      <c r="X38" s="38"/>
      <c r="Y38" s="38"/>
      <c r="Z38" s="38"/>
      <c r="AA38" s="49"/>
      <c r="AB38" s="38"/>
      <c r="AC38" s="38"/>
      <c r="AD38" s="39"/>
      <c r="AE38" s="38"/>
      <c r="AF38" s="26"/>
      <c r="AG38" s="26"/>
      <c r="AH38" s="26"/>
      <c r="AI38" s="26"/>
      <c r="AJ38" s="48"/>
      <c r="AK38" s="48"/>
      <c r="AL38" s="48"/>
      <c r="AM38" s="48"/>
      <c r="AN38" s="26"/>
      <c r="AO38" s="26"/>
      <c r="AP38" s="26"/>
      <c r="AQ38" s="39"/>
      <c r="AR38" s="39"/>
      <c r="AS38" s="39"/>
      <c r="AT38" s="39"/>
      <c r="AU38" s="38"/>
      <c r="AV38" s="53"/>
      <c r="AW38" s="39"/>
      <c r="AX38" s="38"/>
      <c r="AY38" s="39"/>
      <c r="AZ38" s="38"/>
      <c r="BA38" s="39"/>
      <c r="BB38" s="38"/>
      <c r="BC38" s="38"/>
      <c r="BD38" s="38"/>
      <c r="BE38" s="29"/>
      <c r="BF38" s="38"/>
      <c r="BG38" s="39"/>
      <c r="BH38" s="38"/>
      <c r="BI38" s="38"/>
      <c r="BJ38" s="38"/>
      <c r="BK38" s="38"/>
      <c r="BL38" s="38"/>
      <c r="BM38" s="38"/>
      <c r="BN38" s="38"/>
      <c r="BO38" s="38"/>
      <c r="BP38" s="38"/>
      <c r="BQ38" s="39"/>
      <c r="BR38" s="38"/>
      <c r="BS38" s="84">
        <v>6743.16</v>
      </c>
      <c r="BT38" s="86">
        <f t="shared" si="0"/>
        <v>1.5019462984203757E-2</v>
      </c>
      <c r="BU38" s="38"/>
      <c r="BV38" s="38"/>
      <c r="BW38" s="39"/>
      <c r="BX38" s="38"/>
      <c r="BY38" s="39"/>
      <c r="BZ38" s="38"/>
      <c r="CA38" s="39"/>
      <c r="CB38" s="38"/>
      <c r="CC38" s="39"/>
      <c r="CD38" s="38"/>
      <c r="CE38" s="38"/>
      <c r="CF38" s="38"/>
      <c r="CG38" s="38"/>
      <c r="CH38" s="38"/>
      <c r="CI38" s="38"/>
      <c r="CJ38" s="38"/>
      <c r="CK38" s="38"/>
      <c r="CL38" s="39"/>
      <c r="CM38" s="38"/>
      <c r="CN38" s="38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8"/>
      <c r="DC38" s="38"/>
      <c r="DD38" s="38"/>
      <c r="DE38" s="38"/>
      <c r="DF38" s="38"/>
      <c r="DG38" s="38"/>
      <c r="DH38" s="39"/>
      <c r="DI38" s="38"/>
      <c r="DJ38" s="38"/>
      <c r="DK38" s="38"/>
      <c r="DL38" s="38"/>
      <c r="DM38" s="49"/>
      <c r="DT38" s="70"/>
    </row>
    <row r="39" spans="1:124">
      <c r="A39" s="21" t="s">
        <v>63</v>
      </c>
      <c r="B39" s="84"/>
      <c r="C39" s="84"/>
      <c r="D39" s="72"/>
      <c r="E39" s="84"/>
      <c r="F39" s="72"/>
      <c r="G39" s="72"/>
      <c r="H39" s="72"/>
      <c r="I39" s="72"/>
      <c r="J39" s="72"/>
      <c r="K39" s="72"/>
      <c r="L39" s="72"/>
      <c r="M39" s="74"/>
      <c r="N39" s="72"/>
      <c r="O39" s="72"/>
      <c r="P39" s="72"/>
      <c r="Q39" s="72"/>
      <c r="R39" s="72"/>
      <c r="S39" s="72"/>
      <c r="T39" s="72"/>
      <c r="U39" s="49"/>
      <c r="V39" s="49"/>
      <c r="W39" s="49"/>
      <c r="X39" s="38"/>
      <c r="Y39" s="38"/>
      <c r="Z39" s="38"/>
      <c r="AA39" s="49"/>
      <c r="AB39" s="38"/>
      <c r="AC39" s="38"/>
      <c r="AD39" s="39"/>
      <c r="AE39" s="38"/>
      <c r="AF39" s="26"/>
      <c r="AG39" s="26"/>
      <c r="AH39" s="26"/>
      <c r="AI39" s="26"/>
      <c r="AJ39" s="48"/>
      <c r="AK39" s="48"/>
      <c r="AL39" s="48"/>
      <c r="AM39" s="48"/>
      <c r="AN39" s="26"/>
      <c r="AO39" s="26"/>
      <c r="AP39" s="26"/>
      <c r="AQ39" s="39"/>
      <c r="AR39" s="39"/>
      <c r="AS39" s="39"/>
      <c r="AT39" s="39"/>
      <c r="AU39" s="38"/>
      <c r="AV39" s="53"/>
      <c r="AW39" s="39"/>
      <c r="AX39" s="38"/>
      <c r="AY39" s="39"/>
      <c r="AZ39" s="38"/>
      <c r="BA39" s="39"/>
      <c r="BB39" s="38"/>
      <c r="BC39" s="38"/>
      <c r="BD39" s="38"/>
      <c r="BE39" s="29"/>
      <c r="BF39" s="38"/>
      <c r="BG39" s="39"/>
      <c r="BH39" s="38"/>
      <c r="BI39" s="38"/>
      <c r="BJ39" s="38"/>
      <c r="BK39" s="38"/>
      <c r="BL39" s="38"/>
      <c r="BM39" s="38"/>
      <c r="BN39" s="38"/>
      <c r="BO39" s="38"/>
      <c r="BP39" s="38"/>
      <c r="BQ39" s="39"/>
      <c r="BR39" s="38"/>
      <c r="BS39" s="84">
        <v>6830.89</v>
      </c>
      <c r="BT39" s="86">
        <f t="shared" si="0"/>
        <v>1.3010220727374122E-2</v>
      </c>
      <c r="BU39" s="38"/>
      <c r="BV39" s="38"/>
      <c r="BW39" s="39"/>
      <c r="BX39" s="38"/>
      <c r="BY39" s="39"/>
      <c r="BZ39" s="38"/>
      <c r="CA39" s="39"/>
      <c r="CB39" s="38"/>
      <c r="CC39" s="39"/>
      <c r="CD39" s="38"/>
      <c r="CE39" s="38"/>
      <c r="CF39" s="38"/>
      <c r="CG39" s="38"/>
      <c r="CH39" s="38"/>
      <c r="CI39" s="38"/>
      <c r="CJ39" s="38"/>
      <c r="CK39" s="38"/>
      <c r="CL39" s="39"/>
      <c r="CM39" s="38"/>
      <c r="CN39" s="38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8"/>
      <c r="DC39" s="38"/>
      <c r="DD39" s="38"/>
      <c r="DE39" s="38"/>
      <c r="DF39" s="38"/>
      <c r="DG39" s="38"/>
      <c r="DH39" s="39"/>
      <c r="DI39" s="38"/>
      <c r="DJ39" s="38"/>
      <c r="DK39" s="38"/>
      <c r="DL39" s="38"/>
      <c r="DM39" s="49"/>
      <c r="DT39" s="70"/>
    </row>
    <row r="40" spans="1:124">
      <c r="A40" s="21" t="s">
        <v>64</v>
      </c>
      <c r="B40" s="84"/>
      <c r="C40" s="84"/>
      <c r="D40" s="72"/>
      <c r="E40" s="84"/>
      <c r="F40" s="72"/>
      <c r="G40" s="72"/>
      <c r="H40" s="72"/>
      <c r="I40" s="72"/>
      <c r="J40" s="72"/>
      <c r="K40" s="72"/>
      <c r="L40" s="72"/>
      <c r="M40" s="74"/>
      <c r="N40" s="72"/>
      <c r="O40" s="72"/>
      <c r="P40" s="72"/>
      <c r="Q40" s="72"/>
      <c r="R40" s="72"/>
      <c r="S40" s="72"/>
      <c r="T40" s="72"/>
      <c r="U40" s="49"/>
      <c r="V40" s="49"/>
      <c r="W40" s="49"/>
      <c r="X40" s="38"/>
      <c r="Y40" s="38"/>
      <c r="Z40" s="38"/>
      <c r="AA40" s="49"/>
      <c r="AB40" s="38"/>
      <c r="AC40" s="38"/>
      <c r="AD40" s="39"/>
      <c r="AE40" s="38"/>
      <c r="AF40" s="26"/>
      <c r="AG40" s="26"/>
      <c r="AH40" s="26"/>
      <c r="AI40" s="26"/>
      <c r="AJ40" s="48"/>
      <c r="AK40" s="48"/>
      <c r="AL40" s="48"/>
      <c r="AM40" s="48"/>
      <c r="AN40" s="26"/>
      <c r="AO40" s="26"/>
      <c r="AP40" s="26"/>
      <c r="AQ40" s="39"/>
      <c r="AR40" s="39"/>
      <c r="AS40" s="39"/>
      <c r="AT40" s="39"/>
      <c r="AU40" s="38"/>
      <c r="AV40" s="53"/>
      <c r="AW40" s="39"/>
      <c r="AX40" s="38"/>
      <c r="AY40" s="39"/>
      <c r="AZ40" s="38"/>
      <c r="BA40" s="39"/>
      <c r="BB40" s="38"/>
      <c r="BC40" s="38"/>
      <c r="BD40" s="38"/>
      <c r="BE40" s="29"/>
      <c r="BF40" s="38"/>
      <c r="BG40" s="39"/>
      <c r="BH40" s="38"/>
      <c r="BI40" s="38"/>
      <c r="BJ40" s="38"/>
      <c r="BK40" s="38"/>
      <c r="BL40" s="38"/>
      <c r="BM40" s="38"/>
      <c r="BN40" s="38"/>
      <c r="BO40" s="38"/>
      <c r="BP40" s="38"/>
      <c r="BQ40" s="39"/>
      <c r="BR40" s="38"/>
      <c r="BS40" s="84">
        <v>6925.4147999999996</v>
      </c>
      <c r="BT40" s="86">
        <f t="shared" si="0"/>
        <v>1.3837845434489404E-2</v>
      </c>
      <c r="BU40" s="38"/>
      <c r="BV40" s="38"/>
      <c r="BW40" s="39"/>
      <c r="BX40" s="38"/>
      <c r="BY40" s="39"/>
      <c r="BZ40" s="38"/>
      <c r="CA40" s="39"/>
      <c r="CB40" s="38"/>
      <c r="CC40" s="39"/>
      <c r="CD40" s="38"/>
      <c r="CE40" s="38"/>
      <c r="CF40" s="38"/>
      <c r="CG40" s="38"/>
      <c r="CH40" s="38"/>
      <c r="CI40" s="38"/>
      <c r="CJ40" s="38"/>
      <c r="CK40" s="38"/>
      <c r="CL40" s="39"/>
      <c r="CM40" s="38"/>
      <c r="CN40" s="38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8"/>
      <c r="DC40" s="38"/>
      <c r="DD40" s="38"/>
      <c r="DE40" s="38"/>
      <c r="DF40" s="38"/>
      <c r="DG40" s="38"/>
      <c r="DH40" s="39"/>
      <c r="DI40" s="38"/>
      <c r="DJ40" s="38"/>
      <c r="DK40" s="38"/>
      <c r="DL40" s="38"/>
      <c r="DM40" s="49"/>
      <c r="DT40" s="70"/>
    </row>
    <row r="41" spans="1:124">
      <c r="A41" s="21" t="s">
        <v>65</v>
      </c>
      <c r="B41" s="84"/>
      <c r="C41" s="84"/>
      <c r="D41" s="72"/>
      <c r="E41" s="84"/>
      <c r="F41" s="72"/>
      <c r="G41" s="72"/>
      <c r="H41" s="72"/>
      <c r="I41" s="72"/>
      <c r="J41" s="72"/>
      <c r="K41" s="72"/>
      <c r="L41" s="72"/>
      <c r="M41" s="74"/>
      <c r="N41" s="72"/>
      <c r="O41" s="72"/>
      <c r="P41" s="72"/>
      <c r="Q41" s="72"/>
      <c r="R41" s="72"/>
      <c r="S41" s="72"/>
      <c r="T41" s="72"/>
      <c r="U41" s="49"/>
      <c r="V41" s="49"/>
      <c r="W41" s="49"/>
      <c r="X41" s="38"/>
      <c r="Y41" s="38"/>
      <c r="Z41" s="38"/>
      <c r="AA41" s="49"/>
      <c r="AB41" s="38"/>
      <c r="AC41" s="38"/>
      <c r="AD41" s="39"/>
      <c r="AE41" s="38"/>
      <c r="AF41" s="26"/>
      <c r="AG41" s="26"/>
      <c r="AH41" s="26"/>
      <c r="AI41" s="26"/>
      <c r="AJ41" s="48"/>
      <c r="AK41" s="48"/>
      <c r="AL41" s="48"/>
      <c r="AM41" s="48"/>
      <c r="AN41" s="26"/>
      <c r="AO41" s="26"/>
      <c r="AP41" s="26"/>
      <c r="AQ41" s="39"/>
      <c r="AR41" s="39"/>
      <c r="AS41" s="39"/>
      <c r="AT41" s="39"/>
      <c r="AU41" s="38"/>
      <c r="AV41" s="53"/>
      <c r="AW41" s="39"/>
      <c r="AX41" s="38"/>
      <c r="AY41" s="39"/>
      <c r="AZ41" s="38"/>
      <c r="BA41" s="39"/>
      <c r="BB41" s="38"/>
      <c r="BC41" s="38"/>
      <c r="BD41" s="38"/>
      <c r="BE41" s="29"/>
      <c r="BF41" s="38"/>
      <c r="BG41" s="39"/>
      <c r="BH41" s="38"/>
      <c r="BI41" s="38"/>
      <c r="BJ41" s="38"/>
      <c r="BK41" s="38"/>
      <c r="BL41" s="38"/>
      <c r="BM41" s="38"/>
      <c r="BN41" s="38"/>
      <c r="BO41" s="38"/>
      <c r="BP41" s="38"/>
      <c r="BQ41" s="39"/>
      <c r="BR41" s="38"/>
      <c r="BS41" s="84">
        <v>7011.36</v>
      </c>
      <c r="BT41" s="86">
        <f t="shared" si="0"/>
        <v>1.2410115853277226E-2</v>
      </c>
      <c r="BU41" s="38"/>
      <c r="BV41" s="38"/>
      <c r="BW41" s="39"/>
      <c r="BX41" s="38"/>
      <c r="BY41" s="39"/>
      <c r="BZ41" s="38"/>
      <c r="CA41" s="39"/>
      <c r="CB41" s="38"/>
      <c r="CC41" s="39"/>
      <c r="CD41" s="38"/>
      <c r="CE41" s="38"/>
      <c r="CF41" s="38"/>
      <c r="CG41" s="38"/>
      <c r="CH41" s="38"/>
      <c r="CI41" s="38"/>
      <c r="CJ41" s="38"/>
      <c r="CK41" s="38"/>
      <c r="CL41" s="39"/>
      <c r="CM41" s="38"/>
      <c r="CN41" s="38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8"/>
      <c r="DC41" s="38"/>
      <c r="DD41" s="38"/>
      <c r="DE41" s="38"/>
      <c r="DF41" s="38"/>
      <c r="DG41" s="38"/>
      <c r="DH41" s="39"/>
      <c r="DI41" s="38"/>
      <c r="DJ41" s="38"/>
      <c r="DK41" s="38"/>
      <c r="DL41" s="38"/>
      <c r="DM41" s="49"/>
      <c r="DT41" s="70"/>
    </row>
    <row r="42" spans="1:124">
      <c r="A42" s="21" t="s">
        <v>66</v>
      </c>
      <c r="B42" s="84"/>
      <c r="C42" s="84"/>
      <c r="D42" s="72"/>
      <c r="E42" s="84"/>
      <c r="F42" s="72"/>
      <c r="G42" s="72"/>
      <c r="H42" s="72"/>
      <c r="I42" s="72"/>
      <c r="J42" s="72"/>
      <c r="K42" s="72"/>
      <c r="L42" s="72"/>
      <c r="M42" s="74"/>
      <c r="N42" s="72"/>
      <c r="O42" s="72"/>
      <c r="P42" s="72"/>
      <c r="Q42" s="72"/>
      <c r="R42" s="72"/>
      <c r="S42" s="72"/>
      <c r="T42" s="72"/>
      <c r="U42" s="38"/>
      <c r="V42" s="38"/>
      <c r="W42" s="38"/>
      <c r="X42" s="38"/>
      <c r="Y42" s="38"/>
      <c r="Z42" s="38"/>
      <c r="AA42" s="49"/>
      <c r="AB42" s="38"/>
      <c r="AC42" s="38"/>
      <c r="AD42" s="39"/>
      <c r="AE42" s="38"/>
      <c r="AF42" s="48"/>
      <c r="AG42" s="48"/>
      <c r="AH42" s="46"/>
      <c r="AI42" s="46"/>
      <c r="AJ42" s="58"/>
      <c r="AK42" s="58"/>
      <c r="AL42" s="58"/>
      <c r="AM42" s="58"/>
      <c r="AN42" s="46"/>
      <c r="AO42" s="46"/>
      <c r="AP42" s="46"/>
      <c r="AQ42" s="39"/>
      <c r="AR42" s="39"/>
      <c r="AS42" s="39"/>
      <c r="AT42" s="39"/>
      <c r="AU42" s="38"/>
      <c r="AV42" s="53"/>
      <c r="AW42" s="39"/>
      <c r="AX42" s="38"/>
      <c r="AY42" s="39"/>
      <c r="AZ42" s="38"/>
      <c r="BA42" s="39"/>
      <c r="BB42" s="38"/>
      <c r="BC42" s="38"/>
      <c r="BD42" s="38"/>
      <c r="BE42" s="29"/>
      <c r="BF42" s="38"/>
      <c r="BG42" s="39"/>
      <c r="BH42" s="38"/>
      <c r="BI42" s="38"/>
      <c r="BJ42" s="38"/>
      <c r="BK42" s="38"/>
      <c r="BL42" s="38"/>
      <c r="BM42" s="38"/>
      <c r="BN42" s="38"/>
      <c r="BO42" s="38"/>
      <c r="BP42" s="38"/>
      <c r="BQ42" s="39"/>
      <c r="BR42" s="38"/>
      <c r="BS42" s="84">
        <v>7063.04</v>
      </c>
      <c r="BT42" s="86">
        <f t="shared" si="0"/>
        <v>7.3708952328792599E-3</v>
      </c>
      <c r="BU42" s="38"/>
      <c r="BV42" s="38"/>
      <c r="BW42" s="39"/>
      <c r="BX42" s="38"/>
      <c r="BY42" s="39"/>
      <c r="BZ42" s="38"/>
      <c r="CA42" s="39"/>
      <c r="CB42" s="38"/>
      <c r="CC42" s="39"/>
      <c r="CD42" s="38"/>
      <c r="CE42" s="38"/>
      <c r="CF42" s="38"/>
      <c r="CG42" s="38"/>
      <c r="CH42" s="38"/>
      <c r="CI42" s="38"/>
      <c r="CJ42" s="38"/>
      <c r="CK42" s="38"/>
      <c r="CL42" s="39"/>
      <c r="CM42" s="38"/>
      <c r="CN42" s="38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8"/>
      <c r="DC42" s="38"/>
      <c r="DD42" s="38"/>
      <c r="DE42" s="38"/>
      <c r="DF42" s="38"/>
      <c r="DG42" s="38"/>
      <c r="DH42" s="39"/>
      <c r="DI42" s="38"/>
      <c r="DJ42" s="38"/>
      <c r="DK42" s="38"/>
      <c r="DL42" s="38"/>
      <c r="DM42" s="49"/>
      <c r="DT42" s="70"/>
    </row>
    <row r="43" spans="1:124">
      <c r="A43" s="21" t="s">
        <v>67</v>
      </c>
      <c r="B43" s="84"/>
      <c r="C43" s="84"/>
      <c r="D43" s="72"/>
      <c r="E43" s="84"/>
      <c r="F43" s="72"/>
      <c r="G43" s="72"/>
      <c r="H43" s="72"/>
      <c r="I43" s="72"/>
      <c r="J43" s="72"/>
      <c r="K43" s="72"/>
      <c r="L43" s="72"/>
      <c r="M43" s="74"/>
      <c r="N43" s="72"/>
      <c r="O43" s="72"/>
      <c r="P43" s="72"/>
      <c r="Q43" s="72"/>
      <c r="R43" s="72"/>
      <c r="S43" s="72"/>
      <c r="T43" s="72"/>
      <c r="U43" s="38"/>
      <c r="V43" s="38"/>
      <c r="W43" s="38"/>
      <c r="X43" s="38"/>
      <c r="Y43" s="38"/>
      <c r="Z43" s="38"/>
      <c r="AA43" s="49"/>
      <c r="AB43" s="38"/>
      <c r="AC43" s="38"/>
      <c r="AD43" s="39"/>
      <c r="AE43" s="38"/>
      <c r="AF43" s="48"/>
      <c r="AG43" s="48"/>
      <c r="AH43" s="46"/>
      <c r="AI43" s="46"/>
      <c r="AJ43" s="58"/>
      <c r="AK43" s="58"/>
      <c r="AL43" s="58"/>
      <c r="AM43" s="58"/>
      <c r="AN43" s="46"/>
      <c r="AO43" s="46"/>
      <c r="AP43" s="46"/>
      <c r="AQ43" s="39"/>
      <c r="AR43" s="39"/>
      <c r="AS43" s="39"/>
      <c r="AT43" s="39"/>
      <c r="AU43" s="38"/>
      <c r="AV43" s="53"/>
      <c r="AW43" s="39"/>
      <c r="AX43" s="38"/>
      <c r="AY43" s="39"/>
      <c r="AZ43" s="38"/>
      <c r="BA43" s="39"/>
      <c r="BB43" s="38"/>
      <c r="BC43" s="38"/>
      <c r="BD43" s="38"/>
      <c r="BE43" s="29"/>
      <c r="BF43" s="38"/>
      <c r="BG43" s="39"/>
      <c r="BH43" s="38"/>
      <c r="BI43" s="38"/>
      <c r="BJ43" s="38"/>
      <c r="BK43" s="38"/>
      <c r="BL43" s="38"/>
      <c r="BM43" s="38"/>
      <c r="BN43" s="38"/>
      <c r="BO43" s="38"/>
      <c r="BP43" s="38"/>
      <c r="BQ43" s="39"/>
      <c r="BR43" s="38"/>
      <c r="BS43" s="84">
        <v>7101.26</v>
      </c>
      <c r="BT43" s="86">
        <f t="shared" si="0"/>
        <v>5.4112676694455519E-3</v>
      </c>
      <c r="BU43" s="38"/>
      <c r="BV43" s="38"/>
      <c r="BW43" s="39"/>
      <c r="BX43" s="38"/>
      <c r="BY43" s="39"/>
      <c r="BZ43" s="38"/>
      <c r="CA43" s="39"/>
      <c r="CB43" s="38"/>
      <c r="CC43" s="39"/>
      <c r="CD43" s="38"/>
      <c r="CE43" s="38"/>
      <c r="CF43" s="38"/>
      <c r="CG43" s="38"/>
      <c r="CH43" s="38"/>
      <c r="CI43" s="38"/>
      <c r="CJ43" s="38"/>
      <c r="CK43" s="38"/>
      <c r="CL43" s="39"/>
      <c r="CM43" s="38"/>
      <c r="CN43" s="38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8"/>
      <c r="DC43" s="38"/>
      <c r="DD43" s="38"/>
      <c r="DE43" s="38"/>
      <c r="DF43" s="38"/>
      <c r="DG43" s="38"/>
      <c r="DH43" s="39"/>
      <c r="DI43" s="38"/>
      <c r="DJ43" s="38"/>
      <c r="DK43" s="38"/>
      <c r="DL43" s="38"/>
      <c r="DM43" s="49"/>
      <c r="DT43" s="70"/>
    </row>
    <row r="44" spans="1:124">
      <c r="A44" s="21" t="s">
        <v>68</v>
      </c>
      <c r="B44" s="84"/>
      <c r="C44" s="84"/>
      <c r="D44" s="72"/>
      <c r="E44" s="84"/>
      <c r="F44" s="72"/>
      <c r="G44" s="72"/>
      <c r="H44" s="72"/>
      <c r="I44" s="72"/>
      <c r="J44" s="72"/>
      <c r="K44" s="72"/>
      <c r="L44" s="72"/>
      <c r="M44" s="74"/>
      <c r="N44" s="72"/>
      <c r="O44" s="72"/>
      <c r="P44" s="72"/>
      <c r="Q44" s="72"/>
      <c r="R44" s="72"/>
      <c r="S44" s="72"/>
      <c r="T44" s="72"/>
      <c r="U44" s="38"/>
      <c r="V44" s="38"/>
      <c r="W44" s="38"/>
      <c r="X44" s="38"/>
      <c r="Y44" s="38"/>
      <c r="Z44" s="38"/>
      <c r="AA44" s="49"/>
      <c r="AB44" s="38"/>
      <c r="AC44" s="38"/>
      <c r="AD44" s="39"/>
      <c r="AE44" s="38"/>
      <c r="AF44" s="48"/>
      <c r="AG44" s="46"/>
      <c r="AH44" s="46"/>
      <c r="AI44" s="46"/>
      <c r="AJ44" s="58"/>
      <c r="AK44" s="58"/>
      <c r="AL44" s="58"/>
      <c r="AM44" s="58"/>
      <c r="AN44" s="46"/>
      <c r="AO44" s="46"/>
      <c r="AP44" s="46"/>
      <c r="AQ44" s="39"/>
      <c r="AR44" s="39"/>
      <c r="AS44" s="39"/>
      <c r="AT44" s="39"/>
      <c r="AU44" s="38"/>
      <c r="AV44" s="53"/>
      <c r="AW44" s="39"/>
      <c r="AX44" s="38"/>
      <c r="AY44" s="39"/>
      <c r="AZ44" s="38"/>
      <c r="BA44" s="39"/>
      <c r="BB44" s="38"/>
      <c r="BC44" s="38"/>
      <c r="BD44" s="38"/>
      <c r="BE44" s="29"/>
      <c r="BF44" s="38"/>
      <c r="BG44" s="39"/>
      <c r="BH44" s="38"/>
      <c r="BI44" s="38"/>
      <c r="BJ44" s="38"/>
      <c r="BK44" s="38"/>
      <c r="BL44" s="38"/>
      <c r="BM44" s="38"/>
      <c r="BN44" s="38"/>
      <c r="BO44" s="38"/>
      <c r="BP44" s="38"/>
      <c r="BQ44" s="39"/>
      <c r="BR44" s="38"/>
      <c r="BS44" s="84">
        <v>7137.97</v>
      </c>
      <c r="BT44" s="86">
        <f t="shared" si="0"/>
        <v>5.1695051300755246E-3</v>
      </c>
      <c r="BU44" s="38"/>
      <c r="BV44" s="38"/>
      <c r="BW44" s="39"/>
      <c r="BX44" s="38"/>
      <c r="BY44" s="39"/>
      <c r="BZ44" s="38"/>
      <c r="CA44" s="39"/>
      <c r="CB44" s="38"/>
      <c r="CC44" s="39"/>
      <c r="CD44" s="38"/>
      <c r="CE44" s="38"/>
      <c r="CF44" s="38"/>
      <c r="CG44" s="38"/>
      <c r="CH44" s="38"/>
      <c r="CI44" s="38"/>
      <c r="CJ44" s="38"/>
      <c r="CK44" s="38"/>
      <c r="CL44" s="39"/>
      <c r="CM44" s="38"/>
      <c r="CN44" s="38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8"/>
      <c r="DC44" s="38"/>
      <c r="DD44" s="38"/>
      <c r="DE44" s="38"/>
      <c r="DF44" s="38"/>
      <c r="DG44" s="38"/>
      <c r="DH44" s="39"/>
      <c r="DI44" s="38"/>
      <c r="DJ44" s="38"/>
      <c r="DK44" s="38"/>
      <c r="DL44" s="38"/>
      <c r="DM44" s="49"/>
      <c r="DT44" s="70"/>
    </row>
    <row r="45" spans="1:124">
      <c r="A45" s="21" t="s">
        <v>69</v>
      </c>
      <c r="B45" s="84"/>
      <c r="C45" s="84"/>
      <c r="D45" s="72"/>
      <c r="E45" s="84"/>
      <c r="F45" s="72"/>
      <c r="G45" s="72"/>
      <c r="H45" s="72"/>
      <c r="I45" s="72"/>
      <c r="J45" s="72"/>
      <c r="K45" s="72"/>
      <c r="L45" s="72"/>
      <c r="M45" s="74"/>
      <c r="N45" s="72"/>
      <c r="O45" s="72"/>
      <c r="P45" s="72"/>
      <c r="Q45" s="72"/>
      <c r="R45" s="72"/>
      <c r="S45" s="72"/>
      <c r="T45" s="72"/>
      <c r="U45" s="38"/>
      <c r="V45" s="38"/>
      <c r="W45" s="38"/>
      <c r="X45" s="38"/>
      <c r="Y45" s="38"/>
      <c r="Z45" s="38"/>
      <c r="AA45" s="49"/>
      <c r="AB45" s="38"/>
      <c r="AC45" s="38"/>
      <c r="AD45" s="39"/>
      <c r="AE45" s="38"/>
      <c r="AF45" s="48"/>
      <c r="AG45" s="46"/>
      <c r="AH45" s="46"/>
      <c r="AI45" s="46"/>
      <c r="AJ45" s="58"/>
      <c r="AK45" s="58"/>
      <c r="AL45" s="58"/>
      <c r="AM45" s="58"/>
      <c r="AN45" s="46"/>
      <c r="AO45" s="46"/>
      <c r="AP45" s="46"/>
      <c r="AQ45" s="39"/>
      <c r="AR45" s="39"/>
      <c r="AS45" s="39"/>
      <c r="AT45" s="39"/>
      <c r="AU45" s="38"/>
      <c r="AV45" s="53"/>
      <c r="AW45" s="39"/>
      <c r="AX45" s="38"/>
      <c r="AY45" s="39"/>
      <c r="AZ45" s="38"/>
      <c r="BA45" s="39"/>
      <c r="BB45" s="38"/>
      <c r="BC45" s="38"/>
      <c r="BD45" s="38"/>
      <c r="BE45" s="29"/>
      <c r="BF45" s="38"/>
      <c r="BG45" s="39"/>
      <c r="BH45" s="38"/>
      <c r="BI45" s="38"/>
      <c r="BJ45" s="38"/>
      <c r="BK45" s="38"/>
      <c r="BL45" s="38"/>
      <c r="BM45" s="38"/>
      <c r="BN45" s="38"/>
      <c r="BO45" s="38"/>
      <c r="BP45" s="38"/>
      <c r="BQ45" s="39"/>
      <c r="BR45" s="38"/>
      <c r="BS45" s="84">
        <v>7311.4308000000001</v>
      </c>
      <c r="BT45" s="86">
        <f t="shared" si="0"/>
        <v>2.4301138839193825E-2</v>
      </c>
      <c r="BU45" s="38"/>
      <c r="BV45" s="38"/>
      <c r="BW45" s="39"/>
      <c r="BX45" s="38"/>
      <c r="BY45" s="39"/>
      <c r="BZ45" s="38"/>
      <c r="CA45" s="39"/>
      <c r="CB45" s="38"/>
      <c r="CC45" s="39"/>
      <c r="CD45" s="38"/>
      <c r="CE45" s="38"/>
      <c r="CF45" s="38"/>
      <c r="CG45" s="38"/>
      <c r="CH45" s="38"/>
      <c r="CI45" s="38"/>
      <c r="CJ45" s="38"/>
      <c r="CK45" s="38"/>
      <c r="CL45" s="39"/>
      <c r="CM45" s="38"/>
      <c r="CN45" s="38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8"/>
      <c r="DC45" s="38"/>
      <c r="DD45" s="38"/>
      <c r="DE45" s="38"/>
      <c r="DF45" s="38"/>
      <c r="DG45" s="38"/>
      <c r="DH45" s="39"/>
      <c r="DI45" s="38"/>
      <c r="DJ45" s="38"/>
      <c r="DK45" s="38"/>
      <c r="DL45" s="38"/>
      <c r="DM45" s="49"/>
      <c r="DT45" s="70"/>
    </row>
    <row r="46" spans="1:124">
      <c r="A46" s="21" t="s">
        <v>70</v>
      </c>
      <c r="B46" s="84"/>
      <c r="C46" s="84"/>
      <c r="D46" s="72"/>
      <c r="E46" s="84"/>
      <c r="F46" s="72"/>
      <c r="G46" s="72"/>
      <c r="H46" s="72"/>
      <c r="I46" s="72"/>
      <c r="J46" s="72"/>
      <c r="K46" s="72"/>
      <c r="L46" s="72"/>
      <c r="M46" s="74"/>
      <c r="N46" s="72"/>
      <c r="O46" s="72"/>
      <c r="P46" s="72"/>
      <c r="Q46" s="84"/>
      <c r="R46" s="72"/>
      <c r="S46" s="72"/>
      <c r="T46" s="72"/>
      <c r="U46" s="38"/>
      <c r="V46" s="38"/>
      <c r="W46" s="38"/>
      <c r="X46" s="38"/>
      <c r="Y46" s="38"/>
      <c r="Z46" s="38"/>
      <c r="AA46" s="49"/>
      <c r="AB46" s="38"/>
      <c r="AC46" s="38"/>
      <c r="AD46" s="39"/>
      <c r="AE46" s="38"/>
      <c r="AF46" s="48"/>
      <c r="AG46" s="46"/>
      <c r="AH46" s="46"/>
      <c r="AI46" s="46"/>
      <c r="AJ46" s="58"/>
      <c r="AK46" s="58"/>
      <c r="AL46" s="58"/>
      <c r="AM46" s="58"/>
      <c r="AN46" s="46"/>
      <c r="AO46" s="46"/>
      <c r="AP46" s="46"/>
      <c r="AQ46" s="39"/>
      <c r="AR46" s="39"/>
      <c r="AS46" s="39"/>
      <c r="AT46" s="39"/>
      <c r="AU46" s="38"/>
      <c r="AV46" s="53"/>
      <c r="AW46" s="39"/>
      <c r="AX46" s="38"/>
      <c r="AY46" s="39"/>
      <c r="AZ46" s="38"/>
      <c r="BA46" s="39"/>
      <c r="BB46" s="38"/>
      <c r="BC46" s="38"/>
      <c r="BD46" s="38"/>
      <c r="BE46" s="29"/>
      <c r="BF46" s="38"/>
      <c r="BG46" s="39"/>
      <c r="BH46" s="38"/>
      <c r="BI46" s="38"/>
      <c r="BJ46" s="38"/>
      <c r="BK46" s="38"/>
      <c r="BL46" s="38"/>
      <c r="BM46" s="38"/>
      <c r="BN46" s="38"/>
      <c r="BO46" s="38"/>
      <c r="BP46" s="38"/>
      <c r="BQ46" s="39"/>
      <c r="BR46" s="38"/>
      <c r="BS46" s="84">
        <v>7168.02</v>
      </c>
      <c r="BT46" s="86">
        <f t="shared" si="0"/>
        <v>-1.9614601289804967E-2</v>
      </c>
      <c r="BU46" s="38"/>
      <c r="BV46" s="38"/>
      <c r="BW46" s="84"/>
      <c r="BX46" s="38"/>
      <c r="BY46" s="39"/>
      <c r="BZ46" s="38"/>
      <c r="CA46" s="39"/>
      <c r="CB46" s="38"/>
      <c r="CC46" s="39"/>
      <c r="CD46" s="38"/>
      <c r="CE46" s="38"/>
      <c r="CF46" s="38"/>
      <c r="CG46" s="38"/>
      <c r="CH46" s="38"/>
      <c r="CI46" s="38"/>
      <c r="CJ46" s="38"/>
      <c r="CK46" s="38"/>
      <c r="CL46" s="39"/>
      <c r="CM46" s="38"/>
      <c r="CN46" s="38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8"/>
      <c r="DC46" s="38"/>
      <c r="DD46" s="38"/>
      <c r="DE46" s="38"/>
      <c r="DF46" s="38"/>
      <c r="DG46" s="38"/>
      <c r="DH46" s="39"/>
      <c r="DI46" s="38"/>
      <c r="DJ46" s="38"/>
      <c r="DK46" s="38"/>
      <c r="DL46" s="38"/>
      <c r="DM46" s="49"/>
      <c r="DT46" s="70"/>
    </row>
    <row r="47" spans="1:124">
      <c r="A47" s="21" t="s">
        <v>71</v>
      </c>
      <c r="B47" s="84"/>
      <c r="C47" s="84"/>
      <c r="D47" s="72"/>
      <c r="E47" s="84"/>
      <c r="F47" s="72"/>
      <c r="G47" s="72"/>
      <c r="H47" s="72"/>
      <c r="I47" s="72"/>
      <c r="J47" s="72"/>
      <c r="K47" s="84"/>
      <c r="L47" s="72"/>
      <c r="M47" s="74"/>
      <c r="N47" s="72"/>
      <c r="O47" s="72"/>
      <c r="P47" s="72"/>
      <c r="Q47" s="84"/>
      <c r="R47" s="72"/>
      <c r="S47" s="72"/>
      <c r="T47" s="72"/>
      <c r="U47" s="38"/>
      <c r="V47" s="38"/>
      <c r="W47" s="38"/>
      <c r="X47" s="38"/>
      <c r="Y47" s="38"/>
      <c r="Z47" s="38"/>
      <c r="AA47" s="49"/>
      <c r="AB47" s="38"/>
      <c r="AC47" s="38"/>
      <c r="AD47" s="39"/>
      <c r="AE47" s="38"/>
      <c r="AF47" s="48"/>
      <c r="AG47" s="46"/>
      <c r="AH47" s="46"/>
      <c r="AI47" s="46"/>
      <c r="AJ47" s="58"/>
      <c r="AK47" s="58"/>
      <c r="AL47" s="58"/>
      <c r="AM47" s="58"/>
      <c r="AN47" s="46"/>
      <c r="AO47" s="46"/>
      <c r="AP47" s="46"/>
      <c r="AQ47" s="39"/>
      <c r="AR47" s="39"/>
      <c r="AS47" s="39"/>
      <c r="AT47" s="39"/>
      <c r="AU47" s="38"/>
      <c r="AV47" s="53"/>
      <c r="AW47" s="39"/>
      <c r="AX47" s="38"/>
      <c r="AY47" s="39"/>
      <c r="AZ47" s="38"/>
      <c r="BA47" s="39"/>
      <c r="BB47" s="38"/>
      <c r="BC47" s="38"/>
      <c r="BD47" s="38"/>
      <c r="BE47" s="29"/>
      <c r="BF47" s="38"/>
      <c r="BG47" s="39"/>
      <c r="BH47" s="38"/>
      <c r="BI47" s="38"/>
      <c r="BJ47" s="38"/>
      <c r="BK47" s="38"/>
      <c r="BL47" s="38"/>
      <c r="BM47" s="38"/>
      <c r="BN47" s="38"/>
      <c r="BO47" s="38"/>
      <c r="BP47" s="38"/>
      <c r="BQ47" s="39"/>
      <c r="BR47" s="38"/>
      <c r="BS47" s="84">
        <v>7238.45</v>
      </c>
      <c r="BT47" s="86">
        <f t="shared" si="0"/>
        <v>9.8255864241449942E-3</v>
      </c>
      <c r="BU47" s="38"/>
      <c r="BV47" s="38"/>
      <c r="BW47" s="84"/>
      <c r="BX47" s="38"/>
      <c r="BY47" s="39"/>
      <c r="BZ47" s="38"/>
      <c r="CA47" s="39"/>
      <c r="CB47" s="38"/>
      <c r="CC47" s="39"/>
      <c r="CD47" s="38"/>
      <c r="CE47" s="38"/>
      <c r="CF47" s="38"/>
      <c r="CG47" s="38"/>
      <c r="CH47" s="38"/>
      <c r="CI47" s="38"/>
      <c r="CJ47" s="38"/>
      <c r="CK47" s="38"/>
      <c r="CL47" s="39"/>
      <c r="CM47" s="38"/>
      <c r="CN47" s="38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8"/>
      <c r="DC47" s="38"/>
      <c r="DD47" s="38"/>
      <c r="DE47" s="38"/>
      <c r="DF47" s="38"/>
      <c r="DG47" s="38"/>
      <c r="DH47" s="39"/>
      <c r="DI47" s="38"/>
      <c r="DJ47" s="38"/>
      <c r="DK47" s="38"/>
      <c r="DL47" s="38"/>
      <c r="DM47" s="49"/>
      <c r="DT47" s="70"/>
    </row>
    <row r="48" spans="1:124">
      <c r="A48" s="21" t="s">
        <v>72</v>
      </c>
      <c r="B48" s="84"/>
      <c r="C48" s="84"/>
      <c r="D48" s="72"/>
      <c r="E48" s="84"/>
      <c r="F48" s="72"/>
      <c r="G48" s="72"/>
      <c r="H48" s="72"/>
      <c r="I48" s="72"/>
      <c r="J48" s="72"/>
      <c r="K48" s="84"/>
      <c r="L48" s="72"/>
      <c r="M48" s="74"/>
      <c r="N48" s="72"/>
      <c r="O48" s="72"/>
      <c r="P48" s="72"/>
      <c r="Q48" s="84"/>
      <c r="R48" s="72"/>
      <c r="S48" s="72"/>
      <c r="T48" s="72"/>
      <c r="U48" s="38"/>
      <c r="V48" s="38"/>
      <c r="W48" s="38"/>
      <c r="X48" s="38"/>
      <c r="Y48" s="38"/>
      <c r="Z48" s="38"/>
      <c r="AA48" s="49"/>
      <c r="AB48" s="38"/>
      <c r="AC48" s="38"/>
      <c r="AD48" s="39"/>
      <c r="AE48" s="38"/>
      <c r="AF48" s="48"/>
      <c r="AG48" s="46"/>
      <c r="AH48" s="23"/>
      <c r="AI48" s="23"/>
      <c r="AJ48" s="59"/>
      <c r="AK48" s="59"/>
      <c r="AL48" s="59"/>
      <c r="AM48" s="59"/>
      <c r="AN48" s="23"/>
      <c r="AO48" s="23"/>
      <c r="AP48" s="23"/>
      <c r="AQ48" s="39"/>
      <c r="AR48" s="39"/>
      <c r="AS48" s="39"/>
      <c r="AT48" s="39"/>
      <c r="AU48" s="38"/>
      <c r="AV48" s="53"/>
      <c r="AW48" s="39"/>
      <c r="AX48" s="38"/>
      <c r="AY48" s="39"/>
      <c r="AZ48" s="38"/>
      <c r="BA48" s="39"/>
      <c r="BB48" s="38"/>
      <c r="BC48" s="38"/>
      <c r="BD48" s="38"/>
      <c r="BE48" s="29"/>
      <c r="BF48" s="38"/>
      <c r="BG48" s="39"/>
      <c r="BH48" s="38"/>
      <c r="BI48" s="38"/>
      <c r="BJ48" s="38"/>
      <c r="BK48" s="38"/>
      <c r="BL48" s="38"/>
      <c r="BM48" s="38"/>
      <c r="BN48" s="38"/>
      <c r="BO48" s="38"/>
      <c r="BP48" s="38"/>
      <c r="BQ48" s="39"/>
      <c r="BR48" s="38"/>
      <c r="BS48" s="84">
        <v>7288.31</v>
      </c>
      <c r="BT48" s="86">
        <f t="shared" si="0"/>
        <v>6.8882150184086388E-3</v>
      </c>
      <c r="BU48" s="38"/>
      <c r="BV48" s="38"/>
      <c r="BW48" s="84"/>
      <c r="BX48" s="38"/>
      <c r="BY48" s="39"/>
      <c r="BZ48" s="38"/>
      <c r="CA48" s="39"/>
      <c r="CB48" s="38"/>
      <c r="CC48" s="39"/>
      <c r="CD48" s="38"/>
      <c r="CE48" s="38"/>
      <c r="CF48" s="38"/>
      <c r="CG48" s="38"/>
      <c r="CH48" s="38"/>
      <c r="CI48" s="38"/>
      <c r="CJ48" s="38"/>
      <c r="CK48" s="38"/>
      <c r="CL48" s="39"/>
      <c r="CM48" s="38"/>
      <c r="CN48" s="38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8"/>
      <c r="DC48" s="38"/>
      <c r="DD48" s="38"/>
      <c r="DE48" s="38"/>
      <c r="DF48" s="38"/>
      <c r="DG48" s="38"/>
      <c r="DH48" s="39"/>
      <c r="DI48" s="38"/>
      <c r="DJ48" s="38"/>
      <c r="DK48" s="38"/>
      <c r="DL48" s="38"/>
      <c r="DM48" s="49"/>
      <c r="DT48" s="70"/>
    </row>
    <row r="49" spans="1:124">
      <c r="A49" s="21" t="s">
        <v>73</v>
      </c>
      <c r="B49" s="84"/>
      <c r="C49" s="84"/>
      <c r="D49" s="72"/>
      <c r="E49" s="84"/>
      <c r="F49" s="72"/>
      <c r="G49" s="72"/>
      <c r="H49" s="72"/>
      <c r="I49" s="72"/>
      <c r="J49" s="72"/>
      <c r="K49" s="84"/>
      <c r="L49" s="72"/>
      <c r="M49" s="74"/>
      <c r="N49" s="72"/>
      <c r="O49" s="72"/>
      <c r="P49" s="72"/>
      <c r="Q49" s="84"/>
      <c r="R49" s="72"/>
      <c r="S49" s="72"/>
      <c r="T49" s="72"/>
      <c r="U49" s="38"/>
      <c r="V49" s="38"/>
      <c r="W49" s="38"/>
      <c r="X49" s="38"/>
      <c r="Y49" s="38"/>
      <c r="Z49" s="38"/>
      <c r="AA49" s="49"/>
      <c r="AB49" s="38"/>
      <c r="AC49" s="38"/>
      <c r="AD49" s="39"/>
      <c r="AE49" s="38"/>
      <c r="AF49" s="48"/>
      <c r="AG49" s="46"/>
      <c r="AH49" s="23"/>
      <c r="AI49" s="23"/>
      <c r="AJ49" s="59"/>
      <c r="AK49" s="59"/>
      <c r="AL49" s="59"/>
      <c r="AM49" s="59"/>
      <c r="AN49" s="23"/>
      <c r="AO49" s="23"/>
      <c r="AP49" s="23"/>
      <c r="AQ49" s="39"/>
      <c r="AR49" s="39"/>
      <c r="AS49" s="39"/>
      <c r="AT49" s="39"/>
      <c r="AU49" s="38"/>
      <c r="AV49" s="53"/>
      <c r="AW49" s="39"/>
      <c r="AX49" s="38"/>
      <c r="AY49" s="39"/>
      <c r="AZ49" s="38"/>
      <c r="BA49" s="39"/>
      <c r="BB49" s="38"/>
      <c r="BC49" s="38"/>
      <c r="BD49" s="38"/>
      <c r="BE49" s="29"/>
      <c r="BF49" s="38"/>
      <c r="BG49" s="39"/>
      <c r="BH49" s="38"/>
      <c r="BI49" s="38"/>
      <c r="BJ49" s="38"/>
      <c r="BK49" s="38"/>
      <c r="BL49" s="38"/>
      <c r="BM49" s="38"/>
      <c r="BN49" s="38"/>
      <c r="BO49" s="38"/>
      <c r="BP49" s="38"/>
      <c r="BQ49" s="39"/>
      <c r="BR49" s="38"/>
      <c r="BS49" s="84">
        <v>7306.43</v>
      </c>
      <c r="BT49" s="86">
        <f t="shared" si="0"/>
        <v>2.4861730634400114E-3</v>
      </c>
      <c r="BU49" s="38"/>
      <c r="BV49" s="38"/>
      <c r="BW49" s="84"/>
      <c r="BX49" s="38"/>
      <c r="BY49" s="84"/>
      <c r="BZ49" s="38"/>
      <c r="CA49" s="39"/>
      <c r="CB49" s="38"/>
      <c r="CC49" s="39"/>
      <c r="CD49" s="38"/>
      <c r="CE49" s="38"/>
      <c r="CF49" s="38"/>
      <c r="CG49" s="38"/>
      <c r="CH49" s="38"/>
      <c r="CI49" s="38"/>
      <c r="CJ49" s="38"/>
      <c r="CK49" s="38"/>
      <c r="CL49" s="39"/>
      <c r="CM49" s="38"/>
      <c r="CN49" s="38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8"/>
      <c r="DC49" s="38"/>
      <c r="DD49" s="38"/>
      <c r="DE49" s="38"/>
      <c r="DF49" s="38"/>
      <c r="DG49" s="38"/>
      <c r="DH49" s="39"/>
      <c r="DI49" s="38"/>
      <c r="DJ49" s="38"/>
      <c r="DK49" s="38"/>
      <c r="DL49" s="38"/>
      <c r="DM49" s="49"/>
      <c r="DT49" s="70"/>
    </row>
    <row r="50" spans="1:124">
      <c r="A50" s="21" t="s">
        <v>74</v>
      </c>
      <c r="B50" s="84"/>
      <c r="C50" s="84"/>
      <c r="D50" s="72"/>
      <c r="E50" s="84"/>
      <c r="F50" s="72"/>
      <c r="G50" s="72"/>
      <c r="H50" s="72"/>
      <c r="I50" s="72"/>
      <c r="J50" s="72"/>
      <c r="K50" s="84"/>
      <c r="L50" s="72"/>
      <c r="M50" s="74"/>
      <c r="N50" s="72"/>
      <c r="O50" s="72"/>
      <c r="P50" s="72"/>
      <c r="Q50" s="84"/>
      <c r="R50" s="72"/>
      <c r="S50" s="72"/>
      <c r="T50" s="72"/>
      <c r="U50" s="38"/>
      <c r="V50" s="38"/>
      <c r="W50" s="38"/>
      <c r="X50" s="38"/>
      <c r="Y50" s="38"/>
      <c r="Z50" s="38"/>
      <c r="AA50" s="49"/>
      <c r="AB50" s="38"/>
      <c r="AC50" s="38"/>
      <c r="AD50" s="39"/>
      <c r="AE50" s="38"/>
      <c r="AF50" s="48"/>
      <c r="AG50" s="46"/>
      <c r="AH50" s="23"/>
      <c r="AI50" s="23"/>
      <c r="AJ50" s="59"/>
      <c r="AK50" s="59"/>
      <c r="AL50" s="59"/>
      <c r="AM50" s="59"/>
      <c r="AN50" s="23"/>
      <c r="AO50" s="23"/>
      <c r="AP50" s="23"/>
      <c r="AQ50" s="39"/>
      <c r="AR50" s="39"/>
      <c r="AS50" s="39"/>
      <c r="AT50" s="39"/>
      <c r="AU50" s="38"/>
      <c r="AV50" s="53"/>
      <c r="AW50" s="39"/>
      <c r="AX50" s="38"/>
      <c r="AY50" s="39"/>
      <c r="AZ50" s="38"/>
      <c r="BA50" s="84"/>
      <c r="BB50" s="38"/>
      <c r="BC50" s="38"/>
      <c r="BD50" s="38"/>
      <c r="BE50" s="29"/>
      <c r="BF50" s="38"/>
      <c r="BG50" s="39"/>
      <c r="BH50" s="38"/>
      <c r="BI50" s="38"/>
      <c r="BJ50" s="38"/>
      <c r="BK50" s="38"/>
      <c r="BL50" s="38"/>
      <c r="BM50" s="38"/>
      <c r="BN50" s="38"/>
      <c r="BO50" s="38"/>
      <c r="BP50" s="38"/>
      <c r="BQ50" s="39"/>
      <c r="BR50" s="38"/>
      <c r="BS50" s="84">
        <v>7199.8104000000003</v>
      </c>
      <c r="BT50" s="86">
        <f t="shared" si="0"/>
        <v>-1.4592571200983229E-2</v>
      </c>
      <c r="BU50" s="38"/>
      <c r="BV50" s="38"/>
      <c r="BW50" s="84"/>
      <c r="BX50" s="38"/>
      <c r="BY50" s="84"/>
      <c r="BZ50" s="38"/>
      <c r="CA50" s="39"/>
      <c r="CB50" s="38"/>
      <c r="CC50" s="39"/>
      <c r="CD50" s="38"/>
      <c r="CE50" s="38"/>
      <c r="CF50" s="38"/>
      <c r="CG50" s="38"/>
      <c r="CH50" s="38"/>
      <c r="CI50" s="38"/>
      <c r="CJ50" s="38"/>
      <c r="CK50" s="38"/>
      <c r="CL50" s="39"/>
      <c r="CM50" s="38"/>
      <c r="CN50" s="38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8"/>
      <c r="DC50" s="38"/>
      <c r="DD50" s="38"/>
      <c r="DE50" s="38"/>
      <c r="DF50" s="38"/>
      <c r="DG50" s="38"/>
      <c r="DH50" s="39"/>
      <c r="DI50" s="38"/>
      <c r="DJ50" s="38"/>
      <c r="DK50" s="38"/>
      <c r="DL50" s="38"/>
      <c r="DM50" s="49"/>
      <c r="DT50" s="70"/>
    </row>
    <row r="51" spans="1:124">
      <c r="A51" s="21" t="s">
        <v>75</v>
      </c>
      <c r="B51" s="84"/>
      <c r="C51" s="84"/>
      <c r="D51" s="72"/>
      <c r="E51" s="84"/>
      <c r="F51" s="72"/>
      <c r="G51" s="72"/>
      <c r="H51" s="72"/>
      <c r="I51" s="72"/>
      <c r="J51" s="72"/>
      <c r="K51" s="84"/>
      <c r="L51" s="72"/>
      <c r="M51" s="74"/>
      <c r="N51" s="72"/>
      <c r="O51" s="72"/>
      <c r="P51" s="72"/>
      <c r="Q51" s="84"/>
      <c r="R51" s="72"/>
      <c r="S51" s="72"/>
      <c r="T51" s="72"/>
      <c r="U51" s="38"/>
      <c r="V51" s="38"/>
      <c r="W51" s="38"/>
      <c r="X51" s="38"/>
      <c r="Y51" s="38"/>
      <c r="Z51" s="38"/>
      <c r="AA51" s="49"/>
      <c r="AB51" s="38"/>
      <c r="AC51" s="38"/>
      <c r="AD51" s="39"/>
      <c r="AE51" s="38"/>
      <c r="AF51" s="48"/>
      <c r="AG51" s="46"/>
      <c r="AH51" s="23"/>
      <c r="AI51" s="23"/>
      <c r="AJ51" s="59"/>
      <c r="AK51" s="59"/>
      <c r="AL51" s="59"/>
      <c r="AM51" s="59"/>
      <c r="AN51" s="23"/>
      <c r="AO51" s="23"/>
      <c r="AP51" s="23"/>
      <c r="AQ51" s="39"/>
      <c r="AR51" s="39"/>
      <c r="AS51" s="39"/>
      <c r="AT51" s="39"/>
      <c r="AU51" s="38"/>
      <c r="AV51" s="53"/>
      <c r="AW51" s="39"/>
      <c r="AX51" s="38"/>
      <c r="AY51" s="39"/>
      <c r="AZ51" s="38"/>
      <c r="BA51" s="84"/>
      <c r="BB51" s="38"/>
      <c r="BC51" s="38"/>
      <c r="BD51" s="38"/>
      <c r="BE51" s="29"/>
      <c r="BF51" s="38"/>
      <c r="BG51" s="39"/>
      <c r="BH51" s="38"/>
      <c r="BI51" s="38"/>
      <c r="BJ51" s="38"/>
      <c r="BK51" s="38"/>
      <c r="BL51" s="38"/>
      <c r="BM51" s="38"/>
      <c r="BN51" s="38"/>
      <c r="BO51" s="38"/>
      <c r="BP51" s="38"/>
      <c r="BQ51" s="39"/>
      <c r="BR51" s="38"/>
      <c r="BS51" s="84">
        <v>7311.41</v>
      </c>
      <c r="BT51" s="86">
        <f t="shared" si="0"/>
        <v>1.5500352620396729E-2</v>
      </c>
      <c r="BU51" s="38"/>
      <c r="BV51" s="38"/>
      <c r="BW51" s="84"/>
      <c r="BX51" s="38"/>
      <c r="BY51" s="84"/>
      <c r="BZ51" s="38"/>
      <c r="CA51" s="39"/>
      <c r="CB51" s="38"/>
      <c r="CC51" s="39"/>
      <c r="CD51" s="38"/>
      <c r="CE51" s="38"/>
      <c r="CF51" s="38"/>
      <c r="CG51" s="38"/>
      <c r="CH51" s="38"/>
      <c r="CI51" s="38"/>
      <c r="CJ51" s="38"/>
      <c r="CK51" s="38"/>
      <c r="CL51" s="39"/>
      <c r="CM51" s="38"/>
      <c r="CN51" s="38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8"/>
      <c r="DC51" s="38"/>
      <c r="DD51" s="38"/>
      <c r="DE51" s="38"/>
      <c r="DF51" s="38"/>
      <c r="DG51" s="38"/>
      <c r="DH51" s="39"/>
      <c r="DI51" s="38"/>
      <c r="DJ51" s="38"/>
      <c r="DK51" s="38"/>
      <c r="DL51" s="38"/>
      <c r="DM51" s="49"/>
      <c r="DT51" s="70"/>
    </row>
    <row r="52" spans="1:124">
      <c r="A52" s="21" t="s">
        <v>76</v>
      </c>
      <c r="B52" s="84"/>
      <c r="C52" s="84"/>
      <c r="D52" s="72"/>
      <c r="E52" s="84"/>
      <c r="F52" s="72"/>
      <c r="G52" s="72"/>
      <c r="H52" s="72"/>
      <c r="I52" s="72"/>
      <c r="J52" s="72"/>
      <c r="K52" s="84"/>
      <c r="L52" s="72"/>
      <c r="M52" s="74"/>
      <c r="N52" s="72"/>
      <c r="O52" s="72"/>
      <c r="P52" s="72"/>
      <c r="Q52" s="84"/>
      <c r="R52" s="72"/>
      <c r="S52" s="72"/>
      <c r="T52" s="72"/>
      <c r="U52" s="38"/>
      <c r="V52" s="38"/>
      <c r="W52" s="38"/>
      <c r="X52" s="38"/>
      <c r="Y52" s="38"/>
      <c r="Z52" s="38"/>
      <c r="AA52" s="49"/>
      <c r="AB52" s="38"/>
      <c r="AC52" s="38"/>
      <c r="AD52" s="39"/>
      <c r="AE52" s="38"/>
      <c r="AF52" s="46"/>
      <c r="AG52" s="46"/>
      <c r="AH52" s="23"/>
      <c r="AI52" s="23"/>
      <c r="AJ52" s="59"/>
      <c r="AK52" s="59"/>
      <c r="AL52" s="59"/>
      <c r="AM52" s="59"/>
      <c r="AN52" s="23"/>
      <c r="AO52" s="23"/>
      <c r="AP52" s="23"/>
      <c r="AQ52" s="39"/>
      <c r="AR52" s="39"/>
      <c r="AS52" s="39"/>
      <c r="AT52" s="39"/>
      <c r="AU52" s="38"/>
      <c r="AV52" s="53"/>
      <c r="AW52" s="39"/>
      <c r="AX52" s="38"/>
      <c r="AY52" s="39"/>
      <c r="AZ52" s="38"/>
      <c r="BA52" s="84"/>
      <c r="BB52" s="38"/>
      <c r="BC52" s="38"/>
      <c r="BD52" s="38"/>
      <c r="BE52" s="29"/>
      <c r="BF52" s="38"/>
      <c r="BG52" s="39"/>
      <c r="BH52" s="38"/>
      <c r="BI52" s="38"/>
      <c r="BJ52" s="38"/>
      <c r="BK52" s="38"/>
      <c r="BL52" s="38"/>
      <c r="BM52" s="38"/>
      <c r="BN52" s="38"/>
      <c r="BO52" s="38"/>
      <c r="BP52" s="38"/>
      <c r="BQ52" s="39"/>
      <c r="BR52" s="38"/>
      <c r="BS52" s="84">
        <v>7810.1472999999996</v>
      </c>
      <c r="BT52" s="86">
        <f t="shared" si="0"/>
        <v>6.8213559354488362E-2</v>
      </c>
      <c r="BU52" s="38"/>
      <c r="BV52" s="38"/>
      <c r="BW52" s="84"/>
      <c r="BX52" s="38"/>
      <c r="BY52" s="84"/>
      <c r="BZ52" s="38"/>
      <c r="CA52" s="39"/>
      <c r="CB52" s="38"/>
      <c r="CC52" s="39"/>
      <c r="CD52" s="38"/>
      <c r="CE52" s="38"/>
      <c r="CF52" s="38"/>
      <c r="CG52" s="38"/>
      <c r="CH52" s="38"/>
      <c r="CI52" s="38"/>
      <c r="CJ52" s="38"/>
      <c r="CK52" s="38"/>
      <c r="CL52" s="39"/>
      <c r="CM52" s="38"/>
      <c r="CN52" s="38"/>
      <c r="CO52" s="39"/>
      <c r="CP52" s="84"/>
      <c r="CQ52" s="84"/>
      <c r="CR52" s="84"/>
      <c r="CS52" s="39"/>
      <c r="CT52" s="39"/>
      <c r="CU52" s="39"/>
      <c r="CV52" s="39"/>
      <c r="CW52" s="39"/>
      <c r="CX52" s="39"/>
      <c r="CY52" s="39"/>
      <c r="CZ52" s="39"/>
      <c r="DA52" s="39"/>
      <c r="DB52" s="38"/>
      <c r="DC52" s="38"/>
      <c r="DD52" s="38"/>
      <c r="DE52" s="38"/>
      <c r="DF52" s="38"/>
      <c r="DG52" s="38"/>
      <c r="DH52" s="39"/>
      <c r="DI52" s="38"/>
      <c r="DJ52" s="38"/>
      <c r="DK52" s="38"/>
      <c r="DL52" s="38"/>
      <c r="DM52" s="49"/>
      <c r="DT52" s="70"/>
    </row>
    <row r="53" spans="1:124">
      <c r="A53" s="21" t="s">
        <v>77</v>
      </c>
      <c r="B53" s="84"/>
      <c r="C53" s="84"/>
      <c r="D53" s="72"/>
      <c r="E53" s="84"/>
      <c r="F53" s="72"/>
      <c r="G53" s="72"/>
      <c r="H53" s="72"/>
      <c r="I53" s="72"/>
      <c r="J53" s="72"/>
      <c r="K53" s="84"/>
      <c r="L53" s="72"/>
      <c r="M53" s="74"/>
      <c r="N53" s="72"/>
      <c r="O53" s="72"/>
      <c r="P53" s="72"/>
      <c r="Q53" s="84"/>
      <c r="R53" s="72"/>
      <c r="S53" s="72"/>
      <c r="T53" s="72"/>
      <c r="U53" s="38"/>
      <c r="V53" s="38"/>
      <c r="W53" s="38"/>
      <c r="X53" s="38"/>
      <c r="Y53" s="38"/>
      <c r="Z53" s="38"/>
      <c r="AA53" s="49"/>
      <c r="AB53" s="38"/>
      <c r="AC53" s="38"/>
      <c r="AD53" s="39"/>
      <c r="AE53" s="38"/>
      <c r="AF53" s="46"/>
      <c r="AG53" s="46"/>
      <c r="AH53" s="23"/>
      <c r="AI53" s="23"/>
      <c r="AJ53" s="59"/>
      <c r="AK53" s="59"/>
      <c r="AL53" s="59"/>
      <c r="AM53" s="59"/>
      <c r="AN53" s="23"/>
      <c r="AO53" s="23"/>
      <c r="AP53" s="23"/>
      <c r="AQ53" s="39"/>
      <c r="AR53" s="39"/>
      <c r="AS53" s="39"/>
      <c r="AT53" s="39"/>
      <c r="AU53" s="38"/>
      <c r="AV53" s="53"/>
      <c r="AW53" s="84"/>
      <c r="AX53" s="38"/>
      <c r="AY53" s="84"/>
      <c r="AZ53" s="38"/>
      <c r="BA53" s="84"/>
      <c r="BB53" s="38"/>
      <c r="BC53" s="38"/>
      <c r="BD53" s="38"/>
      <c r="BE53" s="29"/>
      <c r="BF53" s="38"/>
      <c r="BG53" s="39"/>
      <c r="BH53" s="38"/>
      <c r="BI53" s="38"/>
      <c r="BJ53" s="38"/>
      <c r="BK53" s="38"/>
      <c r="BL53" s="38"/>
      <c r="BM53" s="38"/>
      <c r="BN53" s="38"/>
      <c r="BO53" s="38"/>
      <c r="BP53" s="38"/>
      <c r="BQ53" s="39"/>
      <c r="BR53" s="38"/>
      <c r="BS53" s="84">
        <v>8000.25</v>
      </c>
      <c r="BT53" s="86">
        <f t="shared" si="0"/>
        <v>2.4340475627137037E-2</v>
      </c>
      <c r="BU53" s="38"/>
      <c r="BV53" s="38"/>
      <c r="BW53" s="84">
        <v>10129</v>
      </c>
      <c r="BX53" s="38"/>
      <c r="BY53" s="84"/>
      <c r="BZ53" s="38"/>
      <c r="CA53" s="39"/>
      <c r="CB53" s="38"/>
      <c r="CC53" s="39"/>
      <c r="CD53" s="38"/>
      <c r="CE53" s="38"/>
      <c r="CF53" s="38"/>
      <c r="CG53" s="38"/>
      <c r="CH53" s="38"/>
      <c r="CI53" s="38"/>
      <c r="CJ53" s="38"/>
      <c r="CK53" s="38"/>
      <c r="CL53" s="39"/>
      <c r="CM53" s="38"/>
      <c r="CN53" s="38"/>
      <c r="CO53" s="39"/>
      <c r="CP53" s="84"/>
      <c r="CQ53" s="84"/>
      <c r="CR53" s="84"/>
      <c r="CS53" s="39"/>
      <c r="CT53" s="39"/>
      <c r="CU53" s="39"/>
      <c r="CV53" s="39"/>
      <c r="CW53" s="39"/>
      <c r="CX53" s="39"/>
      <c r="CY53" s="39"/>
      <c r="CZ53" s="39"/>
      <c r="DA53" s="39"/>
      <c r="DB53" s="38"/>
      <c r="DC53" s="38"/>
      <c r="DD53" s="38"/>
      <c r="DE53" s="38"/>
      <c r="DF53" s="38"/>
      <c r="DG53" s="38"/>
      <c r="DH53" s="39"/>
      <c r="DI53" s="38"/>
      <c r="DJ53" s="38"/>
      <c r="DK53" s="38"/>
      <c r="DL53" s="38"/>
      <c r="DM53" s="49"/>
      <c r="DT53" s="70"/>
    </row>
    <row r="54" spans="1:124">
      <c r="A54" s="21" t="s">
        <v>78</v>
      </c>
      <c r="B54" s="140">
        <v>360</v>
      </c>
      <c r="C54" s="84"/>
      <c r="D54" s="72"/>
      <c r="E54" s="84"/>
      <c r="F54" s="72"/>
      <c r="G54" s="72"/>
      <c r="H54" s="72"/>
      <c r="I54" s="72"/>
      <c r="J54" s="72"/>
      <c r="K54" s="84"/>
      <c r="L54" s="72"/>
      <c r="M54" s="74"/>
      <c r="N54" s="72"/>
      <c r="O54" s="72"/>
      <c r="P54" s="72"/>
      <c r="Q54" s="84"/>
      <c r="R54" s="72"/>
      <c r="S54" s="72"/>
      <c r="T54" s="72"/>
      <c r="U54" s="38"/>
      <c r="V54" s="38"/>
      <c r="W54" s="38"/>
      <c r="X54" s="38"/>
      <c r="Y54" s="38"/>
      <c r="Z54" s="38"/>
      <c r="AA54" s="49"/>
      <c r="AB54" s="38"/>
      <c r="AC54" s="38"/>
      <c r="AD54" s="39"/>
      <c r="AE54" s="38"/>
      <c r="AF54" s="46"/>
      <c r="AG54" s="46"/>
      <c r="AH54" s="23"/>
      <c r="AI54" s="23"/>
      <c r="AJ54" s="59"/>
      <c r="AK54" s="59"/>
      <c r="AL54" s="59"/>
      <c r="AM54" s="59"/>
      <c r="AN54" s="23"/>
      <c r="AO54" s="23"/>
      <c r="AP54" s="23"/>
      <c r="AQ54" s="39"/>
      <c r="AR54" s="39"/>
      <c r="AS54" s="39"/>
      <c r="AT54" s="39"/>
      <c r="AU54" s="38"/>
      <c r="AV54" s="53"/>
      <c r="AW54" s="84"/>
      <c r="AX54" s="38"/>
      <c r="AY54" s="84"/>
      <c r="AZ54" s="38"/>
      <c r="BA54" s="84"/>
      <c r="BB54" s="38"/>
      <c r="BC54" s="38"/>
      <c r="BD54" s="38"/>
      <c r="BE54" s="29"/>
      <c r="BF54" s="38"/>
      <c r="BG54" s="39"/>
      <c r="BH54" s="38"/>
      <c r="BI54" s="38"/>
      <c r="BJ54" s="38"/>
      <c r="BK54" s="38"/>
      <c r="BL54" s="38"/>
      <c r="BM54" s="38"/>
      <c r="BN54" s="38"/>
      <c r="BO54" s="38"/>
      <c r="BP54" s="38"/>
      <c r="BQ54" s="39"/>
      <c r="BR54" s="38"/>
      <c r="BS54" s="84">
        <v>8177.26</v>
      </c>
      <c r="BT54" s="86">
        <f t="shared" si="0"/>
        <v>2.2125558576294502E-2</v>
      </c>
      <c r="BU54" s="38"/>
      <c r="BV54" s="38"/>
      <c r="BW54" s="84">
        <v>12611</v>
      </c>
      <c r="BX54" s="38">
        <v>24.503899693948071</v>
      </c>
      <c r="BY54" s="84"/>
      <c r="BZ54" s="38"/>
      <c r="CA54" s="39"/>
      <c r="CB54" s="38"/>
      <c r="CC54" s="39"/>
      <c r="CD54" s="38"/>
      <c r="CE54" s="38"/>
      <c r="CF54" s="38"/>
      <c r="CG54" s="38"/>
      <c r="CH54" s="38"/>
      <c r="CI54" s="38"/>
      <c r="CJ54" s="38"/>
      <c r="CK54" s="38"/>
      <c r="CL54" s="39"/>
      <c r="CM54" s="38"/>
      <c r="CN54" s="38"/>
      <c r="CO54" s="39"/>
      <c r="CP54" s="84"/>
      <c r="CQ54" s="84"/>
      <c r="CR54" s="84"/>
      <c r="CS54" s="39"/>
      <c r="CT54" s="39"/>
      <c r="CU54" s="39"/>
      <c r="CV54" s="39"/>
      <c r="CW54" s="39"/>
      <c r="CX54" s="39"/>
      <c r="CY54" s="39"/>
      <c r="CZ54" s="39"/>
      <c r="DA54" s="39"/>
      <c r="DB54" s="38"/>
      <c r="DC54" s="38"/>
      <c r="DD54" s="38"/>
      <c r="DE54" s="38"/>
      <c r="DF54" s="38"/>
      <c r="DG54" s="38"/>
      <c r="DH54" s="39"/>
      <c r="DI54" s="38"/>
      <c r="DJ54" s="38"/>
      <c r="DK54" s="38"/>
      <c r="DL54" s="38"/>
      <c r="DM54" s="49"/>
      <c r="DT54" s="70"/>
    </row>
    <row r="55" spans="1:124">
      <c r="A55" s="21" t="s">
        <v>79</v>
      </c>
      <c r="B55" s="84">
        <v>360</v>
      </c>
      <c r="C55" s="84"/>
      <c r="D55" s="72"/>
      <c r="E55" s="84"/>
      <c r="F55" s="72"/>
      <c r="G55" s="72"/>
      <c r="H55" s="72"/>
      <c r="I55" s="72"/>
      <c r="J55" s="72"/>
      <c r="K55" s="84">
        <v>259.06696875</v>
      </c>
      <c r="L55" s="72"/>
      <c r="M55" s="74"/>
      <c r="N55" s="72"/>
      <c r="O55" s="72"/>
      <c r="P55" s="72"/>
      <c r="Q55" s="84"/>
      <c r="R55" s="72"/>
      <c r="S55" s="72"/>
      <c r="T55" s="72"/>
      <c r="U55" s="38"/>
      <c r="V55" s="38"/>
      <c r="W55" s="38"/>
      <c r="X55" s="38"/>
      <c r="Y55" s="38"/>
      <c r="Z55" s="38"/>
      <c r="AA55" s="49"/>
      <c r="AB55" s="38"/>
      <c r="AC55" s="38"/>
      <c r="AD55" s="39"/>
      <c r="AE55" s="38"/>
      <c r="AF55" s="46"/>
      <c r="AG55" s="46"/>
      <c r="AH55" s="23"/>
      <c r="AI55" s="23"/>
      <c r="AJ55" s="59"/>
      <c r="AK55" s="59"/>
      <c r="AL55" s="59"/>
      <c r="AM55" s="59"/>
      <c r="AN55" s="23"/>
      <c r="AO55" s="23"/>
      <c r="AP55" s="23"/>
      <c r="AQ55" s="39"/>
      <c r="AR55" s="39"/>
      <c r="AS55" s="39"/>
      <c r="AT55" s="39"/>
      <c r="AU55" s="60"/>
      <c r="AV55" s="53"/>
      <c r="AW55" s="84">
        <v>-50175</v>
      </c>
      <c r="AX55" s="38"/>
      <c r="AY55" s="84">
        <v>298021.05200000003</v>
      </c>
      <c r="AZ55" s="38"/>
      <c r="BA55" s="84">
        <v>348195.58299999998</v>
      </c>
      <c r="BB55" s="38"/>
      <c r="BC55" s="38"/>
      <c r="BD55" s="38"/>
      <c r="BE55" s="29"/>
      <c r="BF55" s="38"/>
      <c r="BG55" s="39"/>
      <c r="BH55" s="38"/>
      <c r="BI55" s="38"/>
      <c r="BJ55" s="38"/>
      <c r="BK55" s="38"/>
      <c r="BL55" s="38"/>
      <c r="BM55" s="38"/>
      <c r="BN55" s="38"/>
      <c r="BO55" s="38"/>
      <c r="BP55" s="38"/>
      <c r="BQ55" s="39"/>
      <c r="BR55" s="38"/>
      <c r="BS55" s="84">
        <v>8411.4573999999993</v>
      </c>
      <c r="BT55" s="86">
        <f t="shared" si="0"/>
        <v>2.8640082374780773E-2</v>
      </c>
      <c r="BU55" s="38"/>
      <c r="BV55" s="38"/>
      <c r="BW55" s="84">
        <v>13238</v>
      </c>
      <c r="BX55" s="38">
        <v>4.9718499722464511</v>
      </c>
      <c r="BY55" s="84"/>
      <c r="BZ55" s="38"/>
      <c r="CA55" s="39"/>
      <c r="CB55" s="38"/>
      <c r="CC55" s="39"/>
      <c r="CD55" s="38"/>
      <c r="CE55" s="38"/>
      <c r="CF55" s="38"/>
      <c r="CG55" s="95">
        <v>0.53400000000000003</v>
      </c>
      <c r="CH55" s="38"/>
      <c r="CI55" s="38"/>
      <c r="CJ55" s="38"/>
      <c r="CK55" s="38"/>
      <c r="CL55" s="39"/>
      <c r="CM55" s="38"/>
      <c r="CN55" s="38"/>
      <c r="CO55" s="39"/>
      <c r="CP55" s="84">
        <v>135021.25</v>
      </c>
      <c r="CQ55" s="84">
        <v>135021.41666666666</v>
      </c>
      <c r="CR55" s="84"/>
      <c r="CS55" s="39"/>
      <c r="CT55" s="39"/>
      <c r="CU55" s="39"/>
      <c r="CV55" s="39"/>
      <c r="CW55" s="39"/>
      <c r="CX55" s="39"/>
      <c r="CY55" s="39"/>
      <c r="CZ55" s="39"/>
      <c r="DA55" s="39"/>
      <c r="DB55" s="38"/>
      <c r="DC55" s="38"/>
      <c r="DD55" s="38"/>
      <c r="DE55" s="38"/>
      <c r="DF55" s="38"/>
      <c r="DG55" s="38"/>
      <c r="DH55" s="39"/>
      <c r="DI55" s="38"/>
      <c r="DJ55" s="38"/>
      <c r="DK55" s="38"/>
      <c r="DL55" s="38"/>
      <c r="DM55" s="49"/>
      <c r="DT55" s="70"/>
    </row>
    <row r="56" spans="1:124">
      <c r="A56" s="21" t="s">
        <v>80</v>
      </c>
      <c r="B56" s="84">
        <v>360</v>
      </c>
      <c r="C56" s="84"/>
      <c r="D56" s="72"/>
      <c r="E56" s="84"/>
      <c r="F56" s="72"/>
      <c r="G56" s="72"/>
      <c r="H56" s="72"/>
      <c r="I56" s="72"/>
      <c r="J56" s="72"/>
      <c r="K56" s="84">
        <v>282.24465624999999</v>
      </c>
      <c r="L56" s="83">
        <f t="shared" ref="L56" si="1">K56/K55-1</f>
        <v>8.9466008004928321E-2</v>
      </c>
      <c r="M56" s="74"/>
      <c r="N56" s="72"/>
      <c r="O56" s="72"/>
      <c r="P56" s="72"/>
      <c r="Q56" s="84"/>
      <c r="R56" s="72"/>
      <c r="S56" s="72"/>
      <c r="T56" s="72"/>
      <c r="U56" s="38"/>
      <c r="V56" s="38"/>
      <c r="W56" s="38"/>
      <c r="X56" s="38"/>
      <c r="Y56" s="38"/>
      <c r="Z56" s="38"/>
      <c r="AA56" s="49"/>
      <c r="AB56" s="38"/>
      <c r="AC56" s="38"/>
      <c r="AD56" s="39"/>
      <c r="AE56" s="38"/>
      <c r="AF56" s="46"/>
      <c r="AG56" s="46"/>
      <c r="AH56" s="23"/>
      <c r="AI56" s="23"/>
      <c r="AJ56" s="59"/>
      <c r="AK56" s="59"/>
      <c r="AL56" s="59"/>
      <c r="AM56" s="59"/>
      <c r="AN56" s="23"/>
      <c r="AO56" s="23"/>
      <c r="AP56" s="23"/>
      <c r="AQ56" s="39"/>
      <c r="AR56" s="39"/>
      <c r="AS56" s="39"/>
      <c r="AT56" s="39"/>
      <c r="AU56" s="38"/>
      <c r="AV56" s="53"/>
      <c r="AW56" s="84">
        <v>-248465</v>
      </c>
      <c r="AX56" s="38">
        <v>-395.1968111609367</v>
      </c>
      <c r="AY56" s="84">
        <v>488776.77500000002</v>
      </c>
      <c r="AZ56" s="38">
        <v>64.007465821575579</v>
      </c>
      <c r="BA56" s="84">
        <v>737241.29799999995</v>
      </c>
      <c r="BB56" s="38">
        <v>111.73195008622496</v>
      </c>
      <c r="BC56" s="38"/>
      <c r="BD56" s="38"/>
      <c r="BE56" s="29"/>
      <c r="BF56" s="38"/>
      <c r="BG56" s="39"/>
      <c r="BH56" s="38"/>
      <c r="BI56" s="38"/>
      <c r="BJ56" s="38"/>
      <c r="BK56" s="38"/>
      <c r="BL56" s="38"/>
      <c r="BM56" s="38"/>
      <c r="BN56" s="38"/>
      <c r="BO56" s="38"/>
      <c r="BP56" s="38"/>
      <c r="BQ56" s="39"/>
      <c r="BR56" s="38"/>
      <c r="BS56" s="84">
        <v>8457.2999999999993</v>
      </c>
      <c r="BT56" s="86">
        <f t="shared" si="0"/>
        <v>5.4500186852279864E-3</v>
      </c>
      <c r="BU56" s="38"/>
      <c r="BV56" s="38"/>
      <c r="BW56" s="84">
        <v>16532</v>
      </c>
      <c r="BX56" s="38">
        <v>24.882912826710985</v>
      </c>
      <c r="BY56" s="84">
        <v>14620</v>
      </c>
      <c r="BZ56" s="38"/>
      <c r="CA56" s="39"/>
      <c r="CB56" s="38"/>
      <c r="CC56" s="39"/>
      <c r="CD56" s="38"/>
      <c r="CE56" s="38"/>
      <c r="CF56" s="38"/>
      <c r="CG56" s="95"/>
      <c r="CH56" s="38"/>
      <c r="CI56" s="38"/>
      <c r="CJ56" s="38"/>
      <c r="CK56" s="38"/>
      <c r="CL56" s="39"/>
      <c r="CM56" s="38"/>
      <c r="CN56" s="38"/>
      <c r="CO56" s="39"/>
      <c r="CP56" s="84">
        <v>208770.91666666666</v>
      </c>
      <c r="CQ56" s="84">
        <v>208770.91666666666</v>
      </c>
      <c r="CR56" s="84"/>
      <c r="CS56" s="39"/>
      <c r="CT56" s="39"/>
      <c r="CU56" s="39"/>
      <c r="CV56" s="39"/>
      <c r="CW56" s="39"/>
      <c r="CX56" s="39"/>
      <c r="CY56" s="39"/>
      <c r="CZ56" s="39"/>
      <c r="DA56" s="39"/>
      <c r="DB56" s="38"/>
      <c r="DC56" s="38"/>
      <c r="DD56" s="38"/>
      <c r="DE56" s="38"/>
      <c r="DF56" s="38"/>
      <c r="DG56" s="38"/>
      <c r="DH56" s="39"/>
      <c r="DI56" s="38"/>
      <c r="DJ56" s="38"/>
      <c r="DK56" s="38"/>
      <c r="DL56" s="38"/>
      <c r="DM56" s="49"/>
      <c r="DT56" s="70"/>
    </row>
    <row r="57" spans="1:124">
      <c r="A57" s="21" t="s">
        <v>81</v>
      </c>
      <c r="B57" s="84">
        <v>360</v>
      </c>
      <c r="C57" s="84"/>
      <c r="D57" s="72"/>
      <c r="E57" s="84"/>
      <c r="F57" s="72"/>
      <c r="G57" s="72"/>
      <c r="H57" s="72"/>
      <c r="I57" s="72"/>
      <c r="J57" s="72"/>
      <c r="K57" s="84">
        <v>317.13931250000002</v>
      </c>
      <c r="L57" s="83">
        <f t="shared" ref="L57" si="2">K57/K56-1</f>
        <v>0.12363265513552135</v>
      </c>
      <c r="M57" s="74"/>
      <c r="N57" s="72"/>
      <c r="O57" s="72"/>
      <c r="P57" s="72"/>
      <c r="Q57" s="84"/>
      <c r="R57" s="72"/>
      <c r="S57" s="72"/>
      <c r="T57" s="72"/>
      <c r="U57" s="38"/>
      <c r="V57" s="38"/>
      <c r="W57" s="38"/>
      <c r="X57" s="38"/>
      <c r="Y57" s="38"/>
      <c r="Z57" s="38"/>
      <c r="AA57" s="49"/>
      <c r="AB57" s="38"/>
      <c r="AC57" s="38"/>
      <c r="AD57" s="84">
        <v>913</v>
      </c>
      <c r="AE57" s="38"/>
      <c r="AF57" s="46"/>
      <c r="AG57" s="46"/>
      <c r="AH57" s="23"/>
      <c r="AI57" s="23"/>
      <c r="AJ57" s="59"/>
      <c r="AK57" s="59"/>
      <c r="AL57" s="59"/>
      <c r="AM57" s="59"/>
      <c r="AN57" s="23"/>
      <c r="AO57" s="23"/>
      <c r="AP57" s="23"/>
      <c r="AQ57" s="39"/>
      <c r="AR57" s="39"/>
      <c r="AS57" s="39"/>
      <c r="AT57" s="39"/>
      <c r="AU57" s="38"/>
      <c r="AV57" s="53"/>
      <c r="AW57" s="84">
        <v>-272108</v>
      </c>
      <c r="AX57" s="38">
        <v>-9.5156259432918109</v>
      </c>
      <c r="AY57" s="84">
        <v>458243.19699999999</v>
      </c>
      <c r="AZ57" s="38">
        <v>-6.2469371626751364</v>
      </c>
      <c r="BA57" s="84">
        <v>730351.68200000003</v>
      </c>
      <c r="BB57" s="38">
        <v>-0.9345130310374884</v>
      </c>
      <c r="BC57" s="38"/>
      <c r="BD57" s="38"/>
      <c r="BE57" s="29"/>
      <c r="BF57" s="38"/>
      <c r="BG57" s="39"/>
      <c r="BH57" s="38"/>
      <c r="BI57" s="38"/>
      <c r="BJ57" s="38"/>
      <c r="BK57" s="38"/>
      <c r="BL57" s="38"/>
      <c r="BM57" s="38"/>
      <c r="BN57" s="38"/>
      <c r="BO57" s="38"/>
      <c r="BP57" s="38"/>
      <c r="BQ57" s="39"/>
      <c r="BR57" s="38"/>
      <c r="BS57" s="84">
        <v>8585.2000000000007</v>
      </c>
      <c r="BT57" s="86">
        <f t="shared" si="0"/>
        <v>1.5123029808567834E-2</v>
      </c>
      <c r="BU57" s="38"/>
      <c r="BV57" s="38"/>
      <c r="BW57" s="84">
        <v>20822</v>
      </c>
      <c r="BX57" s="38">
        <v>25.9496733607549</v>
      </c>
      <c r="BY57" s="84">
        <v>18161</v>
      </c>
      <c r="BZ57" s="38">
        <v>24.220246238030096</v>
      </c>
      <c r="CA57" s="39"/>
      <c r="CB57" s="38"/>
      <c r="CC57" s="39"/>
      <c r="CD57" s="38"/>
      <c r="CE57" s="38"/>
      <c r="CF57" s="38"/>
      <c r="CG57" s="95"/>
      <c r="CH57" s="38"/>
      <c r="CI57" s="38"/>
      <c r="CJ57" s="38"/>
      <c r="CK57" s="38"/>
      <c r="CL57" s="39"/>
      <c r="CM57" s="38"/>
      <c r="CN57" s="38"/>
      <c r="CO57" s="39"/>
      <c r="CP57" s="84">
        <v>419012.91666666669</v>
      </c>
      <c r="CQ57" s="84">
        <v>419012.91666666669</v>
      </c>
      <c r="CR57" s="84"/>
      <c r="CS57" s="39"/>
      <c r="CT57" s="39"/>
      <c r="CU57" s="39"/>
      <c r="CV57" s="39"/>
      <c r="CW57" s="39"/>
      <c r="CX57" s="39"/>
      <c r="CY57" s="39"/>
      <c r="CZ57" s="39"/>
      <c r="DA57" s="39"/>
      <c r="DB57" s="38"/>
      <c r="DC57" s="38"/>
      <c r="DD57" s="38"/>
      <c r="DE57" s="38"/>
      <c r="DF57" s="38"/>
      <c r="DG57" s="38"/>
      <c r="DH57" s="39"/>
      <c r="DI57" s="38"/>
      <c r="DJ57" s="38"/>
      <c r="DK57" s="38"/>
      <c r="DL57" s="38"/>
      <c r="DM57" s="49"/>
      <c r="DT57" s="70"/>
    </row>
    <row r="58" spans="1:124">
      <c r="A58" s="21" t="s">
        <v>82</v>
      </c>
      <c r="B58" s="84">
        <v>360</v>
      </c>
      <c r="C58" s="84"/>
      <c r="D58" s="72"/>
      <c r="E58" s="84"/>
      <c r="F58" s="72"/>
      <c r="G58" s="84"/>
      <c r="H58" s="72"/>
      <c r="I58" s="72"/>
      <c r="J58" s="72"/>
      <c r="K58" s="84">
        <v>338.40003124999998</v>
      </c>
      <c r="L58" s="83">
        <f t="shared" ref="L58" si="3">K58/K57-1</f>
        <v>6.7039051647058034E-2</v>
      </c>
      <c r="M58" s="74"/>
      <c r="N58" s="72"/>
      <c r="O58" s="72"/>
      <c r="P58" s="72"/>
      <c r="Q58" s="84"/>
      <c r="R58" s="72"/>
      <c r="S58" s="72"/>
      <c r="T58" s="72"/>
      <c r="U58" s="84"/>
      <c r="V58" s="38"/>
      <c r="W58" s="38"/>
      <c r="X58" s="38"/>
      <c r="Y58" s="38"/>
      <c r="Z58" s="38"/>
      <c r="AA58" s="49"/>
      <c r="AB58" s="95">
        <v>5.839999999E-2</v>
      </c>
      <c r="AC58" s="53"/>
      <c r="AD58" s="84">
        <v>637</v>
      </c>
      <c r="AE58" s="38">
        <v>-30.230010952902518</v>
      </c>
      <c r="AF58" s="23"/>
      <c r="AG58" s="23"/>
      <c r="AH58" s="23"/>
      <c r="AI58" s="23"/>
      <c r="AJ58" s="59"/>
      <c r="AK58" s="59"/>
      <c r="AL58" s="59"/>
      <c r="AM58" s="59"/>
      <c r="AN58" s="23"/>
      <c r="AO58" s="23"/>
      <c r="AP58" s="23"/>
      <c r="AQ58" s="39"/>
      <c r="AR58" s="39"/>
      <c r="AS58" s="39"/>
      <c r="AT58" s="39"/>
      <c r="AU58" s="38"/>
      <c r="AV58" s="53"/>
      <c r="AW58" s="84">
        <v>-408526</v>
      </c>
      <c r="AX58" s="38">
        <v>-50.133770414688286</v>
      </c>
      <c r="AY58" s="84">
        <v>458943.408</v>
      </c>
      <c r="AZ58" s="38">
        <v>0.1528033595662982</v>
      </c>
      <c r="BA58" s="84">
        <v>867469.44299999997</v>
      </c>
      <c r="BB58" s="38">
        <v>18.77421033994414</v>
      </c>
      <c r="BC58" s="38"/>
      <c r="BD58" s="38"/>
      <c r="BE58" s="29"/>
      <c r="BF58" s="38"/>
      <c r="BG58" s="39"/>
      <c r="BH58" s="38"/>
      <c r="BI58" s="38"/>
      <c r="BJ58" s="38"/>
      <c r="BK58" s="38"/>
      <c r="BL58" s="38"/>
      <c r="BM58" s="38"/>
      <c r="BN58" s="38"/>
      <c r="BO58" s="38"/>
      <c r="BP58" s="38"/>
      <c r="BQ58" s="39"/>
      <c r="BR58" s="38"/>
      <c r="BS58" s="84">
        <v>8703.2999999999993</v>
      </c>
      <c r="BT58" s="86">
        <f t="shared" si="0"/>
        <v>1.3756231654475037E-2</v>
      </c>
      <c r="BU58" s="38"/>
      <c r="BV58" s="38">
        <v>1.8333333333333337</v>
      </c>
      <c r="BW58" s="84">
        <v>26025</v>
      </c>
      <c r="BX58" s="38">
        <v>24.987993468446835</v>
      </c>
      <c r="BY58" s="84">
        <v>21727</v>
      </c>
      <c r="BZ58" s="38">
        <v>19.635482627608614</v>
      </c>
      <c r="CA58" s="39"/>
      <c r="CB58" s="38"/>
      <c r="CC58" s="39"/>
      <c r="CD58" s="38"/>
      <c r="CE58" s="38"/>
      <c r="CF58" s="38"/>
      <c r="CG58" s="95"/>
      <c r="CH58" s="38"/>
      <c r="CI58" s="38"/>
      <c r="CJ58" s="38"/>
      <c r="CK58" s="38"/>
      <c r="CL58" s="39"/>
      <c r="CM58" s="38"/>
      <c r="CN58" s="38"/>
      <c r="CO58" s="39"/>
      <c r="CP58" s="84">
        <v>740794.25</v>
      </c>
      <c r="CQ58" s="84">
        <v>740794.25</v>
      </c>
      <c r="CR58" s="84"/>
      <c r="CS58" s="39"/>
      <c r="CT58" s="39"/>
      <c r="CU58" s="39"/>
      <c r="CV58" s="39"/>
      <c r="CW58" s="39"/>
      <c r="CX58" s="39"/>
      <c r="CY58" s="39"/>
      <c r="CZ58" s="39"/>
      <c r="DA58" s="39"/>
      <c r="DB58" s="38"/>
      <c r="DC58" s="38"/>
      <c r="DD58" s="38"/>
      <c r="DE58" s="38"/>
      <c r="DF58" s="38"/>
      <c r="DG58" s="38"/>
      <c r="DH58" s="39"/>
      <c r="DI58" s="38"/>
      <c r="DJ58" s="38"/>
      <c r="DK58" s="38"/>
      <c r="DL58" s="38"/>
      <c r="DM58" s="49"/>
      <c r="DT58" s="70"/>
    </row>
    <row r="59" spans="1:124">
      <c r="A59" s="21" t="s">
        <v>83</v>
      </c>
      <c r="B59" s="84">
        <v>360</v>
      </c>
      <c r="C59" s="84"/>
      <c r="D59" s="72"/>
      <c r="E59" s="84"/>
      <c r="F59" s="72"/>
      <c r="G59" s="84"/>
      <c r="H59" s="72"/>
      <c r="I59" s="72"/>
      <c r="J59" s="72"/>
      <c r="K59" s="84">
        <v>355.23590625000003</v>
      </c>
      <c r="L59" s="83">
        <f t="shared" ref="L59" si="4">K59/K58-1</f>
        <v>4.9751399069943414E-2</v>
      </c>
      <c r="M59" s="74"/>
      <c r="N59" s="72"/>
      <c r="O59" s="72"/>
      <c r="P59" s="72"/>
      <c r="Q59" s="84"/>
      <c r="R59" s="72"/>
      <c r="S59" s="72"/>
      <c r="T59" s="72"/>
      <c r="U59" s="84"/>
      <c r="V59" s="38"/>
      <c r="W59" s="38"/>
      <c r="X59" s="38"/>
      <c r="Y59" s="38"/>
      <c r="Z59" s="38"/>
      <c r="AA59" s="49"/>
      <c r="AB59" s="95">
        <v>5.839999999E-2</v>
      </c>
      <c r="AC59" s="53"/>
      <c r="AD59" s="84">
        <v>738</v>
      </c>
      <c r="AE59" s="38">
        <v>15.855572998430141</v>
      </c>
      <c r="AF59" s="23"/>
      <c r="AG59" s="46"/>
      <c r="AH59" s="23"/>
      <c r="AI59" s="23"/>
      <c r="AJ59" s="59"/>
      <c r="AK59" s="59"/>
      <c r="AL59" s="59"/>
      <c r="AM59" s="59"/>
      <c r="AN59" s="23"/>
      <c r="AO59" s="23"/>
      <c r="AP59" s="23"/>
      <c r="AQ59" s="39"/>
      <c r="AR59" s="39"/>
      <c r="AS59" s="39"/>
      <c r="AT59" s="39"/>
      <c r="AU59" s="38"/>
      <c r="AV59" s="53"/>
      <c r="AW59" s="84">
        <v>-277260</v>
      </c>
      <c r="AX59" s="38">
        <v>32.131614634074701</v>
      </c>
      <c r="AY59" s="84">
        <v>586525.03200000001</v>
      </c>
      <c r="AZ59" s="38">
        <v>27.798988236039772</v>
      </c>
      <c r="BA59" s="84">
        <v>863785.43700000003</v>
      </c>
      <c r="BB59" s="38">
        <v>-0.42468423870464056</v>
      </c>
      <c r="BC59" s="38"/>
      <c r="BD59" s="38"/>
      <c r="BE59" s="29"/>
      <c r="BF59" s="38"/>
      <c r="BG59" s="39"/>
      <c r="BH59" s="38"/>
      <c r="BI59" s="38"/>
      <c r="BJ59" s="38"/>
      <c r="BK59" s="38"/>
      <c r="BL59" s="38"/>
      <c r="BM59" s="38"/>
      <c r="BN59" s="38"/>
      <c r="BO59" s="38"/>
      <c r="BP59" s="38"/>
      <c r="BQ59" s="39"/>
      <c r="BR59" s="38"/>
      <c r="BS59" s="84">
        <v>8829.2999999999993</v>
      </c>
      <c r="BT59" s="86">
        <f t="shared" si="0"/>
        <v>1.4477267243459435E-2</v>
      </c>
      <c r="BU59" s="38"/>
      <c r="BV59" s="38">
        <v>2.2833333333333337</v>
      </c>
      <c r="BW59" s="84">
        <v>28283</v>
      </c>
      <c r="BX59" s="38">
        <v>8.6762728146013455</v>
      </c>
      <c r="BY59" s="84">
        <v>23067</v>
      </c>
      <c r="BZ59" s="38">
        <v>6.1674414323192339</v>
      </c>
      <c r="CA59" s="39"/>
      <c r="CB59" s="38"/>
      <c r="CC59" s="39"/>
      <c r="CD59" s="38"/>
      <c r="CE59" s="38"/>
      <c r="CF59" s="38"/>
      <c r="CG59" s="95"/>
      <c r="CH59" s="38"/>
      <c r="CI59" s="38"/>
      <c r="CJ59" s="38"/>
      <c r="CK59" s="38"/>
      <c r="CL59" s="39"/>
      <c r="CM59" s="38"/>
      <c r="CN59" s="38"/>
      <c r="CO59" s="39"/>
      <c r="CP59" s="84">
        <v>749691.41666666663</v>
      </c>
      <c r="CQ59" s="84">
        <v>749691.41666666663</v>
      </c>
      <c r="CR59" s="84"/>
      <c r="CS59" s="39"/>
      <c r="CT59" s="39"/>
      <c r="CU59" s="39"/>
      <c r="CV59" s="39"/>
      <c r="CW59" s="39"/>
      <c r="CX59" s="39"/>
      <c r="CY59" s="39"/>
      <c r="CZ59" s="39"/>
      <c r="DA59" s="39"/>
      <c r="DB59" s="38"/>
      <c r="DC59" s="38"/>
      <c r="DD59" s="38"/>
      <c r="DE59" s="38"/>
      <c r="DF59" s="38"/>
      <c r="DG59" s="38"/>
      <c r="DH59" s="39"/>
      <c r="DI59" s="38"/>
      <c r="DJ59" s="38"/>
      <c r="DK59" s="38"/>
      <c r="DL59" s="38"/>
      <c r="DM59" s="49"/>
      <c r="DT59" s="70"/>
    </row>
    <row r="60" spans="1:124">
      <c r="A60" s="21" t="s">
        <v>84</v>
      </c>
      <c r="B60" s="84">
        <v>360</v>
      </c>
      <c r="C60" s="84"/>
      <c r="D60" s="72"/>
      <c r="E60" s="84">
        <v>8369.5</v>
      </c>
      <c r="F60" s="72"/>
      <c r="G60" s="84"/>
      <c r="H60" s="72"/>
      <c r="I60" s="72"/>
      <c r="J60" s="72"/>
      <c r="K60" s="84">
        <v>380.19715624999998</v>
      </c>
      <c r="L60" s="83">
        <f t="shared" ref="L60" si="5">K60/K59-1</f>
        <v>7.0266686336693862E-2</v>
      </c>
      <c r="M60" s="74"/>
      <c r="N60" s="72"/>
      <c r="O60" s="72"/>
      <c r="P60" s="72"/>
      <c r="Q60" s="84"/>
      <c r="R60" s="72"/>
      <c r="S60" s="72"/>
      <c r="T60" s="72"/>
      <c r="U60" s="84">
        <v>3798.3166670000001</v>
      </c>
      <c r="V60" s="38"/>
      <c r="W60" s="49">
        <f t="shared" ref="W60:W82" si="6">U60/E60</f>
        <v>0.45382838484975208</v>
      </c>
      <c r="X60" s="38"/>
      <c r="Y60" s="38"/>
      <c r="Z60" s="38"/>
      <c r="AA60" s="49"/>
      <c r="AB60" s="95">
        <v>6.4483333323333336E-2</v>
      </c>
      <c r="AC60" s="53"/>
      <c r="AD60" s="84">
        <v>839</v>
      </c>
      <c r="AE60" s="38">
        <v>13.685636856368564</v>
      </c>
      <c r="AF60" s="23"/>
      <c r="AG60" s="48"/>
      <c r="AH60" s="23"/>
      <c r="AI60" s="23"/>
      <c r="AJ60" s="59"/>
      <c r="AK60" s="59"/>
      <c r="AL60" s="59"/>
      <c r="AM60" s="59"/>
      <c r="AN60" s="23"/>
      <c r="AO60" s="23"/>
      <c r="AP60" s="23"/>
      <c r="AQ60" s="39"/>
      <c r="AR60" s="39"/>
      <c r="AS60" s="39"/>
      <c r="AT60" s="39"/>
      <c r="AU60" s="38"/>
      <c r="AV60" s="53"/>
      <c r="AW60" s="84">
        <v>-165899</v>
      </c>
      <c r="AX60" s="38">
        <v>40.164827237971579</v>
      </c>
      <c r="AY60" s="84">
        <v>723815.97600000002</v>
      </c>
      <c r="AZ60" s="38">
        <v>23.407516561032303</v>
      </c>
      <c r="BA60" s="84">
        <v>889714.97</v>
      </c>
      <c r="BB60" s="38">
        <v>3.0018488260296912</v>
      </c>
      <c r="BC60" s="38"/>
      <c r="BD60" s="38"/>
      <c r="BE60" s="29"/>
      <c r="BF60" s="38"/>
      <c r="BG60" s="39"/>
      <c r="BH60" s="38"/>
      <c r="BI60" s="38"/>
      <c r="BJ60" s="38"/>
      <c r="BK60" s="38"/>
      <c r="BL60" s="38"/>
      <c r="BM60" s="38"/>
      <c r="BN60" s="38"/>
      <c r="BO60" s="38"/>
      <c r="BP60" s="38"/>
      <c r="BQ60" s="39"/>
      <c r="BR60" s="38"/>
      <c r="BS60" s="84">
        <v>9007.6594000000005</v>
      </c>
      <c r="BT60" s="86">
        <f t="shared" si="0"/>
        <v>2.0200853974833954E-2</v>
      </c>
      <c r="BU60" s="38"/>
      <c r="BV60" s="38">
        <v>2.5166666666666666</v>
      </c>
      <c r="BW60" s="84">
        <v>29169</v>
      </c>
      <c r="BX60" s="38">
        <v>3.1326238376409856</v>
      </c>
      <c r="BY60" s="84">
        <v>23513</v>
      </c>
      <c r="BZ60" s="38">
        <v>1.9334980708371265</v>
      </c>
      <c r="CA60" s="39"/>
      <c r="CB60" s="38"/>
      <c r="CC60" s="39"/>
      <c r="CD60" s="38"/>
      <c r="CE60" s="38">
        <v>1.66</v>
      </c>
      <c r="CF60" s="38"/>
      <c r="CG60" s="95">
        <v>0.58399999999999996</v>
      </c>
      <c r="CH60" s="38"/>
      <c r="CI60" s="38"/>
      <c r="CJ60" s="38"/>
      <c r="CK60" s="38"/>
      <c r="CL60" s="39"/>
      <c r="CM60" s="38"/>
      <c r="CN60" s="38"/>
      <c r="CO60" s="39"/>
      <c r="CP60" s="84">
        <v>926026.91666666663</v>
      </c>
      <c r="CQ60" s="84">
        <v>926026.91666666663</v>
      </c>
      <c r="CR60" s="84"/>
      <c r="CS60" s="39"/>
      <c r="CT60" s="39"/>
      <c r="CU60" s="39"/>
      <c r="CV60" s="39"/>
      <c r="CW60" s="39"/>
      <c r="CX60" s="39"/>
      <c r="CY60" s="39"/>
      <c r="CZ60" s="39"/>
      <c r="DA60" s="39"/>
      <c r="DB60" s="38"/>
      <c r="DC60" s="38"/>
      <c r="DD60" s="38"/>
      <c r="DE60" s="38"/>
      <c r="DF60" s="38"/>
      <c r="DG60" s="38"/>
      <c r="DH60" s="39"/>
      <c r="DI60" s="38"/>
      <c r="DJ60" s="38"/>
      <c r="DK60" s="38"/>
      <c r="DL60" s="38"/>
      <c r="DM60" s="49"/>
      <c r="DT60" s="70"/>
    </row>
    <row r="61" spans="1:124">
      <c r="A61" s="21" t="s">
        <v>85</v>
      </c>
      <c r="B61" s="84">
        <v>360</v>
      </c>
      <c r="C61" s="84"/>
      <c r="D61" s="72"/>
      <c r="E61" s="84">
        <v>9422.2000000000007</v>
      </c>
      <c r="F61" s="83">
        <f>E61/E60-1</f>
        <v>0.12577812294641255</v>
      </c>
      <c r="G61" s="84"/>
      <c r="H61" s="72"/>
      <c r="I61" s="72"/>
      <c r="J61" s="72"/>
      <c r="K61" s="84">
        <v>408.68831249999999</v>
      </c>
      <c r="L61" s="83">
        <f t="shared" ref="L61" si="7">K61/K60-1</f>
        <v>7.4937846803003305E-2</v>
      </c>
      <c r="M61" s="74"/>
      <c r="N61" s="72"/>
      <c r="O61" s="72"/>
      <c r="P61" s="72"/>
      <c r="Q61" s="84"/>
      <c r="R61" s="72"/>
      <c r="S61" s="72"/>
      <c r="T61" s="72"/>
      <c r="U61" s="84">
        <v>4551.7416670000002</v>
      </c>
      <c r="V61" s="92">
        <f>U61/U60-1</f>
        <v>0.198357605764101</v>
      </c>
      <c r="W61" s="49">
        <f t="shared" si="6"/>
        <v>0.48308692948568271</v>
      </c>
      <c r="X61" s="38"/>
      <c r="Y61" s="38"/>
      <c r="Z61" s="38"/>
      <c r="AA61" s="49"/>
      <c r="AB61" s="95">
        <v>7.2999999989999995E-2</v>
      </c>
      <c r="AC61" s="53"/>
      <c r="AD61" s="84">
        <v>941</v>
      </c>
      <c r="AE61" s="38">
        <v>12.157330154946365</v>
      </c>
      <c r="AF61" s="23"/>
      <c r="AG61" s="46"/>
      <c r="AH61" s="23"/>
      <c r="AI61" s="23"/>
      <c r="AJ61" s="59"/>
      <c r="AK61" s="59"/>
      <c r="AL61" s="59"/>
      <c r="AM61" s="59"/>
      <c r="AN61" s="23"/>
      <c r="AO61" s="23"/>
      <c r="AP61" s="23"/>
      <c r="AQ61" s="39"/>
      <c r="AR61" s="39"/>
      <c r="AS61" s="39"/>
      <c r="AT61" s="39"/>
      <c r="AU61" s="38"/>
      <c r="AV61" s="53"/>
      <c r="AW61" s="84">
        <v>-262475</v>
      </c>
      <c r="AX61" s="38">
        <v>-58.213732451672406</v>
      </c>
      <c r="AY61" s="84">
        <v>900229.01100000006</v>
      </c>
      <c r="AZ61" s="38">
        <v>24.372636256926171</v>
      </c>
      <c r="BA61" s="84">
        <v>1162704.3600000001</v>
      </c>
      <c r="BB61" s="38">
        <v>30.682791591109243</v>
      </c>
      <c r="BC61" s="38"/>
      <c r="BD61" s="38"/>
      <c r="BE61" s="29"/>
      <c r="BF61" s="38"/>
      <c r="BG61" s="39"/>
      <c r="BH61" s="38"/>
      <c r="BI61" s="38"/>
      <c r="BJ61" s="38"/>
      <c r="BK61" s="38"/>
      <c r="BL61" s="38"/>
      <c r="BM61" s="38"/>
      <c r="BN61" s="38"/>
      <c r="BO61" s="38"/>
      <c r="BP61" s="38"/>
      <c r="BQ61" s="39"/>
      <c r="BR61" s="38"/>
      <c r="BS61" s="84">
        <v>9025.9</v>
      </c>
      <c r="BT61" s="86">
        <f t="shared" si="0"/>
        <v>2.0250099598568827E-3</v>
      </c>
      <c r="BU61" s="38"/>
      <c r="BV61" s="38">
        <v>2.3000000000000003</v>
      </c>
      <c r="BW61" s="84">
        <v>30776</v>
      </c>
      <c r="BX61" s="38">
        <v>5.5092735438307789</v>
      </c>
      <c r="BY61" s="84">
        <v>24231</v>
      </c>
      <c r="BZ61" s="38">
        <v>3.053629906860035</v>
      </c>
      <c r="CA61" s="39"/>
      <c r="CB61" s="38"/>
      <c r="CC61" s="39"/>
      <c r="CD61" s="38"/>
      <c r="CE61" s="38">
        <v>1.9</v>
      </c>
      <c r="CF61" s="38">
        <v>14.457831325301205</v>
      </c>
      <c r="CG61" s="95"/>
      <c r="CH61" s="38"/>
      <c r="CI61" s="38"/>
      <c r="CJ61" s="38"/>
      <c r="CK61" s="38"/>
      <c r="CL61" s="39"/>
      <c r="CM61" s="38"/>
      <c r="CN61" s="38"/>
      <c r="CO61" s="39"/>
      <c r="CP61" s="84">
        <v>1349342.5833333333</v>
      </c>
      <c r="CQ61" s="84">
        <v>1349342.5833333333</v>
      </c>
      <c r="CR61" s="84"/>
      <c r="CS61" s="39"/>
      <c r="CT61" s="39"/>
      <c r="CU61" s="39"/>
      <c r="CV61" s="39"/>
      <c r="CW61" s="39"/>
      <c r="CX61" s="39"/>
      <c r="CY61" s="39"/>
      <c r="CZ61" s="39"/>
      <c r="DA61" s="39"/>
      <c r="DB61" s="38"/>
      <c r="DC61" s="38"/>
      <c r="DD61" s="38"/>
      <c r="DE61" s="38"/>
      <c r="DF61" s="38"/>
      <c r="DG61" s="38"/>
      <c r="DH61" s="39"/>
      <c r="DI61" s="38"/>
      <c r="DJ61" s="38"/>
      <c r="DK61" s="38"/>
      <c r="DL61" s="38"/>
      <c r="DM61" s="49"/>
      <c r="DT61" s="70"/>
    </row>
    <row r="62" spans="1:124">
      <c r="A62" s="21" t="s">
        <v>86</v>
      </c>
      <c r="B62" s="84">
        <v>360</v>
      </c>
      <c r="C62" s="84"/>
      <c r="D62" s="72"/>
      <c r="E62" s="84">
        <v>10858.3</v>
      </c>
      <c r="F62" s="83">
        <f t="shared" ref="F62:H122" si="8">E62/E61-1</f>
        <v>0.15241663305809672</v>
      </c>
      <c r="G62" s="84"/>
      <c r="H62" s="72"/>
      <c r="I62" s="72"/>
      <c r="J62" s="72"/>
      <c r="K62" s="84">
        <v>440.63134374999998</v>
      </c>
      <c r="L62" s="83">
        <f t="shared" ref="L62" si="9">K62/K61-1</f>
        <v>7.8159884373987243E-2</v>
      </c>
      <c r="M62" s="74"/>
      <c r="N62" s="72"/>
      <c r="O62" s="74"/>
      <c r="P62" s="72"/>
      <c r="Q62" s="84"/>
      <c r="R62" s="72"/>
      <c r="S62" s="72"/>
      <c r="T62" s="72"/>
      <c r="U62" s="84">
        <v>5442.0416670000004</v>
      </c>
      <c r="V62" s="92">
        <f t="shared" ref="V62:V122" si="10">U62/U61-1</f>
        <v>0.19559545886680052</v>
      </c>
      <c r="W62" s="49">
        <f t="shared" si="6"/>
        <v>0.50118726384424828</v>
      </c>
      <c r="X62" s="38"/>
      <c r="Y62" s="38"/>
      <c r="Z62" s="38"/>
      <c r="AA62" s="49"/>
      <c r="AB62" s="95">
        <v>8.0949999996666674E-2</v>
      </c>
      <c r="AC62" s="53"/>
      <c r="AD62" s="84">
        <v>524</v>
      </c>
      <c r="AE62" s="38">
        <v>-44.314558979808716</v>
      </c>
      <c r="AF62" s="23"/>
      <c r="AG62" s="46"/>
      <c r="AH62" s="23"/>
      <c r="AI62" s="23"/>
      <c r="AJ62" s="59"/>
      <c r="AK62" s="59"/>
      <c r="AL62" s="59"/>
      <c r="AM62" s="59"/>
      <c r="AN62" s="23"/>
      <c r="AO62" s="23"/>
      <c r="AP62" s="23"/>
      <c r="AQ62" s="39"/>
      <c r="AR62" s="39"/>
      <c r="AS62" s="39"/>
      <c r="AT62" s="39"/>
      <c r="AU62" s="38"/>
      <c r="AV62" s="53"/>
      <c r="AW62" s="84">
        <v>-513204</v>
      </c>
      <c r="AX62" s="38">
        <v>-95.524907134012764</v>
      </c>
      <c r="AY62" s="84">
        <v>1028886.6360000001</v>
      </c>
      <c r="AZ62" s="38">
        <v>14.291655059759009</v>
      </c>
      <c r="BA62" s="84">
        <v>1542090.9</v>
      </c>
      <c r="BB62" s="38">
        <v>32.629665205693371</v>
      </c>
      <c r="BC62" s="38"/>
      <c r="BD62" s="38"/>
      <c r="BE62" s="29"/>
      <c r="BF62" s="38"/>
      <c r="BG62" s="39"/>
      <c r="BH62" s="38"/>
      <c r="BI62" s="38"/>
      <c r="BJ62" s="38"/>
      <c r="BK62" s="38"/>
      <c r="BL62" s="38"/>
      <c r="BM62" s="38"/>
      <c r="BN62" s="38"/>
      <c r="BO62" s="38"/>
      <c r="BP62" s="38"/>
      <c r="BQ62" s="39"/>
      <c r="BR62" s="38"/>
      <c r="BS62" s="84">
        <v>9108.7999999999993</v>
      </c>
      <c r="BT62" s="86">
        <f t="shared" si="0"/>
        <v>9.184679644135274E-3</v>
      </c>
      <c r="BU62" s="38"/>
      <c r="BV62" s="38">
        <v>1.925</v>
      </c>
      <c r="BW62" s="84">
        <v>32664</v>
      </c>
      <c r="BX62" s="38">
        <v>6.1346503769170786</v>
      </c>
      <c r="BY62" s="84">
        <v>26092</v>
      </c>
      <c r="BZ62" s="38">
        <v>7.6802443151335069</v>
      </c>
      <c r="CA62" s="39"/>
      <c r="CB62" s="38"/>
      <c r="CC62" s="39"/>
      <c r="CD62" s="38"/>
      <c r="CE62" s="38">
        <v>2.4700000000000002</v>
      </c>
      <c r="CF62" s="38">
        <v>30.000000000000018</v>
      </c>
      <c r="CG62" s="95"/>
      <c r="CH62" s="38"/>
      <c r="CI62" s="38"/>
      <c r="CJ62" s="38"/>
      <c r="CK62" s="38"/>
      <c r="CL62" s="39"/>
      <c r="CM62" s="38"/>
      <c r="CN62" s="38"/>
      <c r="CO62" s="39"/>
      <c r="CP62" s="84">
        <v>1760219.75</v>
      </c>
      <c r="CQ62" s="84">
        <v>1760219.75</v>
      </c>
      <c r="CR62" s="84"/>
      <c r="CS62" s="39"/>
      <c r="CT62" s="39"/>
      <c r="CU62" s="39"/>
      <c r="CV62" s="39"/>
      <c r="CW62" s="39"/>
      <c r="CX62" s="39"/>
      <c r="CY62" s="39"/>
      <c r="CZ62" s="39"/>
      <c r="DA62" s="39"/>
      <c r="DB62" s="38"/>
      <c r="DC62" s="38"/>
      <c r="DD62" s="38"/>
      <c r="DE62" s="38"/>
      <c r="DF62" s="38"/>
      <c r="DG62" s="38"/>
      <c r="DH62" s="39"/>
      <c r="DI62" s="38"/>
      <c r="DJ62" s="38"/>
      <c r="DK62" s="38"/>
      <c r="DL62" s="38"/>
      <c r="DM62" s="49"/>
      <c r="DT62" s="70"/>
    </row>
    <row r="63" spans="1:124">
      <c r="A63" s="21" t="s">
        <v>87</v>
      </c>
      <c r="B63" s="84">
        <v>360</v>
      </c>
      <c r="C63" s="84"/>
      <c r="D63" s="72"/>
      <c r="E63" s="84">
        <v>11538.3</v>
      </c>
      <c r="F63" s="83">
        <f t="shared" si="8"/>
        <v>6.2624904450973018E-2</v>
      </c>
      <c r="G63" s="84"/>
      <c r="H63" s="72"/>
      <c r="I63" s="72"/>
      <c r="J63" s="72"/>
      <c r="K63" s="84">
        <v>468.00309375000001</v>
      </c>
      <c r="L63" s="83">
        <f t="shared" ref="L63" si="11">K63/K62-1</f>
        <v>6.2119389344961862E-2</v>
      </c>
      <c r="M63" s="74"/>
      <c r="N63" s="72"/>
      <c r="O63" s="74"/>
      <c r="P63" s="72"/>
      <c r="Q63" s="84"/>
      <c r="R63" s="72"/>
      <c r="S63" s="72"/>
      <c r="T63" s="72"/>
      <c r="U63" s="84">
        <v>6310.3249999999998</v>
      </c>
      <c r="V63" s="92">
        <f t="shared" si="10"/>
        <v>0.15955102627478635</v>
      </c>
      <c r="W63" s="49">
        <f t="shared" si="6"/>
        <v>0.54690248996819291</v>
      </c>
      <c r="X63" s="38"/>
      <c r="Y63" s="38"/>
      <c r="Z63" s="38"/>
      <c r="AA63" s="49"/>
      <c r="AB63" s="95">
        <v>7.8508333327499999E-2</v>
      </c>
      <c r="AC63" s="53"/>
      <c r="AD63" s="84">
        <v>861</v>
      </c>
      <c r="AE63" s="38">
        <v>64.312977099236647</v>
      </c>
      <c r="AF63" s="23"/>
      <c r="AG63" s="46"/>
      <c r="AH63" s="23"/>
      <c r="AI63" s="23"/>
      <c r="AJ63" s="59"/>
      <c r="AK63" s="59"/>
      <c r="AL63" s="59"/>
      <c r="AM63" s="59"/>
      <c r="AN63" s="23"/>
      <c r="AO63" s="23"/>
      <c r="AP63" s="23"/>
      <c r="AQ63" s="39"/>
      <c r="AR63" s="39"/>
      <c r="AS63" s="39"/>
      <c r="AT63" s="39"/>
      <c r="AU63" s="38"/>
      <c r="AV63" s="53"/>
      <c r="AW63" s="84">
        <v>-56363</v>
      </c>
      <c r="AX63" s="38">
        <v>89.017427767515457</v>
      </c>
      <c r="AY63" s="84">
        <v>1035561.686</v>
      </c>
      <c r="AZ63" s="38">
        <v>0.64876437951906007</v>
      </c>
      <c r="BA63" s="84">
        <v>1091924.8959999999</v>
      </c>
      <c r="BB63" s="38">
        <v>-29.191924029899923</v>
      </c>
      <c r="BC63" s="38"/>
      <c r="BD63" s="38"/>
      <c r="BE63" s="29"/>
      <c r="BF63" s="38"/>
      <c r="BG63" s="39"/>
      <c r="BH63" s="38"/>
      <c r="BI63" s="38"/>
      <c r="BJ63" s="38"/>
      <c r="BK63" s="38"/>
      <c r="BL63" s="38"/>
      <c r="BM63" s="38"/>
      <c r="BN63" s="38"/>
      <c r="BO63" s="38"/>
      <c r="BP63" s="38"/>
      <c r="BQ63" s="39"/>
      <c r="BR63" s="38"/>
      <c r="BS63" s="84">
        <v>9201</v>
      </c>
      <c r="BT63" s="86">
        <f t="shared" si="0"/>
        <v>1.0122079747057811E-2</v>
      </c>
      <c r="BU63" s="38"/>
      <c r="BV63" s="38">
        <v>2.0666666666666669</v>
      </c>
      <c r="BW63" s="84">
        <v>34663</v>
      </c>
      <c r="BX63" s="38">
        <v>6.1198873377418561</v>
      </c>
      <c r="BY63" s="84">
        <v>27799</v>
      </c>
      <c r="BZ63" s="38">
        <v>6.5422351678675454</v>
      </c>
      <c r="CA63" s="39"/>
      <c r="CB63" s="38"/>
      <c r="CC63" s="39"/>
      <c r="CD63" s="38"/>
      <c r="CE63" s="38">
        <v>3.11</v>
      </c>
      <c r="CF63" s="38">
        <v>25.910931174089054</v>
      </c>
      <c r="CG63" s="95"/>
      <c r="CH63" s="38"/>
      <c r="CI63" s="38"/>
      <c r="CJ63" s="38"/>
      <c r="CK63" s="38"/>
      <c r="CL63" s="39"/>
      <c r="CM63" s="38"/>
      <c r="CN63" s="38"/>
      <c r="CO63" s="39"/>
      <c r="CP63" s="84">
        <v>1997195.4166666667</v>
      </c>
      <c r="CQ63" s="84">
        <v>1997195.4166666667</v>
      </c>
      <c r="CR63" s="84"/>
      <c r="CS63" s="39"/>
      <c r="CT63" s="39"/>
      <c r="CU63" s="39"/>
      <c r="CV63" s="39"/>
      <c r="CW63" s="39"/>
      <c r="CX63" s="39"/>
      <c r="CY63" s="39"/>
      <c r="CZ63" s="39"/>
      <c r="DA63" s="39"/>
      <c r="DB63" s="38"/>
      <c r="DC63" s="38"/>
      <c r="DD63" s="38"/>
      <c r="DE63" s="38"/>
      <c r="DF63" s="38"/>
      <c r="DG63" s="38"/>
      <c r="DH63" s="39"/>
      <c r="DI63" s="38"/>
      <c r="DJ63" s="38"/>
      <c r="DK63" s="38"/>
      <c r="DL63" s="38"/>
      <c r="DM63" s="49"/>
      <c r="DT63" s="70"/>
    </row>
    <row r="64" spans="1:124">
      <c r="A64" s="21" t="s">
        <v>88</v>
      </c>
      <c r="B64" s="84">
        <v>360</v>
      </c>
      <c r="C64" s="84"/>
      <c r="D64" s="72"/>
      <c r="E64" s="84">
        <v>13190.3</v>
      </c>
      <c r="F64" s="83">
        <f t="shared" si="8"/>
        <v>0.14317533778806246</v>
      </c>
      <c r="G64" s="84"/>
      <c r="H64" s="72"/>
      <c r="I64" s="72"/>
      <c r="J64" s="72"/>
      <c r="K64" s="84">
        <v>512.06640625</v>
      </c>
      <c r="L64" s="83">
        <f t="shared" ref="L64" si="12">K64/K63-1</f>
        <v>9.4151754739334903E-2</v>
      </c>
      <c r="M64" s="84"/>
      <c r="N64" s="72"/>
      <c r="O64" s="84"/>
      <c r="P64" s="72"/>
      <c r="Q64" s="84"/>
      <c r="R64" s="72"/>
      <c r="S64" s="72"/>
      <c r="T64" s="72"/>
      <c r="U64" s="84">
        <v>7570.3666670000002</v>
      </c>
      <c r="V64" s="92">
        <f t="shared" si="10"/>
        <v>0.19967936152258403</v>
      </c>
      <c r="W64" s="49">
        <f t="shared" si="6"/>
        <v>0.57393438109823136</v>
      </c>
      <c r="X64" s="38"/>
      <c r="Y64" s="38"/>
      <c r="Z64" s="38"/>
      <c r="AA64" s="49"/>
      <c r="AB64" s="95">
        <v>6.9999999990000006E-2</v>
      </c>
      <c r="AC64" s="53"/>
      <c r="AD64" s="84">
        <v>1322</v>
      </c>
      <c r="AE64" s="38">
        <v>53.542392566782809</v>
      </c>
      <c r="AF64" s="23"/>
      <c r="AG64" s="46"/>
      <c r="AH64" s="23"/>
      <c r="AI64" s="23"/>
      <c r="AJ64" s="59"/>
      <c r="AK64" s="59"/>
      <c r="AL64" s="59"/>
      <c r="AM64" s="59"/>
      <c r="AN64" s="23"/>
      <c r="AO64" s="23"/>
      <c r="AP64" s="23"/>
      <c r="AQ64" s="39"/>
      <c r="AR64" s="39"/>
      <c r="AS64" s="39"/>
      <c r="AT64" s="39"/>
      <c r="AU64" s="38"/>
      <c r="AV64" s="53"/>
      <c r="AW64" s="84">
        <v>-51480</v>
      </c>
      <c r="AX64" s="38">
        <v>8.6634849103135032</v>
      </c>
      <c r="AY64" s="84">
        <v>1244337.203</v>
      </c>
      <c r="AZ64" s="38">
        <v>20.160606540632482</v>
      </c>
      <c r="BA64" s="84">
        <v>1295816.7320000001</v>
      </c>
      <c r="BB64" s="38">
        <v>18.672697796973772</v>
      </c>
      <c r="BC64" s="38"/>
      <c r="BD64" s="38"/>
      <c r="BE64" s="29"/>
      <c r="BF64" s="38"/>
      <c r="BG64" s="39"/>
      <c r="BH64" s="38"/>
      <c r="BI64" s="84"/>
      <c r="BJ64" s="38"/>
      <c r="BK64" s="38"/>
      <c r="BL64" s="38"/>
      <c r="BM64" s="38"/>
      <c r="BN64" s="38"/>
      <c r="BO64" s="38"/>
      <c r="BP64" s="38"/>
      <c r="BQ64" s="39"/>
      <c r="BR64" s="38"/>
      <c r="BS64" s="84">
        <v>9297.1</v>
      </c>
      <c r="BT64" s="86">
        <f t="shared" si="0"/>
        <v>1.0444516900336875E-2</v>
      </c>
      <c r="BU64" s="38"/>
      <c r="BV64" s="38">
        <v>2.2083333333333335</v>
      </c>
      <c r="BW64" s="84">
        <v>36873</v>
      </c>
      <c r="BX64" s="38">
        <v>6.3756743501716526</v>
      </c>
      <c r="BY64" s="84">
        <v>29375</v>
      </c>
      <c r="BZ64" s="38">
        <v>5.6692686787294511</v>
      </c>
      <c r="CA64" s="39"/>
      <c r="CB64" s="38"/>
      <c r="CC64" s="39"/>
      <c r="CD64" s="38"/>
      <c r="CE64" s="38">
        <v>3.74</v>
      </c>
      <c r="CF64" s="38">
        <v>20.257234726688115</v>
      </c>
      <c r="CG64" s="95"/>
      <c r="CH64" s="38"/>
      <c r="CI64" s="38"/>
      <c r="CJ64" s="38"/>
      <c r="CK64" s="38"/>
      <c r="CL64" s="39"/>
      <c r="CM64" s="38"/>
      <c r="CN64" s="38"/>
      <c r="CO64" s="39"/>
      <c r="CP64" s="84">
        <v>3118786</v>
      </c>
      <c r="CQ64" s="84">
        <v>3118786</v>
      </c>
      <c r="CR64" s="84"/>
      <c r="CS64" s="39"/>
      <c r="CT64" s="39"/>
      <c r="CU64" s="39"/>
      <c r="CV64" s="39"/>
      <c r="CW64" s="39"/>
      <c r="CX64" s="39"/>
      <c r="CY64" s="39"/>
      <c r="CZ64" s="39"/>
      <c r="DA64" s="39"/>
      <c r="DB64" s="38"/>
      <c r="DC64" s="38"/>
      <c r="DD64" s="38"/>
      <c r="DE64" s="38"/>
      <c r="DF64" s="38"/>
      <c r="DG64" s="38"/>
      <c r="DH64" s="39"/>
      <c r="DI64" s="38"/>
      <c r="DJ64" s="38"/>
      <c r="DK64" s="38"/>
      <c r="DL64" s="38"/>
      <c r="DM64" s="49"/>
      <c r="DT64" s="70"/>
    </row>
    <row r="65" spans="1:124">
      <c r="A65" s="21" t="s">
        <v>89</v>
      </c>
      <c r="B65" s="84">
        <v>360</v>
      </c>
      <c r="C65" s="84">
        <v>44.307342950399999</v>
      </c>
      <c r="D65" s="72"/>
      <c r="E65" s="84">
        <v>16009.7</v>
      </c>
      <c r="F65" s="83">
        <f t="shared" si="8"/>
        <v>0.21374798147123286</v>
      </c>
      <c r="G65" s="84">
        <v>574.85900000000004</v>
      </c>
      <c r="H65" s="72"/>
      <c r="I65" s="72"/>
      <c r="J65" s="72"/>
      <c r="K65" s="84">
        <v>578.94237499999997</v>
      </c>
      <c r="L65" s="83">
        <f t="shared" ref="L65" si="13">K65/K64-1</f>
        <v>0.13060018765876613</v>
      </c>
      <c r="M65" s="84">
        <v>6109</v>
      </c>
      <c r="N65" s="72"/>
      <c r="O65" s="84">
        <v>8607.6570822659596</v>
      </c>
      <c r="P65" s="72"/>
      <c r="Q65" s="84">
        <v>478.99534016286947</v>
      </c>
      <c r="R65" s="72"/>
      <c r="S65" s="84">
        <v>44.096113140622201</v>
      </c>
      <c r="T65" s="72"/>
      <c r="U65" s="84">
        <v>9129.2083330000005</v>
      </c>
      <c r="V65" s="92">
        <f t="shared" si="10"/>
        <v>0.2059136280406535</v>
      </c>
      <c r="W65" s="49">
        <f t="shared" si="6"/>
        <v>0.57022981898474046</v>
      </c>
      <c r="X65" s="38">
        <v>4.077737289224677</v>
      </c>
      <c r="Y65" s="38"/>
      <c r="Z65" s="38"/>
      <c r="AA65" s="49"/>
      <c r="AB65" s="95">
        <v>7.1499999990000007E-2</v>
      </c>
      <c r="AC65" s="53"/>
      <c r="AD65" s="84">
        <v>1824</v>
      </c>
      <c r="AE65" s="38">
        <v>37.972768532526473</v>
      </c>
      <c r="AF65" s="23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9"/>
      <c r="AR65" s="39"/>
      <c r="AS65" s="39"/>
      <c r="AT65" s="39"/>
      <c r="AU65" s="38"/>
      <c r="AV65" s="53"/>
      <c r="AW65" s="84">
        <v>-157174</v>
      </c>
      <c r="AX65" s="38">
        <v>-205.31080031080032</v>
      </c>
      <c r="AY65" s="84">
        <v>1459633.1610000001</v>
      </c>
      <c r="AZ65" s="38">
        <v>17.302059078595281</v>
      </c>
      <c r="BA65" s="84">
        <v>1616807.3629999999</v>
      </c>
      <c r="BB65" s="38">
        <v>24.77129852340877</v>
      </c>
      <c r="BC65" s="38"/>
      <c r="BD65" s="38"/>
      <c r="BE65" s="29"/>
      <c r="BF65" s="38"/>
      <c r="BG65" s="39"/>
      <c r="BH65" s="38"/>
      <c r="BI65" s="84">
        <v>1110.2634049999999</v>
      </c>
      <c r="BJ65" s="38"/>
      <c r="BK65" s="38"/>
      <c r="BL65" s="38"/>
      <c r="BM65" s="38"/>
      <c r="BN65" s="38"/>
      <c r="BO65" s="38"/>
      <c r="BP65" s="38"/>
      <c r="BQ65" s="39"/>
      <c r="BR65" s="38"/>
      <c r="BS65" s="84">
        <v>9430.1623</v>
      </c>
      <c r="BT65" s="86">
        <f t="shared" si="0"/>
        <v>1.4312237149218587E-2</v>
      </c>
      <c r="BU65" s="38"/>
      <c r="BV65" s="38">
        <v>1.6166666666666665</v>
      </c>
      <c r="BW65" s="84">
        <v>40895</v>
      </c>
      <c r="BX65" s="38">
        <v>10.907710248691455</v>
      </c>
      <c r="BY65" s="84">
        <v>32093</v>
      </c>
      <c r="BZ65" s="38">
        <v>9.2527659574468082</v>
      </c>
      <c r="CA65" s="84"/>
      <c r="CB65" s="38"/>
      <c r="CC65" s="39"/>
      <c r="CD65" s="38"/>
      <c r="CE65" s="38">
        <v>4.87</v>
      </c>
      <c r="CF65" s="38">
        <v>30.213903743315502</v>
      </c>
      <c r="CG65" s="95">
        <v>0.63300000000000001</v>
      </c>
      <c r="CH65" s="38"/>
      <c r="CI65" s="38"/>
      <c r="CJ65" s="38"/>
      <c r="CK65" s="38"/>
      <c r="CL65" s="39"/>
      <c r="CM65" s="38"/>
      <c r="CN65" s="38"/>
      <c r="CO65" s="39"/>
      <c r="CP65" s="84">
        <v>4522953.166666667</v>
      </c>
      <c r="CQ65" s="84">
        <v>4522953.583333333</v>
      </c>
      <c r="CR65" s="84"/>
      <c r="CS65" s="39"/>
      <c r="CT65" s="39"/>
      <c r="CU65" s="39"/>
      <c r="CV65" s="39"/>
      <c r="CW65" s="39"/>
      <c r="CX65" s="39"/>
      <c r="CY65" s="39"/>
      <c r="CZ65" s="39"/>
      <c r="DA65" s="39"/>
      <c r="DB65" s="38"/>
      <c r="DC65" s="38"/>
      <c r="DD65" s="38"/>
      <c r="DE65" s="38"/>
      <c r="DF65" s="38"/>
      <c r="DG65" s="38"/>
      <c r="DH65" s="39"/>
      <c r="DI65" s="38"/>
      <c r="DJ65" s="38"/>
      <c r="DK65" s="38"/>
      <c r="DL65" s="38"/>
      <c r="DM65" s="49"/>
      <c r="DT65" s="70"/>
    </row>
    <row r="66" spans="1:124">
      <c r="A66" s="21" t="s">
        <v>90</v>
      </c>
      <c r="B66" s="84">
        <v>360</v>
      </c>
      <c r="C66" s="84">
        <v>53.508617739377776</v>
      </c>
      <c r="D66" s="83">
        <f t="shared" ref="D66:D122" si="14">C66/C65-1</f>
        <v>0.20766929759877883</v>
      </c>
      <c r="E66" s="84">
        <v>19336.5</v>
      </c>
      <c r="F66" s="83">
        <f t="shared" si="8"/>
        <v>0.20779902184300769</v>
      </c>
      <c r="G66" s="84">
        <v>642.99800000000005</v>
      </c>
      <c r="H66" s="83">
        <f t="shared" si="8"/>
        <v>0.11853167472371484</v>
      </c>
      <c r="I66" s="72"/>
      <c r="J66" s="72"/>
      <c r="K66" s="84">
        <v>647.56518749999998</v>
      </c>
      <c r="L66" s="83">
        <f t="shared" ref="L66:N66" si="15">K66/K65-1</f>
        <v>0.11853133483276301</v>
      </c>
      <c r="M66" s="84">
        <v>6772</v>
      </c>
      <c r="N66" s="83">
        <f t="shared" si="15"/>
        <v>0.10852840072024872</v>
      </c>
      <c r="O66" s="84">
        <v>9396.2212144253608</v>
      </c>
      <c r="P66" s="83">
        <f t="shared" ref="P66:T66" si="16">O66/O65-1</f>
        <v>9.1611936282179673E-2</v>
      </c>
      <c r="Q66" s="84">
        <v>563.58675983882722</v>
      </c>
      <c r="R66" s="83">
        <f t="shared" ref="R66:R120" si="17">Q66/Q65-1</f>
        <v>0.1766017591052027</v>
      </c>
      <c r="S66" s="84">
        <v>53.216886419911106</v>
      </c>
      <c r="T66" s="83">
        <f t="shared" si="16"/>
        <v>0.20683848597273924</v>
      </c>
      <c r="U66" s="84">
        <v>11141.25</v>
      </c>
      <c r="V66" s="92">
        <f t="shared" si="10"/>
        <v>0.22039607308849862</v>
      </c>
      <c r="W66" s="49">
        <f t="shared" si="6"/>
        <v>0.57617717787603751</v>
      </c>
      <c r="X66" s="38">
        <v>5.3684561519098306</v>
      </c>
      <c r="Y66" s="38"/>
      <c r="Z66" s="38"/>
      <c r="AA66" s="38">
        <v>0.49027118124708557</v>
      </c>
      <c r="AB66" s="95">
        <v>6.8749999990000005E-2</v>
      </c>
      <c r="AC66" s="53"/>
      <c r="AD66" s="84">
        <v>1486</v>
      </c>
      <c r="AE66" s="38">
        <v>-18.530701754385966</v>
      </c>
      <c r="AF66" s="23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9"/>
      <c r="AR66" s="39"/>
      <c r="AS66" s="39"/>
      <c r="AT66" s="39"/>
      <c r="AU66" s="38"/>
      <c r="AV66" s="53"/>
      <c r="AW66" s="84">
        <v>-566941</v>
      </c>
      <c r="AX66" s="38">
        <v>-260.70915036838153</v>
      </c>
      <c r="AY66" s="84">
        <v>1524814.578</v>
      </c>
      <c r="AZ66" s="38">
        <v>4.4656026419229793</v>
      </c>
      <c r="BA66" s="84">
        <v>2091755.6310000001</v>
      </c>
      <c r="BB66" s="38">
        <v>29.375686854785815</v>
      </c>
      <c r="BC66" s="38"/>
      <c r="BD66" s="38"/>
      <c r="BE66" s="29"/>
      <c r="BF66" s="38"/>
      <c r="BG66" s="39"/>
      <c r="BH66" s="38"/>
      <c r="BI66" s="84">
        <v>1246.0107640000001</v>
      </c>
      <c r="BJ66" s="38">
        <v>12.226590409867665</v>
      </c>
      <c r="BK66" s="38"/>
      <c r="BL66" s="38"/>
      <c r="BM66" s="38"/>
      <c r="BN66" s="38"/>
      <c r="BO66" s="38"/>
      <c r="BP66" s="38"/>
      <c r="BQ66" s="39"/>
      <c r="BR66" s="38"/>
      <c r="BS66" s="84">
        <v>9428.5</v>
      </c>
      <c r="BT66" s="86">
        <f t="shared" si="0"/>
        <v>-1.7627480282067509E-4</v>
      </c>
      <c r="BU66" s="38"/>
      <c r="BV66" s="38">
        <v>1.4416666666666667</v>
      </c>
      <c r="BW66" s="84">
        <v>45134</v>
      </c>
      <c r="BX66" s="38">
        <v>10.365570363125077</v>
      </c>
      <c r="BY66" s="84">
        <v>34896</v>
      </c>
      <c r="BZ66" s="38">
        <v>8.7339918362259681</v>
      </c>
      <c r="CA66" s="84"/>
      <c r="CB66" s="38"/>
      <c r="CC66" s="39"/>
      <c r="CD66" s="38"/>
      <c r="CE66" s="38">
        <v>8.18</v>
      </c>
      <c r="CF66" s="38">
        <v>67.967145790554412</v>
      </c>
      <c r="CG66" s="95"/>
      <c r="CH66" s="38"/>
      <c r="CI66" s="38"/>
      <c r="CJ66" s="38"/>
      <c r="CK66" s="38"/>
      <c r="CL66" s="39"/>
      <c r="CM66" s="38"/>
      <c r="CN66" s="38"/>
      <c r="CO66" s="39"/>
      <c r="CP66" s="84">
        <v>6166194.833333333</v>
      </c>
      <c r="CQ66" s="84">
        <v>5998315.666666667</v>
      </c>
      <c r="CR66" s="84"/>
      <c r="CS66" s="39"/>
      <c r="CT66" s="39"/>
      <c r="CU66" s="39"/>
      <c r="CV66" s="39"/>
      <c r="CW66" s="39"/>
      <c r="CX66" s="39"/>
      <c r="CY66" s="39"/>
      <c r="CZ66" s="39"/>
      <c r="DA66" s="39"/>
      <c r="DB66" s="38"/>
      <c r="DC66" s="38"/>
      <c r="DD66" s="38"/>
      <c r="DE66" s="38"/>
      <c r="DF66" s="38"/>
      <c r="DG66" s="38"/>
      <c r="DH66" s="39"/>
      <c r="DI66" s="38"/>
      <c r="DJ66" s="38"/>
      <c r="DK66" s="38"/>
      <c r="DL66" s="38"/>
      <c r="DM66" s="49"/>
      <c r="DT66" s="70"/>
    </row>
    <row r="67" spans="1:124">
      <c r="A67" s="21" t="s">
        <v>91</v>
      </c>
      <c r="B67" s="84">
        <v>360</v>
      </c>
      <c r="C67" s="84">
        <v>60.723018683733329</v>
      </c>
      <c r="D67" s="83">
        <f t="shared" si="14"/>
        <v>0.13482689796799541</v>
      </c>
      <c r="E67" s="84">
        <v>21942.7</v>
      </c>
      <c r="F67" s="83">
        <f t="shared" si="8"/>
        <v>0.13478137201665241</v>
      </c>
      <c r="G67" s="84">
        <v>698.27499999999998</v>
      </c>
      <c r="H67" s="83">
        <f t="shared" ref="H67" si="18">G67/G66-1</f>
        <v>8.5967607986338956E-2</v>
      </c>
      <c r="I67" s="72"/>
      <c r="J67" s="72"/>
      <c r="K67" s="84">
        <v>703.23431249999999</v>
      </c>
      <c r="L67" s="83">
        <f t="shared" ref="L67" si="19">K67/K66-1</f>
        <v>8.5966827857002492E-2</v>
      </c>
      <c r="M67" s="84">
        <v>7285</v>
      </c>
      <c r="N67" s="83">
        <f t="shared" ref="N67" si="20">M67/M66-1</f>
        <v>7.5753101004134571E-2</v>
      </c>
      <c r="O67" s="84">
        <v>10138.3970143565</v>
      </c>
      <c r="P67" s="83">
        <f t="shared" ref="P67" si="21">O67/O66-1</f>
        <v>7.8986624835069685E-2</v>
      </c>
      <c r="Q67" s="84">
        <v>633.64031517377634</v>
      </c>
      <c r="R67" s="83">
        <f t="shared" si="17"/>
        <v>0.12429950511077092</v>
      </c>
      <c r="S67" s="84">
        <v>60.366887321599997</v>
      </c>
      <c r="T67" s="83">
        <f t="shared" ref="T67" si="22">S67/S66-1</f>
        <v>0.13435586676889311</v>
      </c>
      <c r="U67" s="84">
        <v>13175.741669999999</v>
      </c>
      <c r="V67" s="92">
        <f t="shared" si="10"/>
        <v>0.18260892359474923</v>
      </c>
      <c r="W67" s="49">
        <f t="shared" si="6"/>
        <v>0.60046127732685584</v>
      </c>
      <c r="X67" s="38">
        <v>6.8354430380253941</v>
      </c>
      <c r="Y67" s="38"/>
      <c r="Z67" s="38"/>
      <c r="AA67" s="38">
        <v>9.1477359353638363E-2</v>
      </c>
      <c r="AB67" s="95">
        <v>7.1483333323333328E-2</v>
      </c>
      <c r="AC67" s="53"/>
      <c r="AD67" s="84">
        <v>1841</v>
      </c>
      <c r="AE67" s="38">
        <v>23.889636608344549</v>
      </c>
      <c r="AF67" s="23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9"/>
      <c r="AR67" s="39"/>
      <c r="AS67" s="39"/>
      <c r="AT67" s="39"/>
      <c r="AU67" s="38"/>
      <c r="AV67" s="53"/>
      <c r="AW67" s="84">
        <v>-259331</v>
      </c>
      <c r="AX67" s="38">
        <v>54.257850464157649</v>
      </c>
      <c r="AY67" s="84">
        <v>1769817.267</v>
      </c>
      <c r="AZ67" s="38">
        <v>16.067703741484035</v>
      </c>
      <c r="BA67" s="84">
        <v>2029148.69</v>
      </c>
      <c r="BB67" s="38">
        <v>-2.9930332239655439</v>
      </c>
      <c r="BC67" s="38"/>
      <c r="BD67" s="38"/>
      <c r="BE67" s="29"/>
      <c r="BF67" s="38"/>
      <c r="BG67" s="39"/>
      <c r="BH67" s="38"/>
      <c r="BI67" s="84">
        <v>1317.93138</v>
      </c>
      <c r="BJ67" s="38">
        <v>5.7720702001896891</v>
      </c>
      <c r="BK67" s="38"/>
      <c r="BL67" s="38"/>
      <c r="BM67" s="38"/>
      <c r="BN67" s="38"/>
      <c r="BO67" s="38"/>
      <c r="BP67" s="38"/>
      <c r="BQ67" s="39"/>
      <c r="BR67" s="38"/>
      <c r="BS67" s="84">
        <v>9517.7999999999993</v>
      </c>
      <c r="BT67" s="86">
        <f t="shared" si="0"/>
        <v>9.4712838733626015E-3</v>
      </c>
      <c r="BU67" s="38"/>
      <c r="BV67" s="38">
        <v>1.2916666666666667</v>
      </c>
      <c r="BW67" s="84">
        <v>50817</v>
      </c>
      <c r="BX67" s="38">
        <v>12.591394514113528</v>
      </c>
      <c r="BY67" s="84">
        <v>39339</v>
      </c>
      <c r="BZ67" s="38">
        <v>12.732118294360385</v>
      </c>
      <c r="CA67" s="84"/>
      <c r="CB67" s="38"/>
      <c r="CC67" s="39"/>
      <c r="CD67" s="38"/>
      <c r="CE67" s="38">
        <v>11.7</v>
      </c>
      <c r="CF67" s="38">
        <v>43.03178484107579</v>
      </c>
      <c r="CG67" s="95"/>
      <c r="CH67" s="38"/>
      <c r="CI67" s="38"/>
      <c r="CJ67" s="38"/>
      <c r="CK67" s="38"/>
      <c r="CL67" s="39"/>
      <c r="CM67" s="38"/>
      <c r="CN67" s="38"/>
      <c r="CO67" s="39"/>
      <c r="CP67" s="84">
        <v>7005548.916666667</v>
      </c>
      <c r="CQ67" s="84">
        <v>6139206.083333333</v>
      </c>
      <c r="CR67" s="84">
        <v>866342.33333333337</v>
      </c>
      <c r="CS67" s="39"/>
      <c r="CT67" s="39"/>
      <c r="CU67" s="39"/>
      <c r="CV67" s="39"/>
      <c r="CW67" s="39"/>
      <c r="CX67" s="39"/>
      <c r="CY67" s="39"/>
      <c r="CZ67" s="39"/>
      <c r="DA67" s="39"/>
      <c r="DB67" s="38"/>
      <c r="DC67" s="38"/>
      <c r="DD67" s="38"/>
      <c r="DE67" s="38"/>
      <c r="DF67" s="38"/>
      <c r="DG67" s="38"/>
      <c r="DH67" s="39"/>
      <c r="DI67" s="38"/>
      <c r="DJ67" s="38"/>
      <c r="DK67" s="38"/>
      <c r="DL67" s="38"/>
      <c r="DM67" s="49"/>
      <c r="DT67" s="70"/>
    </row>
    <row r="68" spans="1:124">
      <c r="A68" s="21" t="s">
        <v>92</v>
      </c>
      <c r="B68" s="84">
        <v>360</v>
      </c>
      <c r="C68" s="84">
        <v>69.498131797333329</v>
      </c>
      <c r="D68" s="83">
        <f t="shared" si="14"/>
        <v>0.14451048883626583</v>
      </c>
      <c r="E68" s="84">
        <v>25113.200000000001</v>
      </c>
      <c r="F68" s="83">
        <f t="shared" si="8"/>
        <v>0.14448996705054529</v>
      </c>
      <c r="G68" s="84">
        <v>759.63499999999999</v>
      </c>
      <c r="H68" s="83">
        <f t="shared" ref="H68" si="23">G68/G67-1</f>
        <v>8.7873688732948985E-2</v>
      </c>
      <c r="I68" s="72"/>
      <c r="J68" s="72"/>
      <c r="K68" s="84">
        <v>765.03018750000001</v>
      </c>
      <c r="L68" s="83">
        <f t="shared" ref="L68" si="24">K68/K67-1</f>
        <v>8.7873805219081946E-2</v>
      </c>
      <c r="M68" s="84">
        <v>7846</v>
      </c>
      <c r="N68" s="83">
        <f t="shared" ref="N68" si="25">M68/M67-1</f>
        <v>7.7007549759780414E-2</v>
      </c>
      <c r="O68" s="84">
        <v>10886.1641110173</v>
      </c>
      <c r="P68" s="83">
        <f t="shared" ref="P68" si="26">O68/O67-1</f>
        <v>7.3755949348000671E-2</v>
      </c>
      <c r="Q68" s="84">
        <v>717.86691523089416</v>
      </c>
      <c r="R68" s="83">
        <f t="shared" si="17"/>
        <v>0.13292493870756728</v>
      </c>
      <c r="S68" s="84">
        <v>69.060415396977803</v>
      </c>
      <c r="T68" s="83">
        <f t="shared" ref="T68" si="27">S68/S67-1</f>
        <v>0.14401153448684045</v>
      </c>
      <c r="U68" s="84">
        <v>16329.233329999999</v>
      </c>
      <c r="V68" s="92">
        <f t="shared" si="10"/>
        <v>0.23934073230808872</v>
      </c>
      <c r="W68" s="49">
        <f t="shared" si="6"/>
        <v>0.65022511388433168</v>
      </c>
      <c r="X68" s="38">
        <v>6.7069033337804722</v>
      </c>
      <c r="Y68" s="38"/>
      <c r="Z68" s="38"/>
      <c r="AA68" s="38">
        <v>3.6557501904035248</v>
      </c>
      <c r="AB68" s="95">
        <v>5.9924999989999998E-2</v>
      </c>
      <c r="AC68" s="53"/>
      <c r="AD68" s="84">
        <v>1878</v>
      </c>
      <c r="AE68" s="38">
        <v>2.0097772949483974</v>
      </c>
      <c r="AF68" s="23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9"/>
      <c r="AR68" s="39"/>
      <c r="AS68" s="39"/>
      <c r="AT68" s="39"/>
      <c r="AU68" s="38"/>
      <c r="AV68" s="53"/>
      <c r="AW68" s="84">
        <v>-462319</v>
      </c>
      <c r="AX68" s="38">
        <v>-78.27371197427226</v>
      </c>
      <c r="AY68" s="84">
        <v>1962761.7439999999</v>
      </c>
      <c r="AZ68" s="38">
        <v>10.901943415155976</v>
      </c>
      <c r="BA68" s="84">
        <v>2425081.1970000002</v>
      </c>
      <c r="BB68" s="38">
        <v>19.51224712862221</v>
      </c>
      <c r="BC68" s="38"/>
      <c r="BD68" s="38"/>
      <c r="BE68" s="29"/>
      <c r="BF68" s="38"/>
      <c r="BG68" s="39"/>
      <c r="BH68" s="38"/>
      <c r="BI68" s="84">
        <v>1506.011651</v>
      </c>
      <c r="BJ68" s="38">
        <v>14.270869777757325</v>
      </c>
      <c r="BK68" s="38"/>
      <c r="BL68" s="38"/>
      <c r="BM68" s="38"/>
      <c r="BN68" s="38"/>
      <c r="BO68" s="38"/>
      <c r="BP68" s="38"/>
      <c r="BQ68" s="39"/>
      <c r="BR68" s="38"/>
      <c r="BS68" s="84">
        <v>9615.6</v>
      </c>
      <c r="BT68" s="86">
        <f t="shared" si="0"/>
        <v>1.0275483830296972E-2</v>
      </c>
      <c r="BU68" s="38"/>
      <c r="BV68" s="38">
        <v>1.2583333333333331</v>
      </c>
      <c r="BW68" s="84">
        <v>53298</v>
      </c>
      <c r="BX68" s="38">
        <v>4.8822244524470158</v>
      </c>
      <c r="BY68" s="84">
        <v>41105</v>
      </c>
      <c r="BZ68" s="38">
        <v>4.4891837616614554</v>
      </c>
      <c r="CA68" s="84">
        <v>49076</v>
      </c>
      <c r="CB68" s="38"/>
      <c r="CC68" s="39"/>
      <c r="CD68" s="38"/>
      <c r="CE68" s="38">
        <v>13.9</v>
      </c>
      <c r="CF68" s="38">
        <v>18.803418803418815</v>
      </c>
      <c r="CG68" s="95"/>
      <c r="CH68" s="38"/>
      <c r="CI68" s="38"/>
      <c r="CJ68" s="38"/>
      <c r="CK68" s="38"/>
      <c r="CL68" s="39"/>
      <c r="CM68" s="38"/>
      <c r="CN68" s="38"/>
      <c r="CO68" s="39"/>
      <c r="CP68" s="84">
        <v>8335089.666666667</v>
      </c>
      <c r="CQ68" s="84">
        <v>7406168.166666667</v>
      </c>
      <c r="CR68" s="84">
        <v>928921.08333333337</v>
      </c>
      <c r="CS68" s="39"/>
      <c r="CT68" s="39"/>
      <c r="CU68" s="39"/>
      <c r="CV68" s="39"/>
      <c r="CW68" s="39"/>
      <c r="CX68" s="39"/>
      <c r="CY68" s="39"/>
      <c r="CZ68" s="39"/>
      <c r="DA68" s="39"/>
      <c r="DB68" s="38"/>
      <c r="DC68" s="38"/>
      <c r="DD68" s="38"/>
      <c r="DE68" s="38"/>
      <c r="DF68" s="38"/>
      <c r="DG68" s="38"/>
      <c r="DH68" s="39"/>
      <c r="DI68" s="38"/>
      <c r="DJ68" s="38"/>
      <c r="DK68" s="38"/>
      <c r="DL68" s="38"/>
      <c r="DM68" s="49"/>
      <c r="DT68" s="70"/>
    </row>
    <row r="69" spans="1:124">
      <c r="A69" s="21" t="s">
        <v>93</v>
      </c>
      <c r="B69" s="84">
        <v>360</v>
      </c>
      <c r="C69" s="84">
        <v>81.749006381511109</v>
      </c>
      <c r="D69" s="83">
        <f t="shared" si="14"/>
        <v>0.17627631516632869</v>
      </c>
      <c r="E69" s="84">
        <v>29541.3</v>
      </c>
      <c r="F69" s="83">
        <f t="shared" si="8"/>
        <v>0.17632559769364309</v>
      </c>
      <c r="G69" s="84">
        <v>844.60500000000002</v>
      </c>
      <c r="H69" s="83">
        <f t="shared" ref="H69" si="28">G69/G68-1</f>
        <v>0.11185635206382005</v>
      </c>
      <c r="I69" s="72"/>
      <c r="J69" s="72"/>
      <c r="K69" s="84">
        <v>850.6038125</v>
      </c>
      <c r="L69" s="83">
        <f t="shared" ref="L69" si="29">K69/K68-1</f>
        <v>0.11185653376586524</v>
      </c>
      <c r="M69" s="84">
        <v>8633</v>
      </c>
      <c r="N69" s="83">
        <f t="shared" ref="N69" si="30">M69/M68-1</f>
        <v>0.10030588835075194</v>
      </c>
      <c r="O69" s="84">
        <v>12031.295048260999</v>
      </c>
      <c r="P69" s="83">
        <f t="shared" ref="P69" si="31">O69/O68-1</f>
        <v>0.10519140861424026</v>
      </c>
      <c r="Q69" s="84">
        <v>835.65725248411582</v>
      </c>
      <c r="R69" s="83">
        <f t="shared" si="17"/>
        <v>0.16408380822974089</v>
      </c>
      <c r="S69" s="84">
        <v>81.163510670222195</v>
      </c>
      <c r="T69" s="83">
        <f t="shared" ref="T69" si="32">S69/S68-1</f>
        <v>0.1752537282562312</v>
      </c>
      <c r="U69" s="84">
        <v>19403.68333</v>
      </c>
      <c r="V69" s="92">
        <f t="shared" si="10"/>
        <v>0.18827889453644064</v>
      </c>
      <c r="W69" s="49">
        <f t="shared" si="6"/>
        <v>0.65683241191145958</v>
      </c>
      <c r="X69" s="38">
        <v>3.8003874181242314</v>
      </c>
      <c r="Y69" s="38"/>
      <c r="Z69" s="38"/>
      <c r="AA69" s="38">
        <v>-1.4695077149102894E-2</v>
      </c>
      <c r="AB69" s="95">
        <v>6.4483333323333336E-2</v>
      </c>
      <c r="AC69" s="53"/>
      <c r="AD69" s="84">
        <v>1999</v>
      </c>
      <c r="AE69" s="38">
        <v>6.4430244941427048</v>
      </c>
      <c r="AF69" s="23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9"/>
      <c r="AR69" s="39"/>
      <c r="AS69" s="39"/>
      <c r="AT69" s="39"/>
      <c r="AU69" s="38"/>
      <c r="AV69" s="53"/>
      <c r="AW69" s="84">
        <v>-455167</v>
      </c>
      <c r="AX69" s="38">
        <v>1.5469837925761216</v>
      </c>
      <c r="AY69" s="84">
        <v>2402348.8620000002</v>
      </c>
      <c r="AZ69" s="38">
        <v>22.396356528946097</v>
      </c>
      <c r="BA69" s="84">
        <v>2857515.4929999998</v>
      </c>
      <c r="BB69" s="38">
        <v>17.831745037442538</v>
      </c>
      <c r="BC69" s="38"/>
      <c r="BD69" s="38"/>
      <c r="BE69" s="29"/>
      <c r="BF69" s="38"/>
      <c r="BG69" s="39"/>
      <c r="BH69" s="38"/>
      <c r="BI69" s="84">
        <v>1676.445935</v>
      </c>
      <c r="BJ69" s="38">
        <v>11.316929977721662</v>
      </c>
      <c r="BK69" s="38"/>
      <c r="BL69" s="38"/>
      <c r="BM69" s="38"/>
      <c r="BN69" s="38"/>
      <c r="BO69" s="38"/>
      <c r="BP69" s="38"/>
      <c r="BQ69" s="39"/>
      <c r="BR69" s="38"/>
      <c r="BS69" s="84">
        <v>9718.6</v>
      </c>
      <c r="BT69" s="86">
        <f t="shared" si="0"/>
        <v>1.0711760056574704E-2</v>
      </c>
      <c r="BU69" s="38"/>
      <c r="BV69" s="38">
        <v>1.1666666666666665</v>
      </c>
      <c r="BW69" s="84">
        <v>59704</v>
      </c>
      <c r="BX69" s="38">
        <v>12.019212728432587</v>
      </c>
      <c r="BY69" s="84">
        <v>45511</v>
      </c>
      <c r="BZ69" s="38">
        <v>10.718890645906823</v>
      </c>
      <c r="CA69" s="84">
        <v>54873</v>
      </c>
      <c r="CB69" s="38">
        <v>11.812291140272231</v>
      </c>
      <c r="CC69" s="39"/>
      <c r="CD69" s="38"/>
      <c r="CE69" s="38">
        <v>16.3</v>
      </c>
      <c r="CF69" s="38">
        <v>17.266187050359715</v>
      </c>
      <c r="CG69" s="95"/>
      <c r="CH69" s="38"/>
      <c r="CI69" s="38"/>
      <c r="CJ69" s="38"/>
      <c r="CK69" s="38"/>
      <c r="CL69" s="39"/>
      <c r="CM69" s="38"/>
      <c r="CN69" s="38"/>
      <c r="CO69" s="39"/>
      <c r="CP69" s="84">
        <v>7731803.333333333</v>
      </c>
      <c r="CQ69" s="84">
        <v>7032921.166666667</v>
      </c>
      <c r="CR69" s="84">
        <v>698881.75</v>
      </c>
      <c r="CS69" s="39"/>
      <c r="CT69" s="39"/>
      <c r="CU69" s="39"/>
      <c r="CV69" s="39"/>
      <c r="CW69" s="39"/>
      <c r="CX69" s="39"/>
      <c r="CY69" s="39"/>
      <c r="CZ69" s="39"/>
      <c r="DA69" s="39"/>
      <c r="DB69" s="38"/>
      <c r="DC69" s="38"/>
      <c r="DD69" s="38"/>
      <c r="DE69" s="38"/>
      <c r="DF69" s="38"/>
      <c r="DG69" s="38"/>
      <c r="DH69" s="39"/>
      <c r="DI69" s="38"/>
      <c r="DJ69" s="38"/>
      <c r="DK69" s="38"/>
      <c r="DL69" s="38"/>
      <c r="DM69" s="49"/>
      <c r="DT69" s="70"/>
    </row>
    <row r="70" spans="1:124">
      <c r="A70" s="21" t="s">
        <v>94</v>
      </c>
      <c r="B70" s="84">
        <v>360</v>
      </c>
      <c r="C70" s="84">
        <v>90.950278257777768</v>
      </c>
      <c r="D70" s="83">
        <f t="shared" si="14"/>
        <v>0.11255515245439951</v>
      </c>
      <c r="E70" s="84">
        <v>32866</v>
      </c>
      <c r="F70" s="83">
        <f t="shared" si="8"/>
        <v>0.1125441331288739</v>
      </c>
      <c r="G70" s="84">
        <v>892.52</v>
      </c>
      <c r="H70" s="83">
        <f t="shared" ref="H70" si="33">G70/G69-1</f>
        <v>5.6730661078255418E-2</v>
      </c>
      <c r="I70" s="72"/>
      <c r="J70" s="72"/>
      <c r="K70" s="84">
        <v>898.85874999999999</v>
      </c>
      <c r="L70" s="83">
        <f t="shared" ref="L70" si="34">K70/K69-1</f>
        <v>5.6730215396254113E-2</v>
      </c>
      <c r="M70" s="84">
        <v>9022</v>
      </c>
      <c r="N70" s="83">
        <f t="shared" ref="N70" si="35">M70/M69-1</f>
        <v>4.5059654812927175E-2</v>
      </c>
      <c r="O70" s="84">
        <v>12595.389369783001</v>
      </c>
      <c r="P70" s="83">
        <f t="shared" ref="P70" si="36">O70/O69-1</f>
        <v>4.6885586236498744E-2</v>
      </c>
      <c r="Q70" s="84">
        <v>919.77668818480197</v>
      </c>
      <c r="R70" s="83">
        <f t="shared" si="17"/>
        <v>0.10066260473492994</v>
      </c>
      <c r="S70" s="84">
        <v>90.3339544120889</v>
      </c>
      <c r="T70" s="83">
        <f t="shared" ref="T70" si="37">S70/S69-1</f>
        <v>0.11298727305090828</v>
      </c>
      <c r="U70" s="84">
        <v>22610.241669999999</v>
      </c>
      <c r="V70" s="92">
        <f t="shared" si="10"/>
        <v>0.16525513663904956</v>
      </c>
      <c r="W70" s="49">
        <f t="shared" si="6"/>
        <v>0.68795234193391341</v>
      </c>
      <c r="X70" s="38">
        <v>6.656002843465175</v>
      </c>
      <c r="Y70" s="38"/>
      <c r="Z70" s="38"/>
      <c r="AA70" s="38">
        <v>3.5714285714284917</v>
      </c>
      <c r="AB70" s="95">
        <v>5.7224999989999997E-2</v>
      </c>
      <c r="AC70" s="53"/>
      <c r="AD70" s="84">
        <v>2107</v>
      </c>
      <c r="AE70" s="38">
        <v>5.4027013506753381</v>
      </c>
      <c r="AF70" s="23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9"/>
      <c r="AR70" s="39"/>
      <c r="AS70" s="39"/>
      <c r="AT70" s="39"/>
      <c r="AU70" s="38"/>
      <c r="AV70" s="53"/>
      <c r="AW70" s="84">
        <v>101780</v>
      </c>
      <c r="AX70" s="38">
        <v>122.3610235364163</v>
      </c>
      <c r="AY70" s="84">
        <v>3042627.2039999999</v>
      </c>
      <c r="AZ70" s="38">
        <v>26.652179961363149</v>
      </c>
      <c r="BA70" s="84">
        <v>2940846.7710000002</v>
      </c>
      <c r="BB70" s="38">
        <v>2.9162143898829389</v>
      </c>
      <c r="BC70" s="38"/>
      <c r="BD70" s="38"/>
      <c r="BE70" s="29"/>
      <c r="BF70" s="38"/>
      <c r="BG70" s="39"/>
      <c r="BH70" s="38"/>
      <c r="BI70" s="84">
        <v>1775.8360889999999</v>
      </c>
      <c r="BJ70" s="38">
        <v>5.9286226847512351</v>
      </c>
      <c r="BK70" s="38"/>
      <c r="BL70" s="38"/>
      <c r="BM70" s="38"/>
      <c r="BN70" s="38"/>
      <c r="BO70" s="38"/>
      <c r="BP70" s="38"/>
      <c r="BQ70" s="39"/>
      <c r="BR70" s="38"/>
      <c r="BS70" s="84">
        <v>9920.9136999999992</v>
      </c>
      <c r="BT70" s="86">
        <f t="shared" si="0"/>
        <v>2.0817165023768736E-2</v>
      </c>
      <c r="BU70" s="38"/>
      <c r="BV70" s="38">
        <v>1.2666666666666668</v>
      </c>
      <c r="BW70" s="84">
        <v>65141</v>
      </c>
      <c r="BX70" s="38">
        <v>9.1065925231140294</v>
      </c>
      <c r="BY70" s="84">
        <v>49335</v>
      </c>
      <c r="BZ70" s="38">
        <v>8.4023642635846283</v>
      </c>
      <c r="CA70" s="84">
        <v>59557</v>
      </c>
      <c r="CB70" s="38">
        <v>8.5360742077159983</v>
      </c>
      <c r="CC70" s="39"/>
      <c r="CD70" s="38"/>
      <c r="CE70" s="38">
        <v>17.899999999999999</v>
      </c>
      <c r="CF70" s="38">
        <v>9.8159509202453847</v>
      </c>
      <c r="CG70" s="95">
        <v>0.67900000000000005</v>
      </c>
      <c r="CH70" s="38"/>
      <c r="CI70" s="38"/>
      <c r="CJ70" s="38"/>
      <c r="CK70" s="38"/>
      <c r="CL70" s="39"/>
      <c r="CM70" s="38"/>
      <c r="CN70" s="38"/>
      <c r="CO70" s="39"/>
      <c r="CP70" s="84">
        <v>7831748.75</v>
      </c>
      <c r="CQ70" s="84">
        <v>7258466.75</v>
      </c>
      <c r="CR70" s="84">
        <v>573281.41666666663</v>
      </c>
      <c r="CS70" s="39"/>
      <c r="CT70" s="39"/>
      <c r="CU70" s="39"/>
      <c r="CV70" s="39"/>
      <c r="CW70" s="39"/>
      <c r="CX70" s="39"/>
      <c r="CY70" s="39"/>
      <c r="CZ70" s="39"/>
      <c r="DA70" s="39"/>
      <c r="DB70" s="38"/>
      <c r="DC70" s="38"/>
      <c r="DD70" s="38"/>
      <c r="DE70" s="38"/>
      <c r="DF70" s="38"/>
      <c r="DG70" s="38"/>
      <c r="DH70" s="39"/>
      <c r="DI70" s="38"/>
      <c r="DJ70" s="38"/>
      <c r="DK70" s="38"/>
      <c r="DL70" s="38"/>
      <c r="DM70" s="49"/>
      <c r="DT70" s="70"/>
    </row>
    <row r="71" spans="1:124">
      <c r="A71" s="21" t="s">
        <v>95</v>
      </c>
      <c r="B71" s="84">
        <v>360</v>
      </c>
      <c r="C71" s="84">
        <v>105.62807034311112</v>
      </c>
      <c r="D71" s="83">
        <f t="shared" si="14"/>
        <v>0.16138259680451461</v>
      </c>
      <c r="E71" s="84">
        <v>38170</v>
      </c>
      <c r="F71" s="83">
        <f t="shared" si="8"/>
        <v>0.16138258382522963</v>
      </c>
      <c r="G71" s="84">
        <v>983.98900000000003</v>
      </c>
      <c r="H71" s="83">
        <f t="shared" ref="H71" si="38">G71/G70-1</f>
        <v>0.10248397795007391</v>
      </c>
      <c r="I71" s="72"/>
      <c r="J71" s="72"/>
      <c r="K71" s="84">
        <v>990.97756249999998</v>
      </c>
      <c r="L71" s="83">
        <f t="shared" ref="L71" si="39">K71/K70-1</f>
        <v>0.1024841917598287</v>
      </c>
      <c r="M71" s="84">
        <v>9862</v>
      </c>
      <c r="N71" s="83">
        <f t="shared" ref="N71" si="40">M71/M70-1</f>
        <v>9.3105741520727037E-2</v>
      </c>
      <c r="O71" s="84">
        <v>13808.6979425508</v>
      </c>
      <c r="P71" s="83">
        <f t="shared" ref="P71" si="41">O71/O70-1</f>
        <v>9.6329580384278524E-2</v>
      </c>
      <c r="Q71" s="84">
        <v>1058.5035609090201</v>
      </c>
      <c r="R71" s="83">
        <f t="shared" si="17"/>
        <v>0.15082668924562381</v>
      </c>
      <c r="S71" s="84">
        <v>104.942627862756</v>
      </c>
      <c r="T71" s="83">
        <f t="shared" ref="T71" si="42">S71/S70-1</f>
        <v>0.16171852041398171</v>
      </c>
      <c r="U71" s="84">
        <v>26574.266670000001</v>
      </c>
      <c r="V71" s="92">
        <f t="shared" si="10"/>
        <v>0.17531988635307671</v>
      </c>
      <c r="W71" s="49">
        <f t="shared" si="6"/>
        <v>0.69620819151165836</v>
      </c>
      <c r="X71" s="38">
        <v>5.0408265285451694</v>
      </c>
      <c r="Y71" s="38"/>
      <c r="Z71" s="38"/>
      <c r="AA71" s="38">
        <v>1.9582801191997414</v>
      </c>
      <c r="AB71" s="95">
        <v>5.4799999990000001E-2</v>
      </c>
      <c r="AC71" s="53"/>
      <c r="AD71" s="84">
        <v>2074</v>
      </c>
      <c r="AE71" s="38">
        <v>-1.5662078785002373</v>
      </c>
      <c r="AF71" s="23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9"/>
      <c r="AR71" s="39"/>
      <c r="AS71" s="39"/>
      <c r="AT71" s="39"/>
      <c r="AU71" s="38"/>
      <c r="AV71" s="53"/>
      <c r="AW71" s="84">
        <v>91328</v>
      </c>
      <c r="AX71" s="38">
        <v>-10.269208095893102</v>
      </c>
      <c r="AY71" s="84">
        <v>3519500.7</v>
      </c>
      <c r="AZ71" s="38">
        <v>15.67308329371002</v>
      </c>
      <c r="BA71" s="84">
        <v>3428172.5580000002</v>
      </c>
      <c r="BB71" s="38">
        <v>16.570934324275949</v>
      </c>
      <c r="BC71" s="38"/>
      <c r="BD71" s="38"/>
      <c r="BE71" s="29"/>
      <c r="BF71" s="38"/>
      <c r="BG71" s="39"/>
      <c r="BH71" s="38"/>
      <c r="BI71" s="84">
        <v>1984.1667500000001</v>
      </c>
      <c r="BJ71" s="38">
        <v>11.731412729499958</v>
      </c>
      <c r="BK71" s="38"/>
      <c r="BL71" s="38"/>
      <c r="BM71" s="38"/>
      <c r="BN71" s="38"/>
      <c r="BO71" s="38"/>
      <c r="BP71" s="38"/>
      <c r="BQ71" s="39"/>
      <c r="BR71" s="38"/>
      <c r="BS71" s="84">
        <v>9905.6</v>
      </c>
      <c r="BT71" s="86">
        <f t="shared" ref="BT71:BT122" si="43">BS71/BS70-1</f>
        <v>-1.5435775839879318E-3</v>
      </c>
      <c r="BU71" s="38"/>
      <c r="BV71" s="38">
        <v>1.3166666666666667</v>
      </c>
      <c r="BW71" s="84">
        <v>71347</v>
      </c>
      <c r="BX71" s="38">
        <v>9.5270259897760248</v>
      </c>
      <c r="BY71" s="84">
        <v>53599</v>
      </c>
      <c r="BZ71" s="38">
        <v>8.6429512516469043</v>
      </c>
      <c r="CA71" s="84">
        <v>65073</v>
      </c>
      <c r="CB71" s="38">
        <v>9.2617156673438892</v>
      </c>
      <c r="CC71" s="39"/>
      <c r="CD71" s="38"/>
      <c r="CE71" s="38">
        <v>18.2</v>
      </c>
      <c r="CF71" s="38">
        <v>1.6759776536312889</v>
      </c>
      <c r="CG71" s="95"/>
      <c r="CH71" s="38"/>
      <c r="CI71" s="38"/>
      <c r="CJ71" s="38"/>
      <c r="CK71" s="38"/>
      <c r="CL71" s="39"/>
      <c r="CM71" s="38"/>
      <c r="CN71" s="38"/>
      <c r="CO71" s="39"/>
      <c r="CP71" s="84">
        <v>9645678.75</v>
      </c>
      <c r="CQ71" s="84">
        <v>8907292.916666666</v>
      </c>
      <c r="CR71" s="84">
        <v>738385.25</v>
      </c>
      <c r="CS71" s="39"/>
      <c r="CT71" s="39"/>
      <c r="CU71" s="39"/>
      <c r="CV71" s="39"/>
      <c r="CW71" s="39"/>
      <c r="CX71" s="39"/>
      <c r="CY71" s="39"/>
      <c r="CZ71" s="39"/>
      <c r="DA71" s="39"/>
      <c r="DB71" s="38"/>
      <c r="DC71" s="38"/>
      <c r="DD71" s="38"/>
      <c r="DE71" s="38"/>
      <c r="DF71" s="38"/>
      <c r="DG71" s="38"/>
      <c r="DH71" s="39"/>
      <c r="DI71" s="38"/>
      <c r="DJ71" s="38"/>
      <c r="DK71" s="38"/>
      <c r="DL71" s="38"/>
      <c r="DM71" s="49"/>
      <c r="DT71" s="70"/>
    </row>
    <row r="72" spans="1:124">
      <c r="A72" s="21" t="s">
        <v>96</v>
      </c>
      <c r="B72" s="84">
        <v>360</v>
      </c>
      <c r="C72" s="84">
        <v>123.7818802176</v>
      </c>
      <c r="D72" s="83">
        <f t="shared" si="14"/>
        <v>0.17186539350307117</v>
      </c>
      <c r="E72" s="84">
        <v>44730.5</v>
      </c>
      <c r="F72" s="83">
        <f t="shared" si="8"/>
        <v>0.17187581870578983</v>
      </c>
      <c r="G72" s="84">
        <v>1093.0530000000001</v>
      </c>
      <c r="H72" s="83">
        <f t="shared" ref="H72" si="44">G72/G71-1</f>
        <v>0.11083863742379241</v>
      </c>
      <c r="I72" s="84"/>
      <c r="J72" s="72"/>
      <c r="K72" s="84">
        <v>1100.81675</v>
      </c>
      <c r="L72" s="83">
        <f t="shared" ref="L72" si="45">K72/K71-1</f>
        <v>0.11083922750269126</v>
      </c>
      <c r="M72" s="84">
        <v>10840</v>
      </c>
      <c r="N72" s="83">
        <f t="shared" ref="N72" si="46">M72/M71-1</f>
        <v>9.9168525654025563E-2</v>
      </c>
      <c r="O72" s="84">
        <v>15196.6101831498</v>
      </c>
      <c r="P72" s="83">
        <f t="shared" ref="P72" si="47">O72/O71-1</f>
        <v>0.10051000075265737</v>
      </c>
      <c r="Q72" s="84">
        <v>1228.9092104005958</v>
      </c>
      <c r="R72" s="83">
        <f t="shared" si="17"/>
        <v>0.1609873181203425</v>
      </c>
      <c r="S72" s="84">
        <v>123.00501356088901</v>
      </c>
      <c r="T72" s="83">
        <f t="shared" ref="T72" si="48">S72/S71-1</f>
        <v>0.17211676576038304</v>
      </c>
      <c r="U72" s="84">
        <v>29794.674999999999</v>
      </c>
      <c r="V72" s="92">
        <f t="shared" si="10"/>
        <v>0.12118521914418645</v>
      </c>
      <c r="W72" s="49">
        <f t="shared" si="6"/>
        <v>0.66609304613183395</v>
      </c>
      <c r="X72" s="38">
        <v>3.9898469104491054</v>
      </c>
      <c r="Y72" s="38"/>
      <c r="Z72" s="38"/>
      <c r="AA72" s="38">
        <v>1.8371607515657811</v>
      </c>
      <c r="AB72" s="95">
        <v>5.5999999989999993E-2</v>
      </c>
      <c r="AC72" s="53"/>
      <c r="AD72" s="84">
        <v>2005</v>
      </c>
      <c r="AE72" s="38">
        <v>-3.326904532304725</v>
      </c>
      <c r="AF72" s="23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9"/>
      <c r="AR72" s="39"/>
      <c r="AS72" s="39"/>
      <c r="AT72" s="39"/>
      <c r="AU72" s="38"/>
      <c r="AV72" s="53"/>
      <c r="AW72" s="84">
        <v>-439745</v>
      </c>
      <c r="AX72" s="38">
        <v>-581.50074456902598</v>
      </c>
      <c r="AY72" s="84">
        <v>3758966.0219999999</v>
      </c>
      <c r="AZ72" s="38">
        <v>6.8039572204091243</v>
      </c>
      <c r="BA72" s="84">
        <v>4198711.4919999996</v>
      </c>
      <c r="BB72" s="38">
        <v>22.476667115308008</v>
      </c>
      <c r="BC72" s="38"/>
      <c r="BD72" s="38"/>
      <c r="BE72" s="29"/>
      <c r="BF72" s="38"/>
      <c r="BG72" s="84"/>
      <c r="BH72" s="38"/>
      <c r="BI72" s="84">
        <v>2253.6609579999999</v>
      </c>
      <c r="BJ72" s="38">
        <v>13.582235868028725</v>
      </c>
      <c r="BK72" s="38"/>
      <c r="BL72" s="38"/>
      <c r="BM72" s="38"/>
      <c r="BN72" s="38"/>
      <c r="BO72" s="38"/>
      <c r="BP72" s="38"/>
      <c r="BQ72" s="39"/>
      <c r="BR72" s="38"/>
      <c r="BS72" s="84">
        <v>9963.7000000000007</v>
      </c>
      <c r="BT72" s="86">
        <f t="shared" si="43"/>
        <v>5.8653690841543593E-3</v>
      </c>
      <c r="BU72" s="38"/>
      <c r="BV72" s="38">
        <v>1.25</v>
      </c>
      <c r="BW72" s="84">
        <v>78725</v>
      </c>
      <c r="BX72" s="38">
        <v>10.341009432772227</v>
      </c>
      <c r="BY72" s="84">
        <v>58763</v>
      </c>
      <c r="BZ72" s="38">
        <v>9.6345081064945237</v>
      </c>
      <c r="CA72" s="84">
        <v>72039</v>
      </c>
      <c r="CB72" s="38">
        <v>10.704900650039187</v>
      </c>
      <c r="CC72" s="39"/>
      <c r="CD72" s="38"/>
      <c r="CE72" s="38">
        <v>19</v>
      </c>
      <c r="CF72" s="38">
        <v>4.3956043956043995</v>
      </c>
      <c r="CG72" s="95"/>
      <c r="CH72" s="38"/>
      <c r="CI72" s="38"/>
      <c r="CJ72" s="38"/>
      <c r="CK72" s="38"/>
      <c r="CL72" s="39"/>
      <c r="CM72" s="38"/>
      <c r="CN72" s="38"/>
      <c r="CO72" s="39"/>
      <c r="CP72" s="84">
        <v>9951122.75</v>
      </c>
      <c r="CQ72" s="84">
        <v>9205344.583333334</v>
      </c>
      <c r="CR72" s="84">
        <v>745777.66666666663</v>
      </c>
      <c r="CS72" s="39"/>
      <c r="CT72" s="39"/>
      <c r="CU72" s="39"/>
      <c r="CV72" s="39"/>
      <c r="CW72" s="39"/>
      <c r="CX72" s="39"/>
      <c r="CY72" s="39"/>
      <c r="CZ72" s="39"/>
      <c r="DA72" s="39"/>
      <c r="DB72" s="38"/>
      <c r="DC72" s="38"/>
      <c r="DD72" s="38"/>
      <c r="DE72" s="38"/>
      <c r="DF72" s="38"/>
      <c r="DG72" s="38"/>
      <c r="DH72" s="39"/>
      <c r="DI72" s="38"/>
      <c r="DJ72" s="38"/>
      <c r="DK72" s="38"/>
      <c r="DL72" s="38"/>
      <c r="DM72" s="49"/>
      <c r="DT72" s="70"/>
    </row>
    <row r="73" spans="1:124">
      <c r="A73" s="21" t="s">
        <v>97</v>
      </c>
      <c r="B73" s="84">
        <v>360</v>
      </c>
      <c r="C73" s="84">
        <v>146.6010726855111</v>
      </c>
      <c r="D73" s="83">
        <f t="shared" si="14"/>
        <v>0.18435002302272774</v>
      </c>
      <c r="E73" s="84">
        <v>52974.9</v>
      </c>
      <c r="F73" s="83">
        <f t="shared" si="8"/>
        <v>0.18431271727344889</v>
      </c>
      <c r="G73" s="84">
        <v>1223.2239999999999</v>
      </c>
      <c r="H73" s="83">
        <f t="shared" ref="H73" si="49">G73/G72-1</f>
        <v>0.11908937626995186</v>
      </c>
      <c r="I73" s="84"/>
      <c r="J73" s="72"/>
      <c r="K73" s="84">
        <v>1231.9122500000001</v>
      </c>
      <c r="L73" s="83">
        <f t="shared" ref="L73" si="50">K73/K72-1</f>
        <v>0.11908930346490476</v>
      </c>
      <c r="M73" s="84">
        <v>11995</v>
      </c>
      <c r="N73" s="83">
        <f t="shared" ref="N73" si="51">M73/M72-1</f>
        <v>0.10654981549815501</v>
      </c>
      <c r="O73" s="84">
        <v>17097.2752949188</v>
      </c>
      <c r="P73" s="83">
        <f t="shared" ref="P73" si="52">O73/O72-1</f>
        <v>0.12507165011552912</v>
      </c>
      <c r="Q73" s="84">
        <v>1450.6196523437441</v>
      </c>
      <c r="R73" s="83">
        <f t="shared" si="17"/>
        <v>0.1804123852818027</v>
      </c>
      <c r="S73" s="84">
        <v>145.604342943289</v>
      </c>
      <c r="T73" s="83">
        <f t="shared" ref="T73" si="53">S73/S72-1</f>
        <v>0.18372689639364204</v>
      </c>
      <c r="U73" s="84">
        <v>34441.925000000003</v>
      </c>
      <c r="V73" s="92">
        <f t="shared" si="10"/>
        <v>0.15597585810216108</v>
      </c>
      <c r="W73" s="49">
        <f t="shared" si="6"/>
        <v>0.65015554536204889</v>
      </c>
      <c r="X73" s="38">
        <v>5.3394355453982243</v>
      </c>
      <c r="Y73" s="38"/>
      <c r="Z73" s="38"/>
      <c r="AA73" s="38">
        <v>4.3597102637692959</v>
      </c>
      <c r="AB73" s="95">
        <v>6.0558333323333331E-2</v>
      </c>
      <c r="AC73" s="53"/>
      <c r="AD73" s="84">
        <v>2891</v>
      </c>
      <c r="AE73" s="38">
        <v>44.18952618453865</v>
      </c>
      <c r="AF73" s="23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9"/>
      <c r="AR73" s="39"/>
      <c r="AS73" s="39"/>
      <c r="AT73" s="39"/>
      <c r="AU73" s="38"/>
      <c r="AV73" s="53"/>
      <c r="AW73" s="84">
        <v>-5609</v>
      </c>
      <c r="AX73" s="38">
        <v>98.724488055577666</v>
      </c>
      <c r="AY73" s="84">
        <v>4669798.3480000002</v>
      </c>
      <c r="AZ73" s="38">
        <v>24.230927352606976</v>
      </c>
      <c r="BA73" s="84">
        <v>4675407.477</v>
      </c>
      <c r="BB73" s="38">
        <v>11.353387483476094</v>
      </c>
      <c r="BC73" s="38"/>
      <c r="BD73" s="38"/>
      <c r="BE73" s="29"/>
      <c r="BF73" s="38"/>
      <c r="BG73" s="84"/>
      <c r="BH73" s="38"/>
      <c r="BI73" s="84">
        <v>2513.3335310000002</v>
      </c>
      <c r="BJ73" s="38">
        <v>11.522255469626868</v>
      </c>
      <c r="BK73" s="38"/>
      <c r="BL73" s="38"/>
      <c r="BM73" s="38"/>
      <c r="BN73" s="38"/>
      <c r="BO73" s="38"/>
      <c r="BP73" s="38"/>
      <c r="BQ73" s="39"/>
      <c r="BR73" s="38"/>
      <c r="BS73" s="84">
        <v>10079.4</v>
      </c>
      <c r="BT73" s="86">
        <f t="shared" si="43"/>
        <v>1.161215211216704E-2</v>
      </c>
      <c r="BU73" s="38"/>
      <c r="BV73" s="38">
        <v>1.175</v>
      </c>
      <c r="BW73" s="84">
        <v>87599</v>
      </c>
      <c r="BX73" s="38">
        <v>11.272149888853605</v>
      </c>
      <c r="BY73" s="84">
        <v>65477</v>
      </c>
      <c r="BZ73" s="38">
        <v>11.425556898048091</v>
      </c>
      <c r="CA73" s="84">
        <v>80416</v>
      </c>
      <c r="CB73" s="38">
        <v>11.628423492830272</v>
      </c>
      <c r="CC73" s="39"/>
      <c r="CD73" s="38"/>
      <c r="CE73" s="38">
        <v>20.7</v>
      </c>
      <c r="CF73" s="38">
        <v>8.9473684210526283</v>
      </c>
      <c r="CG73" s="95"/>
      <c r="CH73" s="38"/>
      <c r="CI73" s="38"/>
      <c r="CJ73" s="38"/>
      <c r="CK73" s="38"/>
      <c r="CL73" s="39"/>
      <c r="CM73" s="38"/>
      <c r="CN73" s="84"/>
      <c r="CO73" s="39"/>
      <c r="CP73" s="84">
        <v>11426292.25</v>
      </c>
      <c r="CQ73" s="84">
        <v>10548614.5</v>
      </c>
      <c r="CR73" s="84">
        <v>877677.25</v>
      </c>
      <c r="CS73" s="39"/>
      <c r="CT73" s="39"/>
      <c r="CU73" s="39"/>
      <c r="CV73" s="39"/>
      <c r="CW73" s="39"/>
      <c r="CX73" s="39"/>
      <c r="CY73" s="39"/>
      <c r="CZ73" s="39"/>
      <c r="DA73" s="39"/>
      <c r="DB73" s="38"/>
      <c r="DC73" s="38"/>
      <c r="DD73" s="38"/>
      <c r="DE73" s="38"/>
      <c r="DF73" s="38"/>
      <c r="DG73" s="38"/>
      <c r="DH73" s="39"/>
      <c r="DI73" s="38"/>
      <c r="DJ73" s="38"/>
      <c r="DK73" s="38"/>
      <c r="DL73" s="38"/>
      <c r="DM73" s="49"/>
      <c r="DT73" s="70"/>
    </row>
    <row r="74" spans="1:124">
      <c r="A74" s="21" t="s">
        <v>98</v>
      </c>
      <c r="B74" s="84">
        <v>360</v>
      </c>
      <c r="C74" s="84">
        <v>172.20419948088889</v>
      </c>
      <c r="D74" s="83">
        <f t="shared" si="14"/>
        <v>0.17464488032977532</v>
      </c>
      <c r="E74" s="84">
        <v>62228.9</v>
      </c>
      <c r="F74" s="83">
        <f t="shared" si="8"/>
        <v>0.17468650247570072</v>
      </c>
      <c r="G74" s="84">
        <v>1369.4380000000001</v>
      </c>
      <c r="H74" s="83">
        <f t="shared" ref="H74" si="54">G74/G73-1</f>
        <v>0.11953166386532654</v>
      </c>
      <c r="I74" s="84"/>
      <c r="J74" s="72"/>
      <c r="K74" s="84">
        <v>1379.1646249999999</v>
      </c>
      <c r="L74" s="83">
        <f t="shared" ref="L74" si="55">K74/K73-1</f>
        <v>0.11953154536778077</v>
      </c>
      <c r="M74" s="84">
        <v>13274</v>
      </c>
      <c r="N74" s="83">
        <f t="shared" ref="N74" si="56">M74/M73-1</f>
        <v>0.10662776156731968</v>
      </c>
      <c r="O74" s="84">
        <v>18837.177260786098</v>
      </c>
      <c r="P74" s="83">
        <f t="shared" ref="P74" si="57">O74/O73-1</f>
        <v>0.10176486813570729</v>
      </c>
      <c r="Q74" s="84">
        <v>1669.0981999078131</v>
      </c>
      <c r="R74" s="83">
        <f t="shared" si="17"/>
        <v>0.150610497528471</v>
      </c>
      <c r="S74" s="84">
        <v>171.0758035456</v>
      </c>
      <c r="T74" s="83">
        <f t="shared" ref="T74" si="58">S74/S73-1</f>
        <v>0.1749361323118761</v>
      </c>
      <c r="U74" s="84">
        <v>40382.19167</v>
      </c>
      <c r="V74" s="92">
        <f>U74/U73-1</f>
        <v>0.1724719704255786</v>
      </c>
      <c r="W74" s="49">
        <f t="shared" si="6"/>
        <v>0.64892986490199889</v>
      </c>
      <c r="X74" s="38">
        <v>5.2498189718358397</v>
      </c>
      <c r="Y74" s="38"/>
      <c r="Z74" s="38"/>
      <c r="AA74" s="38">
        <v>2.9465688842326219</v>
      </c>
      <c r="AB74" s="95">
        <v>5.9766666659999995E-2</v>
      </c>
      <c r="AC74" s="53"/>
      <c r="AD74" s="84">
        <v>3496</v>
      </c>
      <c r="AE74" s="38">
        <v>20.92701487374611</v>
      </c>
      <c r="AF74" s="23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9"/>
      <c r="AR74" s="39"/>
      <c r="AS74" s="39"/>
      <c r="AT74" s="39"/>
      <c r="AU74" s="38"/>
      <c r="AV74" s="53"/>
      <c r="AW74" s="84">
        <v>347932</v>
      </c>
      <c r="AX74" s="38">
        <v>6303.102157247281</v>
      </c>
      <c r="AY74" s="84">
        <v>5756405.1619999995</v>
      </c>
      <c r="AZ74" s="38">
        <v>23.268816617432218</v>
      </c>
      <c r="BA74" s="84">
        <v>5408472.8109999998</v>
      </c>
      <c r="BB74" s="38">
        <v>15.679175293409401</v>
      </c>
      <c r="BC74" s="38"/>
      <c r="BD74" s="38"/>
      <c r="BE74" s="29"/>
      <c r="BF74" s="38"/>
      <c r="BG74" s="84">
        <v>32067921</v>
      </c>
      <c r="BH74" s="38"/>
      <c r="BI74" s="84">
        <v>2863.1799329999999</v>
      </c>
      <c r="BJ74" s="38">
        <v>13.919617021971751</v>
      </c>
      <c r="BK74" s="38"/>
      <c r="BL74" s="38"/>
      <c r="BM74" s="38"/>
      <c r="BN74" s="38"/>
      <c r="BO74" s="38"/>
      <c r="BP74" s="38"/>
      <c r="BQ74" s="39"/>
      <c r="BR74" s="38"/>
      <c r="BS74" s="84">
        <v>10202.200000000001</v>
      </c>
      <c r="BT74" s="86">
        <f t="shared" si="43"/>
        <v>1.2183264876877598E-2</v>
      </c>
      <c r="BU74" s="38"/>
      <c r="BV74" s="38">
        <v>1.1333333333333331</v>
      </c>
      <c r="BW74" s="84">
        <v>97667</v>
      </c>
      <c r="BX74" s="38">
        <v>11.493281886779529</v>
      </c>
      <c r="BY74" s="84">
        <v>72603</v>
      </c>
      <c r="BZ74" s="38">
        <v>10.883210898483437</v>
      </c>
      <c r="CA74" s="84">
        <v>89865</v>
      </c>
      <c r="CB74" s="38">
        <v>11.750149224035018</v>
      </c>
      <c r="CC74" s="39"/>
      <c r="CD74" s="38"/>
      <c r="CE74" s="38">
        <v>23.8</v>
      </c>
      <c r="CF74" s="38">
        <v>14.975845410628027</v>
      </c>
      <c r="CG74" s="95"/>
      <c r="CH74" s="38"/>
      <c r="CI74" s="38"/>
      <c r="CJ74" s="38"/>
      <c r="CK74" s="38"/>
      <c r="CL74" s="39"/>
      <c r="CM74" s="38"/>
      <c r="CN74" s="84"/>
      <c r="CO74" s="39"/>
      <c r="CP74" s="84">
        <v>15250941.416666666</v>
      </c>
      <c r="CQ74" s="84">
        <v>14028214.333333334</v>
      </c>
      <c r="CR74" s="84">
        <v>1222726.8333333333</v>
      </c>
      <c r="CS74" s="39"/>
      <c r="CT74" s="39"/>
      <c r="CU74" s="39"/>
      <c r="CV74" s="39"/>
      <c r="CW74" s="39"/>
      <c r="CX74" s="39"/>
      <c r="CY74" s="39"/>
      <c r="CZ74" s="39"/>
      <c r="DA74" s="39"/>
      <c r="DB74" s="38"/>
      <c r="DC74" s="38"/>
      <c r="DD74" s="38"/>
      <c r="DE74" s="38"/>
      <c r="DF74" s="38"/>
      <c r="DG74" s="38"/>
      <c r="DH74" s="39"/>
      <c r="DI74" s="38"/>
      <c r="DJ74" s="38"/>
      <c r="DK74" s="38"/>
      <c r="DL74" s="38"/>
      <c r="DM74" s="49"/>
      <c r="DT74" s="70"/>
    </row>
    <row r="75" spans="1:124">
      <c r="A75" s="21" t="s">
        <v>99</v>
      </c>
      <c r="B75" s="84">
        <v>360</v>
      </c>
      <c r="C75" s="84">
        <v>211.51418932638887</v>
      </c>
      <c r="D75" s="83">
        <f t="shared" si="14"/>
        <v>0.22827544255018339</v>
      </c>
      <c r="E75" s="84">
        <v>73344.899999999994</v>
      </c>
      <c r="F75" s="83">
        <f t="shared" si="8"/>
        <v>0.17863082908423555</v>
      </c>
      <c r="G75" s="84">
        <v>1510.249</v>
      </c>
      <c r="H75" s="83">
        <f t="shared" ref="H75" si="59">G75/G74-1</f>
        <v>0.10282393215318986</v>
      </c>
      <c r="I75" s="84"/>
      <c r="J75" s="72"/>
      <c r="K75" s="84">
        <v>1520.9751249999999</v>
      </c>
      <c r="L75" s="83">
        <f t="shared" ref="L75" si="60">K75/K74-1</f>
        <v>0.10282347547886106</v>
      </c>
      <c r="M75" s="84">
        <v>14471</v>
      </c>
      <c r="N75" s="83">
        <f t="shared" ref="N75" si="61">M75/M74-1</f>
        <v>9.0176284465873113E-2</v>
      </c>
      <c r="O75" s="84">
        <v>18435.455075919701</v>
      </c>
      <c r="P75" s="83">
        <f t="shared" ref="P75" si="62">O75/O74-1</f>
        <v>-2.1326028804892871E-2</v>
      </c>
      <c r="Q75" s="84">
        <v>2027.065880745497</v>
      </c>
      <c r="R75" s="83">
        <f t="shared" si="17"/>
        <v>0.21446771727238989</v>
      </c>
      <c r="S75" s="84">
        <v>211.23112336166699</v>
      </c>
      <c r="T75" s="83">
        <f t="shared" ref="T75" si="63">S75/S74-1</f>
        <v>0.23472238027725334</v>
      </c>
      <c r="U75" s="84">
        <v>47764.95</v>
      </c>
      <c r="V75" s="92">
        <f t="shared" si="10"/>
        <v>0.18282213086231924</v>
      </c>
      <c r="W75" s="49">
        <f t="shared" si="6"/>
        <v>0.65123750935647884</v>
      </c>
      <c r="X75" s="38">
        <v>6.9241731786105705</v>
      </c>
      <c r="Y75" s="38"/>
      <c r="Z75" s="38"/>
      <c r="AA75" s="38">
        <v>2.7222999618369079</v>
      </c>
      <c r="AB75" s="95">
        <v>6.1874999999999999E-2</v>
      </c>
      <c r="AC75" s="53"/>
      <c r="AD75" s="84">
        <v>4399</v>
      </c>
      <c r="AE75" s="38">
        <v>25.829519450800916</v>
      </c>
      <c r="AF75" s="23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9"/>
      <c r="AR75" s="39"/>
      <c r="AS75" s="39"/>
      <c r="AT75" s="39"/>
      <c r="AU75" s="38"/>
      <c r="AV75" s="53"/>
      <c r="AW75" s="84">
        <v>157147</v>
      </c>
      <c r="AX75" s="38">
        <v>-54.833990549877562</v>
      </c>
      <c r="AY75" s="84">
        <v>6954367.159</v>
      </c>
      <c r="AZ75" s="38">
        <v>20.8109395236485</v>
      </c>
      <c r="BA75" s="84">
        <v>6797220.5279999999</v>
      </c>
      <c r="BB75" s="38">
        <v>25.677261687911262</v>
      </c>
      <c r="BC75" s="38"/>
      <c r="BD75" s="38"/>
      <c r="BE75" s="29"/>
      <c r="BF75" s="38"/>
      <c r="BG75" s="84">
        <v>40108514</v>
      </c>
      <c r="BH75" s="38">
        <v>25.073633554230099</v>
      </c>
      <c r="BI75" s="84">
        <v>3222.003929</v>
      </c>
      <c r="BJ75" s="38">
        <v>12.532359278727876</v>
      </c>
      <c r="BK75" s="38"/>
      <c r="BL75" s="38"/>
      <c r="BM75" s="38"/>
      <c r="BN75" s="38"/>
      <c r="BO75" s="38"/>
      <c r="BP75" s="38"/>
      <c r="BQ75" s="39"/>
      <c r="BR75" s="38"/>
      <c r="BS75" s="84">
        <v>10466.517099999999</v>
      </c>
      <c r="BT75" s="86">
        <f t="shared" si="43"/>
        <v>2.5907853208131382E-2</v>
      </c>
      <c r="BU75" s="38"/>
      <c r="BV75" s="38">
        <v>1.175</v>
      </c>
      <c r="BW75" s="84">
        <v>112949</v>
      </c>
      <c r="BX75" s="38">
        <v>15.6470455732233</v>
      </c>
      <c r="BY75" s="84">
        <v>82582</v>
      </c>
      <c r="BZ75" s="38">
        <v>13.744611104224344</v>
      </c>
      <c r="CA75" s="84">
        <v>103634</v>
      </c>
      <c r="CB75" s="38">
        <v>15.32187169643354</v>
      </c>
      <c r="CC75" s="39"/>
      <c r="CD75" s="38"/>
      <c r="CE75" s="38">
        <v>28</v>
      </c>
      <c r="CF75" s="38">
        <v>17.647058823529409</v>
      </c>
      <c r="CG75" s="95">
        <v>0.71899999999999997</v>
      </c>
      <c r="CH75" s="38"/>
      <c r="CI75" s="38"/>
      <c r="CJ75" s="38"/>
      <c r="CK75" s="38"/>
      <c r="CL75" s="39"/>
      <c r="CM75" s="38"/>
      <c r="CN75" s="84">
        <v>1987.14</v>
      </c>
      <c r="CO75" s="39"/>
      <c r="CP75" s="84">
        <v>17166782.25</v>
      </c>
      <c r="CQ75" s="84">
        <v>15949066.333333334</v>
      </c>
      <c r="CR75" s="84">
        <v>1217715.9166666667</v>
      </c>
      <c r="CS75" s="39"/>
      <c r="CT75" s="39"/>
      <c r="CU75" s="39"/>
      <c r="CV75" s="39"/>
      <c r="CW75" s="39"/>
      <c r="CX75" s="39"/>
      <c r="CY75" s="39"/>
      <c r="CZ75" s="39"/>
      <c r="DA75" s="39"/>
      <c r="DB75" s="38"/>
      <c r="DC75" s="38"/>
      <c r="DD75" s="38"/>
      <c r="DE75" s="38"/>
      <c r="DF75" s="38"/>
      <c r="DG75" s="38"/>
      <c r="DH75" s="39"/>
      <c r="DI75" s="38"/>
      <c r="DJ75" s="38"/>
      <c r="DK75" s="38"/>
      <c r="DL75" s="38"/>
      <c r="DM75" s="49"/>
      <c r="DT75" s="70"/>
    </row>
    <row r="76" spans="1:124">
      <c r="A76" s="21" t="s">
        <v>100</v>
      </c>
      <c r="B76" s="140">
        <v>357</v>
      </c>
      <c r="C76" s="84">
        <v>238.91495643692198</v>
      </c>
      <c r="D76" s="83">
        <f t="shared" si="14"/>
        <v>0.12954576332583922</v>
      </c>
      <c r="E76" s="84">
        <v>80701.3</v>
      </c>
      <c r="F76" s="83">
        <f t="shared" si="8"/>
        <v>0.10029872561009712</v>
      </c>
      <c r="G76" s="84">
        <v>1576.5360000000001</v>
      </c>
      <c r="H76" s="83">
        <f t="shared" ref="H76" si="64">G76/G75-1</f>
        <v>4.3891437769533415E-2</v>
      </c>
      <c r="I76" s="84"/>
      <c r="J76" s="72"/>
      <c r="K76" s="84">
        <v>1592.4456250000001</v>
      </c>
      <c r="L76" s="83">
        <f t="shared" ref="L76" si="65">K76/K75-1</f>
        <v>4.6989920364411075E-2</v>
      </c>
      <c r="M76" s="84">
        <v>14909</v>
      </c>
      <c r="N76" s="83">
        <f t="shared" ref="N76" si="66">M76/M75-1</f>
        <v>3.0267431414553236E-2</v>
      </c>
      <c r="O76" s="84">
        <v>19054.841723575501</v>
      </c>
      <c r="P76" s="83">
        <f t="shared" ref="P76" si="67">O76/O75-1</f>
        <v>3.3597578421855179E-2</v>
      </c>
      <c r="Q76" s="84">
        <v>2260.3759466864908</v>
      </c>
      <c r="R76" s="83">
        <f t="shared" si="17"/>
        <v>0.11509742636247666</v>
      </c>
      <c r="S76" s="84">
        <v>238.78192890480301</v>
      </c>
      <c r="T76" s="83">
        <f t="shared" ref="T76" si="68">S76/S75-1</f>
        <v>0.1304296691920912</v>
      </c>
      <c r="U76" s="84">
        <v>57534.224999999999</v>
      </c>
      <c r="V76" s="92">
        <f t="shared" si="10"/>
        <v>0.20452811109401359</v>
      </c>
      <c r="W76" s="49">
        <f t="shared" si="6"/>
        <v>0.71292810648651261</v>
      </c>
      <c r="X76" s="38">
        <v>6.3953488372093235</v>
      </c>
      <c r="Y76" s="38">
        <v>6.3</v>
      </c>
      <c r="Z76" s="38">
        <v>6.62</v>
      </c>
      <c r="AA76" s="38">
        <v>2.3405572755417037</v>
      </c>
      <c r="AB76" s="95">
        <v>5.4166666666666669E-2</v>
      </c>
      <c r="AC76" s="53"/>
      <c r="AD76" s="84">
        <v>15235</v>
      </c>
      <c r="AE76" s="38">
        <v>246.32871107069789</v>
      </c>
      <c r="AF76" s="23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9"/>
      <c r="AR76" s="39"/>
      <c r="AS76" s="39"/>
      <c r="AT76" s="39"/>
      <c r="AU76" s="38"/>
      <c r="AV76" s="53"/>
      <c r="AW76" s="84">
        <v>1482812</v>
      </c>
      <c r="AX76" s="38">
        <v>843.58276009087035</v>
      </c>
      <c r="AY76" s="84">
        <v>8392768.2630000003</v>
      </c>
      <c r="AZ76" s="38">
        <v>20.683421957934623</v>
      </c>
      <c r="BA76" s="84">
        <v>6909956.1550000003</v>
      </c>
      <c r="BB76" s="38">
        <v>1.6585547950902135</v>
      </c>
      <c r="BC76" s="38"/>
      <c r="BD76" s="38"/>
      <c r="BE76" s="29"/>
      <c r="BF76" s="38"/>
      <c r="BG76" s="84">
        <v>45338982</v>
      </c>
      <c r="BH76" s="38">
        <v>13.040792286645175</v>
      </c>
      <c r="BI76" s="84">
        <v>3415.6882409999998</v>
      </c>
      <c r="BJ76" s="38">
        <v>6.0112996839241246</v>
      </c>
      <c r="BK76" s="38"/>
      <c r="BL76" s="38"/>
      <c r="BM76" s="38"/>
      <c r="BN76" s="38"/>
      <c r="BO76" s="38"/>
      <c r="BP76" s="38"/>
      <c r="BQ76" s="39"/>
      <c r="BR76" s="38"/>
      <c r="BS76" s="84">
        <v>10434.5</v>
      </c>
      <c r="BT76" s="86">
        <f t="shared" si="43"/>
        <v>-3.059002311284531E-3</v>
      </c>
      <c r="BU76" s="38"/>
      <c r="BV76" s="38">
        <v>1.2333333333333336</v>
      </c>
      <c r="BW76" s="84">
        <v>124562</v>
      </c>
      <c r="BX76" s="38">
        <v>10.281631532815696</v>
      </c>
      <c r="BY76" s="84">
        <v>91285</v>
      </c>
      <c r="BZ76" s="38">
        <v>10.53861616332857</v>
      </c>
      <c r="CA76" s="84">
        <v>114309</v>
      </c>
      <c r="CB76" s="38">
        <v>10.300673524133007</v>
      </c>
      <c r="CC76" s="39"/>
      <c r="CD76" s="38"/>
      <c r="CE76" s="38">
        <v>32.5</v>
      </c>
      <c r="CF76" s="38">
        <v>16.071428571428573</v>
      </c>
      <c r="CG76" s="95"/>
      <c r="CH76" s="38"/>
      <c r="CI76" s="38"/>
      <c r="CJ76" s="38"/>
      <c r="CK76" s="38"/>
      <c r="CL76" s="39"/>
      <c r="CM76" s="38"/>
      <c r="CN76" s="84">
        <v>2713.74</v>
      </c>
      <c r="CO76" s="39"/>
      <c r="CP76" s="84">
        <v>20384052.583333332</v>
      </c>
      <c r="CQ76" s="84">
        <v>19188759.916666668</v>
      </c>
      <c r="CR76" s="84">
        <v>1195292.6666666667</v>
      </c>
      <c r="CS76" s="39"/>
      <c r="CT76" s="39"/>
      <c r="CU76" s="39"/>
      <c r="CV76" s="39"/>
      <c r="CW76" s="39"/>
      <c r="CX76" s="39"/>
      <c r="CY76" s="39"/>
      <c r="CZ76" s="39"/>
      <c r="DA76" s="39"/>
      <c r="DB76" s="38"/>
      <c r="DC76" s="38"/>
      <c r="DD76" s="38"/>
      <c r="DE76" s="38"/>
      <c r="DF76" s="38"/>
      <c r="DG76" s="38"/>
      <c r="DH76" s="39"/>
      <c r="DI76" s="38"/>
      <c r="DJ76" s="38"/>
      <c r="DK76" s="38"/>
      <c r="DL76" s="38"/>
      <c r="DM76" s="49"/>
      <c r="DT76" s="70"/>
    </row>
    <row r="77" spans="1:124">
      <c r="A77" s="21" t="s">
        <v>101</v>
      </c>
      <c r="B77" s="84">
        <v>303.12498007968117</v>
      </c>
      <c r="C77" s="84">
        <v>316.39334464999297</v>
      </c>
      <c r="D77" s="83">
        <f t="shared" si="14"/>
        <v>0.32429274989122225</v>
      </c>
      <c r="E77" s="84">
        <v>92394.4</v>
      </c>
      <c r="F77" s="83">
        <f t="shared" si="8"/>
        <v>0.14489357668339897</v>
      </c>
      <c r="G77" s="84">
        <v>1709.1780000000001</v>
      </c>
      <c r="H77" s="83">
        <f t="shared" ref="H77" si="69">G77/G76-1</f>
        <v>8.4135091111144922E-2</v>
      </c>
      <c r="I77" s="84"/>
      <c r="J77" s="72"/>
      <c r="K77" s="84">
        <v>1726.4267500000001</v>
      </c>
      <c r="L77" s="83">
        <f t="shared" ref="L77" si="70">K77/K76-1</f>
        <v>8.4135447324928281E-2</v>
      </c>
      <c r="M77" s="84">
        <v>15941</v>
      </c>
      <c r="N77" s="83">
        <f t="shared" ref="N77" si="71">M77/M76-1</f>
        <v>6.9219934267891858E-2</v>
      </c>
      <c r="O77" s="84">
        <v>20370.673765888401</v>
      </c>
      <c r="P77" s="83">
        <f t="shared" ref="P77" si="72">O77/O76-1</f>
        <v>6.9054997223351178E-2</v>
      </c>
      <c r="Q77" s="84">
        <v>2951.760874818011</v>
      </c>
      <c r="R77" s="83">
        <f t="shared" si="17"/>
        <v>0.30587165340572153</v>
      </c>
      <c r="S77" s="84">
        <v>316.66870511606402</v>
      </c>
      <c r="T77" s="83">
        <f t="shared" ref="T77" si="73">S77/S76-1</f>
        <v>0.32618371318339046</v>
      </c>
      <c r="U77" s="84">
        <v>72807.375</v>
      </c>
      <c r="V77" s="92">
        <f t="shared" si="10"/>
        <v>0.26546199240539003</v>
      </c>
      <c r="W77" s="49">
        <f t="shared" si="6"/>
        <v>0.78800636185742867</v>
      </c>
      <c r="X77" s="38">
        <v>4.8435171385991627</v>
      </c>
      <c r="Y77" s="38">
        <v>4.9000000000000004</v>
      </c>
      <c r="Z77" s="38">
        <v>5.33</v>
      </c>
      <c r="AA77" s="38">
        <v>1.7182962245886499</v>
      </c>
      <c r="AB77" s="95">
        <v>4.4583333333333329E-2</v>
      </c>
      <c r="AC77" s="53"/>
      <c r="AD77" s="84">
        <v>18365</v>
      </c>
      <c r="AE77" s="38">
        <v>20.544798162126682</v>
      </c>
      <c r="AF77" s="23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9"/>
      <c r="AR77" s="39"/>
      <c r="AS77" s="39"/>
      <c r="AT77" s="39"/>
      <c r="AU77" s="38"/>
      <c r="AV77" s="53"/>
      <c r="AW77" s="84">
        <v>1577093</v>
      </c>
      <c r="AX77" s="38">
        <v>6.3582571492542543</v>
      </c>
      <c r="AY77" s="84">
        <v>8806072.2479999997</v>
      </c>
      <c r="AZ77" s="38">
        <v>4.9245251631940521</v>
      </c>
      <c r="BA77" s="84">
        <v>7228978.8380000005</v>
      </c>
      <c r="BB77" s="38">
        <v>4.6168553872683749</v>
      </c>
      <c r="BC77" s="38"/>
      <c r="BD77" s="38"/>
      <c r="BE77" s="29"/>
      <c r="BF77" s="38"/>
      <c r="BG77" s="84">
        <v>47560714</v>
      </c>
      <c r="BH77" s="38">
        <v>4.900268823856698</v>
      </c>
      <c r="BI77" s="84">
        <v>3737.2653660000001</v>
      </c>
      <c r="BJ77" s="38">
        <v>9.4147094907541433</v>
      </c>
      <c r="BK77" s="38"/>
      <c r="BL77" s="38"/>
      <c r="BM77" s="38"/>
      <c r="BN77" s="38"/>
      <c r="BO77" s="38"/>
      <c r="BP77" s="38"/>
      <c r="BQ77" s="39"/>
      <c r="BR77" s="38"/>
      <c r="BS77" s="84">
        <v>10574.2</v>
      </c>
      <c r="BT77" s="86">
        <f t="shared" si="43"/>
        <v>1.3388279265896808E-2</v>
      </c>
      <c r="BU77" s="38"/>
      <c r="BV77" s="38">
        <v>1.4083333333333334</v>
      </c>
      <c r="BW77" s="84">
        <v>138580</v>
      </c>
      <c r="BX77" s="38">
        <v>11.253833432346944</v>
      </c>
      <c r="BY77" s="84">
        <v>99346</v>
      </c>
      <c r="BZ77" s="38">
        <v>8.8305855288382542</v>
      </c>
      <c r="CA77" s="84">
        <v>126697</v>
      </c>
      <c r="CB77" s="38">
        <v>10.837291901775014</v>
      </c>
      <c r="CC77" s="39"/>
      <c r="CD77" s="38"/>
      <c r="CE77" s="38">
        <v>36.700000000000003</v>
      </c>
      <c r="CF77" s="38">
        <v>12.923076923076932</v>
      </c>
      <c r="CG77" s="95"/>
      <c r="CH77" s="38"/>
      <c r="CI77" s="38"/>
      <c r="CJ77" s="38"/>
      <c r="CK77" s="38"/>
      <c r="CL77" s="39"/>
      <c r="CM77" s="38"/>
      <c r="CN77" s="84">
        <v>5207.9399999999996</v>
      </c>
      <c r="CO77" s="39"/>
      <c r="CP77" s="84">
        <v>34376807.166666664</v>
      </c>
      <c r="CQ77" s="84">
        <v>32737172.666666668</v>
      </c>
      <c r="CR77" s="84">
        <v>1639634.5</v>
      </c>
      <c r="CS77" s="39"/>
      <c r="CT77" s="39"/>
      <c r="CU77" s="39"/>
      <c r="CV77" s="39"/>
      <c r="CW77" s="39"/>
      <c r="CX77" s="39"/>
      <c r="CY77" s="39"/>
      <c r="CZ77" s="39"/>
      <c r="DA77" s="39"/>
      <c r="DB77" s="38"/>
      <c r="DC77" s="38"/>
      <c r="DD77" s="38"/>
      <c r="DE77" s="38"/>
      <c r="DF77" s="38"/>
      <c r="DG77" s="38"/>
      <c r="DH77" s="39"/>
      <c r="DI77" s="38"/>
      <c r="DJ77" s="38"/>
      <c r="DK77" s="38"/>
      <c r="DL77" s="38"/>
      <c r="DM77" s="49"/>
      <c r="DT77" s="70"/>
    </row>
    <row r="78" spans="1:124">
      <c r="A78" s="21" t="s">
        <v>102</v>
      </c>
      <c r="B78" s="84">
        <v>271.30555999999984</v>
      </c>
      <c r="C78" s="84">
        <v>429.85732016656499</v>
      </c>
      <c r="D78" s="83">
        <f t="shared" si="14"/>
        <v>0.35861682122956928</v>
      </c>
      <c r="E78" s="84">
        <v>112498.1</v>
      </c>
      <c r="F78" s="83">
        <f t="shared" si="8"/>
        <v>0.21758569783450099</v>
      </c>
      <c r="G78" s="84">
        <v>1846.47</v>
      </c>
      <c r="H78" s="83">
        <f t="shared" ref="H78" si="74">G78/G77-1</f>
        <v>8.0326332307109061E-2</v>
      </c>
      <c r="I78" s="84"/>
      <c r="J78" s="72"/>
      <c r="K78" s="84">
        <v>1865.10375</v>
      </c>
      <c r="L78" s="83">
        <f t="shared" ref="L78" si="75">K78/K77-1</f>
        <v>8.0326025995600459E-2</v>
      </c>
      <c r="M78" s="84">
        <v>16983</v>
      </c>
      <c r="N78" s="83">
        <f t="shared" ref="N78" si="76">M78/M77-1</f>
        <v>6.5366037262405197E-2</v>
      </c>
      <c r="O78" s="84">
        <v>21825.543720367099</v>
      </c>
      <c r="P78" s="83">
        <f t="shared" ref="P78" si="77">O78/O77-1</f>
        <v>7.1419824950264665E-2</v>
      </c>
      <c r="Q78" s="84">
        <v>3977.2510863957382</v>
      </c>
      <c r="R78" s="83">
        <f t="shared" si="17"/>
        <v>0.34741642533660633</v>
      </c>
      <c r="S78" s="84">
        <v>430.28261742087</v>
      </c>
      <c r="T78" s="83">
        <f t="shared" ref="T78" si="78">S78/S77-1</f>
        <v>0.35877846616755105</v>
      </c>
      <c r="U78" s="84">
        <v>89344.583329999994</v>
      </c>
      <c r="V78" s="92">
        <f t="shared" si="10"/>
        <v>0.22713644503733299</v>
      </c>
      <c r="W78" s="49">
        <f t="shared" si="6"/>
        <v>0.79418748698866903</v>
      </c>
      <c r="X78" s="38">
        <v>11.608623548922024</v>
      </c>
      <c r="Y78" s="38">
        <v>11.7</v>
      </c>
      <c r="Z78" s="38">
        <v>11.52</v>
      </c>
      <c r="AA78" s="38">
        <v>9.8738995955269555</v>
      </c>
      <c r="AB78" s="95">
        <v>5.9791666666666667E-2</v>
      </c>
      <c r="AC78" s="95">
        <v>6.9940000000000002E-2</v>
      </c>
      <c r="AD78" s="84">
        <v>12246</v>
      </c>
      <c r="AE78" s="38">
        <v>-33.318812959433707</v>
      </c>
      <c r="AF78" s="23"/>
      <c r="AG78" s="23"/>
      <c r="AH78" s="38"/>
      <c r="AI78" s="38"/>
      <c r="AJ78" s="38"/>
      <c r="AK78" s="38"/>
      <c r="AL78" s="38"/>
      <c r="AM78" s="38"/>
      <c r="AN78" s="38"/>
      <c r="AO78" s="38"/>
      <c r="AP78" s="38"/>
      <c r="AQ78" s="39"/>
      <c r="AR78" s="39"/>
      <c r="AS78" s="39"/>
      <c r="AT78" s="39"/>
      <c r="AU78" s="38"/>
      <c r="AV78" s="53"/>
      <c r="AW78" s="84">
        <v>-372928</v>
      </c>
      <c r="AX78" s="38">
        <v>-123.64654462355739</v>
      </c>
      <c r="AY78" s="84">
        <v>10031426.858999999</v>
      </c>
      <c r="AZ78" s="38">
        <v>13.914882554799584</v>
      </c>
      <c r="BA78" s="84">
        <v>10404355.040999999</v>
      </c>
      <c r="BB78" s="38">
        <v>43.925653597272273</v>
      </c>
      <c r="BC78" s="38"/>
      <c r="BD78" s="38"/>
      <c r="BE78" s="29"/>
      <c r="BF78" s="38"/>
      <c r="BG78" s="84">
        <v>51065767</v>
      </c>
      <c r="BH78" s="38">
        <v>7.3696391521792544</v>
      </c>
      <c r="BI78" s="84">
        <v>4090.998251</v>
      </c>
      <c r="BJ78" s="38">
        <v>9.4650192148009182</v>
      </c>
      <c r="BK78" s="38"/>
      <c r="BL78" s="38"/>
      <c r="BM78" s="38"/>
      <c r="BN78" s="38"/>
      <c r="BO78" s="38"/>
      <c r="BP78" s="38"/>
      <c r="BQ78" s="39"/>
      <c r="BR78" s="38"/>
      <c r="BS78" s="84">
        <v>10807.9</v>
      </c>
      <c r="BT78" s="86">
        <f t="shared" si="43"/>
        <v>2.2100962720583928E-2</v>
      </c>
      <c r="BU78" s="96">
        <v>2.14</v>
      </c>
      <c r="BV78" s="38">
        <v>1.2750000000000001</v>
      </c>
      <c r="BW78" s="84">
        <v>165860</v>
      </c>
      <c r="BX78" s="38">
        <v>19.685380285755521</v>
      </c>
      <c r="BY78" s="84">
        <v>116992</v>
      </c>
      <c r="BZ78" s="38">
        <v>17.762164556197533</v>
      </c>
      <c r="CA78" s="84">
        <v>150935</v>
      </c>
      <c r="CB78" s="38">
        <v>19.130681863027537</v>
      </c>
      <c r="CC78" s="39"/>
      <c r="CD78" s="38"/>
      <c r="CE78" s="38">
        <v>48.3</v>
      </c>
      <c r="CF78" s="38">
        <v>31.607629427792897</v>
      </c>
      <c r="CG78" s="95"/>
      <c r="CH78" s="38"/>
      <c r="CI78" s="38"/>
      <c r="CJ78" s="38"/>
      <c r="CK78" s="38"/>
      <c r="CL78" s="39"/>
      <c r="CM78" s="38"/>
      <c r="CN78" s="84">
        <v>4306.8</v>
      </c>
      <c r="CO78" s="39"/>
      <c r="CP78" s="84">
        <v>44582042.333333336</v>
      </c>
      <c r="CQ78" s="84">
        <v>42342610.916666664</v>
      </c>
      <c r="CR78" s="84">
        <v>2239431.4166666665</v>
      </c>
      <c r="CS78" s="39"/>
      <c r="CT78" s="39"/>
      <c r="CU78" s="39"/>
      <c r="CV78" s="39"/>
      <c r="CW78" s="39"/>
      <c r="CX78" s="39"/>
      <c r="CY78" s="39"/>
      <c r="CZ78" s="39"/>
      <c r="DA78" s="39"/>
      <c r="DB78" s="38"/>
      <c r="DC78" s="38"/>
      <c r="DD78" s="38"/>
      <c r="DE78" s="38"/>
      <c r="DF78" s="38"/>
      <c r="DG78" s="38"/>
      <c r="DH78" s="39"/>
      <c r="DI78" s="38"/>
      <c r="DJ78" s="38"/>
      <c r="DK78" s="38"/>
      <c r="DL78" s="38"/>
      <c r="DM78" s="49"/>
      <c r="DT78" s="70"/>
    </row>
    <row r="79" spans="1:124">
      <c r="A79" s="21" t="s">
        <v>103</v>
      </c>
      <c r="B79" s="84">
        <v>291.84460000000024</v>
      </c>
      <c r="C79" s="84">
        <v>477.1557864877218</v>
      </c>
      <c r="D79" s="83">
        <f t="shared" si="14"/>
        <v>0.11003294372846595</v>
      </c>
      <c r="E79" s="84">
        <v>134243.79999999999</v>
      </c>
      <c r="F79" s="83">
        <f t="shared" si="8"/>
        <v>0.19329837570590058</v>
      </c>
      <c r="G79" s="84">
        <v>1823.846</v>
      </c>
      <c r="H79" s="83">
        <f t="shared" ref="H79" si="79">G79/G78-1</f>
        <v>-1.225256841432576E-2</v>
      </c>
      <c r="I79" s="84"/>
      <c r="J79" s="72"/>
      <c r="K79" s="84">
        <v>1842.2517499999999</v>
      </c>
      <c r="L79" s="83">
        <f t="shared" ref="L79" si="80">K79/K78-1</f>
        <v>-1.225240150849527E-2</v>
      </c>
      <c r="M79" s="84">
        <v>16549</v>
      </c>
      <c r="N79" s="83">
        <f t="shared" ref="N79" si="81">M79/M78-1</f>
        <v>-2.5554966731437312E-2</v>
      </c>
      <c r="O79" s="84">
        <v>21150.496237282001</v>
      </c>
      <c r="P79" s="83">
        <f t="shared" ref="P79" si="82">O79/O78-1</f>
        <v>-3.092924014787124E-2</v>
      </c>
      <c r="Q79" s="84">
        <v>4331.4009049193173</v>
      </c>
      <c r="R79" s="83">
        <f t="shared" si="17"/>
        <v>8.9043867442755831E-2</v>
      </c>
      <c r="S79" s="84">
        <v>476.65882679140299</v>
      </c>
      <c r="T79" s="83">
        <f t="shared" ref="T79" si="83">S79/S78-1</f>
        <v>0.10778081078086243</v>
      </c>
      <c r="U79" s="84">
        <v>99987.875</v>
      </c>
      <c r="V79" s="92">
        <f t="shared" si="10"/>
        <v>0.11912632275297907</v>
      </c>
      <c r="W79" s="49">
        <f t="shared" si="6"/>
        <v>0.74482303838240582</v>
      </c>
      <c r="X79" s="38">
        <v>23.222245807684121</v>
      </c>
      <c r="Y79" s="38">
        <v>23.2</v>
      </c>
      <c r="Z79" s="38">
        <v>22.42</v>
      </c>
      <c r="AA79" s="38">
        <v>21.167171935903042</v>
      </c>
      <c r="AB79" s="95">
        <v>0.09</v>
      </c>
      <c r="AC79" s="95">
        <v>8.1184999999999993E-2</v>
      </c>
      <c r="AD79" s="84">
        <v>13518</v>
      </c>
      <c r="AE79" s="38">
        <v>10.387065164135228</v>
      </c>
      <c r="AF79" s="23"/>
      <c r="AG79" s="23"/>
      <c r="AH79" s="38"/>
      <c r="AI79" s="38"/>
      <c r="AJ79" s="38"/>
      <c r="AK79" s="38"/>
      <c r="AL79" s="38"/>
      <c r="AM79" s="38"/>
      <c r="AN79" s="38"/>
      <c r="AO79" s="38"/>
      <c r="AP79" s="38"/>
      <c r="AQ79" s="39"/>
      <c r="AR79" s="39"/>
      <c r="AS79" s="39"/>
      <c r="AT79" s="39"/>
      <c r="AU79" s="38"/>
      <c r="AV79" s="53"/>
      <c r="AW79" s="84">
        <v>-1868502</v>
      </c>
      <c r="AX79" s="38">
        <v>-401.03558863909387</v>
      </c>
      <c r="AY79" s="84">
        <v>16207879.577</v>
      </c>
      <c r="AZ79" s="38">
        <v>61.571028776017123</v>
      </c>
      <c r="BA79" s="84">
        <v>18076381.927999999</v>
      </c>
      <c r="BB79" s="38">
        <v>73.738610964035445</v>
      </c>
      <c r="BC79" s="38"/>
      <c r="BD79" s="38"/>
      <c r="BE79" s="29"/>
      <c r="BF79" s="38"/>
      <c r="BG79" s="84">
        <v>52003719</v>
      </c>
      <c r="BH79" s="38">
        <v>1.8367529856155886</v>
      </c>
      <c r="BI79" s="84">
        <v>3967.0848390000001</v>
      </c>
      <c r="BJ79" s="38">
        <v>-3.0289285010012068</v>
      </c>
      <c r="BK79" s="38"/>
      <c r="BL79" s="38"/>
      <c r="BM79" s="38"/>
      <c r="BN79" s="38"/>
      <c r="BO79" s="38"/>
      <c r="BP79" s="38"/>
      <c r="BQ79" s="39"/>
      <c r="BR79" s="38"/>
      <c r="BS79" s="84">
        <v>10941</v>
      </c>
      <c r="BT79" s="86">
        <f t="shared" si="43"/>
        <v>1.2315065831475236E-2</v>
      </c>
      <c r="BU79" s="38"/>
      <c r="BV79" s="38">
        <v>1.4000000000000001</v>
      </c>
      <c r="BW79" s="84">
        <v>205792</v>
      </c>
      <c r="BX79" s="38">
        <v>24.075726516339081</v>
      </c>
      <c r="BY79" s="84">
        <v>142203</v>
      </c>
      <c r="BZ79" s="38">
        <v>21.549336706783368</v>
      </c>
      <c r="CA79" s="84">
        <v>187825</v>
      </c>
      <c r="CB79" s="38">
        <v>24.440984529764467</v>
      </c>
      <c r="CC79" s="39"/>
      <c r="CD79" s="38"/>
      <c r="CE79" s="38">
        <v>57</v>
      </c>
      <c r="CF79" s="38">
        <v>18.012422360248454</v>
      </c>
      <c r="CG79" s="95"/>
      <c r="CH79" s="38"/>
      <c r="CI79" s="38"/>
      <c r="CJ79" s="38"/>
      <c r="CK79" s="38"/>
      <c r="CL79" s="39"/>
      <c r="CM79" s="38"/>
      <c r="CN79" s="84">
        <v>3836.93</v>
      </c>
      <c r="CO79" s="39"/>
      <c r="CP79" s="84">
        <v>39381392.083333336</v>
      </c>
      <c r="CQ79" s="84">
        <v>37588902.75</v>
      </c>
      <c r="CR79" s="84">
        <v>1792489.3333333333</v>
      </c>
      <c r="CS79" s="39"/>
      <c r="CT79" s="39"/>
      <c r="CU79" s="39"/>
      <c r="CV79" s="39"/>
      <c r="CW79" s="39"/>
      <c r="CX79" s="39"/>
      <c r="CY79" s="39"/>
      <c r="CZ79" s="39"/>
      <c r="DA79" s="39"/>
      <c r="DB79" s="38"/>
      <c r="DC79" s="38"/>
      <c r="DD79" s="38"/>
      <c r="DE79" s="38"/>
      <c r="DF79" s="38"/>
      <c r="DG79" s="38"/>
      <c r="DH79" s="39"/>
      <c r="DI79" s="38"/>
      <c r="DJ79" s="38"/>
      <c r="DK79" s="38"/>
      <c r="DL79" s="38"/>
      <c r="DM79" s="49"/>
      <c r="DT79" s="70"/>
    </row>
    <row r="80" spans="1:124">
      <c r="A80" s="21" t="s">
        <v>104</v>
      </c>
      <c r="B80" s="84">
        <v>296.78488000000016</v>
      </c>
      <c r="C80" s="84">
        <v>518.85581454272835</v>
      </c>
      <c r="D80" s="83">
        <f t="shared" si="14"/>
        <v>8.7392900255815364E-2</v>
      </c>
      <c r="E80" s="84">
        <v>148327.1</v>
      </c>
      <c r="F80" s="83">
        <f t="shared" si="8"/>
        <v>0.10490838310596118</v>
      </c>
      <c r="G80" s="84">
        <v>1880.231</v>
      </c>
      <c r="H80" s="83">
        <f t="shared" ref="H80" si="84">G80/G79-1</f>
        <v>3.0915439132470635E-2</v>
      </c>
      <c r="I80" s="84"/>
      <c r="J80" s="72"/>
      <c r="K80" s="84">
        <v>1899.206375</v>
      </c>
      <c r="L80" s="83">
        <f t="shared" ref="L80" si="85">K80/K79-1</f>
        <v>3.0915766534079792E-2</v>
      </c>
      <c r="M80" s="84">
        <v>16848</v>
      </c>
      <c r="N80" s="83">
        <f t="shared" ref="N80" si="86">M80/M79-1</f>
        <v>1.806755695208162E-2</v>
      </c>
      <c r="O80" s="84">
        <v>21458.049820478202</v>
      </c>
      <c r="P80" s="83">
        <f t="shared" ref="P80" si="87">O80/O79-1</f>
        <v>1.4541199400044169E-2</v>
      </c>
      <c r="Q80" s="84">
        <v>4635.1243035798498</v>
      </c>
      <c r="R80" s="83">
        <f t="shared" si="17"/>
        <v>7.0121285313392123E-2</v>
      </c>
      <c r="S80" s="84">
        <v>518.71981589015695</v>
      </c>
      <c r="T80" s="83">
        <f t="shared" ref="T80" si="88">S80/S79-1</f>
        <v>8.8241288600244161E-2</v>
      </c>
      <c r="U80" s="84">
        <v>113081.47500000001</v>
      </c>
      <c r="V80" s="92">
        <f t="shared" si="10"/>
        <v>0.13095187791519725</v>
      </c>
      <c r="W80" s="49">
        <f t="shared" si="6"/>
        <v>0.76237905952452389</v>
      </c>
      <c r="X80" s="38">
        <v>11.731266149870795</v>
      </c>
      <c r="Y80" s="38">
        <v>11.7</v>
      </c>
      <c r="Z80" s="38">
        <v>11.93</v>
      </c>
      <c r="AA80" s="38">
        <v>6.8001072290232649</v>
      </c>
      <c r="AB80" s="95">
        <v>7.8750000000000001E-2</v>
      </c>
      <c r="AC80" s="95">
        <v>8.3593333333333339E-2</v>
      </c>
      <c r="AD80" s="84">
        <v>12815</v>
      </c>
      <c r="AE80" s="38">
        <v>-5.2004734428169845</v>
      </c>
      <c r="AF80" s="23"/>
      <c r="AG80" s="23"/>
      <c r="AH80" s="38"/>
      <c r="AI80" s="38"/>
      <c r="AJ80" s="38"/>
      <c r="AK80" s="38"/>
      <c r="AL80" s="38"/>
      <c r="AM80" s="38"/>
      <c r="AN80" s="38"/>
      <c r="AO80" s="38"/>
      <c r="AP80" s="38"/>
      <c r="AQ80" s="39"/>
      <c r="AR80" s="39"/>
      <c r="AS80" s="39"/>
      <c r="AT80" s="39"/>
      <c r="AU80" s="38"/>
      <c r="AV80" s="53"/>
      <c r="AW80" s="84">
        <v>-624713</v>
      </c>
      <c r="AX80" s="38">
        <v>66.566104826219075</v>
      </c>
      <c r="AY80" s="84">
        <v>16545313.718</v>
      </c>
      <c r="AZ80" s="38">
        <v>2.0819141664825858</v>
      </c>
      <c r="BA80" s="84">
        <v>17170026.976</v>
      </c>
      <c r="BB80" s="38">
        <v>-5.0140285573191594</v>
      </c>
      <c r="BC80" s="38"/>
      <c r="BD80" s="38"/>
      <c r="BE80" s="29"/>
      <c r="BF80" s="38"/>
      <c r="BG80" s="84">
        <v>54847285</v>
      </c>
      <c r="BH80" s="38">
        <v>5.468005086328537</v>
      </c>
      <c r="BI80" s="84">
        <v>4028.6671430000001</v>
      </c>
      <c r="BJ80" s="38">
        <v>1.5523314095678209</v>
      </c>
      <c r="BK80" s="38"/>
      <c r="BL80" s="38"/>
      <c r="BM80" s="38"/>
      <c r="BN80" s="38"/>
      <c r="BO80" s="38"/>
      <c r="BP80" s="38"/>
      <c r="BQ80" s="39"/>
      <c r="BR80" s="38"/>
      <c r="BS80" s="84">
        <v>11193.9643</v>
      </c>
      <c r="BT80" s="86">
        <f t="shared" si="43"/>
        <v>2.3120765926332165E-2</v>
      </c>
      <c r="BU80" s="38"/>
      <c r="BV80" s="38">
        <v>1.8916666666666673</v>
      </c>
      <c r="BW80" s="84">
        <v>236152</v>
      </c>
      <c r="BX80" s="38">
        <v>14.752760068418597</v>
      </c>
      <c r="BY80" s="84">
        <v>166032</v>
      </c>
      <c r="BZ80" s="38">
        <v>16.757030442395731</v>
      </c>
      <c r="CA80" s="84">
        <v>215509</v>
      </c>
      <c r="CB80" s="38">
        <v>14.739251963263676</v>
      </c>
      <c r="CC80" s="39"/>
      <c r="CD80" s="38"/>
      <c r="CE80" s="38">
        <v>52.4</v>
      </c>
      <c r="CF80" s="38">
        <v>-8.0701754385964932</v>
      </c>
      <c r="CG80" s="95">
        <v>0.75700000000000001</v>
      </c>
      <c r="CH80" s="38"/>
      <c r="CI80" s="38"/>
      <c r="CJ80" s="38"/>
      <c r="CK80" s="38"/>
      <c r="CL80" s="39"/>
      <c r="CM80" s="38"/>
      <c r="CN80" s="84">
        <v>4342.0600000000004</v>
      </c>
      <c r="CO80" s="39"/>
      <c r="CP80" s="84">
        <v>41450439.166666664</v>
      </c>
      <c r="CQ80" s="84">
        <v>39719945.583333336</v>
      </c>
      <c r="CR80" s="84">
        <v>1730493.1666666667</v>
      </c>
      <c r="CS80" s="39"/>
      <c r="CT80" s="39"/>
      <c r="CU80" s="39"/>
      <c r="CV80" s="39"/>
      <c r="CW80" s="39"/>
      <c r="CX80" s="39"/>
      <c r="CY80" s="39"/>
      <c r="CZ80" s="39"/>
      <c r="DA80" s="39"/>
      <c r="DB80" s="38"/>
      <c r="DC80" s="38"/>
      <c r="DD80" s="38"/>
      <c r="DE80" s="38"/>
      <c r="DF80" s="38"/>
      <c r="DG80" s="38"/>
      <c r="DH80" s="39"/>
      <c r="DI80" s="38">
        <v>141.79909000000001</v>
      </c>
      <c r="DJ80" s="91">
        <v>0.27648615999999998</v>
      </c>
      <c r="DK80" s="91">
        <v>0.26829999999999998</v>
      </c>
      <c r="DL80" s="38"/>
      <c r="DM80" s="49"/>
      <c r="DO80" s="99"/>
      <c r="DP80" s="99"/>
      <c r="DT80" s="70"/>
    </row>
    <row r="81" spans="1:124">
      <c r="A81" s="21" t="s">
        <v>105</v>
      </c>
      <c r="B81" s="84">
        <v>296.45448412698408</v>
      </c>
      <c r="C81" s="84">
        <v>583.14295648797429</v>
      </c>
      <c r="D81" s="83">
        <f t="shared" si="14"/>
        <v>0.12390174715860636</v>
      </c>
      <c r="E81" s="84">
        <v>166573.29999999999</v>
      </c>
      <c r="F81" s="83">
        <f t="shared" si="8"/>
        <v>0.12301325920886996</v>
      </c>
      <c r="G81" s="84">
        <v>1954.971</v>
      </c>
      <c r="H81" s="83">
        <f t="shared" ref="H81" si="89">G81/G80-1</f>
        <v>3.9750434919964661E-2</v>
      </c>
      <c r="I81" s="84"/>
      <c r="J81" s="72"/>
      <c r="K81" s="84">
        <v>1974.6994999999999</v>
      </c>
      <c r="L81" s="83">
        <f t="shared" ref="L81" si="90">K81/K80-1</f>
        <v>3.9749827082377953E-2</v>
      </c>
      <c r="M81" s="84">
        <v>17330</v>
      </c>
      <c r="N81" s="83">
        <f t="shared" ref="N81" si="91">M81/M80-1</f>
        <v>2.8608736942070223E-2</v>
      </c>
      <c r="O81" s="84">
        <v>22146.595978752201</v>
      </c>
      <c r="P81" s="83">
        <f t="shared" ref="P81" si="92">O81/O80-1</f>
        <v>3.2088011913221193E-2</v>
      </c>
      <c r="Q81" s="84">
        <v>5171.0364942048418</v>
      </c>
      <c r="R81" s="83">
        <f t="shared" si="17"/>
        <v>0.11561980985301523</v>
      </c>
      <c r="S81" s="84">
        <v>583.0617986805031</v>
      </c>
      <c r="T81" s="83">
        <f t="shared" ref="T81" si="93">S81/S80-1</f>
        <v>0.12403995532719558</v>
      </c>
      <c r="U81" s="84">
        <v>130162.77499999999</v>
      </c>
      <c r="V81" s="92">
        <f>U81/U80-1</f>
        <v>0.15105303499092115</v>
      </c>
      <c r="W81" s="49">
        <f t="shared" si="6"/>
        <v>0.78141439834595339</v>
      </c>
      <c r="X81" s="38">
        <v>9.3740363860623042</v>
      </c>
      <c r="Y81" s="38">
        <v>9.4</v>
      </c>
      <c r="Z81" s="38">
        <v>9.01</v>
      </c>
      <c r="AA81" s="38">
        <v>5.5471887550203292</v>
      </c>
      <c r="AB81" s="95">
        <v>6.5000000000000002E-2</v>
      </c>
      <c r="AC81" s="95">
        <v>8.2270000000000024E-2</v>
      </c>
      <c r="AD81" s="84">
        <v>16604</v>
      </c>
      <c r="AE81" s="38">
        <v>29.566913772922355</v>
      </c>
      <c r="AF81" s="23"/>
      <c r="AG81" s="23"/>
      <c r="AH81" s="38"/>
      <c r="AI81" s="38"/>
      <c r="AJ81" s="84"/>
      <c r="AK81" s="84"/>
      <c r="AL81" s="38"/>
      <c r="AM81" s="38"/>
      <c r="AN81" s="38"/>
      <c r="AO81" s="38"/>
      <c r="AP81" s="38"/>
      <c r="AQ81" s="39"/>
      <c r="AR81" s="39"/>
      <c r="AS81" s="39"/>
      <c r="AT81" s="39"/>
      <c r="AU81" s="38"/>
      <c r="AV81" s="53"/>
      <c r="AW81" s="84">
        <v>705450</v>
      </c>
      <c r="AX81" s="38">
        <v>212.92385463404796</v>
      </c>
      <c r="AY81" s="84">
        <v>19934618.464000002</v>
      </c>
      <c r="AZ81" s="38">
        <v>20.484983263343651</v>
      </c>
      <c r="BA81" s="84">
        <v>19229168.609999999</v>
      </c>
      <c r="BB81" s="38">
        <v>11.992652293897011</v>
      </c>
      <c r="BC81" s="38"/>
      <c r="BD81" s="38"/>
      <c r="BE81" s="29"/>
      <c r="BF81" s="38"/>
      <c r="BG81" s="84">
        <v>60581158</v>
      </c>
      <c r="BH81" s="38">
        <v>10.454251290651852</v>
      </c>
      <c r="BI81" s="84">
        <v>4310.6206380000003</v>
      </c>
      <c r="BJ81" s="38">
        <v>6.9986793396398541</v>
      </c>
      <c r="BK81" s="38"/>
      <c r="BL81" s="38"/>
      <c r="BM81" s="38"/>
      <c r="BN81" s="38"/>
      <c r="BO81" s="38"/>
      <c r="BP81" s="38"/>
      <c r="BQ81" s="39"/>
      <c r="BR81" s="38"/>
      <c r="BS81" s="84">
        <v>11242</v>
      </c>
      <c r="BT81" s="86">
        <f t="shared" si="43"/>
        <v>4.2912143287789917E-3</v>
      </c>
      <c r="BU81" s="38"/>
      <c r="BV81" s="38">
        <v>2.0083333333333333</v>
      </c>
      <c r="BW81" s="84">
        <v>258237</v>
      </c>
      <c r="BX81" s="38">
        <v>9.3520275077069002</v>
      </c>
      <c r="BY81" s="84">
        <v>180663</v>
      </c>
      <c r="BZ81" s="38">
        <v>8.8121566926857469</v>
      </c>
      <c r="CA81" s="84">
        <v>233462</v>
      </c>
      <c r="CB81" s="38">
        <v>8.3305105587237662</v>
      </c>
      <c r="CC81" s="39"/>
      <c r="CD81" s="38"/>
      <c r="CE81" s="38">
        <v>52.9</v>
      </c>
      <c r="CF81" s="38">
        <v>0.95419847328244278</v>
      </c>
      <c r="CG81" s="95"/>
      <c r="CH81" s="38"/>
      <c r="CI81" s="38"/>
      <c r="CJ81" s="38"/>
      <c r="CK81" s="38"/>
      <c r="CL81" s="39"/>
      <c r="CM81" s="38"/>
      <c r="CN81" s="84">
        <v>4990.8500000000004</v>
      </c>
      <c r="CO81" s="39"/>
      <c r="CP81" s="84">
        <v>47904572.083333336</v>
      </c>
      <c r="CQ81" s="84">
        <v>45762284</v>
      </c>
      <c r="CR81" s="84">
        <v>2142287.5833333335</v>
      </c>
      <c r="CS81" s="39"/>
      <c r="CT81" s="39"/>
      <c r="CU81" s="39"/>
      <c r="CV81" s="39"/>
      <c r="CW81" s="39"/>
      <c r="CX81" s="39"/>
      <c r="CY81" s="39"/>
      <c r="CZ81" s="39"/>
      <c r="DA81" s="39"/>
      <c r="DB81" s="38"/>
      <c r="DC81" s="38"/>
      <c r="DD81" s="38"/>
      <c r="DE81" s="38"/>
      <c r="DF81" s="38"/>
      <c r="DG81" s="38"/>
      <c r="DH81" s="39"/>
      <c r="DI81" s="38">
        <v>180.90094999999999</v>
      </c>
      <c r="DJ81" s="91">
        <v>0.31384301000000003</v>
      </c>
      <c r="DK81" s="91">
        <v>0.28129999999999999</v>
      </c>
      <c r="DL81" s="38"/>
      <c r="DM81" s="49"/>
      <c r="DO81" s="99"/>
      <c r="DP81" s="99"/>
      <c r="DT81" s="70"/>
    </row>
    <row r="82" spans="1:124">
      <c r="A82" s="21" t="s">
        <v>106</v>
      </c>
      <c r="B82" s="84">
        <v>268.61935999999946</v>
      </c>
      <c r="C82" s="84">
        <v>717.69630791665111</v>
      </c>
      <c r="D82" s="83">
        <f t="shared" si="14"/>
        <v>0.23073819195045298</v>
      </c>
      <c r="E82" s="84">
        <v>185622</v>
      </c>
      <c r="F82" s="83">
        <f t="shared" si="8"/>
        <v>0.11435626237818441</v>
      </c>
      <c r="G82" s="84">
        <v>2040.8</v>
      </c>
      <c r="H82" s="83">
        <f t="shared" ref="H82" si="94">G82/G81-1</f>
        <v>4.3902953036131898E-2</v>
      </c>
      <c r="I82" s="84"/>
      <c r="J82" s="72"/>
      <c r="K82" s="84">
        <v>2061.3955000000001</v>
      </c>
      <c r="L82" s="83">
        <f t="shared" ref="L82" si="95">K82/K81-1</f>
        <v>4.3903388844733104E-2</v>
      </c>
      <c r="M82" s="84">
        <v>17918</v>
      </c>
      <c r="N82" s="83">
        <f t="shared" ref="N82" si="96">M82/M81-1</f>
        <v>3.392960184650895E-2</v>
      </c>
      <c r="O82" s="84">
        <v>22897.185144721701</v>
      </c>
      <c r="P82" s="83">
        <f t="shared" ref="P82" si="97">O82/O81-1</f>
        <v>3.3891852575882453E-2</v>
      </c>
      <c r="Q82" s="84">
        <v>6303.1564943541898</v>
      </c>
      <c r="R82" s="83">
        <f t="shared" si="17"/>
        <v>0.21893483084447585</v>
      </c>
      <c r="S82" s="84">
        <v>717.9143990290861</v>
      </c>
      <c r="T82" s="83">
        <f t="shared" ref="T82" si="98">S82/S81-1</f>
        <v>0.23128354602164114</v>
      </c>
      <c r="U82" s="84">
        <v>144971.5833</v>
      </c>
      <c r="V82" s="92">
        <f t="shared" si="10"/>
        <v>0.11377145501085084</v>
      </c>
      <c r="W82" s="49">
        <f t="shared" si="6"/>
        <v>0.78100431683744387</v>
      </c>
      <c r="X82" s="38">
        <v>8.1618268959683942</v>
      </c>
      <c r="Y82" s="38">
        <v>8.1</v>
      </c>
      <c r="Z82" s="38">
        <v>8.09</v>
      </c>
      <c r="AA82" s="38">
        <v>3.5196195005941315</v>
      </c>
      <c r="AB82" s="95">
        <v>5.0833333333333328E-2</v>
      </c>
      <c r="AC82" s="95">
        <v>7.4320833333333336E-2</v>
      </c>
      <c r="AD82" s="84">
        <v>22848</v>
      </c>
      <c r="AE82" s="38">
        <v>37.605396290050592</v>
      </c>
      <c r="AF82" s="23"/>
      <c r="AG82" s="23"/>
      <c r="AH82" s="38"/>
      <c r="AI82" s="38"/>
      <c r="AJ82" s="84"/>
      <c r="AK82" s="84"/>
      <c r="AL82" s="38"/>
      <c r="AM82" s="38"/>
      <c r="AN82" s="38"/>
      <c r="AO82" s="38"/>
      <c r="AP82" s="38"/>
      <c r="AQ82" s="39"/>
      <c r="AR82" s="39"/>
      <c r="AS82" s="39"/>
      <c r="AT82" s="39"/>
      <c r="AU82" s="38"/>
      <c r="AV82" s="53"/>
      <c r="AW82" s="84">
        <v>2516291</v>
      </c>
      <c r="AX82" s="38">
        <v>256.69303281593307</v>
      </c>
      <c r="AY82" s="84">
        <v>21648070.431000002</v>
      </c>
      <c r="AZ82" s="38">
        <v>8.5953587227883457</v>
      </c>
      <c r="BA82" s="84">
        <v>19131779.699999999</v>
      </c>
      <c r="BB82" s="38">
        <v>-0.5064644861939257</v>
      </c>
      <c r="BC82" s="38"/>
      <c r="BD82" s="38"/>
      <c r="BE82" s="29"/>
      <c r="BF82" s="38"/>
      <c r="BG82" s="84">
        <v>55201251</v>
      </c>
      <c r="BH82" s="38">
        <v>-8.8804954834306731</v>
      </c>
      <c r="BI82" s="84">
        <v>4444.7713480000002</v>
      </c>
      <c r="BJ82" s="38">
        <v>3.1120973350659273</v>
      </c>
      <c r="BK82" s="38"/>
      <c r="BL82" s="38"/>
      <c r="BM82" s="38"/>
      <c r="BN82" s="38"/>
      <c r="BO82" s="38"/>
      <c r="BP82" s="38"/>
      <c r="BQ82" s="39"/>
      <c r="BR82" s="38"/>
      <c r="BS82" s="84">
        <v>11349.9</v>
      </c>
      <c r="BT82" s="86">
        <f t="shared" si="43"/>
        <v>9.597936310264954E-3</v>
      </c>
      <c r="BU82" s="38"/>
      <c r="BV82" s="38">
        <v>2.0083333333333333</v>
      </c>
      <c r="BW82" s="84">
        <v>286039</v>
      </c>
      <c r="BX82" s="38">
        <v>10.76607922180013</v>
      </c>
      <c r="BY82" s="84">
        <v>197937</v>
      </c>
      <c r="BZ82" s="38">
        <v>9.561448664087278</v>
      </c>
      <c r="CA82" s="84">
        <v>256340</v>
      </c>
      <c r="CB82" s="38">
        <v>9.7994534442436034</v>
      </c>
      <c r="CC82" s="39"/>
      <c r="CD82" s="38"/>
      <c r="CE82" s="38">
        <v>54.2</v>
      </c>
      <c r="CF82" s="38">
        <v>2.4574669187145637</v>
      </c>
      <c r="CG82" s="95"/>
      <c r="CH82" s="38"/>
      <c r="CI82" s="38"/>
      <c r="CJ82" s="38"/>
      <c r="CK82" s="38"/>
      <c r="CL82" s="39"/>
      <c r="CM82" s="38"/>
      <c r="CN82" s="84">
        <v>4865.6000000000004</v>
      </c>
      <c r="CO82" s="39"/>
      <c r="CP82" s="84">
        <v>52941790.166666664</v>
      </c>
      <c r="CQ82" s="84">
        <v>50648511.083333336</v>
      </c>
      <c r="CR82" s="84">
        <v>2293278.4166666665</v>
      </c>
      <c r="CS82" s="39"/>
      <c r="CT82" s="39"/>
      <c r="CU82" s="39"/>
      <c r="CV82" s="39"/>
      <c r="CW82" s="39"/>
      <c r="CX82" s="39"/>
      <c r="CY82" s="39"/>
      <c r="CZ82" s="39"/>
      <c r="DA82" s="39"/>
      <c r="DB82" s="38"/>
      <c r="DC82" s="38"/>
      <c r="DD82" s="38"/>
      <c r="DE82" s="38"/>
      <c r="DF82" s="38"/>
      <c r="DG82" s="38"/>
      <c r="DH82" s="39"/>
      <c r="DI82" s="38">
        <v>21.530429999999999</v>
      </c>
      <c r="DJ82" s="91">
        <v>3.0350000000000002E-2</v>
      </c>
      <c r="DK82" s="91">
        <v>0.16120000000000001</v>
      </c>
      <c r="DL82" s="38"/>
      <c r="DM82" s="49"/>
      <c r="DO82" s="99"/>
      <c r="DP82" s="99"/>
      <c r="DT82" s="70"/>
    </row>
    <row r="83" spans="1:124">
      <c r="A83" s="21" t="s">
        <v>107</v>
      </c>
      <c r="B83" s="84">
        <v>210.38540000000017</v>
      </c>
      <c r="C83" s="84">
        <v>1008.3917786902501</v>
      </c>
      <c r="D83" s="83">
        <f t="shared" si="14"/>
        <v>0.40503966310964867</v>
      </c>
      <c r="E83" s="84">
        <v>204404.1</v>
      </c>
      <c r="F83" s="83">
        <f t="shared" si="8"/>
        <v>0.10118466561075734</v>
      </c>
      <c r="G83" s="84">
        <v>2148.3919999999998</v>
      </c>
      <c r="H83" s="83">
        <f t="shared" ref="H83" si="99">G83/G82-1</f>
        <v>5.2720501764013994E-2</v>
      </c>
      <c r="I83" s="84"/>
      <c r="J83" s="72"/>
      <c r="K83" s="84">
        <v>2170.0709999999999</v>
      </c>
      <c r="L83" s="83">
        <f t="shared" ref="L83" si="100">K83/K82-1</f>
        <v>5.2719383543817777E-2</v>
      </c>
      <c r="M83" s="84">
        <v>18692</v>
      </c>
      <c r="N83" s="83">
        <f t="shared" ref="N83" si="101">M83/M82-1</f>
        <v>4.3196785355508416E-2</v>
      </c>
      <c r="O83" s="84">
        <v>23887.179963107501</v>
      </c>
      <c r="P83" s="83">
        <f t="shared" ref="P83" si="102">O83/O82-1</f>
        <v>4.3236529386845302E-2</v>
      </c>
      <c r="Q83" s="84">
        <v>8776.4084552407367</v>
      </c>
      <c r="R83" s="83">
        <f t="shared" si="17"/>
        <v>0.39238308030299862</v>
      </c>
      <c r="S83" s="84">
        <v>1009.54597886303</v>
      </c>
      <c r="T83" s="83">
        <f t="shared" ref="T83" si="103">S83/S82-1</f>
        <v>0.40622054694591592</v>
      </c>
      <c r="U83" s="84">
        <v>162002.77499999999</v>
      </c>
      <c r="V83" s="92">
        <f t="shared" si="10"/>
        <v>0.11747951779457444</v>
      </c>
      <c r="W83" s="49">
        <f t="shared" ref="W83:W107" si="104">U83/E83</f>
        <v>0.79256127934811482</v>
      </c>
      <c r="X83" s="38">
        <v>4.209566010686836</v>
      </c>
      <c r="Y83" s="38">
        <v>4.2</v>
      </c>
      <c r="Z83" s="38">
        <v>4.37</v>
      </c>
      <c r="AA83" s="38">
        <v>0.59728922582126964</v>
      </c>
      <c r="AB83" s="95">
        <v>3.6249999999999998E-2</v>
      </c>
      <c r="AC83" s="95">
        <v>6.3057500000000002E-2</v>
      </c>
      <c r="AD83" s="84">
        <v>33019</v>
      </c>
      <c r="AE83" s="38">
        <v>44.515931372549019</v>
      </c>
      <c r="AF83" s="23"/>
      <c r="AG83" s="23"/>
      <c r="AH83" s="38"/>
      <c r="AI83" s="38"/>
      <c r="AJ83" s="84"/>
      <c r="AK83" s="84"/>
      <c r="AL83" s="38"/>
      <c r="AM83" s="38"/>
      <c r="AN83" s="38"/>
      <c r="AO83" s="38"/>
      <c r="AP83" s="38"/>
      <c r="AQ83" s="39"/>
      <c r="AR83" s="39"/>
      <c r="AS83" s="39"/>
      <c r="AT83" s="39"/>
      <c r="AU83" s="38"/>
      <c r="AV83" s="53"/>
      <c r="AW83" s="84">
        <v>3828217</v>
      </c>
      <c r="AX83" s="38">
        <v>52.137292546847725</v>
      </c>
      <c r="AY83" s="84">
        <v>20555840.563000001</v>
      </c>
      <c r="AZ83" s="38">
        <v>-5.0453913270530073</v>
      </c>
      <c r="BA83" s="84">
        <v>16727624.005000001</v>
      </c>
      <c r="BB83" s="38">
        <v>-12.566294054703121</v>
      </c>
      <c r="BC83" s="38"/>
      <c r="BD83" s="38"/>
      <c r="BE83" s="29"/>
      <c r="BF83" s="38"/>
      <c r="BG83" s="84">
        <v>63486689</v>
      </c>
      <c r="BH83" s="38">
        <v>15.009511288068454</v>
      </c>
      <c r="BI83" s="84">
        <v>4670.1073999999999</v>
      </c>
      <c r="BJ83" s="38">
        <v>5.0696882776971961</v>
      </c>
      <c r="BK83" s="84"/>
      <c r="BL83" s="38"/>
      <c r="BM83" s="38"/>
      <c r="BN83" s="38"/>
      <c r="BO83" s="38"/>
      <c r="BP83" s="38"/>
      <c r="BQ83" s="39"/>
      <c r="BR83" s="38"/>
      <c r="BS83" s="84">
        <v>11451.1</v>
      </c>
      <c r="BT83" s="86">
        <f t="shared" si="43"/>
        <v>8.9163781178689394E-3</v>
      </c>
      <c r="BU83" s="38"/>
      <c r="BV83" s="38">
        <v>2.2333333333333329</v>
      </c>
      <c r="BW83" s="84">
        <v>304562</v>
      </c>
      <c r="BX83" s="38">
        <v>6.4756903778855328</v>
      </c>
      <c r="BY83" s="84">
        <v>208232</v>
      </c>
      <c r="BZ83" s="38">
        <v>5.2011498608142999</v>
      </c>
      <c r="CA83" s="84">
        <v>270307</v>
      </c>
      <c r="CB83" s="38">
        <v>5.4486229226808147</v>
      </c>
      <c r="CC83" s="84"/>
      <c r="CD83" s="38"/>
      <c r="CE83" s="38">
        <v>55.8</v>
      </c>
      <c r="CF83" s="38">
        <v>2.9520295202951923</v>
      </c>
      <c r="CG83" s="95"/>
      <c r="CH83" s="38"/>
      <c r="CI83" s="38"/>
      <c r="CJ83" s="38"/>
      <c r="CK83" s="38"/>
      <c r="CL83" s="39"/>
      <c r="CM83" s="38"/>
      <c r="CN83" s="84">
        <v>6001.85</v>
      </c>
      <c r="CO83" s="39"/>
      <c r="CP83" s="84">
        <v>60727111.583333336</v>
      </c>
      <c r="CQ83" s="84">
        <v>57653552.416666664</v>
      </c>
      <c r="CR83" s="84">
        <v>3073558.8333333335</v>
      </c>
      <c r="CS83" s="39"/>
      <c r="CT83" s="39"/>
      <c r="CU83" s="39"/>
      <c r="CV83" s="39"/>
      <c r="CW83" s="39"/>
      <c r="CX83" s="39"/>
      <c r="CY83" s="39"/>
      <c r="CZ83" s="39"/>
      <c r="DA83" s="39"/>
      <c r="DB83" s="38"/>
      <c r="DC83" s="38"/>
      <c r="DD83" s="38"/>
      <c r="DE83" s="38"/>
      <c r="DF83" s="38"/>
      <c r="DG83" s="38"/>
      <c r="DH83" s="39"/>
      <c r="DI83" s="38">
        <v>34.198149999999998</v>
      </c>
      <c r="DJ83" s="91">
        <v>3.4309940000000004E-2</v>
      </c>
      <c r="DK83" s="91">
        <v>3.1300000000000001E-2</v>
      </c>
      <c r="DL83" s="38"/>
      <c r="DM83" s="49"/>
      <c r="DO83" s="99"/>
      <c r="DP83" s="99"/>
      <c r="DT83" s="70"/>
    </row>
    <row r="84" spans="1:124">
      <c r="A84" s="21" t="s">
        <v>108</v>
      </c>
      <c r="B84" s="84">
        <v>219.01680000000019</v>
      </c>
      <c r="C84" s="84">
        <v>1049.5785030450854</v>
      </c>
      <c r="D84" s="83">
        <f t="shared" si="14"/>
        <v>4.0843970791125228E-2</v>
      </c>
      <c r="E84" s="84">
        <v>221546.6</v>
      </c>
      <c r="F84" s="83">
        <f t="shared" si="8"/>
        <v>8.386573459142932E-2</v>
      </c>
      <c r="G84" s="84">
        <v>2266.2089999999998</v>
      </c>
      <c r="H84" s="83">
        <f t="shared" ref="H84" si="105">G84/G83-1</f>
        <v>5.4839619585252519E-2</v>
      </c>
      <c r="I84" s="84"/>
      <c r="J84" s="72"/>
      <c r="K84" s="84">
        <v>2289.0787500000001</v>
      </c>
      <c r="L84" s="83">
        <f t="shared" ref="L84" si="106">K84/K83-1</f>
        <v>5.4840486785916243E-2</v>
      </c>
      <c r="M84" s="84">
        <v>19551</v>
      </c>
      <c r="N84" s="83">
        <f t="shared" ref="N84" si="107">M84/M83-1</f>
        <v>4.5955488979242398E-2</v>
      </c>
      <c r="O84" s="84">
        <v>24985.7911749757</v>
      </c>
      <c r="P84" s="83">
        <f t="shared" ref="P84" si="108">O84/O83-1</f>
        <v>4.5991666390295949E-2</v>
      </c>
      <c r="Q84" s="84">
        <v>9058.2420216197934</v>
      </c>
      <c r="R84" s="83">
        <f t="shared" si="17"/>
        <v>3.2112631017163107E-2</v>
      </c>
      <c r="S84" s="84">
        <v>1051.7356709952501</v>
      </c>
      <c r="T84" s="83">
        <f t="shared" ref="T84" si="109">S84/S83-1</f>
        <v>4.17907584355246E-2</v>
      </c>
      <c r="U84" s="84">
        <v>181208.82500000001</v>
      </c>
      <c r="V84" s="92">
        <f t="shared" si="10"/>
        <v>0.1185538334142735</v>
      </c>
      <c r="W84" s="49">
        <f t="shared" si="104"/>
        <v>0.81792645429900535</v>
      </c>
      <c r="X84" s="38">
        <v>3.701850925462745</v>
      </c>
      <c r="Y84" s="38">
        <v>3.7</v>
      </c>
      <c r="Z84" s="38">
        <v>3.74</v>
      </c>
      <c r="AA84" s="38">
        <v>1.933470350917694</v>
      </c>
      <c r="AB84" s="95">
        <v>4.7291666666666669E-2</v>
      </c>
      <c r="AC84" s="95">
        <v>6.9679166666666681E-2</v>
      </c>
      <c r="AD84" s="84">
        <v>20327</v>
      </c>
      <c r="AE84" s="38">
        <v>-38.438474817529304</v>
      </c>
      <c r="AF84" s="23"/>
      <c r="AG84" s="23"/>
      <c r="AH84" s="38"/>
      <c r="AI84" s="38"/>
      <c r="AJ84" s="84"/>
      <c r="AK84" s="84"/>
      <c r="AL84" s="38"/>
      <c r="AM84" s="38"/>
      <c r="AN84" s="38"/>
      <c r="AO84" s="38"/>
      <c r="AP84" s="38"/>
      <c r="AQ84" s="39"/>
      <c r="AR84" s="39"/>
      <c r="AS84" s="39"/>
      <c r="AT84" s="39"/>
      <c r="AU84" s="38"/>
      <c r="AV84" s="53"/>
      <c r="AW84" s="84">
        <v>-1713812.138</v>
      </c>
      <c r="AX84" s="38">
        <v>-144.76789424423956</v>
      </c>
      <c r="AY84" s="84">
        <v>22531538.859000001</v>
      </c>
      <c r="AZ84" s="38">
        <v>9.6113719599295173</v>
      </c>
      <c r="BA84" s="84">
        <v>24245350.997000001</v>
      </c>
      <c r="BB84" s="38">
        <v>44.941989309138592</v>
      </c>
      <c r="BC84" s="38"/>
      <c r="BD84" s="38"/>
      <c r="BE84" s="29"/>
      <c r="BF84" s="38"/>
      <c r="BG84" s="84">
        <v>68104740</v>
      </c>
      <c r="BH84" s="38">
        <v>7.2740460602694208</v>
      </c>
      <c r="BI84" s="84">
        <v>4862.7599899999996</v>
      </c>
      <c r="BJ84" s="38">
        <v>4.1252282549219252</v>
      </c>
      <c r="BK84" s="84"/>
      <c r="BL84" s="38"/>
      <c r="BM84" s="38"/>
      <c r="BN84" s="38"/>
      <c r="BO84" s="38">
        <v>0</v>
      </c>
      <c r="BP84" s="38"/>
      <c r="BQ84" s="39"/>
      <c r="BR84" s="38"/>
      <c r="BS84" s="84">
        <v>11546.5</v>
      </c>
      <c r="BT84" s="86">
        <f t="shared" si="43"/>
        <v>8.3310773637466085E-3</v>
      </c>
      <c r="BU84" s="38"/>
      <c r="BV84" s="38">
        <v>2.0833333333333335</v>
      </c>
      <c r="BW84" s="84">
        <v>326013</v>
      </c>
      <c r="BX84" s="38">
        <v>7.0432292932145177</v>
      </c>
      <c r="BY84" s="84">
        <v>222438</v>
      </c>
      <c r="BZ84" s="38">
        <v>6.8221983172615159</v>
      </c>
      <c r="CA84" s="84">
        <v>286828</v>
      </c>
      <c r="CB84" s="38">
        <v>6.1119393874372472</v>
      </c>
      <c r="CC84" s="84"/>
      <c r="CD84" s="38"/>
      <c r="CE84" s="38">
        <v>59.9</v>
      </c>
      <c r="CF84" s="38">
        <v>7.3476702508960603</v>
      </c>
      <c r="CG84" s="95"/>
      <c r="CH84" s="38"/>
      <c r="CI84" s="38"/>
      <c r="CJ84" s="38"/>
      <c r="CK84" s="38"/>
      <c r="CL84" s="39"/>
      <c r="CM84" s="38"/>
      <c r="CN84" s="84">
        <v>6569.47</v>
      </c>
      <c r="CO84" s="39"/>
      <c r="CP84" s="84">
        <v>67604209.5</v>
      </c>
      <c r="CQ84" s="84">
        <v>64062632.166666664</v>
      </c>
      <c r="CR84" s="84">
        <v>3541576.6666666665</v>
      </c>
      <c r="CS84" s="39"/>
      <c r="CT84" s="39"/>
      <c r="CU84" s="39"/>
      <c r="CV84" s="39"/>
      <c r="CW84" s="39"/>
      <c r="CX84" s="39"/>
      <c r="CY84" s="39"/>
      <c r="CZ84" s="39"/>
      <c r="DA84" s="39"/>
      <c r="DB84" s="38"/>
      <c r="DC84" s="38"/>
      <c r="DD84" s="38"/>
      <c r="DE84" s="38"/>
      <c r="DF84" s="38"/>
      <c r="DG84" s="38"/>
      <c r="DH84" s="39"/>
      <c r="DI84" s="38">
        <v>289.12389999999999</v>
      </c>
      <c r="DJ84" s="91">
        <v>0.27868635999999997</v>
      </c>
      <c r="DK84" s="91">
        <v>0.152</v>
      </c>
      <c r="DL84" s="38"/>
      <c r="DM84" s="49"/>
      <c r="DO84" s="99"/>
      <c r="DP84" s="99"/>
      <c r="DT84" s="70"/>
    </row>
    <row r="85" spans="1:124">
      <c r="A85" s="21" t="s">
        <v>109</v>
      </c>
      <c r="B85" s="84">
        <v>226.63091633466135</v>
      </c>
      <c r="C85" s="84">
        <v>1099.6929174127461</v>
      </c>
      <c r="D85" s="83">
        <f t="shared" si="14"/>
        <v>4.7747180627524699E-2</v>
      </c>
      <c r="E85" s="84">
        <v>242838.7</v>
      </c>
      <c r="F85" s="83">
        <f t="shared" si="8"/>
        <v>9.6106643026794281E-2</v>
      </c>
      <c r="G85" s="84">
        <v>2330.0610000000001</v>
      </c>
      <c r="H85" s="83">
        <f t="shared" ref="H85" si="110">G85/G84-1</f>
        <v>2.8175689003088644E-2</v>
      </c>
      <c r="I85" s="84">
        <v>284375</v>
      </c>
      <c r="J85" s="72"/>
      <c r="K85" s="84">
        <v>2353.5754999999999</v>
      </c>
      <c r="L85" s="83">
        <f t="shared" ref="L85" si="111">K85/K84-1</f>
        <v>2.8175854587789928E-2</v>
      </c>
      <c r="M85" s="84">
        <v>19943</v>
      </c>
      <c r="N85" s="83">
        <f t="shared" ref="N85" si="112">M85/M84-1</f>
        <v>2.0050125313283207E-2</v>
      </c>
      <c r="O85" s="84">
        <v>25489.166212167798</v>
      </c>
      <c r="P85" s="83">
        <f t="shared" ref="P85" si="113">O85/O84-1</f>
        <v>2.0146451784014197E-2</v>
      </c>
      <c r="Q85" s="84">
        <v>9416.6302804605675</v>
      </c>
      <c r="R85" s="83">
        <f t="shared" si="17"/>
        <v>3.9564880026984328E-2</v>
      </c>
      <c r="S85" s="84">
        <v>1100.21697480956</v>
      </c>
      <c r="T85" s="83">
        <f t="shared" ref="T85" si="114">S85/S84-1</f>
        <v>4.6096471909555348E-2</v>
      </c>
      <c r="U85" s="84">
        <v>197859.02499999999</v>
      </c>
      <c r="V85" s="92">
        <f t="shared" si="10"/>
        <v>9.1884045934296887E-2</v>
      </c>
      <c r="W85" s="49">
        <f t="shared" si="104"/>
        <v>0.81477550736352977</v>
      </c>
      <c r="X85" s="38">
        <v>7.7785817655571687</v>
      </c>
      <c r="Y85" s="38">
        <v>7.7</v>
      </c>
      <c r="Z85" s="38">
        <v>7.49</v>
      </c>
      <c r="AA85" s="38">
        <v>7.7290717646179079</v>
      </c>
      <c r="AB85" s="95">
        <v>8.1458333333333341E-2</v>
      </c>
      <c r="AC85" s="95">
        <v>8.8736666666666672E-2</v>
      </c>
      <c r="AD85" s="84">
        <v>25232</v>
      </c>
      <c r="AE85" s="38">
        <v>24.13046686672898</v>
      </c>
      <c r="AF85" s="23"/>
      <c r="AG85" s="23"/>
      <c r="AH85" s="38"/>
      <c r="AI85" s="91"/>
      <c r="AJ85" s="84"/>
      <c r="AK85" s="91">
        <v>0.48813000000000001</v>
      </c>
      <c r="AL85" s="76"/>
      <c r="AM85" s="77"/>
      <c r="AN85" s="38">
        <v>0.04</v>
      </c>
      <c r="AO85" s="38">
        <v>1.44</v>
      </c>
      <c r="AP85" s="38"/>
      <c r="AQ85" s="39"/>
      <c r="AR85" s="39"/>
      <c r="AS85" s="39"/>
      <c r="AT85" s="56">
        <v>-4.5110000000000001</v>
      </c>
      <c r="AU85" s="38"/>
      <c r="AV85" s="53"/>
      <c r="AW85" s="84">
        <v>-2612853.264</v>
      </c>
      <c r="AX85" s="38">
        <v>-52.458557508477625</v>
      </c>
      <c r="AY85" s="84">
        <v>29382471.938000001</v>
      </c>
      <c r="AZ85" s="38">
        <v>30.405970590257585</v>
      </c>
      <c r="BA85" s="84">
        <v>31995325.202</v>
      </c>
      <c r="BB85" s="38">
        <v>31.964784531100175</v>
      </c>
      <c r="BC85" s="38"/>
      <c r="BD85" s="38"/>
      <c r="BE85" s="38"/>
      <c r="BF85" s="38"/>
      <c r="BG85" s="84">
        <v>68372663</v>
      </c>
      <c r="BH85" s="38">
        <v>0.39339846242713794</v>
      </c>
      <c r="BI85" s="84">
        <v>4717.6876570000004</v>
      </c>
      <c r="BJ85" s="38">
        <v>-2.983333195517206</v>
      </c>
      <c r="BK85" s="84">
        <v>22236</v>
      </c>
      <c r="BL85" s="38"/>
      <c r="BM85" s="38"/>
      <c r="BN85" s="38"/>
      <c r="BO85" s="38">
        <v>0</v>
      </c>
      <c r="BP85" s="38"/>
      <c r="BQ85" s="39"/>
      <c r="BR85" s="38"/>
      <c r="BS85" s="84">
        <v>11706.0396</v>
      </c>
      <c r="BT85" s="86">
        <f t="shared" si="43"/>
        <v>1.3817139392889644E-2</v>
      </c>
      <c r="BU85" s="38"/>
      <c r="BV85" s="38">
        <v>2.0166666666666666</v>
      </c>
      <c r="BW85" s="84">
        <v>349686</v>
      </c>
      <c r="BX85" s="38">
        <v>7.2613668780079319</v>
      </c>
      <c r="BY85" s="84">
        <v>238126</v>
      </c>
      <c r="BZ85" s="38">
        <v>7.0527517780235396</v>
      </c>
      <c r="CA85" s="84">
        <v>305549</v>
      </c>
      <c r="CB85" s="38">
        <v>6.5269081121787274</v>
      </c>
      <c r="CC85" s="84"/>
      <c r="CD85" s="38"/>
      <c r="CE85" s="38">
        <v>67.8</v>
      </c>
      <c r="CF85" s="38">
        <v>13.188647746243738</v>
      </c>
      <c r="CG85" s="95">
        <v>0.76200000000000001</v>
      </c>
      <c r="CH85" s="38"/>
      <c r="CI85" s="38"/>
      <c r="CJ85" s="38"/>
      <c r="CK85" s="38"/>
      <c r="CL85" s="39"/>
      <c r="CM85" s="38"/>
      <c r="CN85" s="84">
        <v>7063.13</v>
      </c>
      <c r="CO85" s="39"/>
      <c r="CP85" s="84">
        <v>72856358.75</v>
      </c>
      <c r="CQ85" s="84">
        <v>69347582.416666672</v>
      </c>
      <c r="CR85" s="84">
        <v>3508775.8333333335</v>
      </c>
      <c r="CS85" s="39"/>
      <c r="CT85" s="39"/>
      <c r="CU85" s="39"/>
      <c r="CV85" s="39"/>
      <c r="CW85" s="39"/>
      <c r="CX85" s="39"/>
      <c r="CY85" s="39"/>
      <c r="CZ85" s="39"/>
      <c r="DA85" s="39"/>
      <c r="DB85" s="38"/>
      <c r="DC85" s="38"/>
      <c r="DD85" s="38"/>
      <c r="DE85" s="38"/>
      <c r="DF85" s="38"/>
      <c r="DG85" s="38"/>
      <c r="DH85" s="39"/>
      <c r="DI85" s="38">
        <v>379.21278999999998</v>
      </c>
      <c r="DJ85" s="91">
        <v>0.34886563999999998</v>
      </c>
      <c r="DK85" s="91">
        <v>0.30579999999999996</v>
      </c>
      <c r="DL85" s="38"/>
      <c r="DM85" s="49"/>
      <c r="DO85" s="99"/>
      <c r="DP85" s="99"/>
      <c r="DT85" s="70"/>
    </row>
    <row r="86" spans="1:124">
      <c r="A86" s="21" t="s">
        <v>110</v>
      </c>
      <c r="B86" s="84">
        <v>220.62812749003979</v>
      </c>
      <c r="C86" s="84">
        <v>1215.5087198808537</v>
      </c>
      <c r="D86" s="83">
        <f t="shared" si="14"/>
        <v>0.10531649393595099</v>
      </c>
      <c r="E86" s="84">
        <v>261068.2</v>
      </c>
      <c r="F86" s="83">
        <f t="shared" si="8"/>
        <v>7.506834783747407E-2</v>
      </c>
      <c r="G86" s="84">
        <v>2427.384</v>
      </c>
      <c r="H86" s="83">
        <f t="shared" ref="H86:L101" si="115">G86/G85-1</f>
        <v>4.176843438862754E-2</v>
      </c>
      <c r="I86" s="84">
        <v>296252.90000000002</v>
      </c>
      <c r="J86" s="83">
        <f t="shared" si="115"/>
        <v>4.176843956043963E-2</v>
      </c>
      <c r="K86" s="84">
        <v>2451.8807499999998</v>
      </c>
      <c r="L86" s="83">
        <f t="shared" si="115"/>
        <v>4.1768470992326279E-2</v>
      </c>
      <c r="M86" s="84">
        <v>20625</v>
      </c>
      <c r="N86" s="83">
        <f t="shared" ref="N86" si="116">M86/M85-1</f>
        <v>3.419746276889124E-2</v>
      </c>
      <c r="O86" s="84">
        <v>26358.347886844102</v>
      </c>
      <c r="P86" s="83">
        <f t="shared" ref="P86" si="117">O86/O85-1</f>
        <v>3.4100043423993309E-2</v>
      </c>
      <c r="Q86" s="84">
        <v>10331.741465055537</v>
      </c>
      <c r="R86" s="83">
        <f t="shared" si="17"/>
        <v>9.7180324313445476E-2</v>
      </c>
      <c r="S86" s="84">
        <v>1214.2257985256799</v>
      </c>
      <c r="T86" s="83">
        <f t="shared" ref="T86" si="118">S86/S85-1</f>
        <v>0.10362394539118425</v>
      </c>
      <c r="U86" s="84">
        <v>215514.6</v>
      </c>
      <c r="V86" s="92">
        <f t="shared" si="10"/>
        <v>8.9233104226607907E-2</v>
      </c>
      <c r="W86" s="49">
        <f t="shared" si="104"/>
        <v>0.82551072861420882</v>
      </c>
      <c r="X86" s="38">
        <v>4.91216291820521</v>
      </c>
      <c r="Y86" s="38">
        <v>4.9000000000000004</v>
      </c>
      <c r="Z86" s="38">
        <v>4.83</v>
      </c>
      <c r="AA86" s="38">
        <v>2.5717454595868294</v>
      </c>
      <c r="AB86" s="95">
        <v>6.3541666666666663E-2</v>
      </c>
      <c r="AC86" s="95">
        <v>8.2984166666666664E-2</v>
      </c>
      <c r="AD86" s="84">
        <v>28403</v>
      </c>
      <c r="AE86" s="38">
        <v>12.567374762206722</v>
      </c>
      <c r="AF86" s="23"/>
      <c r="AG86" s="23"/>
      <c r="AH86" s="38"/>
      <c r="AI86" s="91"/>
      <c r="AJ86" s="84"/>
      <c r="AK86" s="91">
        <v>0.53952</v>
      </c>
      <c r="AL86" s="76"/>
      <c r="AM86" s="77"/>
      <c r="AN86" s="38">
        <v>0.04</v>
      </c>
      <c r="AO86" s="38">
        <v>1.58</v>
      </c>
      <c r="AP86" s="38"/>
      <c r="AQ86" s="39"/>
      <c r="AR86" s="39"/>
      <c r="AS86" s="39"/>
      <c r="AT86" s="56">
        <v>-3.9350000000000001</v>
      </c>
      <c r="AU86" s="38"/>
      <c r="AV86" s="53"/>
      <c r="AW86" s="84">
        <v>2004838.7609999999</v>
      </c>
      <c r="AX86" s="38">
        <v>176.72986419186836</v>
      </c>
      <c r="AY86" s="84">
        <v>33468984.502</v>
      </c>
      <c r="AZ86" s="38">
        <v>13.907994441798348</v>
      </c>
      <c r="BA86" s="84">
        <v>31464145.741</v>
      </c>
      <c r="BB86" s="38">
        <v>-1.6601783468254783</v>
      </c>
      <c r="BC86" s="38"/>
      <c r="BD86" s="38"/>
      <c r="BE86" s="38"/>
      <c r="BF86" s="38"/>
      <c r="BG86" s="84">
        <v>69583715</v>
      </c>
      <c r="BH86" s="38">
        <v>1.7712517647586725</v>
      </c>
      <c r="BI86" s="84">
        <v>4754.3774649999996</v>
      </c>
      <c r="BJ86" s="38">
        <v>0.7777074420253246</v>
      </c>
      <c r="BK86" s="84">
        <v>22597</v>
      </c>
      <c r="BL86" s="38">
        <v>1.623493434070876</v>
      </c>
      <c r="BM86" s="38"/>
      <c r="BN86" s="38"/>
      <c r="BO86" s="38">
        <v>1.1363E-2</v>
      </c>
      <c r="BP86" s="38"/>
      <c r="BQ86" s="39"/>
      <c r="BR86" s="38"/>
      <c r="BS86" s="84">
        <v>11720.4</v>
      </c>
      <c r="BT86" s="86">
        <f t="shared" si="43"/>
        <v>1.226751360041467E-3</v>
      </c>
      <c r="BU86" s="38"/>
      <c r="BV86" s="38">
        <v>2.2083333333333335</v>
      </c>
      <c r="BW86" s="84">
        <v>367111</v>
      </c>
      <c r="BX86" s="38">
        <v>4.9830419290449148</v>
      </c>
      <c r="BY86" s="84">
        <v>251275</v>
      </c>
      <c r="BZ86" s="38">
        <v>5.5218665748385307</v>
      </c>
      <c r="CA86" s="84">
        <v>317279</v>
      </c>
      <c r="CB86" s="38">
        <v>3.8389914547257558</v>
      </c>
      <c r="CC86" s="84"/>
      <c r="CD86" s="38"/>
      <c r="CE86" s="38">
        <v>73.5</v>
      </c>
      <c r="CF86" s="38">
        <v>8.4070796460177029</v>
      </c>
      <c r="CG86" s="95"/>
      <c r="CH86" s="38"/>
      <c r="CI86" s="38"/>
      <c r="CJ86" s="38"/>
      <c r="CK86" s="38"/>
      <c r="CL86" s="39"/>
      <c r="CM86" s="38"/>
      <c r="CN86" s="84">
        <v>7681.84</v>
      </c>
      <c r="CO86" s="39"/>
      <c r="CP86" s="84">
        <v>87971918.25</v>
      </c>
      <c r="CQ86" s="84">
        <v>84044824.25</v>
      </c>
      <c r="CR86" s="84">
        <v>3927093.5833333335</v>
      </c>
      <c r="CS86" s="39"/>
      <c r="CT86" s="39"/>
      <c r="CU86" s="39"/>
      <c r="CV86" s="39"/>
      <c r="CW86" s="39"/>
      <c r="CX86" s="39"/>
      <c r="CY86" s="39"/>
      <c r="CZ86" s="39"/>
      <c r="DA86" s="39"/>
      <c r="DB86" s="38"/>
      <c r="DC86" s="38"/>
      <c r="DD86" s="38"/>
      <c r="DE86" s="38"/>
      <c r="DF86" s="38"/>
      <c r="DG86" s="38"/>
      <c r="DH86" s="39"/>
      <c r="DI86" s="38">
        <v>417.94312000000002</v>
      </c>
      <c r="DJ86" s="91">
        <v>0.34786099999999998</v>
      </c>
      <c r="DK86" s="91">
        <v>0.3382</v>
      </c>
      <c r="DL86" s="38"/>
      <c r="DM86" s="49"/>
      <c r="DO86" s="99"/>
      <c r="DP86" s="99"/>
      <c r="DT86" s="70"/>
    </row>
    <row r="87" spans="1:124">
      <c r="A87" s="21" t="s">
        <v>111</v>
      </c>
      <c r="B87" s="84">
        <v>249.06011952191224</v>
      </c>
      <c r="C87" s="84">
        <v>1129.8945236350892</v>
      </c>
      <c r="D87" s="83">
        <f t="shared" si="14"/>
        <v>-7.0434868006670204E-2</v>
      </c>
      <c r="E87" s="84">
        <v>274086.59999999998</v>
      </c>
      <c r="F87" s="83">
        <f t="shared" si="8"/>
        <v>4.9865897110410007E-2</v>
      </c>
      <c r="G87" s="84">
        <v>2509.348</v>
      </c>
      <c r="H87" s="83">
        <f t="shared" ref="H87" si="119">G87/G86-1</f>
        <v>3.3766392132435596E-2</v>
      </c>
      <c r="I87" s="84">
        <v>306256.2</v>
      </c>
      <c r="J87" s="83">
        <f t="shared" ref="J87" si="120">I87/I86-1</f>
        <v>3.3766082964926225E-2</v>
      </c>
      <c r="K87" s="84">
        <v>2534.6712499999999</v>
      </c>
      <c r="L87" s="83">
        <f t="shared" si="115"/>
        <v>3.3766120150827028E-2</v>
      </c>
      <c r="M87" s="84">
        <v>21172</v>
      </c>
      <c r="N87" s="83">
        <f t="shared" ref="N87" si="121">M87/M86-1</f>
        <v>2.6521212121212168E-2</v>
      </c>
      <c r="O87" s="84">
        <v>27064.101586876001</v>
      </c>
      <c r="P87" s="83">
        <f t="shared" ref="P87" si="122">O87/O86-1</f>
        <v>2.6775338995512321E-2</v>
      </c>
      <c r="Q87" s="84">
        <v>9539.0803099653785</v>
      </c>
      <c r="R87" s="83">
        <f t="shared" si="17"/>
        <v>-7.6720963041045032E-2</v>
      </c>
      <c r="S87" s="84">
        <v>1131.1098720719399</v>
      </c>
      <c r="T87" s="83">
        <f t="shared" ref="T87" si="123">S87/S86-1</f>
        <v>-6.8451787595569025E-2</v>
      </c>
      <c r="U87" s="84">
        <v>235334.3</v>
      </c>
      <c r="V87" s="92">
        <f t="shared" si="10"/>
        <v>9.1964535117342372E-2</v>
      </c>
      <c r="W87" s="49">
        <f t="shared" si="104"/>
        <v>0.85861293474398237</v>
      </c>
      <c r="X87" s="38">
        <v>2.7410409556314161</v>
      </c>
      <c r="Y87" s="38">
        <v>2.8</v>
      </c>
      <c r="Z87" s="38">
        <v>3.07</v>
      </c>
      <c r="AA87" s="38">
        <v>1.1015746435090694</v>
      </c>
      <c r="AB87" s="95">
        <v>5.5E-2</v>
      </c>
      <c r="AC87" s="95">
        <v>8.2025000000000001E-2</v>
      </c>
      <c r="AD87" s="84">
        <v>23262</v>
      </c>
      <c r="AE87" s="38">
        <v>-18.10020068302644</v>
      </c>
      <c r="AF87" s="23"/>
      <c r="AG87" s="23"/>
      <c r="AH87" s="38"/>
      <c r="AI87" s="91"/>
      <c r="AJ87" s="84"/>
      <c r="AK87" s="91">
        <v>0.58962000000000003</v>
      </c>
      <c r="AL87" s="76"/>
      <c r="AM87" s="77"/>
      <c r="AN87" s="38">
        <v>0.05</v>
      </c>
      <c r="AO87" s="38">
        <v>2.0299999999999998</v>
      </c>
      <c r="AP87" s="38"/>
      <c r="AQ87" s="39"/>
      <c r="AR87" s="39"/>
      <c r="AS87" s="39"/>
      <c r="AT87" s="56">
        <v>-3.8940000000000001</v>
      </c>
      <c r="AU87" s="38"/>
      <c r="AV87" s="53"/>
      <c r="AW87" s="84">
        <v>1776198.3729999999</v>
      </c>
      <c r="AX87" s="38">
        <v>-11.404427749888264</v>
      </c>
      <c r="AY87" s="84">
        <v>34432500.946999997</v>
      </c>
      <c r="AZ87" s="38">
        <v>2.8788338198382442</v>
      </c>
      <c r="BA87" s="84">
        <v>32656302.574000001</v>
      </c>
      <c r="BB87" s="38">
        <v>3.7889375507390182</v>
      </c>
      <c r="BC87" s="38"/>
      <c r="BD87" s="38"/>
      <c r="BE87" s="38"/>
      <c r="BF87" s="38"/>
      <c r="BG87" s="84">
        <v>67219317</v>
      </c>
      <c r="BH87" s="38">
        <v>-3.397918607823684</v>
      </c>
      <c r="BI87" s="84">
        <v>4696.6204870000001</v>
      </c>
      <c r="BJ87" s="38">
        <v>-1.2148168382755751</v>
      </c>
      <c r="BK87" s="84">
        <v>23373</v>
      </c>
      <c r="BL87" s="38">
        <v>3.4340841704651059</v>
      </c>
      <c r="BM87" s="38"/>
      <c r="BN87" s="38"/>
      <c r="BO87" s="38">
        <v>1.6823999999999999E-2</v>
      </c>
      <c r="BP87" s="38">
        <v>48.059491331514558</v>
      </c>
      <c r="BQ87" s="39"/>
      <c r="BR87" s="38"/>
      <c r="BS87" s="84">
        <v>11800.8</v>
      </c>
      <c r="BT87" s="86">
        <f t="shared" si="43"/>
        <v>6.8598341353536263E-3</v>
      </c>
      <c r="BU87" s="38"/>
      <c r="BV87" s="38">
        <v>2.35</v>
      </c>
      <c r="BW87" s="84">
        <v>393014</v>
      </c>
      <c r="BX87" s="38">
        <v>7.0559040726101916</v>
      </c>
      <c r="BY87" s="84">
        <v>266063</v>
      </c>
      <c r="BZ87" s="38">
        <v>5.8851855536762514</v>
      </c>
      <c r="CA87" s="84">
        <v>335526</v>
      </c>
      <c r="CB87" s="38">
        <v>5.7510897349020897</v>
      </c>
      <c r="CC87" s="84"/>
      <c r="CD87" s="38"/>
      <c r="CE87" s="38">
        <v>78.5</v>
      </c>
      <c r="CF87" s="38">
        <v>6.8027210884353737</v>
      </c>
      <c r="CG87" s="95"/>
      <c r="CH87" s="38"/>
      <c r="CI87" s="38"/>
      <c r="CJ87" s="38"/>
      <c r="CK87" s="38"/>
      <c r="CL87" s="39"/>
      <c r="CM87" s="38"/>
      <c r="CN87" s="84">
        <v>8016.67</v>
      </c>
      <c r="CO87" s="39"/>
      <c r="CP87" s="84">
        <v>89887077.75</v>
      </c>
      <c r="CQ87" s="84">
        <v>85903903.75</v>
      </c>
      <c r="CR87" s="84">
        <v>3983173.5833333335</v>
      </c>
      <c r="CS87" s="39"/>
      <c r="CT87" s="39"/>
      <c r="CU87" s="39"/>
      <c r="CV87" s="39"/>
      <c r="CW87" s="39"/>
      <c r="CX87" s="39"/>
      <c r="CY87" s="39"/>
      <c r="CZ87" s="39"/>
      <c r="DA87" s="39"/>
      <c r="DB87" s="38"/>
      <c r="DC87" s="38"/>
      <c r="DD87" s="38"/>
      <c r="DE87" s="38"/>
      <c r="DF87" s="38"/>
      <c r="DG87" s="38"/>
      <c r="DH87" s="39"/>
      <c r="DI87" s="38">
        <v>417.40517999999997</v>
      </c>
      <c r="DJ87" s="91">
        <v>0.37373741000000005</v>
      </c>
      <c r="DK87" s="91">
        <v>0.35320000000000001</v>
      </c>
      <c r="DL87" s="38"/>
      <c r="DM87" s="49"/>
      <c r="DO87" s="99"/>
      <c r="DP87" s="99"/>
      <c r="DT87" s="70"/>
    </row>
    <row r="88" spans="1:124">
      <c r="A88" s="21" t="s">
        <v>112</v>
      </c>
      <c r="B88" s="84">
        <v>237.55354581673313</v>
      </c>
      <c r="C88" s="84">
        <v>1232.3438042841681</v>
      </c>
      <c r="D88" s="83">
        <f t="shared" si="14"/>
        <v>9.0671543676023703E-2</v>
      </c>
      <c r="E88" s="84">
        <v>285058.3</v>
      </c>
      <c r="F88" s="83">
        <f t="shared" si="8"/>
        <v>4.0030048896954495E-2</v>
      </c>
      <c r="G88" s="84">
        <v>2586.152</v>
      </c>
      <c r="H88" s="83">
        <f t="shared" ref="H88" si="124">G88/G87-1</f>
        <v>3.0607153730769943E-2</v>
      </c>
      <c r="I88" s="84">
        <v>315629.90000000002</v>
      </c>
      <c r="J88" s="83">
        <f t="shared" ref="J88" si="125">I88/I87-1</f>
        <v>3.0607380356707958E-2</v>
      </c>
      <c r="K88" s="84">
        <v>2612.2507500000002</v>
      </c>
      <c r="L88" s="83">
        <f t="shared" si="115"/>
        <v>3.0607322349989197E-2</v>
      </c>
      <c r="M88" s="84">
        <v>21672</v>
      </c>
      <c r="N88" s="83">
        <f t="shared" ref="N88" si="126">M88/M87-1</f>
        <v>2.3616096731532199E-2</v>
      </c>
      <c r="O88" s="84">
        <v>27703.018897663598</v>
      </c>
      <c r="P88" s="83">
        <f t="shared" ref="P88" si="127">O88/O87-1</f>
        <v>2.360755662761127E-2</v>
      </c>
      <c r="Q88" s="84">
        <v>10333.340077345676</v>
      </c>
      <c r="R88" s="83">
        <f t="shared" si="17"/>
        <v>8.3263767739804262E-2</v>
      </c>
      <c r="S88" s="84">
        <v>1234.7469886485601</v>
      </c>
      <c r="T88" s="83">
        <f t="shared" ref="T88" si="128">S88/S87-1</f>
        <v>9.1624270228302551E-2</v>
      </c>
      <c r="U88" s="84">
        <v>252645.51670000001</v>
      </c>
      <c r="V88" s="92">
        <f t="shared" si="10"/>
        <v>7.3560108747428687E-2</v>
      </c>
      <c r="W88" s="49">
        <f t="shared" si="104"/>
        <v>0.88629419560840716</v>
      </c>
      <c r="X88" s="38">
        <v>1.8997197134848878</v>
      </c>
      <c r="Y88" s="38">
        <v>1.9</v>
      </c>
      <c r="Z88" s="38">
        <v>1.86</v>
      </c>
      <c r="AA88" s="38">
        <v>0.10026737967843485</v>
      </c>
      <c r="AB88" s="95">
        <v>5.3749999999999999E-2</v>
      </c>
      <c r="AC88" s="95">
        <v>7.8216666666666657E-2</v>
      </c>
      <c r="AD88" s="84">
        <v>24496</v>
      </c>
      <c r="AE88" s="38">
        <v>5.3047889261456449</v>
      </c>
      <c r="AF88" s="23"/>
      <c r="AG88" s="23"/>
      <c r="AH88" s="38"/>
      <c r="AI88" s="91"/>
      <c r="AJ88" s="84">
        <v>130048.58</v>
      </c>
      <c r="AK88" s="91">
        <v>0.64918000000000009</v>
      </c>
      <c r="AL88" s="76"/>
      <c r="AM88" s="77"/>
      <c r="AN88" s="38">
        <v>0.04</v>
      </c>
      <c r="AO88" s="38">
        <v>2.54</v>
      </c>
      <c r="AP88" s="38"/>
      <c r="AQ88" s="39"/>
      <c r="AR88" s="39"/>
      <c r="AS88" s="39"/>
      <c r="AT88" s="56">
        <v>-4.0339999999999998</v>
      </c>
      <c r="AU88" s="38"/>
      <c r="AV88" s="53"/>
      <c r="AW88" s="84">
        <v>4894484.5429999996</v>
      </c>
      <c r="AX88" s="38">
        <v>175.55956684799867</v>
      </c>
      <c r="AY88" s="84">
        <v>34909268.598999999</v>
      </c>
      <c r="AZ88" s="38">
        <v>1.3846442717996699</v>
      </c>
      <c r="BA88" s="84">
        <v>30014784.056000002</v>
      </c>
      <c r="BB88" s="38">
        <v>-8.0888475111787432</v>
      </c>
      <c r="BC88" s="38"/>
      <c r="BD88" s="38"/>
      <c r="BE88" s="38"/>
      <c r="BF88" s="38"/>
      <c r="BG88" s="84">
        <v>76110928</v>
      </c>
      <c r="BH88" s="38">
        <v>13.227761597161125</v>
      </c>
      <c r="BI88" s="84">
        <v>4960.9337660000001</v>
      </c>
      <c r="BJ88" s="38">
        <v>5.6277333825802041</v>
      </c>
      <c r="BK88" s="84">
        <v>23305</v>
      </c>
      <c r="BL88" s="38">
        <v>-0.29093398365635564</v>
      </c>
      <c r="BM88" s="38"/>
      <c r="BN88" s="38"/>
      <c r="BO88" s="38">
        <v>2.2941E-2</v>
      </c>
      <c r="BP88" s="38">
        <v>36.358773181169767</v>
      </c>
      <c r="BQ88" s="39"/>
      <c r="BR88" s="38"/>
      <c r="BS88" s="84">
        <v>11878.6</v>
      </c>
      <c r="BT88" s="86">
        <f t="shared" si="43"/>
        <v>6.5927733712969339E-3</v>
      </c>
      <c r="BU88" s="38"/>
      <c r="BV88" s="38">
        <v>2.6583333333333337</v>
      </c>
      <c r="BW88" s="84">
        <v>405517</v>
      </c>
      <c r="BX88" s="38">
        <v>3.1813116072200991</v>
      </c>
      <c r="BY88" s="84">
        <v>272199</v>
      </c>
      <c r="BZ88" s="38">
        <v>2.3062207071257559</v>
      </c>
      <c r="CA88" s="84">
        <v>344113</v>
      </c>
      <c r="CB88" s="38">
        <v>2.5592651538181839</v>
      </c>
      <c r="CC88" s="84"/>
      <c r="CD88" s="38"/>
      <c r="CE88" s="38">
        <v>82.2</v>
      </c>
      <c r="CF88" s="38">
        <v>4.7133757961783473</v>
      </c>
      <c r="CG88" s="95"/>
      <c r="CH88" s="38"/>
      <c r="CI88" s="38"/>
      <c r="CJ88" s="38"/>
      <c r="CK88" s="38"/>
      <c r="CL88" s="39"/>
      <c r="CM88" s="38"/>
      <c r="CN88" s="84">
        <v>9893.82</v>
      </c>
      <c r="CO88" s="39"/>
      <c r="CP88" s="84">
        <v>111180085.91666667</v>
      </c>
      <c r="CQ88" s="84">
        <v>105048110.25</v>
      </c>
      <c r="CR88" s="84">
        <v>6131975.083333333</v>
      </c>
      <c r="CS88" s="39"/>
      <c r="CT88" s="39"/>
      <c r="CU88" s="39"/>
      <c r="CV88" s="39"/>
      <c r="CW88" s="39"/>
      <c r="CX88" s="39"/>
      <c r="CY88" s="39"/>
      <c r="CZ88" s="39"/>
      <c r="DA88" s="39"/>
      <c r="DB88" s="38"/>
      <c r="DC88" s="38"/>
      <c r="DD88" s="38"/>
      <c r="DE88" s="38"/>
      <c r="DF88" s="38"/>
      <c r="DG88" s="38"/>
      <c r="DH88" s="39"/>
      <c r="DI88" s="38">
        <v>545.84825999999998</v>
      </c>
      <c r="DJ88" s="91">
        <v>0.44811212</v>
      </c>
      <c r="DK88" s="91">
        <v>0.40439999999999998</v>
      </c>
      <c r="DL88" s="38"/>
      <c r="DM88" s="49"/>
      <c r="DO88" s="99"/>
      <c r="DP88" s="99"/>
      <c r="DT88" s="70"/>
    </row>
    <row r="89" spans="1:124">
      <c r="A89" s="21" t="s">
        <v>113</v>
      </c>
      <c r="B89" s="84">
        <v>237.46216000000013</v>
      </c>
      <c r="C89" s="84">
        <v>1309.7400216097421</v>
      </c>
      <c r="D89" s="83">
        <f t="shared" si="14"/>
        <v>6.2804078745323233E-2</v>
      </c>
      <c r="E89" s="84">
        <v>302974.90000000002</v>
      </c>
      <c r="F89" s="83">
        <f t="shared" si="8"/>
        <v>6.2852405981513426E-2</v>
      </c>
      <c r="G89" s="84">
        <v>2701.5949999999998</v>
      </c>
      <c r="H89" s="83">
        <f t="shared" ref="H89" si="129">G89/G88-1</f>
        <v>4.4638907535210492E-2</v>
      </c>
      <c r="I89" s="84">
        <v>329719.3</v>
      </c>
      <c r="J89" s="83">
        <f t="shared" ref="J89" si="130">I89/I88-1</f>
        <v>4.4638990159043823E-2</v>
      </c>
      <c r="K89" s="84">
        <v>2728.8589999999999</v>
      </c>
      <c r="L89" s="83">
        <f t="shared" si="115"/>
        <v>4.4638995701312245E-2</v>
      </c>
      <c r="M89" s="84">
        <v>22492</v>
      </c>
      <c r="N89" s="83">
        <f t="shared" ref="N89" si="131">M89/M88-1</f>
        <v>3.7836840162421614E-2</v>
      </c>
      <c r="O89" s="84">
        <v>28756.6378284286</v>
      </c>
      <c r="P89" s="83">
        <f t="shared" ref="P89" si="132">O89/O88-1</f>
        <v>3.8032639498861931E-2</v>
      </c>
      <c r="Q89" s="84">
        <v>10912.863250593597</v>
      </c>
      <c r="R89" s="83">
        <f t="shared" si="17"/>
        <v>5.6082851131401323E-2</v>
      </c>
      <c r="S89" s="84">
        <v>1313.2318316092201</v>
      </c>
      <c r="T89" s="83">
        <f t="shared" ref="T89" si="133">S89/S88-1</f>
        <v>6.3563502225312041E-2</v>
      </c>
      <c r="U89" s="84">
        <v>272369.4167</v>
      </c>
      <c r="V89" s="92">
        <f t="shared" si="10"/>
        <v>7.8069463719875998E-2</v>
      </c>
      <c r="W89" s="49">
        <f t="shared" si="104"/>
        <v>0.89898343625164978</v>
      </c>
      <c r="X89" s="38">
        <v>2.2616136919315273</v>
      </c>
      <c r="Y89" s="38">
        <v>2.2999999999999998</v>
      </c>
      <c r="Z89" s="38">
        <v>2.0699999999999998</v>
      </c>
      <c r="AA89" s="38">
        <v>0.64106844741278002</v>
      </c>
      <c r="AB89" s="95">
        <v>0.05</v>
      </c>
      <c r="AC89" s="95">
        <v>7.2224999999999998E-2</v>
      </c>
      <c r="AD89" s="84">
        <v>26313</v>
      </c>
      <c r="AE89" s="38">
        <v>7.4175375571521878</v>
      </c>
      <c r="AF89" s="23"/>
      <c r="AG89" s="23"/>
      <c r="AH89" s="38"/>
      <c r="AI89" s="91"/>
      <c r="AJ89" s="84">
        <v>145626.18</v>
      </c>
      <c r="AK89" s="91">
        <v>0.66966999999999999</v>
      </c>
      <c r="AL89" s="76"/>
      <c r="AM89" s="77"/>
      <c r="AN89" s="38">
        <v>0.04</v>
      </c>
      <c r="AO89" s="38">
        <v>3.08</v>
      </c>
      <c r="AP89" s="38"/>
      <c r="AQ89" s="84">
        <v>2407841</v>
      </c>
      <c r="AR89" s="84">
        <v>2310557</v>
      </c>
      <c r="AS89" s="84">
        <v>829</v>
      </c>
      <c r="AT89" s="56">
        <v>-2.6789999999999998</v>
      </c>
      <c r="AU89" s="38"/>
      <c r="AV89" s="53"/>
      <c r="AW89" s="84">
        <v>8004167.0609999998</v>
      </c>
      <c r="AX89" s="38">
        <v>63.534423097676545</v>
      </c>
      <c r="AY89" s="84">
        <v>40325293.700999998</v>
      </c>
      <c r="AZ89" s="38">
        <v>15.514576269739274</v>
      </c>
      <c r="BA89" s="84">
        <v>32321126.640000001</v>
      </c>
      <c r="BB89" s="38">
        <v>7.6840219129910992</v>
      </c>
      <c r="BC89" s="38"/>
      <c r="BD89" s="38"/>
      <c r="BE89" s="38"/>
      <c r="BF89" s="38"/>
      <c r="BG89" s="84">
        <v>77927884</v>
      </c>
      <c r="BH89" s="38">
        <v>2.3872472031874321</v>
      </c>
      <c r="BI89" s="84">
        <v>5184.8889330000002</v>
      </c>
      <c r="BJ89" s="38">
        <v>4.5143752681176208</v>
      </c>
      <c r="BK89" s="84">
        <v>23103</v>
      </c>
      <c r="BL89" s="38">
        <v>-0.86676678824286635</v>
      </c>
      <c r="BM89" s="38"/>
      <c r="BN89" s="38"/>
      <c r="BO89" s="38">
        <v>3.3852E-2</v>
      </c>
      <c r="BP89" s="38">
        <v>47.561135085654506</v>
      </c>
      <c r="BQ89" s="39"/>
      <c r="BR89" s="38"/>
      <c r="BS89" s="84">
        <v>11952.3</v>
      </c>
      <c r="BT89" s="86">
        <f t="shared" si="43"/>
        <v>6.2044348660614812E-3</v>
      </c>
      <c r="BU89" s="38"/>
      <c r="BV89" s="38">
        <v>2.7083333333333335</v>
      </c>
      <c r="BW89" s="84">
        <v>424025</v>
      </c>
      <c r="BX89" s="38">
        <v>4.5640503357442475</v>
      </c>
      <c r="BY89" s="84">
        <v>282716</v>
      </c>
      <c r="BZ89" s="38">
        <v>3.8637173538477363</v>
      </c>
      <c r="CA89" s="84">
        <v>359353</v>
      </c>
      <c r="CB89" s="38">
        <v>4.4287777561440569</v>
      </c>
      <c r="CC89" s="84"/>
      <c r="CD89" s="38"/>
      <c r="CE89" s="38">
        <v>86.5</v>
      </c>
      <c r="CF89" s="38">
        <v>5.2311435523114316</v>
      </c>
      <c r="CG89" s="95"/>
      <c r="CH89" s="38"/>
      <c r="CI89" s="38"/>
      <c r="CJ89" s="38"/>
      <c r="CK89" s="38"/>
      <c r="CL89" s="39"/>
      <c r="CM89" s="38"/>
      <c r="CN89" s="84">
        <v>11542.6</v>
      </c>
      <c r="CO89" s="39"/>
      <c r="CP89" s="84">
        <v>144781586.66666666</v>
      </c>
      <c r="CQ89" s="84">
        <v>138030851.16666666</v>
      </c>
      <c r="CR89" s="84">
        <v>6750735.083333333</v>
      </c>
      <c r="CS89" s="39"/>
      <c r="CT89" s="39"/>
      <c r="CU89" s="39"/>
      <c r="CV89" s="39"/>
      <c r="CW89" s="39"/>
      <c r="CX89" s="39"/>
      <c r="CY89" s="39"/>
      <c r="CZ89" s="39"/>
      <c r="DA89" s="39"/>
      <c r="DB89" s="38"/>
      <c r="DC89" s="38"/>
      <c r="DD89" s="38"/>
      <c r="DE89" s="38"/>
      <c r="DF89" s="38"/>
      <c r="DG89" s="38"/>
      <c r="DH89" s="39"/>
      <c r="DI89" s="38">
        <v>644.41201999999998</v>
      </c>
      <c r="DJ89" s="91">
        <v>0.49776594000000002</v>
      </c>
      <c r="DK89" s="91">
        <v>0.46090000000000003</v>
      </c>
      <c r="DL89" s="38"/>
      <c r="DM89" s="49"/>
      <c r="DO89" s="99"/>
      <c r="DP89" s="99"/>
      <c r="DT89" s="70"/>
    </row>
    <row r="90" spans="1:124">
      <c r="A90" s="21" t="s">
        <v>114</v>
      </c>
      <c r="B90" s="140">
        <v>238.46731999999989</v>
      </c>
      <c r="C90" s="84">
        <v>1400.7148068126462</v>
      </c>
      <c r="D90" s="83">
        <f t="shared" si="14"/>
        <v>6.9460185763500659E-2</v>
      </c>
      <c r="E90" s="84">
        <v>325401.90000000002</v>
      </c>
      <c r="F90" s="83">
        <f t="shared" si="8"/>
        <v>7.4022633558093354E-2</v>
      </c>
      <c r="G90" s="84">
        <v>2872.6970000000001</v>
      </c>
      <c r="H90" s="83">
        <f t="shared" ref="H90" si="134">G90/G89-1</f>
        <v>6.3333697315844928E-2</v>
      </c>
      <c r="I90" s="84">
        <v>350601.6</v>
      </c>
      <c r="J90" s="83">
        <f t="shared" ref="J90" si="135">I90/I89-1</f>
        <v>6.3333568887232294E-2</v>
      </c>
      <c r="K90" s="84">
        <v>2901.6875</v>
      </c>
      <c r="L90" s="83">
        <f t="shared" si="115"/>
        <v>6.3333613059524119E-2</v>
      </c>
      <c r="M90" s="84">
        <v>23768</v>
      </c>
      <c r="N90" s="83">
        <f t="shared" ref="N90" si="136">M90/M89-1</f>
        <v>5.6731282233683178E-2</v>
      </c>
      <c r="O90" s="84">
        <v>30391.524934379999</v>
      </c>
      <c r="P90" s="83">
        <f t="shared" ref="P90" si="137">O90/O89-1</f>
        <v>5.6852512303617209E-2</v>
      </c>
      <c r="Q90" s="84">
        <v>11599.738367363783</v>
      </c>
      <c r="R90" s="83">
        <f t="shared" si="17"/>
        <v>6.2941787228280699E-2</v>
      </c>
      <c r="S90" s="84">
        <v>1406.8909434458101</v>
      </c>
      <c r="T90" s="83">
        <f t="shared" ref="T90" si="138">S90/S89-1</f>
        <v>7.1319556518685046E-2</v>
      </c>
      <c r="U90" s="84">
        <v>295193.18329999998</v>
      </c>
      <c r="V90" s="92">
        <f t="shared" si="10"/>
        <v>8.3797097620321725E-2</v>
      </c>
      <c r="W90" s="49">
        <f t="shared" si="104"/>
        <v>0.90716490376976888</v>
      </c>
      <c r="X90" s="38">
        <v>2.0322773460848937</v>
      </c>
      <c r="Y90" s="38">
        <v>2</v>
      </c>
      <c r="Z90" s="38">
        <v>2.0299999999999998</v>
      </c>
      <c r="AA90" s="38">
        <v>-5.9717337933998117E-2</v>
      </c>
      <c r="AB90" s="95">
        <v>0.05</v>
      </c>
      <c r="AC90" s="95">
        <v>6.4950000000000008E-2</v>
      </c>
      <c r="AD90" s="84">
        <v>26510</v>
      </c>
      <c r="AE90" s="38">
        <v>0.74867936001216129</v>
      </c>
      <c r="AF90" s="23"/>
      <c r="AG90" s="23"/>
      <c r="AH90" s="38"/>
      <c r="AI90" s="91"/>
      <c r="AJ90" s="84">
        <v>158489.25</v>
      </c>
      <c r="AK90" s="91">
        <v>0.69683000000000006</v>
      </c>
      <c r="AL90" s="76"/>
      <c r="AM90" s="77"/>
      <c r="AN90" s="38">
        <v>0.06</v>
      </c>
      <c r="AO90" s="38">
        <v>4.5599999999999996</v>
      </c>
      <c r="AP90" s="38"/>
      <c r="AQ90" s="84">
        <v>2516782</v>
      </c>
      <c r="AR90" s="84">
        <v>2388804</v>
      </c>
      <c r="AS90" s="84">
        <v>-541</v>
      </c>
      <c r="AT90" s="56">
        <v>-1.399</v>
      </c>
      <c r="AU90" s="38"/>
      <c r="AV90" s="53"/>
      <c r="AW90" s="84">
        <v>10870724.264</v>
      </c>
      <c r="AX90" s="38">
        <v>35.813310506313542</v>
      </c>
      <c r="AY90" s="84">
        <v>41955659.471000001</v>
      </c>
      <c r="AZ90" s="38">
        <v>4.0430350788978213</v>
      </c>
      <c r="BA90" s="84">
        <v>31084935.206999999</v>
      </c>
      <c r="BB90" s="38">
        <v>-3.8247164053684797</v>
      </c>
      <c r="BC90" s="38"/>
      <c r="BD90" s="38"/>
      <c r="BE90" s="38"/>
      <c r="BF90" s="38"/>
      <c r="BG90" s="84">
        <v>77740515</v>
      </c>
      <c r="BH90" s="38">
        <v>-0.24043896790524943</v>
      </c>
      <c r="BI90" s="84">
        <v>5327.7986650000003</v>
      </c>
      <c r="BJ90" s="38">
        <v>2.756273737908439</v>
      </c>
      <c r="BK90" s="84">
        <v>22803</v>
      </c>
      <c r="BL90" s="38">
        <v>-1.2985326580963512</v>
      </c>
      <c r="BM90" s="38"/>
      <c r="BN90" s="38"/>
      <c r="BO90" s="38">
        <v>5.1504000000000001E-2</v>
      </c>
      <c r="BP90" s="38">
        <v>52.144629563984402</v>
      </c>
      <c r="BQ90" s="39"/>
      <c r="BR90" s="38"/>
      <c r="BS90" s="84">
        <v>12104.8923</v>
      </c>
      <c r="BT90" s="86">
        <f t="shared" si="43"/>
        <v>1.2766772922366387E-2</v>
      </c>
      <c r="BU90" s="38"/>
      <c r="BV90" s="38">
        <v>2.625</v>
      </c>
      <c r="BW90" s="84">
        <v>444846</v>
      </c>
      <c r="BX90" s="38">
        <v>4.9103236837450623</v>
      </c>
      <c r="BY90" s="84">
        <v>289489</v>
      </c>
      <c r="BZ90" s="38">
        <v>2.3956903747930784</v>
      </c>
      <c r="CA90" s="84">
        <v>373693</v>
      </c>
      <c r="CB90" s="38">
        <v>3.9905051578809694</v>
      </c>
      <c r="CC90" s="84"/>
      <c r="CD90" s="38"/>
      <c r="CE90" s="38">
        <v>92.9</v>
      </c>
      <c r="CF90" s="38">
        <v>7.3988439306358451</v>
      </c>
      <c r="CG90" s="95">
        <v>0.76700000000000002</v>
      </c>
      <c r="CH90" s="38"/>
      <c r="CI90" s="38"/>
      <c r="CJ90" s="38"/>
      <c r="CK90" s="38"/>
      <c r="CL90" s="39"/>
      <c r="CM90" s="38"/>
      <c r="CN90" s="84">
        <v>13083.18</v>
      </c>
      <c r="CO90" s="39"/>
      <c r="CP90" s="84">
        <v>179306820.41666666</v>
      </c>
      <c r="CQ90" s="84">
        <v>172355132.25</v>
      </c>
      <c r="CR90" s="84">
        <v>6951687.75</v>
      </c>
      <c r="CS90" s="39"/>
      <c r="CT90" s="39"/>
      <c r="CU90" s="39"/>
      <c r="CV90" s="39"/>
      <c r="CW90" s="39"/>
      <c r="CX90" s="39"/>
      <c r="CY90" s="39"/>
      <c r="CZ90" s="39"/>
      <c r="DA90" s="39"/>
      <c r="DB90" s="38"/>
      <c r="DC90" s="38"/>
      <c r="DD90" s="38"/>
      <c r="DE90" s="38"/>
      <c r="DF90" s="38"/>
      <c r="DG90" s="38"/>
      <c r="DH90" s="39"/>
      <c r="DI90" s="38">
        <v>948.26251999999999</v>
      </c>
      <c r="DJ90" s="91">
        <v>0.68489739000000005</v>
      </c>
      <c r="DK90" s="91">
        <v>0.57520000000000004</v>
      </c>
      <c r="DL90" s="38"/>
      <c r="DM90" s="49"/>
      <c r="DO90" s="99"/>
      <c r="DP90" s="99"/>
      <c r="DT90" s="70"/>
    </row>
    <row r="91" spans="1:124">
      <c r="A91" s="21" t="s">
        <v>115</v>
      </c>
      <c r="B91" s="84">
        <v>168.34960159362547</v>
      </c>
      <c r="C91" s="84">
        <v>2075.0342421923119</v>
      </c>
      <c r="D91" s="83">
        <f t="shared" si="14"/>
        <v>0.48141094254161043</v>
      </c>
      <c r="E91" s="84">
        <v>340559.5</v>
      </c>
      <c r="F91" s="83">
        <f t="shared" si="8"/>
        <v>4.6581166243958583E-2</v>
      </c>
      <c r="G91" s="84">
        <v>2954.0250000000001</v>
      </c>
      <c r="H91" s="83">
        <f t="shared" ref="H91" si="139">G91/G90-1</f>
        <v>2.8310678084044305E-2</v>
      </c>
      <c r="I91" s="84">
        <v>360527.4</v>
      </c>
      <c r="J91" s="83">
        <f t="shared" ref="J91" si="140">I91/I90-1</f>
        <v>2.8310766408367938E-2</v>
      </c>
      <c r="K91" s="84">
        <v>2983.8364999999999</v>
      </c>
      <c r="L91" s="83">
        <f t="shared" si="115"/>
        <v>2.8310767441359408E-2</v>
      </c>
      <c r="M91" s="84">
        <v>24312</v>
      </c>
      <c r="N91" s="83">
        <f t="shared" ref="N91" si="141">M91/M90-1</f>
        <v>2.288791652642197E-2</v>
      </c>
      <c r="O91" s="84">
        <v>31062.0932461663</v>
      </c>
      <c r="P91" s="83">
        <f t="shared" ref="P91" si="142">O91/O90-1</f>
        <v>2.2064319353311879E-2</v>
      </c>
      <c r="Q91" s="84">
        <v>17079.595711588518</v>
      </c>
      <c r="R91" s="83">
        <f t="shared" si="17"/>
        <v>0.47241215022939476</v>
      </c>
      <c r="S91" s="84">
        <v>2083.6039959262898</v>
      </c>
      <c r="T91" s="83">
        <f t="shared" ref="T91" si="143">S91/S90-1</f>
        <v>0.48099893999107612</v>
      </c>
      <c r="U91" s="84">
        <v>320741.2083</v>
      </c>
      <c r="V91" s="92">
        <f t="shared" si="10"/>
        <v>8.654679865705428E-2</v>
      </c>
      <c r="W91" s="49">
        <f t="shared" si="104"/>
        <v>0.94180666902553001</v>
      </c>
      <c r="X91" s="38">
        <v>0.59558679945324544</v>
      </c>
      <c r="Y91" s="38">
        <v>0.6</v>
      </c>
      <c r="Z91" s="38">
        <v>0.82</v>
      </c>
      <c r="AA91" s="38">
        <v>-2.0581596069579318</v>
      </c>
      <c r="AB91" s="95">
        <v>3.6249999999999998E-2</v>
      </c>
      <c r="AC91" s="95">
        <v>5.2986250000000006E-2</v>
      </c>
      <c r="AD91" s="84">
        <v>42239</v>
      </c>
      <c r="AE91" s="38">
        <v>59.332327423613734</v>
      </c>
      <c r="AF91" s="23"/>
      <c r="AG91" s="23"/>
      <c r="AH91" s="38"/>
      <c r="AI91" s="91"/>
      <c r="AJ91" s="84">
        <v>171908.28</v>
      </c>
      <c r="AK91" s="91">
        <v>0.75545000000000007</v>
      </c>
      <c r="AL91" s="76"/>
      <c r="AM91" s="77"/>
      <c r="AN91" s="38">
        <v>0.06</v>
      </c>
      <c r="AO91" s="38">
        <v>4.8600000000000003</v>
      </c>
      <c r="AP91" s="38"/>
      <c r="AQ91" s="84">
        <v>3063860</v>
      </c>
      <c r="AR91" s="84">
        <v>3062006</v>
      </c>
      <c r="AS91" s="84">
        <v>718</v>
      </c>
      <c r="AT91" s="56">
        <v>-1.389</v>
      </c>
      <c r="AU91" s="38"/>
      <c r="AV91" s="53"/>
      <c r="AW91" s="84">
        <v>13738996.817</v>
      </c>
      <c r="AX91" s="38">
        <v>26.38529396333513</v>
      </c>
      <c r="AY91" s="84">
        <v>35289713.887000002</v>
      </c>
      <c r="AZ91" s="38">
        <v>-15.88807247472189</v>
      </c>
      <c r="BA91" s="84">
        <v>21550717.07</v>
      </c>
      <c r="BB91" s="38">
        <v>-30.671507189929716</v>
      </c>
      <c r="BC91" s="38"/>
      <c r="BD91" s="38"/>
      <c r="BE91" s="38"/>
      <c r="BF91" s="38"/>
      <c r="BG91" s="84">
        <v>75129259</v>
      </c>
      <c r="BH91" s="38">
        <v>-3.3589383862455762</v>
      </c>
      <c r="BI91" s="84">
        <v>5327.7911299999996</v>
      </c>
      <c r="BJ91" s="38">
        <v>-1.4142801698088897E-4</v>
      </c>
      <c r="BK91" s="84">
        <v>21961</v>
      </c>
      <c r="BL91" s="38">
        <v>-3.692496601324387</v>
      </c>
      <c r="BM91" s="38"/>
      <c r="BN91" s="38"/>
      <c r="BO91" s="38">
        <v>7.8911999999999996E-2</v>
      </c>
      <c r="BP91" s="38">
        <v>53.215284249766995</v>
      </c>
      <c r="BQ91" s="39"/>
      <c r="BR91" s="38"/>
      <c r="BS91" s="84">
        <v>12094.6</v>
      </c>
      <c r="BT91" s="86">
        <f t="shared" si="43"/>
        <v>-8.5025952688555506E-4</v>
      </c>
      <c r="BU91" s="38"/>
      <c r="BV91" s="38">
        <v>2.7666666666666671</v>
      </c>
      <c r="BW91" s="84">
        <v>452942</v>
      </c>
      <c r="BX91" s="38">
        <v>1.819955670052108</v>
      </c>
      <c r="BY91" s="84">
        <v>293630</v>
      </c>
      <c r="BZ91" s="38">
        <v>1.430451588834118</v>
      </c>
      <c r="CA91" s="84">
        <v>379520</v>
      </c>
      <c r="CB91" s="38">
        <v>1.5593013516442642</v>
      </c>
      <c r="CC91" s="84"/>
      <c r="CD91" s="38"/>
      <c r="CE91" s="38">
        <v>106.2</v>
      </c>
      <c r="CF91" s="38">
        <v>14.31646932185145</v>
      </c>
      <c r="CG91" s="95"/>
      <c r="CH91" s="38"/>
      <c r="CI91" s="38"/>
      <c r="CJ91" s="38"/>
      <c r="CK91" s="38"/>
      <c r="CL91" s="39"/>
      <c r="CM91" s="38"/>
      <c r="CN91" s="84">
        <v>18820.650000000001</v>
      </c>
      <c r="CO91" s="39"/>
      <c r="CP91" s="84">
        <v>247445916</v>
      </c>
      <c r="CQ91" s="84">
        <v>238988903.25</v>
      </c>
      <c r="CR91" s="84">
        <v>8457012.416666666</v>
      </c>
      <c r="CS91" s="39"/>
      <c r="CT91" s="39"/>
      <c r="CU91" s="39"/>
      <c r="CV91" s="39"/>
      <c r="CW91" s="39"/>
      <c r="CX91" s="39"/>
      <c r="CY91" s="39"/>
      <c r="CZ91" s="39"/>
      <c r="DA91" s="39"/>
      <c r="DB91" s="38"/>
      <c r="DC91" s="38"/>
      <c r="DD91" s="38"/>
      <c r="DE91" s="38"/>
      <c r="DF91" s="38"/>
      <c r="DG91" s="38"/>
      <c r="DH91" s="39"/>
      <c r="DI91" s="38">
        <v>1783.6394299999999</v>
      </c>
      <c r="DJ91" s="91">
        <v>0.86961783999999998</v>
      </c>
      <c r="DK91" s="91">
        <v>0.76489999999999991</v>
      </c>
      <c r="DL91" s="38"/>
      <c r="DM91" s="49"/>
      <c r="DO91" s="99"/>
      <c r="DP91" s="99"/>
      <c r="DT91" s="70"/>
    </row>
    <row r="92" spans="1:124">
      <c r="A92" s="21" t="s">
        <v>116</v>
      </c>
      <c r="B92" s="84">
        <v>144.60226190476195</v>
      </c>
      <c r="C92" s="84">
        <v>2514.2838942618619</v>
      </c>
      <c r="D92" s="83">
        <f t="shared" si="14"/>
        <v>0.21168308606101593</v>
      </c>
      <c r="E92" s="84">
        <v>354170.2</v>
      </c>
      <c r="F92" s="83">
        <f t="shared" si="8"/>
        <v>3.9965703496745775E-2</v>
      </c>
      <c r="G92" s="84">
        <v>3075.36</v>
      </c>
      <c r="H92" s="83">
        <f t="shared" ref="H92" si="144">G92/G91-1</f>
        <v>4.107446619442956E-2</v>
      </c>
      <c r="I92" s="84">
        <v>375335.8</v>
      </c>
      <c r="J92" s="83">
        <f t="shared" ref="J92" si="145">I92/I91-1</f>
        <v>4.1074270637959653E-2</v>
      </c>
      <c r="K92" s="84">
        <v>3106.39525</v>
      </c>
      <c r="L92" s="83">
        <f t="shared" si="115"/>
        <v>4.1074217705963534E-2</v>
      </c>
      <c r="M92" s="84">
        <v>25188</v>
      </c>
      <c r="N92" s="83">
        <f t="shared" ref="N92" si="146">M92/M91-1</f>
        <v>3.6031589338598291E-2</v>
      </c>
      <c r="O92" s="84">
        <v>32179.290398360099</v>
      </c>
      <c r="P92" s="83">
        <f t="shared" ref="P92" si="147">O92/O91-1</f>
        <v>3.596657647441992E-2</v>
      </c>
      <c r="Q92" s="84">
        <v>20593.523636155507</v>
      </c>
      <c r="R92" s="83">
        <f t="shared" si="17"/>
        <v>0.20573835492972403</v>
      </c>
      <c r="S92" s="84">
        <v>2530.06598440792</v>
      </c>
      <c r="T92" s="83">
        <f t="shared" ref="T92" si="148">S92/S91-1</f>
        <v>0.21427391642294791</v>
      </c>
      <c r="U92" s="84">
        <v>354051.74170000001</v>
      </c>
      <c r="V92" s="92">
        <f t="shared" si="10"/>
        <v>0.10385486036095348</v>
      </c>
      <c r="W92" s="49">
        <f t="shared" si="104"/>
        <v>0.99966553284268411</v>
      </c>
      <c r="X92" s="38">
        <v>0.12617684169658613</v>
      </c>
      <c r="Y92" s="38">
        <v>0.1</v>
      </c>
      <c r="Z92" s="38">
        <v>0.35</v>
      </c>
      <c r="AA92" s="38">
        <v>-2.27087852494568</v>
      </c>
      <c r="AB92" s="95">
        <v>2.5416666666666664E-2</v>
      </c>
      <c r="AC92" s="95">
        <v>4.5326916666666668E-2</v>
      </c>
      <c r="AD92" s="84">
        <v>81479</v>
      </c>
      <c r="AE92" s="38">
        <v>92.899926608110988</v>
      </c>
      <c r="AF92" s="23"/>
      <c r="AG92" s="23"/>
      <c r="AH92" s="38"/>
      <c r="AI92" s="91"/>
      <c r="AJ92" s="84">
        <v>189890.43</v>
      </c>
      <c r="AK92" s="91">
        <v>0.7726900000000001</v>
      </c>
      <c r="AL92" s="76"/>
      <c r="AM92" s="77"/>
      <c r="AN92" s="38">
        <v>7.0000000000000007E-2</v>
      </c>
      <c r="AO92" s="38">
        <v>6.08</v>
      </c>
      <c r="AP92" s="38"/>
      <c r="AQ92" s="84">
        <v>3748501</v>
      </c>
      <c r="AR92" s="84">
        <v>3746583</v>
      </c>
      <c r="AS92" s="84">
        <v>354</v>
      </c>
      <c r="AT92" s="56">
        <v>-0.36599999999999999</v>
      </c>
      <c r="AU92" s="38"/>
      <c r="AV92" s="53"/>
      <c r="AW92" s="84">
        <v>11578278.710000001</v>
      </c>
      <c r="AX92" s="38">
        <v>-15.726898665020624</v>
      </c>
      <c r="AY92" s="84">
        <v>33315191.383000001</v>
      </c>
      <c r="AZ92" s="38">
        <v>-5.5951785563423728</v>
      </c>
      <c r="BA92" s="84">
        <v>21736912.673</v>
      </c>
      <c r="BB92" s="38">
        <v>0.86398797030840568</v>
      </c>
      <c r="BC92" s="38"/>
      <c r="BD92" s="38"/>
      <c r="BE92" s="38"/>
      <c r="BF92" s="38"/>
      <c r="BG92" s="84">
        <v>82139917</v>
      </c>
      <c r="BH92" s="38">
        <v>9.3314616612949681</v>
      </c>
      <c r="BI92" s="84">
        <v>5639.948891</v>
      </c>
      <c r="BJ92" s="38">
        <v>5.8590465238452474</v>
      </c>
      <c r="BK92" s="84">
        <v>21212</v>
      </c>
      <c r="BL92" s="38">
        <v>-3.4105915031191656</v>
      </c>
      <c r="BM92" s="38"/>
      <c r="BN92" s="38"/>
      <c r="BO92" s="38">
        <v>0.124582</v>
      </c>
      <c r="BP92" s="38">
        <v>57.874594484995953</v>
      </c>
      <c r="BQ92" s="39"/>
      <c r="BR92" s="38"/>
      <c r="BS92" s="84">
        <v>12153.5</v>
      </c>
      <c r="BT92" s="86">
        <f t="shared" si="43"/>
        <v>4.8699419575677361E-3</v>
      </c>
      <c r="BU92" s="38"/>
      <c r="BV92" s="38">
        <v>2.85</v>
      </c>
      <c r="BW92" s="84">
        <v>460613</v>
      </c>
      <c r="BX92" s="38">
        <v>1.6935943233349966</v>
      </c>
      <c r="BY92" s="84">
        <v>295915</v>
      </c>
      <c r="BZ92" s="38">
        <v>0.77819023941695331</v>
      </c>
      <c r="CA92" s="84">
        <v>387314</v>
      </c>
      <c r="CB92" s="38">
        <v>2.0536467116357504</v>
      </c>
      <c r="CC92" s="84"/>
      <c r="CD92" s="38"/>
      <c r="CE92" s="38">
        <v>133.69999999999999</v>
      </c>
      <c r="CF92" s="38">
        <v>25.894538606403</v>
      </c>
      <c r="CG92" s="95"/>
      <c r="CH92" s="38"/>
      <c r="CI92" s="38"/>
      <c r="CJ92" s="38"/>
      <c r="CK92" s="38"/>
      <c r="CL92" s="39"/>
      <c r="CM92" s="38"/>
      <c r="CN92" s="84">
        <v>21564</v>
      </c>
      <c r="CO92" s="39"/>
      <c r="CP92" s="84">
        <v>367828906.41666669</v>
      </c>
      <c r="CQ92" s="84">
        <v>357130591.83333331</v>
      </c>
      <c r="CR92" s="84">
        <v>10698314.166666666</v>
      </c>
      <c r="CS92" s="39"/>
      <c r="CT92" s="39"/>
      <c r="CU92" s="39"/>
      <c r="CV92" s="39"/>
      <c r="CW92" s="39"/>
      <c r="CX92" s="39"/>
      <c r="CY92" s="39"/>
      <c r="CZ92" s="39"/>
      <c r="DA92" s="39"/>
      <c r="DB92" s="38"/>
      <c r="DC92" s="38"/>
      <c r="DD92" s="38"/>
      <c r="DE92" s="38"/>
      <c r="DF92" s="38"/>
      <c r="DG92" s="38"/>
      <c r="DH92" s="39"/>
      <c r="DI92" s="38">
        <v>2726.3692599999999</v>
      </c>
      <c r="DJ92" s="91">
        <v>1.0970262200000001</v>
      </c>
      <c r="DK92" s="91">
        <v>0.96870000000000001</v>
      </c>
      <c r="DL92" s="38"/>
      <c r="DM92" s="49"/>
      <c r="DO92" s="99"/>
      <c r="DP92" s="99"/>
      <c r="DT92" s="70"/>
    </row>
    <row r="93" spans="1:124">
      <c r="A93" s="21" t="s">
        <v>117</v>
      </c>
      <c r="B93" s="84">
        <v>128.17418326693218</v>
      </c>
      <c r="C93" s="84">
        <v>3050.6377848175248</v>
      </c>
      <c r="D93" s="83">
        <f t="shared" si="14"/>
        <v>0.2133227245259528</v>
      </c>
      <c r="E93" s="84">
        <v>380742.9</v>
      </c>
      <c r="F93" s="83">
        <f t="shared" si="8"/>
        <v>7.5028051484851144E-2</v>
      </c>
      <c r="G93" s="84">
        <v>3295.1460000000002</v>
      </c>
      <c r="H93" s="83">
        <f t="shared" ref="H93" si="149">G93/G92-1</f>
        <v>7.1466755111596614E-2</v>
      </c>
      <c r="I93" s="84">
        <v>402159.9</v>
      </c>
      <c r="J93" s="83">
        <f t="shared" ref="J93" si="150">I93/I92-1</f>
        <v>7.1466937073415338E-2</v>
      </c>
      <c r="K93" s="84">
        <v>3328.39975</v>
      </c>
      <c r="L93" s="83">
        <f t="shared" si="115"/>
        <v>7.1466919735986512E-2</v>
      </c>
      <c r="M93" s="84">
        <v>26873</v>
      </c>
      <c r="N93" s="83">
        <f t="shared" ref="N93" si="151">M93/M92-1</f>
        <v>6.6896935048435857E-2</v>
      </c>
      <c r="O93" s="84">
        <v>34332.258170346002</v>
      </c>
      <c r="P93" s="83">
        <f t="shared" ref="P93" si="152">O93/O92-1</f>
        <v>6.690538372143906E-2</v>
      </c>
      <c r="Q93" s="84">
        <v>24880.214861536093</v>
      </c>
      <c r="R93" s="83">
        <f t="shared" si="17"/>
        <v>0.2081572489058916</v>
      </c>
      <c r="S93" s="84">
        <v>3070.42824799359</v>
      </c>
      <c r="T93" s="83">
        <f t="shared" ref="T93" si="153">S93/S92-1</f>
        <v>0.21357635212511039</v>
      </c>
      <c r="U93" s="84">
        <v>393669.7</v>
      </c>
      <c r="V93" s="92">
        <f t="shared" si="10"/>
        <v>0.11189878097978578</v>
      </c>
      <c r="W93" s="49">
        <f t="shared" si="104"/>
        <v>1.0339515195161879</v>
      </c>
      <c r="X93" s="38">
        <v>0.67855758045753312</v>
      </c>
      <c r="Y93" s="38">
        <v>0.7</v>
      </c>
      <c r="Z93" s="38">
        <v>0.35</v>
      </c>
      <c r="AA93" s="38">
        <v>-1.9074703475059531</v>
      </c>
      <c r="AB93" s="95">
        <v>2.5000000000000001E-2</v>
      </c>
      <c r="AC93" s="95">
        <v>4.6634666666666671E-2</v>
      </c>
      <c r="AD93" s="84">
        <v>97662</v>
      </c>
      <c r="AE93" s="38">
        <v>19.861559420218708</v>
      </c>
      <c r="AF93" s="23"/>
      <c r="AG93" s="23"/>
      <c r="AH93" s="38"/>
      <c r="AI93" s="91"/>
      <c r="AJ93" s="84">
        <v>203079.12</v>
      </c>
      <c r="AK93" s="91">
        <v>0.73209999999999997</v>
      </c>
      <c r="AL93" s="76"/>
      <c r="AM93" s="77"/>
      <c r="AN93" s="38">
        <v>0.09</v>
      </c>
      <c r="AO93" s="38">
        <v>5.98</v>
      </c>
      <c r="AP93" s="38"/>
      <c r="AQ93" s="84">
        <v>4063104</v>
      </c>
      <c r="AR93" s="84">
        <v>4062623</v>
      </c>
      <c r="AS93" s="84">
        <v>573</v>
      </c>
      <c r="AT93" s="56">
        <v>0.503</v>
      </c>
      <c r="AU93" s="38"/>
      <c r="AV93" s="53"/>
      <c r="AW93" s="84">
        <v>9932863.2990000006</v>
      </c>
      <c r="AX93" s="38">
        <v>-14.211226488950189</v>
      </c>
      <c r="AY93" s="84">
        <v>33939183.158</v>
      </c>
      <c r="AZ93" s="38">
        <v>1.8729947183146232</v>
      </c>
      <c r="BA93" s="84">
        <v>24006319.859000001</v>
      </c>
      <c r="BB93" s="38">
        <v>10.440338148015343</v>
      </c>
      <c r="BC93" s="38"/>
      <c r="BD93" s="38"/>
      <c r="BE93" s="38"/>
      <c r="BF93" s="38"/>
      <c r="BG93" s="84">
        <v>87041344</v>
      </c>
      <c r="BH93" s="38">
        <v>5.9671681918061834</v>
      </c>
      <c r="BI93" s="84">
        <v>5904.7898670000004</v>
      </c>
      <c r="BJ93" s="38">
        <v>4.6958045386301785</v>
      </c>
      <c r="BK93" s="84">
        <v>20934</v>
      </c>
      <c r="BL93" s="38">
        <v>-1.3105789175938147</v>
      </c>
      <c r="BM93" s="38"/>
      <c r="BN93" s="38"/>
      <c r="BO93" s="38">
        <v>0.200015</v>
      </c>
      <c r="BP93" s="38">
        <v>60.54887543946959</v>
      </c>
      <c r="BQ93" s="39"/>
      <c r="BR93" s="38"/>
      <c r="BS93" s="84">
        <v>12202.6</v>
      </c>
      <c r="BT93" s="86">
        <f t="shared" si="43"/>
        <v>4.0399884806845421E-3</v>
      </c>
      <c r="BU93" s="38"/>
      <c r="BV93" s="38">
        <v>2.5166666666666662</v>
      </c>
      <c r="BW93" s="84">
        <v>481250</v>
      </c>
      <c r="BX93" s="38">
        <v>4.4803338160234301</v>
      </c>
      <c r="BY93" s="84">
        <v>307204</v>
      </c>
      <c r="BZ93" s="38">
        <v>3.8149468597401279</v>
      </c>
      <c r="CA93" s="84">
        <v>405938</v>
      </c>
      <c r="CB93" s="38">
        <v>4.8085016291690978</v>
      </c>
      <c r="CC93" s="84">
        <v>1684644</v>
      </c>
      <c r="CD93" s="38">
        <v>0.61780999999999997</v>
      </c>
      <c r="CE93" s="38">
        <v>171</v>
      </c>
      <c r="CF93" s="38">
        <v>27.898279730740473</v>
      </c>
      <c r="CG93" s="95"/>
      <c r="CH93" s="38"/>
      <c r="CI93" s="38"/>
      <c r="CJ93" s="38"/>
      <c r="CK93" s="38"/>
      <c r="CL93" s="39"/>
      <c r="CM93" s="38"/>
      <c r="CN93" s="84">
        <v>30159</v>
      </c>
      <c r="CO93" s="39"/>
      <c r="CP93" s="84">
        <v>429980535.33333331</v>
      </c>
      <c r="CQ93" s="84">
        <v>415771232.16666669</v>
      </c>
      <c r="CR93" s="84">
        <v>14209302.666666666</v>
      </c>
      <c r="CS93" s="39"/>
      <c r="CT93" s="39"/>
      <c r="CU93" s="39"/>
      <c r="CV93" s="39"/>
      <c r="CW93" s="39"/>
      <c r="CX93" s="39"/>
      <c r="CY93" s="39"/>
      <c r="CZ93" s="39"/>
      <c r="DA93" s="39"/>
      <c r="DB93" s="38"/>
      <c r="DC93" s="38"/>
      <c r="DD93" s="38"/>
      <c r="DE93" s="38"/>
      <c r="DF93" s="38"/>
      <c r="DG93" s="38"/>
      <c r="DH93" s="39">
        <v>1967</v>
      </c>
      <c r="DI93" s="38">
        <v>3789.03296</v>
      </c>
      <c r="DJ93" s="91">
        <v>1.2565633300000001</v>
      </c>
      <c r="DK93" s="91">
        <v>1.1383000000000001</v>
      </c>
      <c r="DL93" s="38"/>
      <c r="DM93" s="49"/>
      <c r="DO93" s="99"/>
      <c r="DP93" s="99"/>
      <c r="DT93" s="70"/>
    </row>
    <row r="94" spans="1:124">
      <c r="A94" s="21" t="s">
        <v>118</v>
      </c>
      <c r="B94" s="84">
        <v>138.07382470119515</v>
      </c>
      <c r="C94" s="84">
        <v>3052.3156619548226</v>
      </c>
      <c r="D94" s="83">
        <f t="shared" si="14"/>
        <v>5.5000863938947653E-4</v>
      </c>
      <c r="E94" s="84">
        <v>410122.2</v>
      </c>
      <c r="F94" s="83">
        <f t="shared" si="8"/>
        <v>7.7163093520588255E-2</v>
      </c>
      <c r="G94" s="84">
        <v>3472.1010000000001</v>
      </c>
      <c r="H94" s="83">
        <f t="shared" ref="H94" si="154">G94/G93-1</f>
        <v>5.3701717617367972E-2</v>
      </c>
      <c r="I94" s="84">
        <v>423756.5</v>
      </c>
      <c r="J94" s="83">
        <f t="shared" ref="J94" si="155">I94/I93-1</f>
        <v>5.3701525189358668E-2</v>
      </c>
      <c r="K94" s="84">
        <v>3507.14</v>
      </c>
      <c r="L94" s="83">
        <f t="shared" si="115"/>
        <v>5.3701557332468841E-2</v>
      </c>
      <c r="M94" s="84">
        <v>28208</v>
      </c>
      <c r="N94" s="83">
        <f t="shared" ref="N94" si="156">M94/M93-1</f>
        <v>4.967811558069446E-2</v>
      </c>
      <c r="O94" s="84">
        <v>36028.153126600097</v>
      </c>
      <c r="P94" s="83">
        <f t="shared" ref="P94" si="157">O94/O93-1</f>
        <v>4.9396545599756037E-2</v>
      </c>
      <c r="Q94" s="84">
        <v>24792.193232031765</v>
      </c>
      <c r="R94" s="83">
        <f t="shared" si="17"/>
        <v>-3.5378162927526269E-3</v>
      </c>
      <c r="S94" s="84">
        <v>3074.6554532147402</v>
      </c>
      <c r="T94" s="83">
        <f t="shared" ref="T94" si="158">S94/S93-1</f>
        <v>1.3767477627633085E-3</v>
      </c>
      <c r="U94" s="84">
        <v>432652.94170000002</v>
      </c>
      <c r="V94" s="92">
        <f t="shared" si="10"/>
        <v>9.9025253150039294E-2</v>
      </c>
      <c r="W94" s="49">
        <f t="shared" si="104"/>
        <v>1.0549366547336378</v>
      </c>
      <c r="X94" s="38">
        <v>2.272289620643166</v>
      </c>
      <c r="Y94" s="38">
        <v>2.2999999999999998</v>
      </c>
      <c r="Z94" s="38">
        <v>2.42</v>
      </c>
      <c r="AA94" s="38">
        <v>0.32527223872138394</v>
      </c>
      <c r="AB94" s="95">
        <v>3.1666666666666662E-2</v>
      </c>
      <c r="AC94" s="95">
        <v>5.2366416666666665E-2</v>
      </c>
      <c r="AD94" s="84">
        <v>84895</v>
      </c>
      <c r="AE94" s="38">
        <v>-13.072638283057893</v>
      </c>
      <c r="AF94" s="23"/>
      <c r="AG94" s="23"/>
      <c r="AH94" s="38"/>
      <c r="AI94" s="91"/>
      <c r="AJ94" s="84">
        <v>209628.3</v>
      </c>
      <c r="AK94" s="91">
        <v>0.6684699999999999</v>
      </c>
      <c r="AL94" s="76"/>
      <c r="AM94" s="77"/>
      <c r="AN94" s="38">
        <v>0.11</v>
      </c>
      <c r="AO94" s="38">
        <v>8.66</v>
      </c>
      <c r="AP94" s="38"/>
      <c r="AQ94" s="84">
        <v>4188453</v>
      </c>
      <c r="AR94" s="84">
        <v>4187931</v>
      </c>
      <c r="AS94" s="84">
        <v>1222</v>
      </c>
      <c r="AT94" s="56">
        <v>1.2529999999999999</v>
      </c>
      <c r="AU94" s="38"/>
      <c r="AV94" s="53"/>
      <c r="AW94" s="84">
        <v>8843962.0449999999</v>
      </c>
      <c r="AX94" s="38">
        <v>-10.962611899729122</v>
      </c>
      <c r="AY94" s="84">
        <v>37822534.626000002</v>
      </c>
      <c r="AZ94" s="38">
        <v>11.442088779572277</v>
      </c>
      <c r="BA94" s="84">
        <v>28978572.581</v>
      </c>
      <c r="BB94" s="38">
        <v>20.712265566751977</v>
      </c>
      <c r="BC94" s="38"/>
      <c r="BD94" s="38"/>
      <c r="BE94" s="38"/>
      <c r="BF94" s="38"/>
      <c r="BG94" s="84">
        <v>89645561</v>
      </c>
      <c r="BH94" s="38">
        <v>2.9919310529028595</v>
      </c>
      <c r="BI94" s="84">
        <v>6236.9229020000002</v>
      </c>
      <c r="BJ94" s="38">
        <v>5.6248070207576077</v>
      </c>
      <c r="BK94" s="84">
        <v>20341</v>
      </c>
      <c r="BL94" s="38">
        <v>-2.8327123340021019</v>
      </c>
      <c r="BM94" s="38"/>
      <c r="BN94" s="38"/>
      <c r="BO94" s="38">
        <v>0.40182699999999999</v>
      </c>
      <c r="BP94" s="38">
        <v>100.89843261755368</v>
      </c>
      <c r="BQ94" s="39"/>
      <c r="BR94" s="38"/>
      <c r="BS94" s="84">
        <v>12246</v>
      </c>
      <c r="BT94" s="86">
        <f t="shared" si="43"/>
        <v>3.5566190811793241E-3</v>
      </c>
      <c r="BU94" s="38"/>
      <c r="BV94" s="38">
        <v>2.2499999999999996</v>
      </c>
      <c r="BW94" s="84">
        <v>495849</v>
      </c>
      <c r="BX94" s="38">
        <v>3.0335584415584416</v>
      </c>
      <c r="BY94" s="84">
        <v>316489</v>
      </c>
      <c r="BZ94" s="38">
        <v>3.0224215830523038</v>
      </c>
      <c r="CA94" s="84">
        <v>421435</v>
      </c>
      <c r="CB94" s="38">
        <v>3.8175780537914656</v>
      </c>
      <c r="CC94" s="84">
        <v>1662612</v>
      </c>
      <c r="CD94" s="38">
        <v>-1.3075760000000001</v>
      </c>
      <c r="CE94" s="38">
        <v>212.8</v>
      </c>
      <c r="CF94" s="38">
        <v>24.44444444444445</v>
      </c>
      <c r="CG94" s="95"/>
      <c r="CH94" s="38"/>
      <c r="CI94" s="38"/>
      <c r="CJ94" s="38"/>
      <c r="CK94" s="38"/>
      <c r="CL94" s="39"/>
      <c r="CM94" s="38"/>
      <c r="CN94" s="84">
        <v>38915.870000000003</v>
      </c>
      <c r="CO94" s="39"/>
      <c r="CP94" s="84">
        <v>538581108.58333337</v>
      </c>
      <c r="CQ94" s="84">
        <v>521900683.41666669</v>
      </c>
      <c r="CR94" s="84">
        <v>16680424.583333334</v>
      </c>
      <c r="CS94" s="39"/>
      <c r="CT94" s="39"/>
      <c r="CU94" s="39"/>
      <c r="CV94" s="39"/>
      <c r="CW94" s="39"/>
      <c r="CX94" s="39"/>
      <c r="CY94" s="39"/>
      <c r="CZ94" s="39"/>
      <c r="DA94" s="39"/>
      <c r="DB94" s="38"/>
      <c r="DC94" s="38"/>
      <c r="DD94" s="38"/>
      <c r="DE94" s="38"/>
      <c r="DF94" s="38"/>
      <c r="DG94" s="38"/>
      <c r="DH94" s="39">
        <v>2019</v>
      </c>
      <c r="DI94" s="38">
        <v>4260.3825200000001</v>
      </c>
      <c r="DJ94" s="100">
        <v>1.4121010999999999</v>
      </c>
      <c r="DK94" s="91">
        <v>1.2938000000000001</v>
      </c>
      <c r="DL94" s="38"/>
      <c r="DM94" s="49"/>
      <c r="DO94" s="99"/>
      <c r="DP94" s="99"/>
      <c r="DT94" s="70"/>
    </row>
    <row r="95" spans="1:124">
      <c r="A95" s="21" t="s">
        <v>119</v>
      </c>
      <c r="B95" s="84">
        <v>144.99868525896414</v>
      </c>
      <c r="C95" s="84">
        <v>3139.9744435430016</v>
      </c>
      <c r="D95" s="83">
        <f t="shared" si="14"/>
        <v>2.8718779869588928E-2</v>
      </c>
      <c r="E95" s="84">
        <v>442781</v>
      </c>
      <c r="F95" s="83">
        <f t="shared" si="8"/>
        <v>7.9631875572695021E-2</v>
      </c>
      <c r="G95" s="84">
        <v>3665.58</v>
      </c>
      <c r="H95" s="83">
        <f t="shared" ref="H95" si="159">G95/G94-1</f>
        <v>5.5723897432707226E-2</v>
      </c>
      <c r="I95" s="84">
        <v>447369.9</v>
      </c>
      <c r="J95" s="83">
        <f t="shared" ref="J95" si="160">I95/I94-1</f>
        <v>5.5723982994951182E-2</v>
      </c>
      <c r="K95" s="84">
        <v>3702.5717500000001</v>
      </c>
      <c r="L95" s="83">
        <f t="shared" si="115"/>
        <v>5.5723965966571143E-2</v>
      </c>
      <c r="M95" s="84">
        <v>29679</v>
      </c>
      <c r="N95" s="83">
        <f t="shared" ref="N95" si="161">M95/M94-1</f>
        <v>5.2148326715825366E-2</v>
      </c>
      <c r="O95" s="84">
        <v>37906.163702417201</v>
      </c>
      <c r="P95" s="83">
        <f t="shared" ref="P95" si="162">O95/O94-1</f>
        <v>5.2126196122735502E-2</v>
      </c>
      <c r="Q95" s="84">
        <v>25417.279386281047</v>
      </c>
      <c r="R95" s="83">
        <f t="shared" si="17"/>
        <v>2.5213023648172683E-2</v>
      </c>
      <c r="S95" s="84">
        <v>3161.7633098206097</v>
      </c>
      <c r="T95" s="83">
        <f t="shared" ref="T95" si="163">S95/S94-1</f>
        <v>2.8330932662647745E-2</v>
      </c>
      <c r="U95" s="84">
        <v>483087.07500000001</v>
      </c>
      <c r="V95" s="92">
        <f t="shared" si="10"/>
        <v>0.11656949124587457</v>
      </c>
      <c r="W95" s="49">
        <f t="shared" si="104"/>
        <v>1.0910293689205273</v>
      </c>
      <c r="X95" s="38">
        <v>3.0785162869516012</v>
      </c>
      <c r="Y95" s="38">
        <v>3.1</v>
      </c>
      <c r="Z95" s="38">
        <v>2.59</v>
      </c>
      <c r="AA95" s="38">
        <v>1.1065689314909453</v>
      </c>
      <c r="AB95" s="95">
        <v>5.395833333333333E-2</v>
      </c>
      <c r="AC95" s="95">
        <v>7.040225E-2</v>
      </c>
      <c r="AD95" s="84">
        <v>77053</v>
      </c>
      <c r="AE95" s="38">
        <v>-9.2372931268036993</v>
      </c>
      <c r="AF95" s="23"/>
      <c r="AG95" s="23"/>
      <c r="AH95" s="38"/>
      <c r="AI95" s="91"/>
      <c r="AJ95" s="84">
        <v>217102.75</v>
      </c>
      <c r="AK95" s="91">
        <v>0.64304000000000006</v>
      </c>
      <c r="AL95" s="91">
        <v>0.52773511670877293</v>
      </c>
      <c r="AM95" s="77"/>
      <c r="AN95" s="38">
        <v>0.13</v>
      </c>
      <c r="AO95" s="38">
        <v>10.050000000000001</v>
      </c>
      <c r="AP95" s="38"/>
      <c r="AQ95" s="84">
        <v>4662835</v>
      </c>
      <c r="AR95" s="84">
        <v>4662427</v>
      </c>
      <c r="AS95" s="84">
        <v>261</v>
      </c>
      <c r="AT95" s="56">
        <v>1.992</v>
      </c>
      <c r="AU95" s="38"/>
      <c r="AV95" s="53"/>
      <c r="AW95" s="84">
        <v>7601732.0360000003</v>
      </c>
      <c r="AX95" s="38">
        <v>-14.04608028256186</v>
      </c>
      <c r="AY95" s="84">
        <v>41456939.674000002</v>
      </c>
      <c r="AZ95" s="38">
        <v>9.6090996648903442</v>
      </c>
      <c r="BA95" s="84">
        <v>33855207.637999997</v>
      </c>
      <c r="BB95" s="38">
        <v>16.828417077373217</v>
      </c>
      <c r="BC95" s="38"/>
      <c r="BD95" s="38"/>
      <c r="BE95" s="38"/>
      <c r="BF95" s="38"/>
      <c r="BG95" s="84">
        <v>94188223</v>
      </c>
      <c r="BH95" s="38">
        <v>5.0673585499676888</v>
      </c>
      <c r="BI95" s="84">
        <v>6486.1539460000004</v>
      </c>
      <c r="BJ95" s="38">
        <v>3.9960577983107495</v>
      </c>
      <c r="BK95" s="84">
        <v>20254</v>
      </c>
      <c r="BL95" s="38">
        <v>-0.42770758566442163</v>
      </c>
      <c r="BM95" s="38"/>
      <c r="BN95" s="38"/>
      <c r="BO95" s="38">
        <v>0.71007699999999996</v>
      </c>
      <c r="BP95" s="38">
        <v>76.712117403758327</v>
      </c>
      <c r="BQ95" s="39"/>
      <c r="BR95" s="38"/>
      <c r="BS95" s="84">
        <v>12361.1167</v>
      </c>
      <c r="BT95" s="86">
        <f t="shared" si="43"/>
        <v>9.4003511350646551E-3</v>
      </c>
      <c r="BU95" s="38"/>
      <c r="BV95" s="38">
        <v>2.1</v>
      </c>
      <c r="BW95" s="84">
        <v>521757</v>
      </c>
      <c r="BX95" s="38">
        <v>5.2249777654084211</v>
      </c>
      <c r="BY95" s="84">
        <v>331595</v>
      </c>
      <c r="BZ95" s="38">
        <v>4.7729936901440491</v>
      </c>
      <c r="CA95" s="84">
        <v>440539</v>
      </c>
      <c r="CB95" s="38">
        <v>4.5330833936431478</v>
      </c>
      <c r="CC95" s="84">
        <v>1707109</v>
      </c>
      <c r="CD95" s="38">
        <v>2.6760839999999999</v>
      </c>
      <c r="CE95" s="38">
        <v>276.8</v>
      </c>
      <c r="CF95" s="38">
        <v>30.075187969924812</v>
      </c>
      <c r="CG95" s="95">
        <v>0.77300000000000002</v>
      </c>
      <c r="CH95" s="38"/>
      <c r="CI95" s="38"/>
      <c r="CJ95" s="38"/>
      <c r="CK95" s="38"/>
      <c r="CL95" s="39"/>
      <c r="CM95" s="38"/>
      <c r="CN95" s="84">
        <v>23848.71</v>
      </c>
      <c r="CO95" s="39"/>
      <c r="CP95" s="84">
        <v>462235651.16666669</v>
      </c>
      <c r="CQ95" s="84">
        <v>442583722.33333331</v>
      </c>
      <c r="CR95" s="84">
        <v>19651928.5</v>
      </c>
      <c r="CS95" s="39"/>
      <c r="CT95" s="39"/>
      <c r="CU95" s="39"/>
      <c r="CV95" s="39"/>
      <c r="CW95" s="39"/>
      <c r="CX95" s="39"/>
      <c r="CY95" s="39"/>
      <c r="CZ95" s="39"/>
      <c r="DA95" s="39"/>
      <c r="DB95" s="38"/>
      <c r="DC95" s="38"/>
      <c r="DD95" s="38"/>
      <c r="DE95" s="38"/>
      <c r="DF95" s="38"/>
      <c r="DG95" s="38"/>
      <c r="DH95" s="39">
        <v>2071</v>
      </c>
      <c r="DI95" s="38">
        <v>2928.5337300000001</v>
      </c>
      <c r="DJ95" s="91">
        <v>0.94356268999999993</v>
      </c>
      <c r="DK95" s="91">
        <v>1.133</v>
      </c>
      <c r="DL95" s="38"/>
      <c r="DM95" s="49"/>
      <c r="DO95" s="99"/>
      <c r="DP95" s="99"/>
      <c r="DT95" s="70"/>
    </row>
    <row r="96" spans="1:124">
      <c r="A96" s="21" t="s">
        <v>120</v>
      </c>
      <c r="B96" s="84">
        <v>134.59091633466136</v>
      </c>
      <c r="C96" s="84">
        <v>3578.1394371720185</v>
      </c>
      <c r="D96" s="83">
        <f t="shared" si="14"/>
        <v>0.13954412735111688</v>
      </c>
      <c r="E96" s="84">
        <v>469421.8</v>
      </c>
      <c r="F96" s="83">
        <f t="shared" si="8"/>
        <v>6.0166990001829346E-2</v>
      </c>
      <c r="G96" s="84">
        <v>3787.4360000000001</v>
      </c>
      <c r="H96" s="83">
        <f t="shared" ref="H96" si="164">G96/G95-1</f>
        <v>3.3243306652698923E-2</v>
      </c>
      <c r="I96" s="84">
        <v>462242</v>
      </c>
      <c r="J96" s="83">
        <f t="shared" ref="J96" si="165">I96/I95-1</f>
        <v>3.3243407748263731E-2</v>
      </c>
      <c r="K96" s="84">
        <v>3825.6579999999999</v>
      </c>
      <c r="L96" s="83">
        <f t="shared" si="115"/>
        <v>3.3243447611784882E-2</v>
      </c>
      <c r="M96" s="84">
        <v>30549</v>
      </c>
      <c r="N96" s="83">
        <f t="shared" ref="N96:P96" si="166">M96/M95-1</f>
        <v>2.9313656120489195E-2</v>
      </c>
      <c r="O96" s="84">
        <v>39044.9272685783</v>
      </c>
      <c r="P96" s="83">
        <f t="shared" si="166"/>
        <v>3.0041646395583044E-2</v>
      </c>
      <c r="Q96" s="84">
        <v>28874.358963952989</v>
      </c>
      <c r="R96" s="83">
        <f t="shared" si="17"/>
        <v>0.13601296681413899</v>
      </c>
      <c r="S96" s="84">
        <v>3603.9804056583703</v>
      </c>
      <c r="T96" s="83">
        <f t="shared" ref="T96" si="167">S96/S95-1</f>
        <v>0.13986407346312424</v>
      </c>
      <c r="U96" s="84">
        <v>500661.24170000001</v>
      </c>
      <c r="V96" s="92">
        <f t="shared" si="10"/>
        <v>3.6378879935879072E-2</v>
      </c>
      <c r="W96" s="49">
        <f t="shared" si="104"/>
        <v>1.0665487663759972</v>
      </c>
      <c r="X96" s="38">
        <v>3.2514384875331346</v>
      </c>
      <c r="Y96" s="38">
        <v>3.3</v>
      </c>
      <c r="Z96" s="38">
        <v>2.96</v>
      </c>
      <c r="AA96" s="38">
        <v>0.82955733705161194</v>
      </c>
      <c r="AB96" s="95">
        <v>5.6250000000000001E-2</v>
      </c>
      <c r="AC96" s="95">
        <v>6.3349166666666679E-2</v>
      </c>
      <c r="AD96" s="84">
        <v>68980</v>
      </c>
      <c r="AE96" s="38">
        <v>-10.47720400243988</v>
      </c>
      <c r="AF96" s="23"/>
      <c r="AG96" s="23"/>
      <c r="AH96" s="38"/>
      <c r="AI96" s="91"/>
      <c r="AJ96" s="84">
        <v>223938.15</v>
      </c>
      <c r="AK96" s="91">
        <v>0.63491999999999993</v>
      </c>
      <c r="AL96" s="91">
        <v>0.389222511966336</v>
      </c>
      <c r="AM96" s="77"/>
      <c r="AN96" s="38">
        <v>0.12</v>
      </c>
      <c r="AO96" s="38">
        <v>10.1</v>
      </c>
      <c r="AP96" s="38">
        <v>43.54</v>
      </c>
      <c r="AQ96" s="84">
        <v>4740051</v>
      </c>
      <c r="AR96" s="84">
        <v>4737881</v>
      </c>
      <c r="AS96" s="84">
        <v>1002</v>
      </c>
      <c r="AT96" s="56">
        <v>1.7050000000000001</v>
      </c>
      <c r="AU96" s="38"/>
      <c r="AV96" s="53"/>
      <c r="AW96" s="84">
        <v>10459739.452</v>
      </c>
      <c r="AX96" s="38">
        <v>37.596792447631067</v>
      </c>
      <c r="AY96" s="84">
        <v>42359892.973999999</v>
      </c>
      <c r="AZ96" s="38">
        <v>2.1780510261983719</v>
      </c>
      <c r="BA96" s="84">
        <v>31900153.522</v>
      </c>
      <c r="BB96" s="38">
        <v>-5.7747515150537474</v>
      </c>
      <c r="BC96" s="38"/>
      <c r="BD96" s="38"/>
      <c r="BE96" s="38"/>
      <c r="BF96" s="38"/>
      <c r="BG96" s="84">
        <v>98207080</v>
      </c>
      <c r="BH96" s="38">
        <v>4.2668359928608064</v>
      </c>
      <c r="BI96" s="84">
        <v>6689.6490510000003</v>
      </c>
      <c r="BJ96" s="38">
        <v>3.1373770449203575</v>
      </c>
      <c r="BK96" s="84">
        <v>20252</v>
      </c>
      <c r="BL96" s="38">
        <v>-9.874592673052237E-3</v>
      </c>
      <c r="BM96" s="38"/>
      <c r="BN96" s="38"/>
      <c r="BO96" s="38">
        <v>1.1231249999999999</v>
      </c>
      <c r="BP96" s="38">
        <v>58.169466128321297</v>
      </c>
      <c r="BQ96" s="39"/>
      <c r="BR96" s="38"/>
      <c r="BS96" s="84">
        <v>12310.2</v>
      </c>
      <c r="BT96" s="86">
        <f t="shared" si="43"/>
        <v>-4.1191019578352694E-3</v>
      </c>
      <c r="BU96" s="38"/>
      <c r="BV96" s="38">
        <v>2.0916666666666672</v>
      </c>
      <c r="BW96" s="84">
        <v>548769</v>
      </c>
      <c r="BX96" s="38">
        <v>5.1771226835480881</v>
      </c>
      <c r="BY96" s="84">
        <v>345473</v>
      </c>
      <c r="BZ96" s="38">
        <v>4.1852259533467029</v>
      </c>
      <c r="CA96" s="84">
        <v>463862</v>
      </c>
      <c r="CB96" s="38">
        <v>5.2941964275580595</v>
      </c>
      <c r="CC96" s="84">
        <v>1370126</v>
      </c>
      <c r="CD96" s="38">
        <v>-19.739981</v>
      </c>
      <c r="CE96" s="38">
        <v>285.3</v>
      </c>
      <c r="CF96" s="38">
        <v>3.0708092485549132</v>
      </c>
      <c r="CG96" s="95"/>
      <c r="CH96" s="38"/>
      <c r="CI96" s="38"/>
      <c r="CJ96" s="38"/>
      <c r="CK96" s="38"/>
      <c r="CL96" s="39"/>
      <c r="CM96" s="38"/>
      <c r="CN96" s="84">
        <v>22983.77</v>
      </c>
      <c r="CO96" s="39"/>
      <c r="CP96" s="84">
        <v>405685905.5</v>
      </c>
      <c r="CQ96" s="84">
        <v>390957519.5</v>
      </c>
      <c r="CR96" s="84">
        <v>14728385.25</v>
      </c>
      <c r="CS96" s="39"/>
      <c r="CT96" s="39"/>
      <c r="CU96" s="39"/>
      <c r="CV96" s="39"/>
      <c r="CW96" s="39"/>
      <c r="CX96" s="39"/>
      <c r="CY96" s="39"/>
      <c r="CZ96" s="39"/>
      <c r="DA96" s="39"/>
      <c r="DB96" s="38"/>
      <c r="DC96" s="38"/>
      <c r="DD96" s="38"/>
      <c r="DE96" s="38"/>
      <c r="DF96" s="38"/>
      <c r="DG96" s="38"/>
      <c r="DH96" s="39">
        <v>2107</v>
      </c>
      <c r="DI96" s="38">
        <v>3005.6974</v>
      </c>
      <c r="DJ96" s="91">
        <v>0.84983504999999993</v>
      </c>
      <c r="DK96" s="91">
        <v>0.87409999999999999</v>
      </c>
      <c r="DL96" s="38"/>
      <c r="DM96" s="49"/>
      <c r="DO96" s="99"/>
      <c r="DP96" s="99"/>
      <c r="DT96" s="70"/>
    </row>
    <row r="97" spans="1:124">
      <c r="A97" s="21" t="s">
        <v>121</v>
      </c>
      <c r="B97" s="84">
        <v>126.78011857707509</v>
      </c>
      <c r="C97" s="84">
        <v>3897.8262296628614</v>
      </c>
      <c r="D97" s="83">
        <f t="shared" si="14"/>
        <v>8.9344419943429454E-2</v>
      </c>
      <c r="E97" s="84">
        <v>480782.8</v>
      </c>
      <c r="F97" s="83">
        <f t="shared" si="8"/>
        <v>2.4202114175353673E-2</v>
      </c>
      <c r="G97" s="84">
        <v>3818.4569999999999</v>
      </c>
      <c r="H97" s="83">
        <f t="shared" ref="H97" si="168">G97/G96-1</f>
        <v>8.190501436855957E-3</v>
      </c>
      <c r="I97" s="84">
        <v>466027.9</v>
      </c>
      <c r="J97" s="83">
        <f t="shared" ref="J97" si="169">I97/I96-1</f>
        <v>8.1902985881854296E-3</v>
      </c>
      <c r="K97" s="84">
        <v>3856.99125</v>
      </c>
      <c r="L97" s="83">
        <f t="shared" si="115"/>
        <v>8.1902904023307688E-3</v>
      </c>
      <c r="M97" s="84">
        <v>30683</v>
      </c>
      <c r="N97" s="83">
        <f t="shared" ref="N97" si="170">M97/M96-1</f>
        <v>4.3863956266980697E-3</v>
      </c>
      <c r="O97" s="84">
        <v>39267.1202427963</v>
      </c>
      <c r="P97" s="83">
        <f t="shared" ref="P97" si="171">O97/O96-1</f>
        <v>5.690700169310059E-3</v>
      </c>
      <c r="Q97" s="84">
        <v>31376.137855596207</v>
      </c>
      <c r="R97" s="83">
        <f t="shared" si="17"/>
        <v>8.6643616738520945E-2</v>
      </c>
      <c r="S97" s="84">
        <v>3932.82200980172</v>
      </c>
      <c r="T97" s="83">
        <f t="shared" ref="T97" si="172">S97/S96-1</f>
        <v>9.1244004442159854E-2</v>
      </c>
      <c r="U97" s="84">
        <v>503633.15</v>
      </c>
      <c r="V97" s="92">
        <f t="shared" si="10"/>
        <v>5.9359663829956499E-3</v>
      </c>
      <c r="W97" s="49">
        <f t="shared" si="104"/>
        <v>1.0475273865870411</v>
      </c>
      <c r="X97" s="38">
        <v>1.7602830605926625</v>
      </c>
      <c r="Y97" s="38">
        <v>1.6</v>
      </c>
      <c r="Z97" s="38">
        <v>2.2400000000000002</v>
      </c>
      <c r="AA97" s="38">
        <v>0.52544247787613885</v>
      </c>
      <c r="AB97" s="95">
        <v>3.6874999999999998E-2</v>
      </c>
      <c r="AC97" s="95">
        <v>5.2107750000000008E-2</v>
      </c>
      <c r="AD97" s="84">
        <v>68685</v>
      </c>
      <c r="AE97" s="38">
        <v>-0.42766019135981442</v>
      </c>
      <c r="AF97" s="23"/>
      <c r="AG97" s="23"/>
      <c r="AH97" s="38"/>
      <c r="AI97" s="91"/>
      <c r="AJ97" s="84">
        <v>233828.34</v>
      </c>
      <c r="AK97" s="91">
        <v>0.67993999999999999</v>
      </c>
      <c r="AL97" s="91">
        <v>0.39742354778063999</v>
      </c>
      <c r="AM97" s="77"/>
      <c r="AN97" s="38">
        <v>0.12</v>
      </c>
      <c r="AO97" s="38">
        <v>9.16</v>
      </c>
      <c r="AP97" s="38">
        <v>44.58</v>
      </c>
      <c r="AQ97" s="84">
        <v>5752018</v>
      </c>
      <c r="AR97" s="84">
        <v>5751236</v>
      </c>
      <c r="AS97" s="84">
        <v>13</v>
      </c>
      <c r="AT97" s="56">
        <v>0.58499999999999996</v>
      </c>
      <c r="AU97" s="38"/>
      <c r="AV97" s="53"/>
      <c r="AW97" s="84">
        <v>13484862.084000001</v>
      </c>
      <c r="AX97" s="38">
        <v>28.921586870135371</v>
      </c>
      <c r="AY97" s="84">
        <v>43012281.443999998</v>
      </c>
      <c r="AZ97" s="38">
        <v>1.5401088723251193</v>
      </c>
      <c r="BA97" s="84">
        <v>29527419.359999999</v>
      </c>
      <c r="BB97" s="38">
        <v>-7.4380023292478512</v>
      </c>
      <c r="BC97" s="38"/>
      <c r="BD97" s="38"/>
      <c r="BE97" s="38"/>
      <c r="BF97" s="38"/>
      <c r="BG97" s="84">
        <v>98022343</v>
      </c>
      <c r="BH97" s="38">
        <v>-0.18810965563786236</v>
      </c>
      <c r="BI97" s="84">
        <v>6716.8133049999997</v>
      </c>
      <c r="BJ97" s="38">
        <v>0.40606396229318942</v>
      </c>
      <c r="BK97" s="84">
        <v>20254</v>
      </c>
      <c r="BL97" s="38">
        <v>9.8755678451510967E-3</v>
      </c>
      <c r="BM97" s="38"/>
      <c r="BN97" s="38"/>
      <c r="BO97" s="38">
        <v>1.390306</v>
      </c>
      <c r="BP97" s="38">
        <v>23.789070673344476</v>
      </c>
      <c r="BQ97" s="39"/>
      <c r="BR97" s="38"/>
      <c r="BS97" s="84">
        <v>12347.6</v>
      </c>
      <c r="BT97" s="86">
        <f t="shared" si="43"/>
        <v>3.0381309808127366E-3</v>
      </c>
      <c r="BU97" s="38"/>
      <c r="BV97" s="38">
        <v>2.15</v>
      </c>
      <c r="BW97" s="84">
        <v>563855</v>
      </c>
      <c r="BX97" s="38">
        <v>2.7490619914754659</v>
      </c>
      <c r="BY97" s="84">
        <v>352820</v>
      </c>
      <c r="BZ97" s="38">
        <v>2.1266495500371954</v>
      </c>
      <c r="CA97" s="84">
        <v>473738</v>
      </c>
      <c r="CB97" s="38">
        <v>2.1290814940650451</v>
      </c>
      <c r="CC97" s="84">
        <v>1402590</v>
      </c>
      <c r="CD97" s="38">
        <v>2.3694169999999999</v>
      </c>
      <c r="CE97" s="38">
        <v>241</v>
      </c>
      <c r="CF97" s="38">
        <v>-15.527514896600074</v>
      </c>
      <c r="CG97" s="95"/>
      <c r="CH97" s="38"/>
      <c r="CI97" s="38"/>
      <c r="CJ97" s="38"/>
      <c r="CK97" s="38"/>
      <c r="CL97" s="39"/>
      <c r="CM97" s="38"/>
      <c r="CN97" s="84">
        <v>16924.95</v>
      </c>
      <c r="CO97" s="39"/>
      <c r="CP97" s="84">
        <v>301490719.5</v>
      </c>
      <c r="CQ97" s="84">
        <v>292113697.58333331</v>
      </c>
      <c r="CR97" s="84">
        <v>9377021.25</v>
      </c>
      <c r="CS97" s="39"/>
      <c r="CT97" s="39"/>
      <c r="CU97" s="39"/>
      <c r="CV97" s="39"/>
      <c r="CW97" s="39"/>
      <c r="CX97" s="39"/>
      <c r="CY97" s="39"/>
      <c r="CZ97" s="39"/>
      <c r="DA97" s="39"/>
      <c r="DB97" s="38"/>
      <c r="DC97" s="38"/>
      <c r="DD97" s="38"/>
      <c r="DE97" s="38"/>
      <c r="DF97" s="38"/>
      <c r="DG97" s="38"/>
      <c r="DH97" s="39">
        <v>2118</v>
      </c>
      <c r="DI97" s="38">
        <v>2254.8440999999998</v>
      </c>
      <c r="DJ97" s="91">
        <v>0.58524900999999996</v>
      </c>
      <c r="DK97" s="91">
        <v>0.70989999999999998</v>
      </c>
      <c r="DL97" s="38"/>
      <c r="DM97" s="49"/>
      <c r="DO97" s="99"/>
      <c r="DP97" s="99"/>
      <c r="DT97" s="70"/>
    </row>
    <row r="98" spans="1:124">
      <c r="A98" s="21" t="s">
        <v>122</v>
      </c>
      <c r="B98" s="84">
        <v>111.07547619047611</v>
      </c>
      <c r="C98" s="84">
        <v>4466.565327401262</v>
      </c>
      <c r="D98" s="83">
        <f t="shared" si="14"/>
        <v>0.1459118658010552</v>
      </c>
      <c r="E98" s="84">
        <v>483711.8</v>
      </c>
      <c r="F98" s="83">
        <f t="shared" si="8"/>
        <v>6.0921480552131868E-3</v>
      </c>
      <c r="G98" s="84">
        <v>3824.989</v>
      </c>
      <c r="H98" s="83">
        <f t="shared" ref="H98" si="173">G98/G97-1</f>
        <v>1.710638616593041E-3</v>
      </c>
      <c r="I98" s="84">
        <v>466825.1</v>
      </c>
      <c r="J98" s="83">
        <f t="shared" ref="J98" si="174">I98/I97-1</f>
        <v>1.7106271963545083E-3</v>
      </c>
      <c r="K98" s="84">
        <v>3863.5889999999999</v>
      </c>
      <c r="L98" s="83">
        <f t="shared" si="115"/>
        <v>1.710595013665106E-3</v>
      </c>
      <c r="M98" s="84">
        <v>30638</v>
      </c>
      <c r="N98" s="83">
        <f t="shared" ref="N98" si="175">M98/M97-1</f>
        <v>-1.4666101750154814E-3</v>
      </c>
      <c r="O98" s="84">
        <v>39237.326692418399</v>
      </c>
      <c r="P98" s="83">
        <f t="shared" ref="P98" si="176">O98/O97-1</f>
        <v>-7.587403963845718E-4</v>
      </c>
      <c r="Q98" s="84">
        <v>35865.655934037241</v>
      </c>
      <c r="R98" s="83">
        <f t="shared" si="17"/>
        <v>0.14308702043264021</v>
      </c>
      <c r="S98" s="84">
        <v>4508.0459977184801</v>
      </c>
      <c r="T98" s="83">
        <f t="shared" ref="T98" si="177">S98/S97-1</f>
        <v>0.14626240050608375</v>
      </c>
      <c r="U98" s="84">
        <v>509019.64169999998</v>
      </c>
      <c r="V98" s="92">
        <f t="shared" si="10"/>
        <v>1.0695268371432531E-2</v>
      </c>
      <c r="W98" s="49">
        <f t="shared" si="104"/>
        <v>1.0523200833636888</v>
      </c>
      <c r="X98" s="38">
        <v>1.2430458970793929</v>
      </c>
      <c r="Y98" s="38">
        <v>1.3</v>
      </c>
      <c r="Z98" s="38">
        <v>1.35</v>
      </c>
      <c r="AA98" s="38">
        <v>-1.4649243466300039</v>
      </c>
      <c r="AB98" s="95">
        <v>2.3125E-2</v>
      </c>
      <c r="AC98" s="95">
        <v>4.2777000000000003E-2</v>
      </c>
      <c r="AD98" s="84">
        <v>95589</v>
      </c>
      <c r="AE98" s="38">
        <v>39.170124481327804</v>
      </c>
      <c r="AF98" s="23"/>
      <c r="AG98" s="23"/>
      <c r="AH98" s="38"/>
      <c r="AI98" s="91"/>
      <c r="AJ98" s="84">
        <v>250786.49</v>
      </c>
      <c r="AK98" s="91">
        <v>0.74191000000000007</v>
      </c>
      <c r="AL98" s="91">
        <v>0.42779520126047399</v>
      </c>
      <c r="AM98" s="77"/>
      <c r="AN98" s="38">
        <v>0.1</v>
      </c>
      <c r="AO98" s="38">
        <v>7.55</v>
      </c>
      <c r="AP98" s="38">
        <v>43.18</v>
      </c>
      <c r="AQ98" s="84">
        <v>5774564</v>
      </c>
      <c r="AR98" s="84">
        <v>5773939</v>
      </c>
      <c r="AS98" s="84">
        <v>870</v>
      </c>
      <c r="AT98" s="56">
        <v>-2.4350000000000001</v>
      </c>
      <c r="AU98" s="38"/>
      <c r="AV98" s="53"/>
      <c r="AW98" s="84">
        <v>13376091.486</v>
      </c>
      <c r="AX98" s="38">
        <v>-0.80661260992101047</v>
      </c>
      <c r="AY98" s="84">
        <v>40202448.725000001</v>
      </c>
      <c r="AZ98" s="38">
        <v>-6.5326288787035605</v>
      </c>
      <c r="BA98" s="84">
        <v>26826357.239</v>
      </c>
      <c r="BB98" s="38">
        <v>-9.1476403273462346</v>
      </c>
      <c r="BC98" s="38"/>
      <c r="BD98" s="38"/>
      <c r="BE98" s="38"/>
      <c r="BF98" s="38"/>
      <c r="BG98" s="84">
        <v>103088501</v>
      </c>
      <c r="BH98" s="38">
        <v>5.1683706438235211</v>
      </c>
      <c r="BI98" s="84">
        <v>6789.2818139999999</v>
      </c>
      <c r="BJ98" s="38">
        <v>1.0789120630471398</v>
      </c>
      <c r="BK98" s="84">
        <v>20252</v>
      </c>
      <c r="BL98" s="38">
        <v>-9.874592673052237E-3</v>
      </c>
      <c r="BM98" s="38"/>
      <c r="BN98" s="38"/>
      <c r="BO98" s="38">
        <v>1.723662</v>
      </c>
      <c r="BP98" s="38">
        <v>23.977167616337695</v>
      </c>
      <c r="BQ98" s="39"/>
      <c r="BR98" s="38"/>
      <c r="BS98" s="84">
        <v>12378.8</v>
      </c>
      <c r="BT98" s="86">
        <f t="shared" si="43"/>
        <v>2.5268068288573087E-3</v>
      </c>
      <c r="BU98" s="38"/>
      <c r="BV98" s="38">
        <v>2.5</v>
      </c>
      <c r="BW98" s="84">
        <v>570545</v>
      </c>
      <c r="BX98" s="38">
        <v>1.1864752462955901</v>
      </c>
      <c r="BY98" s="84">
        <v>355276</v>
      </c>
      <c r="BZ98" s="38">
        <v>0.69610566294427756</v>
      </c>
      <c r="CA98" s="84">
        <v>478155</v>
      </c>
      <c r="CB98" s="38">
        <v>0.93237190176848805</v>
      </c>
      <c r="CC98" s="84">
        <v>1485684</v>
      </c>
      <c r="CD98" s="38">
        <v>5.9243259999999998</v>
      </c>
      <c r="CE98" s="38">
        <v>197.7</v>
      </c>
      <c r="CF98" s="38">
        <v>-17.966804979253116</v>
      </c>
      <c r="CG98" s="95"/>
      <c r="CH98" s="38"/>
      <c r="CI98" s="38"/>
      <c r="CJ98" s="38"/>
      <c r="CK98" s="38"/>
      <c r="CL98" s="39"/>
      <c r="CM98" s="38"/>
      <c r="CN98" s="84">
        <v>17417.240000000002</v>
      </c>
      <c r="CO98" s="39"/>
      <c r="CP98" s="84">
        <v>339566858.75</v>
      </c>
      <c r="CQ98" s="84">
        <v>328865823.5</v>
      </c>
      <c r="CR98" s="84">
        <v>10701034.75</v>
      </c>
      <c r="CS98" s="39"/>
      <c r="CT98" s="39"/>
      <c r="CU98" s="39"/>
      <c r="CV98" s="39"/>
      <c r="CW98" s="39"/>
      <c r="CX98" s="39"/>
      <c r="CY98" s="39"/>
      <c r="CZ98" s="39"/>
      <c r="DA98" s="39"/>
      <c r="DB98" s="38"/>
      <c r="DC98" s="38"/>
      <c r="DD98" s="38"/>
      <c r="DE98" s="38"/>
      <c r="DF98" s="38"/>
      <c r="DG98" s="38"/>
      <c r="DH98" s="39">
        <v>2155</v>
      </c>
      <c r="DI98" s="38">
        <v>2906.2986999999998</v>
      </c>
      <c r="DJ98" s="91">
        <v>0.65828385</v>
      </c>
      <c r="DK98" s="91">
        <v>0.62219999999999998</v>
      </c>
      <c r="DL98" s="38"/>
      <c r="DM98" s="49"/>
      <c r="DO98" s="99"/>
      <c r="DP98" s="99"/>
      <c r="DT98" s="70"/>
    </row>
    <row r="99" spans="1:124">
      <c r="A99" s="21" t="s">
        <v>123</v>
      </c>
      <c r="B99" s="84">
        <v>102.17896414342637</v>
      </c>
      <c r="C99" s="84">
        <v>4907.0393844696773</v>
      </c>
      <c r="D99" s="83">
        <f t="shared" si="14"/>
        <v>9.8615832251734314E-2</v>
      </c>
      <c r="E99" s="84">
        <v>501537.7</v>
      </c>
      <c r="F99" s="83">
        <f t="shared" si="8"/>
        <v>3.6852315779767997E-2</v>
      </c>
      <c r="G99" s="84">
        <v>3858.02</v>
      </c>
      <c r="H99" s="83">
        <f t="shared" ref="H99" si="178">G99/G98-1</f>
        <v>8.6355803899043071E-3</v>
      </c>
      <c r="I99" s="84">
        <v>425434.1</v>
      </c>
      <c r="J99" s="83">
        <f t="shared" ref="J99" si="179">I99/I98-1</f>
        <v>-8.8664898267038383E-2</v>
      </c>
      <c r="K99" s="84">
        <v>3896.9542499999998</v>
      </c>
      <c r="L99" s="83">
        <f t="shared" si="115"/>
        <v>8.6358176296701394E-3</v>
      </c>
      <c r="M99" s="84">
        <v>30819</v>
      </c>
      <c r="N99" s="83">
        <f t="shared" ref="N99" si="180">M99/M98-1</f>
        <v>5.9076963248254621E-3</v>
      </c>
      <c r="O99" s="84">
        <v>39441.5707298458</v>
      </c>
      <c r="P99" s="83">
        <f t="shared" ref="P99" si="181">O99/O98-1</f>
        <v>5.2053504824238761E-3</v>
      </c>
      <c r="Q99" s="84">
        <v>39268.56686862043</v>
      </c>
      <c r="R99" s="83">
        <f t="shared" si="17"/>
        <v>9.487937264668167E-2</v>
      </c>
      <c r="S99" s="84">
        <v>4948.6741716385595</v>
      </c>
      <c r="T99" s="83">
        <f t="shared" ref="T99" si="182">S99/S98-1</f>
        <v>9.7742608248247986E-2</v>
      </c>
      <c r="U99" s="84">
        <v>519471.9583</v>
      </c>
      <c r="V99" s="92">
        <f t="shared" si="10"/>
        <v>2.0534210752834348E-2</v>
      </c>
      <c r="W99" s="49">
        <f t="shared" si="104"/>
        <v>1.0357585447714099</v>
      </c>
      <c r="X99" s="38">
        <v>0.69545805786884474</v>
      </c>
      <c r="Y99" s="38">
        <v>0.7</v>
      </c>
      <c r="Z99" s="38">
        <v>0.72</v>
      </c>
      <c r="AA99" s="38">
        <v>-1.214490123543398</v>
      </c>
      <c r="AB99" s="95">
        <v>1.7500000000000002E-2</v>
      </c>
      <c r="AC99" s="95">
        <v>4.2861166666666665E-2</v>
      </c>
      <c r="AD99" s="84">
        <v>122845</v>
      </c>
      <c r="AE99" s="38">
        <v>28.513741120840265</v>
      </c>
      <c r="AF99" s="23"/>
      <c r="AG99" s="23"/>
      <c r="AH99" s="38"/>
      <c r="AI99" s="91"/>
      <c r="AJ99" s="84">
        <v>272742.37</v>
      </c>
      <c r="AK99" s="91">
        <v>0.84992000000000001</v>
      </c>
      <c r="AL99" s="91">
        <v>0.561732846802942</v>
      </c>
      <c r="AM99" s="77"/>
      <c r="AN99" s="38">
        <v>0.1</v>
      </c>
      <c r="AO99" s="38">
        <v>7.15</v>
      </c>
      <c r="AP99" s="38">
        <v>43.27</v>
      </c>
      <c r="AQ99" s="84">
        <v>5733312</v>
      </c>
      <c r="AR99" s="84">
        <v>5735578</v>
      </c>
      <c r="AS99" s="84">
        <v>-2619</v>
      </c>
      <c r="AT99" s="56">
        <v>-3.8109999999999999</v>
      </c>
      <c r="AU99" s="38"/>
      <c r="AV99" s="53"/>
      <c r="AW99" s="84">
        <v>12393225.354</v>
      </c>
      <c r="AX99" s="38">
        <v>-7.3479321895241956</v>
      </c>
      <c r="AY99" s="84">
        <v>40497552.696999997</v>
      </c>
      <c r="AZ99" s="38">
        <v>0.73404476930900031</v>
      </c>
      <c r="BA99" s="84">
        <v>28104327.342999998</v>
      </c>
      <c r="BB99" s="38">
        <v>4.76386000758274</v>
      </c>
      <c r="BC99" s="38"/>
      <c r="BD99" s="38"/>
      <c r="BE99" s="38"/>
      <c r="BF99" s="38"/>
      <c r="BG99" s="84">
        <v>100093562</v>
      </c>
      <c r="BH99" s="38">
        <v>-2.9052115133578282</v>
      </c>
      <c r="BI99" s="84">
        <v>7202.5832060000002</v>
      </c>
      <c r="BJ99" s="38">
        <v>6.0875568774850732</v>
      </c>
      <c r="BK99" s="84">
        <v>20255</v>
      </c>
      <c r="BL99" s="38">
        <v>1.4813351767726645E-2</v>
      </c>
      <c r="BM99" s="38"/>
      <c r="BN99" s="38"/>
      <c r="BO99" s="38">
        <v>3.490291</v>
      </c>
      <c r="BP99" s="38">
        <v>102.49277410536405</v>
      </c>
      <c r="BQ99" s="39"/>
      <c r="BR99" s="38"/>
      <c r="BS99" s="84">
        <v>12406.9</v>
      </c>
      <c r="BT99" s="86">
        <f t="shared" si="43"/>
        <v>2.2700100171260118E-3</v>
      </c>
      <c r="BU99" s="38"/>
      <c r="BV99" s="38">
        <v>2.8916666666666662</v>
      </c>
      <c r="BW99" s="84">
        <v>567174</v>
      </c>
      <c r="BX99" s="38">
        <v>-0.59083858416075852</v>
      </c>
      <c r="BY99" s="84">
        <v>353116</v>
      </c>
      <c r="BZ99" s="38">
        <v>-0.60797802272036383</v>
      </c>
      <c r="CA99" s="84">
        <v>481178</v>
      </c>
      <c r="CB99" s="38">
        <v>0.63222176909161254</v>
      </c>
      <c r="CC99" s="84">
        <v>1570252</v>
      </c>
      <c r="CD99" s="38">
        <v>5.6921929999999996</v>
      </c>
      <c r="CE99" s="38">
        <v>174.9</v>
      </c>
      <c r="CF99" s="38">
        <v>-11.532625189681328</v>
      </c>
      <c r="CG99" s="95"/>
      <c r="CH99" s="38"/>
      <c r="CI99" s="38"/>
      <c r="CJ99" s="38"/>
      <c r="CK99" s="38"/>
      <c r="CL99" s="39"/>
      <c r="CM99" s="38"/>
      <c r="CN99" s="84">
        <v>19723.060000000001</v>
      </c>
      <c r="CO99" s="39"/>
      <c r="CP99" s="84">
        <v>365702159.16666669</v>
      </c>
      <c r="CQ99" s="84">
        <v>351259732.5</v>
      </c>
      <c r="CR99" s="84">
        <v>14442426.333333334</v>
      </c>
      <c r="CS99" s="39"/>
      <c r="CT99" s="39"/>
      <c r="CU99" s="39"/>
      <c r="CV99" s="39"/>
      <c r="CW99" s="39"/>
      <c r="CX99" s="39"/>
      <c r="CY99" s="39"/>
      <c r="CZ99" s="39"/>
      <c r="DA99" s="39"/>
      <c r="DB99" s="38"/>
      <c r="DC99" s="38"/>
      <c r="DD99" s="38"/>
      <c r="DE99" s="38"/>
      <c r="DF99" s="38"/>
      <c r="DG99" s="38"/>
      <c r="DH99" s="39">
        <v>2205</v>
      </c>
      <c r="DI99" s="38">
        <v>3592.19391</v>
      </c>
      <c r="DJ99" s="91">
        <v>0.74060540000000008</v>
      </c>
      <c r="DK99" s="91">
        <v>0.68969999999999998</v>
      </c>
      <c r="DL99" s="38"/>
      <c r="DM99" s="49"/>
      <c r="DO99" s="99"/>
      <c r="DP99" s="99"/>
      <c r="DT99" s="70"/>
    </row>
    <row r="100" spans="1:124">
      <c r="A100" s="21" t="s">
        <v>124</v>
      </c>
      <c r="B100" s="84">
        <v>93.964940239043813</v>
      </c>
      <c r="C100" s="84">
        <v>5449.1163049810966</v>
      </c>
      <c r="D100" s="83">
        <f t="shared" si="14"/>
        <v>0.11046924184612061</v>
      </c>
      <c r="E100" s="84">
        <v>512541.7</v>
      </c>
      <c r="F100" s="83">
        <f t="shared" si="8"/>
        <v>2.1940524112145532E-2</v>
      </c>
      <c r="G100" s="84">
        <v>3932.9560000000001</v>
      </c>
      <c r="H100" s="83">
        <f t="shared" ref="H100" si="183">G100/G99-1</f>
        <v>1.9423434818896856E-2</v>
      </c>
      <c r="I100" s="84">
        <v>437100.1</v>
      </c>
      <c r="J100" s="83">
        <f t="shared" ref="J100" si="184">I100/I99-1</f>
        <v>2.7421403220851293E-2</v>
      </c>
      <c r="K100" s="84">
        <v>3972.6464999999998</v>
      </c>
      <c r="L100" s="83">
        <f t="shared" si="115"/>
        <v>1.9423438188939546E-2</v>
      </c>
      <c r="M100" s="84">
        <v>31340</v>
      </c>
      <c r="N100" s="83">
        <f t="shared" ref="N100" si="185">M100/M99-1</f>
        <v>1.6905155910315051E-2</v>
      </c>
      <c r="O100" s="84">
        <v>40368.705108610899</v>
      </c>
      <c r="P100" s="83">
        <f t="shared" ref="P100" si="186">O100/O99-1</f>
        <v>2.3506527798182519E-2</v>
      </c>
      <c r="Q100" s="84">
        <v>43440.367867896719</v>
      </c>
      <c r="R100" s="83">
        <f t="shared" si="17"/>
        <v>0.10623766875001439</v>
      </c>
      <c r="S100" s="84">
        <v>5496.2747024227201</v>
      </c>
      <c r="T100" s="83">
        <f t="shared" ref="T100" si="187">S100/S99-1</f>
        <v>0.11065600841585499</v>
      </c>
      <c r="U100" s="84">
        <v>535198.07499999995</v>
      </c>
      <c r="V100" s="92">
        <f t="shared" si="10"/>
        <v>3.0273273559297653E-2</v>
      </c>
      <c r="W100" s="49">
        <f t="shared" si="104"/>
        <v>1.0442039642823207</v>
      </c>
      <c r="X100" s="38">
        <v>-0.12789904502049232</v>
      </c>
      <c r="Y100" s="38">
        <v>-0.1</v>
      </c>
      <c r="Z100" s="38">
        <v>0</v>
      </c>
      <c r="AA100" s="38">
        <v>-1.4979156362604797</v>
      </c>
      <c r="AB100" s="95">
        <v>1.0208333333333333E-2</v>
      </c>
      <c r="AC100" s="95">
        <v>3.3615416666666662E-2</v>
      </c>
      <c r="AD100" s="84">
        <v>182820</v>
      </c>
      <c r="AE100" s="38">
        <v>48.821685864300541</v>
      </c>
      <c r="AF100" s="23"/>
      <c r="AG100" s="23"/>
      <c r="AH100" s="38"/>
      <c r="AI100" s="91"/>
      <c r="AJ100" s="84">
        <v>300076.12</v>
      </c>
      <c r="AK100" s="91">
        <v>0.95897999999999994</v>
      </c>
      <c r="AL100" s="91">
        <v>0.62776004371937</v>
      </c>
      <c r="AM100" s="77"/>
      <c r="AN100" s="38">
        <v>0.1</v>
      </c>
      <c r="AO100" s="38">
        <v>6.46</v>
      </c>
      <c r="AP100" s="38">
        <v>46.08</v>
      </c>
      <c r="AQ100" s="84">
        <v>6286644</v>
      </c>
      <c r="AR100" s="84">
        <v>6287613</v>
      </c>
      <c r="AS100" s="84">
        <v>-1424</v>
      </c>
      <c r="AT100" s="56">
        <v>-4.3920000000000003</v>
      </c>
      <c r="AU100" s="38"/>
      <c r="AV100" s="53"/>
      <c r="AW100" s="84">
        <v>9982141.2400000002</v>
      </c>
      <c r="AX100" s="38">
        <v>-19.454855738758965</v>
      </c>
      <c r="AY100" s="84">
        <v>41530895.120999999</v>
      </c>
      <c r="AZ100" s="38">
        <v>2.5516169624653666</v>
      </c>
      <c r="BA100" s="84">
        <v>31548753.881000001</v>
      </c>
      <c r="BB100" s="38">
        <v>12.255858309513723</v>
      </c>
      <c r="BC100" s="38"/>
      <c r="BD100" s="38"/>
      <c r="BE100" s="38"/>
      <c r="BF100" s="38"/>
      <c r="BG100" s="84">
        <v>111134180</v>
      </c>
      <c r="BH100" s="38">
        <v>11.030297832741731</v>
      </c>
      <c r="BI100" s="84">
        <v>7364.894491</v>
      </c>
      <c r="BJ100" s="38">
        <v>2.2535148898354813</v>
      </c>
      <c r="BK100" s="84">
        <v>20134</v>
      </c>
      <c r="BL100" s="38">
        <v>-0.59738336213280674</v>
      </c>
      <c r="BM100" s="38"/>
      <c r="BN100" s="38"/>
      <c r="BO100" s="38">
        <v>9.4083410000000001</v>
      </c>
      <c r="BP100" s="38">
        <v>169.55749534924166</v>
      </c>
      <c r="BQ100" s="39"/>
      <c r="BR100" s="38"/>
      <c r="BS100" s="84">
        <v>12557.024600000001</v>
      </c>
      <c r="BT100" s="86">
        <f t="shared" si="43"/>
        <v>1.2100089466345443E-2</v>
      </c>
      <c r="BU100" s="38"/>
      <c r="BV100" s="38">
        <v>3.15</v>
      </c>
      <c r="BW100" s="84">
        <v>570817</v>
      </c>
      <c r="BX100" s="38">
        <v>0.64230729899466477</v>
      </c>
      <c r="BY100" s="84">
        <v>349663</v>
      </c>
      <c r="BZ100" s="38">
        <v>-0.97786563055766373</v>
      </c>
      <c r="CA100" s="84">
        <v>482174</v>
      </c>
      <c r="CB100" s="38">
        <v>0.20699200711586979</v>
      </c>
      <c r="CC100" s="84">
        <v>1470330</v>
      </c>
      <c r="CD100" s="38">
        <v>-6.3634370000000002</v>
      </c>
      <c r="CE100" s="38">
        <v>151.4</v>
      </c>
      <c r="CF100" s="38">
        <v>-13.436249285305889</v>
      </c>
      <c r="CG100" s="95">
        <v>0.78</v>
      </c>
      <c r="CH100" s="38"/>
      <c r="CI100" s="38"/>
      <c r="CJ100" s="38"/>
      <c r="CK100" s="38"/>
      <c r="CL100" s="39"/>
      <c r="CM100" s="38"/>
      <c r="CN100" s="84">
        <v>19868.150000000001</v>
      </c>
      <c r="CO100" s="39">
        <v>1791</v>
      </c>
      <c r="CP100" s="84">
        <v>318400121.58333331</v>
      </c>
      <c r="CQ100" s="84">
        <v>304565591</v>
      </c>
      <c r="CR100" s="84">
        <v>13834530</v>
      </c>
      <c r="CS100" s="39"/>
      <c r="CT100" s="39"/>
      <c r="CU100" s="39"/>
      <c r="CV100" s="39"/>
      <c r="CW100" s="39"/>
      <c r="CX100" s="39"/>
      <c r="CY100" s="39"/>
      <c r="CZ100" s="39"/>
      <c r="DA100" s="39"/>
      <c r="DB100" s="38"/>
      <c r="DC100" s="38"/>
      <c r="DD100" s="38"/>
      <c r="DE100" s="38"/>
      <c r="DF100" s="38"/>
      <c r="DG100" s="38"/>
      <c r="DH100" s="39">
        <v>2263</v>
      </c>
      <c r="DI100" s="38">
        <v>3545.3065099999999</v>
      </c>
      <c r="DJ100" s="91">
        <v>0.66467116999999998</v>
      </c>
      <c r="DK100" s="91">
        <v>0.6835</v>
      </c>
      <c r="DL100" s="38"/>
      <c r="DM100" s="49">
        <v>1222</v>
      </c>
      <c r="DO100" s="99"/>
      <c r="DP100" s="99"/>
      <c r="DT100" s="70"/>
    </row>
    <row r="101" spans="1:124">
      <c r="A101" s="21" t="s">
        <v>125</v>
      </c>
      <c r="B101" s="84">
        <v>108.78000000000003</v>
      </c>
      <c r="C101" s="84">
        <v>4833.7125422070967</v>
      </c>
      <c r="D101" s="83">
        <f t="shared" si="14"/>
        <v>-0.11293643378678719</v>
      </c>
      <c r="E101" s="84">
        <v>525806.9</v>
      </c>
      <c r="F101" s="83">
        <f t="shared" si="8"/>
        <v>2.5881211226325584E-2</v>
      </c>
      <c r="G101" s="84">
        <v>4035.6089999999999</v>
      </c>
      <c r="H101" s="83">
        <f t="shared" ref="H101" si="188">G101/G100-1</f>
        <v>2.6100724238969253E-2</v>
      </c>
      <c r="I101" s="84">
        <v>450650.2</v>
      </c>
      <c r="J101" s="83">
        <f t="shared" ref="J101" si="189">I101/I100-1</f>
        <v>3.0999992907803087E-2</v>
      </c>
      <c r="K101" s="84">
        <v>4076.33475</v>
      </c>
      <c r="L101" s="83">
        <f t="shared" si="115"/>
        <v>2.6100547833793009E-2</v>
      </c>
      <c r="M101" s="84">
        <v>32083</v>
      </c>
      <c r="N101" s="83">
        <f t="shared" ref="N101" si="190">M101/M100-1</f>
        <v>2.3707721761327294E-2</v>
      </c>
      <c r="O101" s="84">
        <v>41514.862495073903</v>
      </c>
      <c r="P101" s="83">
        <f t="shared" ref="P101" si="191">O101/O100-1</f>
        <v>2.8392225695109685E-2</v>
      </c>
      <c r="Q101" s="84">
        <v>38436.926311911833</v>
      </c>
      <c r="R101" s="83">
        <f t="shared" si="17"/>
        <v>-0.1151795392525331</v>
      </c>
      <c r="S101" s="84">
        <v>4890.7078657573002</v>
      </c>
      <c r="T101" s="83">
        <f t="shared" ref="T101" si="192">S101/S100-1</f>
        <v>-0.11017768751596246</v>
      </c>
      <c r="U101" s="84">
        <v>552641.44169999997</v>
      </c>
      <c r="V101" s="92">
        <f t="shared" si="10"/>
        <v>3.2592356951209212E-2</v>
      </c>
      <c r="W101" s="49">
        <f t="shared" si="104"/>
        <v>1.0510349744364327</v>
      </c>
      <c r="X101" s="38">
        <v>0.13660035857605041</v>
      </c>
      <c r="Y101" s="38">
        <v>0.1</v>
      </c>
      <c r="Z101" s="38">
        <v>0.2</v>
      </c>
      <c r="AA101" s="38">
        <v>-0.66709705186150647</v>
      </c>
      <c r="AB101" s="95">
        <v>5.0000000000000001E-3</v>
      </c>
      <c r="AC101" s="95">
        <v>3.0473416666666663E-2</v>
      </c>
      <c r="AD101" s="84">
        <v>216556</v>
      </c>
      <c r="AE101" s="38">
        <v>18.453123290668415</v>
      </c>
      <c r="AF101" s="23"/>
      <c r="AG101" s="23"/>
      <c r="AH101" s="38"/>
      <c r="AI101" s="91"/>
      <c r="AJ101" s="84">
        <v>331356.28000000003</v>
      </c>
      <c r="AK101" s="91">
        <v>1.01034</v>
      </c>
      <c r="AL101" s="91">
        <v>0.66624667724976605</v>
      </c>
      <c r="AM101" s="77"/>
      <c r="AN101" s="38">
        <v>0.12</v>
      </c>
      <c r="AO101" s="38">
        <v>7.12</v>
      </c>
      <c r="AP101" s="38">
        <v>47.28</v>
      </c>
      <c r="AQ101" s="84">
        <v>7065963</v>
      </c>
      <c r="AR101" s="84">
        <v>7065126</v>
      </c>
      <c r="AS101" s="84">
        <v>659</v>
      </c>
      <c r="AT101" s="56">
        <v>-4.9850000000000003</v>
      </c>
      <c r="AU101" s="38"/>
      <c r="AV101" s="53"/>
      <c r="AW101" s="84">
        <v>6737890.0999999996</v>
      </c>
      <c r="AX101" s="38">
        <v>-32.500553358229183</v>
      </c>
      <c r="AY101" s="84">
        <v>44731311.206</v>
      </c>
      <c r="AZ101" s="38">
        <v>7.7061090922206441</v>
      </c>
      <c r="BA101" s="84">
        <v>37993421.105999999</v>
      </c>
      <c r="BB101" s="38">
        <v>20.427644303508451</v>
      </c>
      <c r="BC101" s="38"/>
      <c r="BD101" s="38"/>
      <c r="BE101" s="38"/>
      <c r="BF101" s="38"/>
      <c r="BG101" s="84">
        <v>114963400</v>
      </c>
      <c r="BH101" s="38">
        <v>3.4455826281347468</v>
      </c>
      <c r="BI101" s="84">
        <v>7519.4138089999997</v>
      </c>
      <c r="BJ101" s="38">
        <v>2.098052024897632</v>
      </c>
      <c r="BK101" s="84"/>
      <c r="BL101" s="38"/>
      <c r="BM101" s="38"/>
      <c r="BN101" s="38"/>
      <c r="BO101" s="38">
        <v>21.557116000000001</v>
      </c>
      <c r="BP101" s="38">
        <v>129.12770699956559</v>
      </c>
      <c r="BQ101" s="39"/>
      <c r="BR101" s="38"/>
      <c r="BS101" s="84">
        <v>12470.9</v>
      </c>
      <c r="BT101" s="86">
        <f t="shared" si="43"/>
        <v>-6.8586789262163883E-3</v>
      </c>
      <c r="BU101" s="38"/>
      <c r="BV101" s="38">
        <v>3.3666666666666667</v>
      </c>
      <c r="BW101" s="84">
        <v>579461</v>
      </c>
      <c r="BX101" s="38">
        <v>1.5143207017310276</v>
      </c>
      <c r="BY101" s="84">
        <v>351755</v>
      </c>
      <c r="BZ101" s="38">
        <v>0.59829035385499751</v>
      </c>
      <c r="CA101" s="84">
        <v>488537</v>
      </c>
      <c r="CB101" s="38">
        <v>1.3196480938416422</v>
      </c>
      <c r="CC101" s="84">
        <v>1643266</v>
      </c>
      <c r="CD101" s="38">
        <v>11.761713</v>
      </c>
      <c r="CE101" s="38">
        <v>134.5</v>
      </c>
      <c r="CF101" s="38">
        <v>-11.162483487450466</v>
      </c>
      <c r="CG101" s="95"/>
      <c r="CH101" s="38"/>
      <c r="CI101" s="38"/>
      <c r="CJ101" s="38"/>
      <c r="CK101" s="38"/>
      <c r="CL101" s="39"/>
      <c r="CM101" s="38"/>
      <c r="CN101" s="84">
        <v>19361.349999999999</v>
      </c>
      <c r="CO101" s="39">
        <v>1833</v>
      </c>
      <c r="CP101" s="84">
        <v>374580024.83333331</v>
      </c>
      <c r="CQ101" s="84">
        <v>359776259.5</v>
      </c>
      <c r="CR101" s="84">
        <v>14803765</v>
      </c>
      <c r="CS101" s="39"/>
      <c r="CT101" s="39"/>
      <c r="CU101" s="39"/>
      <c r="CV101" s="39"/>
      <c r="CW101" s="39"/>
      <c r="CX101" s="39"/>
      <c r="CY101" s="39"/>
      <c r="CZ101" s="39"/>
      <c r="DA101" s="39"/>
      <c r="DB101" s="38"/>
      <c r="DC101" s="38"/>
      <c r="DD101" s="38"/>
      <c r="DE101" s="38"/>
      <c r="DF101" s="38"/>
      <c r="DG101" s="38"/>
      <c r="DH101" s="39">
        <v>2334</v>
      </c>
      <c r="DI101" s="38">
        <v>3019.7337299999999</v>
      </c>
      <c r="DJ101" s="91">
        <v>0.64165186000000007</v>
      </c>
      <c r="DK101" s="91">
        <v>0.62970000000000004</v>
      </c>
      <c r="DL101" s="38"/>
      <c r="DM101" s="49">
        <v>1256</v>
      </c>
      <c r="DO101" s="99"/>
      <c r="DP101" s="99"/>
      <c r="DT101" s="70"/>
    </row>
    <row r="102" spans="1:124">
      <c r="A102" s="21" t="s">
        <v>126</v>
      </c>
      <c r="B102" s="84">
        <v>121.05812749003981</v>
      </c>
      <c r="C102" s="84">
        <v>4414.7328435444315</v>
      </c>
      <c r="D102" s="83">
        <f t="shared" si="14"/>
        <v>-8.6678654347814632E-2</v>
      </c>
      <c r="E102" s="84">
        <v>534142.5</v>
      </c>
      <c r="F102" s="83">
        <f t="shared" si="8"/>
        <v>1.585296807630332E-2</v>
      </c>
      <c r="G102" s="84">
        <v>4100.0020000000004</v>
      </c>
      <c r="H102" s="83">
        <f t="shared" ref="H102" si="193">G102/G101-1</f>
        <v>1.5956203883974007E-2</v>
      </c>
      <c r="I102" s="84">
        <v>455499.4</v>
      </c>
      <c r="J102" s="83">
        <f t="shared" ref="J102" si="194">I102/I101-1</f>
        <v>1.076045234197176E-2</v>
      </c>
      <c r="K102" s="84">
        <v>4141.3777499999997</v>
      </c>
      <c r="L102" s="83">
        <f t="shared" ref="L102:L116" si="195">K102/K101-1</f>
        <v>1.5956245987893913E-2</v>
      </c>
      <c r="M102" s="84">
        <v>32518</v>
      </c>
      <c r="N102" s="83">
        <f t="shared" ref="N102" si="196">M102/M101-1</f>
        <v>1.3558582426830501E-2</v>
      </c>
      <c r="O102" s="84">
        <v>41861.911038026403</v>
      </c>
      <c r="P102" s="83">
        <f t="shared" ref="P102" si="197">O102/O101-1</f>
        <v>8.3596216413743818E-3</v>
      </c>
      <c r="Q102" s="84">
        <v>35021.719091715902</v>
      </c>
      <c r="R102" s="83">
        <f t="shared" si="17"/>
        <v>-8.8852245688998743E-2</v>
      </c>
      <c r="S102" s="84">
        <v>4471.23378700382</v>
      </c>
      <c r="T102" s="83">
        <f t="shared" ref="T102" si="198">S102/S101-1</f>
        <v>-8.5769604373727382E-2</v>
      </c>
      <c r="U102" s="84">
        <v>569562.11670000001</v>
      </c>
      <c r="V102" s="92">
        <f t="shared" si="10"/>
        <v>3.0617817853018314E-2</v>
      </c>
      <c r="W102" s="49">
        <f t="shared" si="104"/>
        <v>1.0663111748269423</v>
      </c>
      <c r="X102" s="38">
        <v>1.7478045869211185</v>
      </c>
      <c r="Y102" s="38">
        <v>1.8</v>
      </c>
      <c r="Z102" s="38">
        <v>1.73</v>
      </c>
      <c r="AA102" s="38">
        <v>-0.80155979202743399</v>
      </c>
      <c r="AB102" s="95">
        <v>5.0000000000000001E-3</v>
      </c>
      <c r="AC102" s="95">
        <v>2.3214750000000003E-2</v>
      </c>
      <c r="AD102" s="84">
        <v>222311.83333333334</v>
      </c>
      <c r="AE102" s="38">
        <v>2.657896033050732</v>
      </c>
      <c r="AF102" s="23"/>
      <c r="AG102" s="23"/>
      <c r="AH102" s="38"/>
      <c r="AI102" s="91"/>
      <c r="AJ102" s="84">
        <v>360194.05</v>
      </c>
      <c r="AK102" s="91">
        <v>1.06677</v>
      </c>
      <c r="AL102" s="91">
        <v>0.74580566047449903</v>
      </c>
      <c r="AM102" s="77"/>
      <c r="AN102" s="38">
        <v>0.13</v>
      </c>
      <c r="AO102" s="38">
        <v>7.22</v>
      </c>
      <c r="AP102" s="38">
        <v>48.23</v>
      </c>
      <c r="AQ102" s="84">
        <v>7115527</v>
      </c>
      <c r="AR102" s="84">
        <v>7110045</v>
      </c>
      <c r="AS102" s="84">
        <v>1283</v>
      </c>
      <c r="AT102" s="56">
        <v>-3.5960000000000001</v>
      </c>
      <c r="AU102" s="38"/>
      <c r="AV102" s="53"/>
      <c r="AW102" s="84">
        <v>9981809.2860000003</v>
      </c>
      <c r="AX102" s="38">
        <v>48.144435985977282</v>
      </c>
      <c r="AY102" s="84">
        <v>50937991.858999997</v>
      </c>
      <c r="AZ102" s="38">
        <v>13.875472204283314</v>
      </c>
      <c r="BA102" s="84">
        <v>40956182.572999999</v>
      </c>
      <c r="BB102" s="38">
        <v>7.798090776647947</v>
      </c>
      <c r="BC102" s="38"/>
      <c r="BD102" s="38"/>
      <c r="BE102" s="38"/>
      <c r="BF102" s="38"/>
      <c r="BG102" s="84">
        <v>117958405</v>
      </c>
      <c r="BH102" s="38">
        <v>2.6051813011793317</v>
      </c>
      <c r="BI102" s="84">
        <v>7672.8711800000001</v>
      </c>
      <c r="BJ102" s="38">
        <v>2.0408156127320325</v>
      </c>
      <c r="BK102" s="84">
        <v>20175</v>
      </c>
      <c r="BL102" s="38"/>
      <c r="BM102" s="38">
        <v>0</v>
      </c>
      <c r="BN102" s="38"/>
      <c r="BO102" s="38">
        <v>30.580711999999998</v>
      </c>
      <c r="BP102" s="38">
        <v>41.859013051653093</v>
      </c>
      <c r="BQ102" s="39"/>
      <c r="BR102" s="38"/>
      <c r="BS102" s="84">
        <v>12496.3</v>
      </c>
      <c r="BT102" s="86">
        <f t="shared" si="43"/>
        <v>2.0367415342918971E-3</v>
      </c>
      <c r="BU102" s="38"/>
      <c r="BV102" s="38">
        <v>3.4</v>
      </c>
      <c r="BW102" s="84">
        <v>595214</v>
      </c>
      <c r="BX102" s="38">
        <v>2.7185608694976882</v>
      </c>
      <c r="BY102" s="84">
        <v>357636</v>
      </c>
      <c r="BZ102" s="38">
        <v>1.6719023183750052</v>
      </c>
      <c r="CA102" s="84">
        <v>497036</v>
      </c>
      <c r="CB102" s="38">
        <v>1.7396839952756904</v>
      </c>
      <c r="CC102" s="84">
        <v>1387014</v>
      </c>
      <c r="CD102" s="38">
        <v>-15.6</v>
      </c>
      <c r="CE102" s="38">
        <v>124.4</v>
      </c>
      <c r="CF102" s="38">
        <v>-7.509293680297394</v>
      </c>
      <c r="CG102" s="95"/>
      <c r="CH102" s="84"/>
      <c r="CI102" s="38"/>
      <c r="CJ102" s="84"/>
      <c r="CK102" s="38"/>
      <c r="CL102" s="39"/>
      <c r="CM102" s="38"/>
      <c r="CN102" s="84">
        <v>15258.74</v>
      </c>
      <c r="CO102" s="39">
        <v>1865</v>
      </c>
      <c r="CP102" s="84">
        <v>330119700.58333331</v>
      </c>
      <c r="CQ102" s="84">
        <v>320349054.66666669</v>
      </c>
      <c r="CR102" s="84">
        <v>9770645.5</v>
      </c>
      <c r="CS102" s="84"/>
      <c r="CT102" s="39"/>
      <c r="CU102" s="39"/>
      <c r="CV102" s="84"/>
      <c r="CW102" s="84"/>
      <c r="CX102" s="39"/>
      <c r="CY102" s="39"/>
      <c r="CZ102" s="39"/>
      <c r="DA102" s="39"/>
      <c r="DB102" s="38"/>
      <c r="DC102" s="38"/>
      <c r="DD102" s="38"/>
      <c r="DE102" s="38"/>
      <c r="DF102" s="38"/>
      <c r="DG102" s="38"/>
      <c r="DH102" s="39">
        <v>2387</v>
      </c>
      <c r="DI102" s="38">
        <v>2085.3703399999999</v>
      </c>
      <c r="DJ102" s="91">
        <v>0.48224705000000001</v>
      </c>
      <c r="DK102" s="91">
        <v>0.5474</v>
      </c>
      <c r="DL102" s="38"/>
      <c r="DM102" s="49">
        <v>1274</v>
      </c>
      <c r="DO102" s="99"/>
      <c r="DP102" s="99"/>
      <c r="DT102" s="70"/>
    </row>
    <row r="103" spans="1:124">
      <c r="A103" s="21" t="s">
        <v>127</v>
      </c>
      <c r="B103" s="84">
        <v>130.98916666666662</v>
      </c>
      <c r="C103" s="84">
        <v>4032.5097608729361</v>
      </c>
      <c r="D103" s="83">
        <f t="shared" si="14"/>
        <v>-8.657898364799399E-2</v>
      </c>
      <c r="E103" s="84">
        <v>527876.9</v>
      </c>
      <c r="F103" s="83">
        <f t="shared" si="8"/>
        <v>-1.1730203082510715E-2</v>
      </c>
      <c r="G103" s="84">
        <v>4017.873</v>
      </c>
      <c r="H103" s="83">
        <f t="shared" ref="H103" si="199">G103/G102-1</f>
        <v>-2.0031453643193475E-2</v>
      </c>
      <c r="I103" s="84">
        <v>450359.5</v>
      </c>
      <c r="J103" s="83">
        <f t="shared" ref="J103" si="200">I103/I102-1</f>
        <v>-1.1284098288603772E-2</v>
      </c>
      <c r="K103" s="84">
        <v>4058.42</v>
      </c>
      <c r="L103" s="83">
        <f t="shared" si="195"/>
        <v>-2.0031437605516511E-2</v>
      </c>
      <c r="M103" s="84">
        <v>31789</v>
      </c>
      <c r="N103" s="83">
        <f t="shared" ref="N103" si="201">M103/M102-1</f>
        <v>-2.2418352912233264E-2</v>
      </c>
      <c r="O103" s="84">
        <v>41277.077476381601</v>
      </c>
      <c r="P103" s="83">
        <f t="shared" ref="P103" si="202">O103/O102-1</f>
        <v>-1.3970541409673132E-2</v>
      </c>
      <c r="Q103" s="84">
        <v>31902.767095513733</v>
      </c>
      <c r="R103" s="83">
        <f t="shared" si="17"/>
        <v>-8.9057649855341703E-2</v>
      </c>
      <c r="S103" s="84">
        <v>4081.3488835058597</v>
      </c>
      <c r="T103" s="83">
        <f t="shared" ref="T103" si="203">S103/S102-1</f>
        <v>-8.7198505394910808E-2</v>
      </c>
      <c r="U103" s="84">
        <v>594434.01670000004</v>
      </c>
      <c r="V103" s="92">
        <f t="shared" si="10"/>
        <v>4.3668459103470392E-2</v>
      </c>
      <c r="W103" s="49">
        <f t="shared" si="104"/>
        <v>1.126084541111763</v>
      </c>
      <c r="X103" s="38">
        <v>0.66197419138610969</v>
      </c>
      <c r="Y103" s="38">
        <v>0.6</v>
      </c>
      <c r="Z103" s="38">
        <v>0.3</v>
      </c>
      <c r="AA103" s="38">
        <v>-0.9827473247434162</v>
      </c>
      <c r="AB103" s="95">
        <v>5.0000000000000001E-3</v>
      </c>
      <c r="AC103" s="95">
        <v>1.5066499999999998E-2</v>
      </c>
      <c r="AD103" s="84">
        <v>213366.33333333334</v>
      </c>
      <c r="AE103" s="38">
        <v>-4.0238523815271492</v>
      </c>
      <c r="AF103" s="23"/>
      <c r="AG103" s="23"/>
      <c r="AH103" s="38"/>
      <c r="AI103" s="91"/>
      <c r="AJ103" s="84">
        <v>400983.4</v>
      </c>
      <c r="AK103" s="91">
        <v>1.1794100000000001</v>
      </c>
      <c r="AL103" s="91">
        <v>0.82189483949761799</v>
      </c>
      <c r="AM103" s="77"/>
      <c r="AN103" s="38">
        <v>0.13</v>
      </c>
      <c r="AO103" s="38">
        <v>7.94</v>
      </c>
      <c r="AP103" s="38">
        <v>65.47</v>
      </c>
      <c r="AQ103" s="84">
        <v>7508140</v>
      </c>
      <c r="AR103" s="84">
        <v>7502761</v>
      </c>
      <c r="AS103" s="84">
        <v>175</v>
      </c>
      <c r="AT103" s="56">
        <v>-10.225</v>
      </c>
      <c r="AU103" s="38"/>
      <c r="AV103" s="53"/>
      <c r="AW103" s="84">
        <v>13991356.755000001</v>
      </c>
      <c r="AX103" s="38">
        <v>40.168544139824398</v>
      </c>
      <c r="AY103" s="84">
        <v>50645003.938000001</v>
      </c>
      <c r="AZ103" s="38">
        <v>-0.57518545648797437</v>
      </c>
      <c r="BA103" s="84">
        <v>36653647.182999998</v>
      </c>
      <c r="BB103" s="38">
        <v>-10.505215866569579</v>
      </c>
      <c r="BC103" s="38"/>
      <c r="BD103" s="38"/>
      <c r="BE103" s="38"/>
      <c r="BF103" s="38"/>
      <c r="BG103" s="84">
        <v>117478344</v>
      </c>
      <c r="BH103" s="38">
        <v>-0.40697481455433382</v>
      </c>
      <c r="BI103" s="84">
        <v>7691.5117479999999</v>
      </c>
      <c r="BJ103" s="38">
        <v>0.2429412349393803</v>
      </c>
      <c r="BK103" s="84"/>
      <c r="BL103" s="38"/>
      <c r="BM103" s="38">
        <v>2.5533E-2</v>
      </c>
      <c r="BN103" s="38"/>
      <c r="BO103" s="38">
        <v>37.747743</v>
      </c>
      <c r="BP103" s="38">
        <v>23.436442552416707</v>
      </c>
      <c r="BQ103" s="39"/>
      <c r="BR103" s="38"/>
      <c r="BS103" s="84">
        <v>12525.2</v>
      </c>
      <c r="BT103" s="86">
        <f t="shared" si="43"/>
        <v>2.312684554628186E-3</v>
      </c>
      <c r="BU103" s="38"/>
      <c r="BV103" s="38">
        <v>4.0999999999999996</v>
      </c>
      <c r="BW103" s="84">
        <v>588916</v>
      </c>
      <c r="BX103" s="38">
        <v>-1.0581068321645659</v>
      </c>
      <c r="BY103" s="84">
        <v>353552</v>
      </c>
      <c r="BZ103" s="38">
        <v>-1.1419432048227807</v>
      </c>
      <c r="CA103" s="84">
        <v>495887</v>
      </c>
      <c r="CB103" s="38">
        <v>-0.23117037800078868</v>
      </c>
      <c r="CC103" s="84">
        <v>1198295</v>
      </c>
      <c r="CD103" s="38">
        <v>-13.6</v>
      </c>
      <c r="CE103" s="38">
        <v>117.9</v>
      </c>
      <c r="CF103" s="38">
        <v>-5.22508038585209</v>
      </c>
      <c r="CG103" s="95"/>
      <c r="CH103" s="84"/>
      <c r="CI103" s="38"/>
      <c r="CJ103" s="84"/>
      <c r="CK103" s="38"/>
      <c r="CL103" s="39"/>
      <c r="CM103" s="38"/>
      <c r="CN103" s="84">
        <v>13842.17</v>
      </c>
      <c r="CO103" s="39">
        <v>1890</v>
      </c>
      <c r="CP103" s="84">
        <v>286449626.91666669</v>
      </c>
      <c r="CQ103" s="84">
        <v>279110669.66666669</v>
      </c>
      <c r="CR103" s="84">
        <v>7338956.75</v>
      </c>
      <c r="CS103" s="84"/>
      <c r="CT103" s="39"/>
      <c r="CU103" s="39"/>
      <c r="CV103" s="84"/>
      <c r="CW103" s="84"/>
      <c r="CX103" s="39"/>
      <c r="CY103" s="39"/>
      <c r="CZ103" s="39"/>
      <c r="DA103" s="39"/>
      <c r="DB103" s="38"/>
      <c r="DC103" s="38"/>
      <c r="DD103" s="38"/>
      <c r="DE103" s="38"/>
      <c r="DF103" s="38"/>
      <c r="DG103" s="38"/>
      <c r="DH103" s="39">
        <v>2416</v>
      </c>
      <c r="DI103" s="38">
        <v>2439.5487899999998</v>
      </c>
      <c r="DJ103" s="91">
        <v>0.62319634999999995</v>
      </c>
      <c r="DK103" s="91">
        <v>0.5413</v>
      </c>
      <c r="DL103" s="38"/>
      <c r="DM103" s="49">
        <v>1272</v>
      </c>
      <c r="DO103" s="99"/>
      <c r="DP103" s="99"/>
      <c r="DT103" s="70"/>
    </row>
    <row r="104" spans="1:124">
      <c r="A104" s="21" t="s">
        <v>128</v>
      </c>
      <c r="B104" s="84">
        <v>113.73424603174595</v>
      </c>
      <c r="C104" s="84">
        <v>4562.078822335453</v>
      </c>
      <c r="D104" s="83">
        <f t="shared" si="14"/>
        <v>0.13132492984911681</v>
      </c>
      <c r="E104" s="84">
        <v>519651.8</v>
      </c>
      <c r="F104" s="83">
        <f t="shared" si="8"/>
        <v>-1.5581473635235876E-2</v>
      </c>
      <c r="G104" s="84">
        <v>4009.864</v>
      </c>
      <c r="H104" s="83">
        <f t="shared" ref="H104" si="204">G104/G103-1</f>
        <v>-1.9933432440497612E-3</v>
      </c>
      <c r="I104" s="84">
        <v>449224.8</v>
      </c>
      <c r="J104" s="83">
        <f t="shared" ref="J104" si="205">I104/I103-1</f>
        <v>-2.5195427208708487E-3</v>
      </c>
      <c r="K104" s="84">
        <v>4050.33</v>
      </c>
      <c r="L104" s="83">
        <f t="shared" si="195"/>
        <v>-1.9933865888696056E-3</v>
      </c>
      <c r="M104" s="84">
        <v>31669</v>
      </c>
      <c r="N104" s="83">
        <f t="shared" ref="N104" si="206">M104/M103-1</f>
        <v>-3.7748906854572217E-3</v>
      </c>
      <c r="O104" s="84">
        <v>41097.961195557102</v>
      </c>
      <c r="P104" s="83">
        <f t="shared" ref="P104" si="207">O104/O103-1</f>
        <v>-4.3393644069638082E-3</v>
      </c>
      <c r="Q104" s="84">
        <v>36026.556075016808</v>
      </c>
      <c r="R104" s="83">
        <f t="shared" si="17"/>
        <v>0.12926116932606058</v>
      </c>
      <c r="S104" s="84">
        <v>4616.9447302531507</v>
      </c>
      <c r="T104" s="83">
        <f t="shared" ref="T104" si="208">S104/S103-1</f>
        <v>0.13123010603475205</v>
      </c>
      <c r="U104" s="84">
        <v>616303.42500000005</v>
      </c>
      <c r="V104" s="92">
        <f t="shared" si="10"/>
        <v>3.6790304197946266E-2</v>
      </c>
      <c r="W104" s="49">
        <f t="shared" si="104"/>
        <v>1.18599305342539</v>
      </c>
      <c r="X104" s="38">
        <v>-0.3412969283276332</v>
      </c>
      <c r="Y104" s="38">
        <v>-0.3</v>
      </c>
      <c r="Z104" s="38">
        <v>0</v>
      </c>
      <c r="AA104" s="38">
        <v>-1.3747978238500422</v>
      </c>
      <c r="AB104" s="95">
        <v>5.0000000000000001E-3</v>
      </c>
      <c r="AC104" s="95">
        <v>1.7686999999999998E-2</v>
      </c>
      <c r="AD104" s="84">
        <v>248875.41666666666</v>
      </c>
      <c r="AE104" s="38">
        <v>16.642308455410795</v>
      </c>
      <c r="AF104" s="23"/>
      <c r="AG104" s="23"/>
      <c r="AH104" s="38"/>
      <c r="AI104" s="91"/>
      <c r="AJ104" s="84">
        <v>456049.42</v>
      </c>
      <c r="AK104" s="91">
        <v>1.3112000000000001</v>
      </c>
      <c r="AL104" s="91">
        <v>0.93238087503978606</v>
      </c>
      <c r="AM104" s="77"/>
      <c r="AN104" s="38">
        <v>0.12</v>
      </c>
      <c r="AO104" s="38">
        <v>7.46</v>
      </c>
      <c r="AP104" s="38">
        <v>88.74</v>
      </c>
      <c r="AQ104" s="84">
        <v>7521947</v>
      </c>
      <c r="AR104" s="84">
        <v>7463201</v>
      </c>
      <c r="AS104" s="84">
        <v>54378</v>
      </c>
      <c r="AT104" s="56">
        <v>-6.8730000000000002</v>
      </c>
      <c r="AU104" s="38"/>
      <c r="AV104" s="53"/>
      <c r="AW104" s="84">
        <v>12279548.177999999</v>
      </c>
      <c r="AX104" s="38">
        <v>-12.234757550501765</v>
      </c>
      <c r="AY104" s="84">
        <v>47547556.240999997</v>
      </c>
      <c r="AZ104" s="38">
        <v>-6.1159985312508285</v>
      </c>
      <c r="BA104" s="84">
        <v>35268008.063000001</v>
      </c>
      <c r="BB104" s="38">
        <v>-3.7803580993780566</v>
      </c>
      <c r="BC104" s="38"/>
      <c r="BD104" s="38"/>
      <c r="BE104" s="38"/>
      <c r="BF104" s="38"/>
      <c r="BG104" s="84">
        <v>111318294</v>
      </c>
      <c r="BH104" s="38">
        <v>-5.2435621666577115</v>
      </c>
      <c r="BI104" s="84">
        <v>7815.6099489999997</v>
      </c>
      <c r="BJ104" s="38">
        <v>1.6134435604583022</v>
      </c>
      <c r="BK104" s="84"/>
      <c r="BL104" s="38"/>
      <c r="BM104" s="38">
        <v>0.172068</v>
      </c>
      <c r="BN104" s="38">
        <v>573.90435906473977</v>
      </c>
      <c r="BO104" s="38">
        <v>45.283884999999998</v>
      </c>
      <c r="BP104" s="38">
        <v>19.96448370436346</v>
      </c>
      <c r="BQ104" s="39"/>
      <c r="BR104" s="38"/>
      <c r="BS104" s="84">
        <v>12543.2</v>
      </c>
      <c r="BT104" s="86">
        <f t="shared" si="43"/>
        <v>1.437102800753598E-3</v>
      </c>
      <c r="BU104" s="38"/>
      <c r="BV104" s="38">
        <v>4.666666666666667</v>
      </c>
      <c r="BW104" s="84">
        <v>574676</v>
      </c>
      <c r="BX104" s="38">
        <v>-2.4180018882149579</v>
      </c>
      <c r="BY104" s="84">
        <v>346177</v>
      </c>
      <c r="BZ104" s="38">
        <v>-2.0859732090329004</v>
      </c>
      <c r="CA104" s="84">
        <v>483910</v>
      </c>
      <c r="CB104" s="38">
        <v>-2.4152679945229458</v>
      </c>
      <c r="CC104" s="84">
        <v>1214601</v>
      </c>
      <c r="CD104" s="38">
        <v>1.4</v>
      </c>
      <c r="CE104" s="38">
        <v>109.2</v>
      </c>
      <c r="CF104" s="38">
        <v>-7.3791348600508924</v>
      </c>
      <c r="CG104" s="95"/>
      <c r="CH104" s="84"/>
      <c r="CI104" s="38"/>
      <c r="CJ104" s="84"/>
      <c r="CK104" s="38"/>
      <c r="CL104" s="39"/>
      <c r="CM104" s="38"/>
      <c r="CN104" s="84">
        <v>18934.34</v>
      </c>
      <c r="CO104" s="39">
        <v>1932</v>
      </c>
      <c r="CP104" s="84">
        <v>366782744</v>
      </c>
      <c r="CQ104" s="84">
        <v>353725648</v>
      </c>
      <c r="CR104" s="84">
        <v>12989287.583333334</v>
      </c>
      <c r="CS104" s="84"/>
      <c r="CT104" s="39">
        <v>28</v>
      </c>
      <c r="CU104" s="39"/>
      <c r="CV104" s="84">
        <v>349713</v>
      </c>
      <c r="CW104" s="84"/>
      <c r="CX104" s="39">
        <v>1363</v>
      </c>
      <c r="CY104" s="39">
        <v>526</v>
      </c>
      <c r="CZ104" s="39"/>
      <c r="DA104" s="39">
        <v>1889</v>
      </c>
      <c r="DB104" s="38">
        <v>151.80000000000001</v>
      </c>
      <c r="DC104" s="38">
        <v>208.9</v>
      </c>
      <c r="DD104" s="38"/>
      <c r="DE104" s="38">
        <v>1.5</v>
      </c>
      <c r="DF104" s="38">
        <v>1.4</v>
      </c>
      <c r="DG104" s="38"/>
      <c r="DH104" s="39">
        <v>2470</v>
      </c>
      <c r="DI104" s="38">
        <v>4455.3480900000004</v>
      </c>
      <c r="DJ104" s="91">
        <v>1.0051321600000001</v>
      </c>
      <c r="DK104" s="91">
        <v>0.79590000000000005</v>
      </c>
      <c r="DL104" s="38"/>
      <c r="DM104" s="49">
        <v>1281</v>
      </c>
      <c r="DO104" s="99"/>
      <c r="DP104" s="99"/>
      <c r="DT104" s="70"/>
    </row>
    <row r="105" spans="1:124">
      <c r="A105" s="21" t="s">
        <v>129</v>
      </c>
      <c r="B105" s="84">
        <v>107.80404761904771</v>
      </c>
      <c r="C105" s="84">
        <v>4887.5196607448588</v>
      </c>
      <c r="D105" s="83">
        <f t="shared" si="14"/>
        <v>7.1336084071165651E-2</v>
      </c>
      <c r="E105" s="84">
        <v>526706</v>
      </c>
      <c r="F105" s="83">
        <f t="shared" si="8"/>
        <v>1.3574859165310427E-2</v>
      </c>
      <c r="G105" s="84">
        <v>4100.3860000000004</v>
      </c>
      <c r="H105" s="83">
        <f t="shared" ref="H105" si="209">G105/G104-1</f>
        <v>2.2574830468065743E-2</v>
      </c>
      <c r="I105" s="84">
        <v>461711.6</v>
      </c>
      <c r="J105" s="83">
        <f t="shared" ref="J105" si="210">I105/I104-1</f>
        <v>2.7796328252580826E-2</v>
      </c>
      <c r="K105" s="84">
        <v>4141.7659999999996</v>
      </c>
      <c r="L105" s="83">
        <f t="shared" si="195"/>
        <v>2.2574950683030615E-2</v>
      </c>
      <c r="M105" s="84">
        <v>32322</v>
      </c>
      <c r="N105" s="83">
        <f t="shared" ref="N105" si="211">M105/M104-1</f>
        <v>2.0619533297546511E-2</v>
      </c>
      <c r="O105" s="84">
        <v>42169.697875734397</v>
      </c>
      <c r="P105" s="83">
        <f t="shared" ref="P105" si="212">O105/O104-1</f>
        <v>2.6077611857133975E-2</v>
      </c>
      <c r="Q105" s="84">
        <v>38532.04087529354</v>
      </c>
      <c r="R105" s="83">
        <f t="shared" si="17"/>
        <v>6.9545498466732525E-2</v>
      </c>
      <c r="S105" s="84">
        <v>4957.3379235469602</v>
      </c>
      <c r="T105" s="83">
        <f t="shared" ref="T105" si="213">S105/S104-1</f>
        <v>7.372693700735411E-2</v>
      </c>
      <c r="U105" s="84">
        <v>629286.25829999999</v>
      </c>
      <c r="V105" s="92">
        <f t="shared" si="10"/>
        <v>2.1065651712060429E-2</v>
      </c>
      <c r="W105" s="49">
        <f t="shared" si="104"/>
        <v>1.1947580971167975</v>
      </c>
      <c r="X105" s="38">
        <v>-0.67657868359510365</v>
      </c>
      <c r="Y105" s="38">
        <v>-0.7</v>
      </c>
      <c r="Z105" s="38">
        <v>-0.4</v>
      </c>
      <c r="AA105" s="38">
        <v>-1.2936542366526398</v>
      </c>
      <c r="AB105" s="95">
        <v>5.0000000000000001E-3</v>
      </c>
      <c r="AC105" s="95">
        <v>1.7670499999999999E-2</v>
      </c>
      <c r="AD105" s="84">
        <v>335135.83333333331</v>
      </c>
      <c r="AE105" s="38">
        <v>34.660079256522252</v>
      </c>
      <c r="AF105" s="23"/>
      <c r="AG105" s="23"/>
      <c r="AH105" s="38"/>
      <c r="AI105" s="91"/>
      <c r="AJ105" s="84">
        <v>504929.27</v>
      </c>
      <c r="AK105" s="91">
        <v>1.3789099999999999</v>
      </c>
      <c r="AL105" s="91">
        <v>1.02390517670199</v>
      </c>
      <c r="AM105" s="77"/>
      <c r="AN105" s="38">
        <v>0.1</v>
      </c>
      <c r="AO105" s="38">
        <v>5.94</v>
      </c>
      <c r="AP105" s="38">
        <v>100.48</v>
      </c>
      <c r="AQ105" s="84">
        <v>6729811</v>
      </c>
      <c r="AR105" s="84">
        <v>6699356</v>
      </c>
      <c r="AS105" s="84">
        <v>34281</v>
      </c>
      <c r="AT105" s="56">
        <v>-8.2520000000000007</v>
      </c>
      <c r="AU105" s="38"/>
      <c r="AV105" s="53"/>
      <c r="AW105" s="84">
        <v>10715774.791999999</v>
      </c>
      <c r="AX105" s="38">
        <v>-12.734779515761431</v>
      </c>
      <c r="AY105" s="84">
        <v>51654197.759999998</v>
      </c>
      <c r="AZ105" s="38">
        <v>8.6369139523912413</v>
      </c>
      <c r="BA105" s="84">
        <v>40938422.968000002</v>
      </c>
      <c r="BB105" s="38">
        <v>16.078069662655224</v>
      </c>
      <c r="BC105" s="38"/>
      <c r="BD105" s="38"/>
      <c r="BE105" s="38"/>
      <c r="BF105" s="38"/>
      <c r="BG105" s="84">
        <v>129968618</v>
      </c>
      <c r="BH105" s="38">
        <v>16.754051225398765</v>
      </c>
      <c r="BI105" s="84">
        <v>7973.5083160000004</v>
      </c>
      <c r="BJ105" s="38">
        <v>2.0202948718059255</v>
      </c>
      <c r="BK105" s="84">
        <v>20165</v>
      </c>
      <c r="BL105" s="38"/>
      <c r="BM105" s="38">
        <v>0.67980700000000005</v>
      </c>
      <c r="BN105" s="38">
        <v>295.08043331706074</v>
      </c>
      <c r="BO105" s="38">
        <v>53.121388000000003</v>
      </c>
      <c r="BP105" s="38">
        <v>17.307488083233153</v>
      </c>
      <c r="BQ105" s="39">
        <v>13100000</v>
      </c>
      <c r="BR105" s="38"/>
      <c r="BS105" s="84">
        <v>12692.5843</v>
      </c>
      <c r="BT105" s="86">
        <f t="shared" si="43"/>
        <v>1.1909584476050838E-2</v>
      </c>
      <c r="BU105" s="38"/>
      <c r="BV105" s="38">
        <v>4.7333333333333334</v>
      </c>
      <c r="BW105" s="84">
        <v>562754</v>
      </c>
      <c r="BX105" s="38">
        <v>-2.0745602739630677</v>
      </c>
      <c r="BY105" s="84">
        <v>341896</v>
      </c>
      <c r="BZ105" s="38">
        <v>-1.2366506151477423</v>
      </c>
      <c r="CA105" s="84">
        <v>474411</v>
      </c>
      <c r="CB105" s="38">
        <v>-1.9629683205554751</v>
      </c>
      <c r="CC105" s="84">
        <v>1229843</v>
      </c>
      <c r="CD105" s="38">
        <v>1.3</v>
      </c>
      <c r="CE105" s="38">
        <v>100</v>
      </c>
      <c r="CF105" s="38">
        <v>-8.424908424908427</v>
      </c>
      <c r="CG105" s="95">
        <v>0.78700000000000003</v>
      </c>
      <c r="CH105" s="84">
        <v>5906471</v>
      </c>
      <c r="CI105" s="38"/>
      <c r="CJ105" s="84">
        <v>9791016</v>
      </c>
      <c r="CK105" s="38"/>
      <c r="CL105" s="84"/>
      <c r="CM105" s="38"/>
      <c r="CN105" s="84">
        <v>13785.69</v>
      </c>
      <c r="CO105" s="39">
        <v>2096</v>
      </c>
      <c r="CP105" s="84">
        <v>418714187.16666669</v>
      </c>
      <c r="CQ105" s="84">
        <v>408084651.25</v>
      </c>
      <c r="CR105" s="84">
        <v>10099507</v>
      </c>
      <c r="CS105" s="84">
        <v>530028</v>
      </c>
      <c r="CT105" s="39">
        <v>24</v>
      </c>
      <c r="CU105" s="39"/>
      <c r="CV105" s="84">
        <v>494146</v>
      </c>
      <c r="CW105" s="84"/>
      <c r="CX105" s="39">
        <v>1444</v>
      </c>
      <c r="CY105" s="39">
        <v>577</v>
      </c>
      <c r="CZ105" s="39"/>
      <c r="DA105" s="39">
        <v>2021</v>
      </c>
      <c r="DB105" s="38">
        <v>85.5</v>
      </c>
      <c r="DC105" s="38">
        <v>36.6</v>
      </c>
      <c r="DD105" s="38"/>
      <c r="DE105" s="38">
        <v>1.2</v>
      </c>
      <c r="DF105" s="38">
        <v>0.8</v>
      </c>
      <c r="DG105" s="38"/>
      <c r="DH105" s="39">
        <v>2561</v>
      </c>
      <c r="DI105" s="38">
        <v>3157.2217799999999</v>
      </c>
      <c r="DJ105" s="91">
        <v>0.66731962</v>
      </c>
      <c r="DK105" s="91">
        <v>0.8044</v>
      </c>
      <c r="DL105" s="38"/>
      <c r="DM105" s="49">
        <v>1310</v>
      </c>
      <c r="DO105" s="99"/>
      <c r="DP105" s="99"/>
      <c r="DT105" s="70"/>
    </row>
    <row r="106" spans="1:124">
      <c r="A106" s="21" t="s">
        <v>130</v>
      </c>
      <c r="B106" s="84">
        <v>121.56804000000002</v>
      </c>
      <c r="C106" s="84">
        <v>4303.5442598427207</v>
      </c>
      <c r="D106" s="83">
        <f t="shared" si="14"/>
        <v>-0.11948297734584257</v>
      </c>
      <c r="E106" s="84">
        <v>523005</v>
      </c>
      <c r="F106" s="83">
        <f t="shared" si="8"/>
        <v>-7.0266904117287643E-3</v>
      </c>
      <c r="G106" s="84">
        <v>4114.9620000000004</v>
      </c>
      <c r="H106" s="83">
        <f t="shared" ref="H106" si="214">G106/G105-1</f>
        <v>3.5547872810022252E-3</v>
      </c>
      <c r="I106" s="84">
        <v>463587.7</v>
      </c>
      <c r="J106" s="83">
        <f t="shared" ref="J106" si="215">I106/I105-1</f>
        <v>4.0633590319152368E-3</v>
      </c>
      <c r="K106" s="84">
        <v>4156.4885000000004</v>
      </c>
      <c r="L106" s="83">
        <f t="shared" si="195"/>
        <v>3.5546431160042857E-3</v>
      </c>
      <c r="M106" s="84">
        <v>32346</v>
      </c>
      <c r="N106" s="83">
        <f t="shared" ref="N106" si="216">M106/M105-1</f>
        <v>7.4252830889176558E-4</v>
      </c>
      <c r="O106" s="84">
        <v>42239.113088603102</v>
      </c>
      <c r="P106" s="83">
        <f t="shared" ref="P106" si="217">O106/O105-1</f>
        <v>1.6460922502516961E-3</v>
      </c>
      <c r="Q106" s="84">
        <v>33846.465641434232</v>
      </c>
      <c r="R106" s="83">
        <f t="shared" si="17"/>
        <v>-0.12160205188777495</v>
      </c>
      <c r="S106" s="84">
        <v>4369.1344198787301</v>
      </c>
      <c r="T106" s="83">
        <f t="shared" ref="T106" si="218">S106/S105-1</f>
        <v>-0.11865309824337578</v>
      </c>
      <c r="U106" s="84">
        <v>646786.14170000004</v>
      </c>
      <c r="V106" s="92">
        <f t="shared" si="10"/>
        <v>2.7809098274727218E-2</v>
      </c>
      <c r="W106" s="49">
        <f t="shared" si="104"/>
        <v>1.2366729604879496</v>
      </c>
      <c r="X106" s="38">
        <v>-0.74005550416287724</v>
      </c>
      <c r="Y106" s="38">
        <v>-0.7</v>
      </c>
      <c r="Z106" s="38">
        <v>-0.8</v>
      </c>
      <c r="AA106" s="38">
        <v>-1.3702824772258784</v>
      </c>
      <c r="AB106" s="95">
        <v>2.2916666666666667E-3</v>
      </c>
      <c r="AC106" s="95">
        <v>1.3488416666666668E-2</v>
      </c>
      <c r="AD106" s="84">
        <v>377084.16666666669</v>
      </c>
      <c r="AE106" s="38">
        <v>12.516815321150888</v>
      </c>
      <c r="AF106" s="23"/>
      <c r="AG106" s="23"/>
      <c r="AH106" s="38"/>
      <c r="AI106" s="91"/>
      <c r="AJ106" s="84">
        <v>556552.98</v>
      </c>
      <c r="AK106" s="91">
        <v>1.4683199999999998</v>
      </c>
      <c r="AL106" s="91">
        <v>1.0644915440578999</v>
      </c>
      <c r="AM106" s="77"/>
      <c r="AN106" s="38">
        <v>0.1</v>
      </c>
      <c r="AO106" s="38">
        <v>6.01</v>
      </c>
      <c r="AP106" s="38">
        <v>90.31</v>
      </c>
      <c r="AQ106" s="84">
        <v>8095487</v>
      </c>
      <c r="AR106" s="84">
        <v>8132795</v>
      </c>
      <c r="AS106" s="84">
        <v>-34176</v>
      </c>
      <c r="AT106" s="56">
        <v>-6.5380000000000003</v>
      </c>
      <c r="AU106" s="38"/>
      <c r="AV106" s="53"/>
      <c r="AW106" s="84">
        <v>6563711.3090000004</v>
      </c>
      <c r="AX106" s="38">
        <v>-38.74720739838407</v>
      </c>
      <c r="AY106" s="84">
        <v>48979244.310999997</v>
      </c>
      <c r="AZ106" s="38">
        <v>-5.1785790216481358</v>
      </c>
      <c r="BA106" s="84">
        <v>42415533.001999997</v>
      </c>
      <c r="BB106" s="38">
        <v>3.6081263686063205</v>
      </c>
      <c r="BC106" s="38"/>
      <c r="BD106" s="38"/>
      <c r="BE106" s="38"/>
      <c r="BF106" s="38"/>
      <c r="BG106" s="84">
        <v>136168766</v>
      </c>
      <c r="BH106" s="38">
        <v>4.7704962131704747</v>
      </c>
      <c r="BI106" s="84">
        <v>7822.814179</v>
      </c>
      <c r="BJ106" s="38">
        <v>-1.8899351581236929</v>
      </c>
      <c r="BK106" s="84">
        <v>20158</v>
      </c>
      <c r="BL106" s="38">
        <v>-3.4713612695264073E-2</v>
      </c>
      <c r="BM106" s="38">
        <v>3.0462229999999999</v>
      </c>
      <c r="BN106" s="38">
        <v>348.10115223879711</v>
      </c>
      <c r="BO106" s="38">
        <v>59.430458999999999</v>
      </c>
      <c r="BP106" s="38">
        <v>11.876705857158694</v>
      </c>
      <c r="BQ106" s="39">
        <v>13127144</v>
      </c>
      <c r="BR106" s="38">
        <v>0.207206106870229</v>
      </c>
      <c r="BS106" s="84">
        <v>12590.8</v>
      </c>
      <c r="BT106" s="86">
        <f t="shared" si="43"/>
        <v>-8.0191943259341203E-3</v>
      </c>
      <c r="BU106" s="96">
        <v>1.33</v>
      </c>
      <c r="BV106" s="38">
        <v>5.0416666666666661</v>
      </c>
      <c r="BW106" s="84">
        <v>552734</v>
      </c>
      <c r="BX106" s="38">
        <v>-1.7805293254246082</v>
      </c>
      <c r="BY106" s="84">
        <v>336209</v>
      </c>
      <c r="BZ106" s="38">
        <v>-1.6633713175936542</v>
      </c>
      <c r="CA106" s="84">
        <v>466003</v>
      </c>
      <c r="CB106" s="38">
        <v>-1.7723029187771784</v>
      </c>
      <c r="CC106" s="84">
        <v>1173858</v>
      </c>
      <c r="CD106" s="38">
        <v>-4.5999999999999996</v>
      </c>
      <c r="CE106" s="38">
        <v>91.7</v>
      </c>
      <c r="CF106" s="38">
        <v>-8.2999999999999972</v>
      </c>
      <c r="CG106" s="95"/>
      <c r="CH106" s="84">
        <v>5792093</v>
      </c>
      <c r="CI106" s="38">
        <v>-1.9364862707359436</v>
      </c>
      <c r="CJ106" s="84">
        <v>10250353</v>
      </c>
      <c r="CK106" s="38">
        <v>4.691413025982186</v>
      </c>
      <c r="CL106" s="84"/>
      <c r="CM106" s="38"/>
      <c r="CN106" s="84">
        <v>10542.62</v>
      </c>
      <c r="CO106" s="39">
        <v>2141</v>
      </c>
      <c r="CP106" s="84">
        <v>338314712.25</v>
      </c>
      <c r="CQ106" s="84">
        <v>330958630.91666669</v>
      </c>
      <c r="CR106" s="84">
        <v>6646337.833333333</v>
      </c>
      <c r="CS106" s="84">
        <v>709742.5</v>
      </c>
      <c r="CT106" s="39">
        <v>18</v>
      </c>
      <c r="CU106" s="39"/>
      <c r="CV106" s="84">
        <v>1201481</v>
      </c>
      <c r="CW106" s="84"/>
      <c r="CX106" s="39">
        <v>1478</v>
      </c>
      <c r="CY106" s="39">
        <v>572</v>
      </c>
      <c r="CZ106" s="39"/>
      <c r="DA106" s="39">
        <v>2050</v>
      </c>
      <c r="DB106" s="38">
        <v>61.4</v>
      </c>
      <c r="DC106" s="38">
        <v>33.1</v>
      </c>
      <c r="DD106" s="38"/>
      <c r="DE106" s="38">
        <v>1</v>
      </c>
      <c r="DF106" s="38">
        <v>0.7</v>
      </c>
      <c r="DG106" s="38"/>
      <c r="DH106" s="39">
        <v>2471</v>
      </c>
      <c r="DI106" s="38">
        <v>2264.5279</v>
      </c>
      <c r="DJ106" s="91">
        <v>0.54437600000000008</v>
      </c>
      <c r="DK106" s="91">
        <v>0.58840000000000003</v>
      </c>
      <c r="DL106" s="38"/>
      <c r="DM106" s="49">
        <v>1335</v>
      </c>
      <c r="DO106" s="99"/>
      <c r="DP106" s="99"/>
      <c r="DT106" s="70"/>
    </row>
    <row r="107" spans="1:124">
      <c r="A107" s="21" t="s">
        <v>131</v>
      </c>
      <c r="B107" s="84">
        <v>125.22043824701186</v>
      </c>
      <c r="C107" s="84">
        <v>4115.1162790697672</v>
      </c>
      <c r="D107" s="83">
        <f t="shared" si="14"/>
        <v>-4.3784371530976141E-2</v>
      </c>
      <c r="E107" s="84">
        <v>515986.2</v>
      </c>
      <c r="F107" s="83">
        <f t="shared" si="8"/>
        <v>-1.3420139386812746E-2</v>
      </c>
      <c r="G107" s="84">
        <v>4126.8760000000002</v>
      </c>
      <c r="H107" s="83">
        <f t="shared" ref="H107" si="219">G107/G106-1</f>
        <v>2.8952879759278627E-3</v>
      </c>
      <c r="I107" s="84">
        <v>464134.7</v>
      </c>
      <c r="J107" s="83">
        <f t="shared" ref="J107" si="220">I107/I106-1</f>
        <v>1.1799277677124742E-3</v>
      </c>
      <c r="K107" s="84">
        <v>4168.5235000000002</v>
      </c>
      <c r="L107" s="83">
        <f t="shared" si="195"/>
        <v>2.8954729454921946E-3</v>
      </c>
      <c r="M107" s="84">
        <v>32382</v>
      </c>
      <c r="N107" s="83">
        <f t="shared" ref="N107" si="221">M107/M106-1</f>
        <v>1.1129660545352582E-3</v>
      </c>
      <c r="O107" s="84">
        <v>42190.7786326809</v>
      </c>
      <c r="P107" s="83">
        <f t="shared" ref="P107" si="222">O107/O106-1</f>
        <v>-1.144305653880906E-3</v>
      </c>
      <c r="Q107" s="84">
        <v>32289.350536072558</v>
      </c>
      <c r="R107" s="83">
        <f t="shared" si="17"/>
        <v>-4.6005249761011391E-2</v>
      </c>
      <c r="S107" s="84">
        <v>4173.4408396337794</v>
      </c>
      <c r="T107" s="83">
        <f t="shared" ref="T107" si="223">S107/S106-1</f>
        <v>-4.4790011347460967E-2</v>
      </c>
      <c r="U107" s="84">
        <v>668155.35829999996</v>
      </c>
      <c r="V107" s="92">
        <f t="shared" si="10"/>
        <v>3.3039076167948656E-2</v>
      </c>
      <c r="W107" s="49">
        <f t="shared" si="104"/>
        <v>1.2949093566843453</v>
      </c>
      <c r="X107" s="38">
        <v>-0.92349402694229132</v>
      </c>
      <c r="Y107" s="38">
        <v>-0.9</v>
      </c>
      <c r="Z107" s="38">
        <v>-0.91</v>
      </c>
      <c r="AA107" s="38">
        <v>-1.8705371002791991</v>
      </c>
      <c r="AB107" s="95">
        <v>1E-3</v>
      </c>
      <c r="AC107" s="95">
        <v>1.2775916666666666E-2</v>
      </c>
      <c r="AD107" s="84">
        <v>436624.25</v>
      </c>
      <c r="AE107" s="38">
        <v>15.789600464971342</v>
      </c>
      <c r="AF107" s="23"/>
      <c r="AG107" s="23"/>
      <c r="AH107" s="38"/>
      <c r="AI107" s="91"/>
      <c r="AJ107" s="84">
        <v>624414.09</v>
      </c>
      <c r="AK107" s="91">
        <v>1.5682400000000001</v>
      </c>
      <c r="AL107" s="91">
        <v>1.1594701563723999</v>
      </c>
      <c r="AM107" s="77"/>
      <c r="AN107" s="38">
        <v>0.1</v>
      </c>
      <c r="AO107" s="38">
        <v>6.11</v>
      </c>
      <c r="AP107" s="38">
        <v>95.33</v>
      </c>
      <c r="AQ107" s="84">
        <v>8461220</v>
      </c>
      <c r="AR107" s="84">
        <v>8455635</v>
      </c>
      <c r="AS107" s="84">
        <v>3659</v>
      </c>
      <c r="AT107" s="56">
        <v>-7.9139999999999997</v>
      </c>
      <c r="AU107" s="38"/>
      <c r="AV107" s="53"/>
      <c r="AW107" s="84">
        <v>9881449.7899999991</v>
      </c>
      <c r="AX107" s="38">
        <v>50.546685020268896</v>
      </c>
      <c r="AY107" s="84">
        <v>52108955.734999999</v>
      </c>
      <c r="AZ107" s="38">
        <v>6.3898728288405149</v>
      </c>
      <c r="BA107" s="84">
        <v>42227505.945</v>
      </c>
      <c r="BB107" s="38">
        <v>-0.44329764049205833</v>
      </c>
      <c r="BC107" s="38"/>
      <c r="BD107" s="38"/>
      <c r="BE107" s="38"/>
      <c r="BF107" s="38"/>
      <c r="BG107" s="84">
        <v>145775748</v>
      </c>
      <c r="BH107" s="38">
        <v>7.0552023655703833</v>
      </c>
      <c r="BI107" s="84">
        <v>7915.6655810000002</v>
      </c>
      <c r="BJ107" s="38">
        <v>1.1869309416712943</v>
      </c>
      <c r="BK107" s="84">
        <v>20096</v>
      </c>
      <c r="BL107" s="38">
        <v>-0.30757019545589842</v>
      </c>
      <c r="BM107" s="38">
        <v>7.4554130000000001</v>
      </c>
      <c r="BN107" s="38">
        <v>144.74285040852232</v>
      </c>
      <c r="BO107" s="38">
        <v>64.354918999999995</v>
      </c>
      <c r="BP107" s="38">
        <v>8.2860877786590823</v>
      </c>
      <c r="BQ107" s="39">
        <v>13501420</v>
      </c>
      <c r="BR107" s="38">
        <v>2.8511609227414585</v>
      </c>
      <c r="BS107" s="84">
        <v>12600.8</v>
      </c>
      <c r="BT107" s="86">
        <f t="shared" si="43"/>
        <v>7.9423070813611218E-4</v>
      </c>
      <c r="BU107" s="38"/>
      <c r="BV107" s="38">
        <v>5.3583333333333334</v>
      </c>
      <c r="BW107" s="84">
        <v>539924</v>
      </c>
      <c r="BX107" s="38">
        <v>-2.3175704769382741</v>
      </c>
      <c r="BY107" s="84">
        <v>331199</v>
      </c>
      <c r="BZ107" s="38">
        <v>-1.4901445231983677</v>
      </c>
      <c r="CA107" s="84">
        <v>453716</v>
      </c>
      <c r="CB107" s="38">
        <v>-2.6366783046461073</v>
      </c>
      <c r="CC107" s="84">
        <v>1151016</v>
      </c>
      <c r="CD107" s="38">
        <v>-1.9</v>
      </c>
      <c r="CE107" s="38">
        <v>84</v>
      </c>
      <c r="CF107" s="38">
        <v>-8.3969465648854982</v>
      </c>
      <c r="CG107" s="95"/>
      <c r="CH107" s="84">
        <v>5828178</v>
      </c>
      <c r="CI107" s="38">
        <v>0.62300449940979885</v>
      </c>
      <c r="CJ107" s="84">
        <v>10306874</v>
      </c>
      <c r="CK107" s="38">
        <v>0.55140540037986985</v>
      </c>
      <c r="CL107" s="84"/>
      <c r="CM107" s="38"/>
      <c r="CN107" s="84">
        <v>8578.9500000000007</v>
      </c>
      <c r="CO107" s="39">
        <v>2153</v>
      </c>
      <c r="CP107" s="84">
        <v>283902625.33333331</v>
      </c>
      <c r="CQ107" s="84">
        <v>278029460</v>
      </c>
      <c r="CR107" s="84">
        <v>5235109.833333333</v>
      </c>
      <c r="CS107" s="84">
        <v>638054.41666666663</v>
      </c>
      <c r="CT107" s="39">
        <v>19</v>
      </c>
      <c r="CU107" s="39"/>
      <c r="CV107" s="84">
        <v>153309</v>
      </c>
      <c r="CW107" s="84"/>
      <c r="CX107" s="39">
        <v>1485</v>
      </c>
      <c r="CY107" s="39">
        <v>577</v>
      </c>
      <c r="CZ107" s="39"/>
      <c r="DA107" s="39">
        <v>2062</v>
      </c>
      <c r="DB107" s="38">
        <v>91.8</v>
      </c>
      <c r="DC107" s="38">
        <v>85.5</v>
      </c>
      <c r="DD107" s="38"/>
      <c r="DE107" s="38">
        <v>0.9</v>
      </c>
      <c r="DF107" s="38">
        <v>0.6</v>
      </c>
      <c r="DG107" s="38"/>
      <c r="DH107" s="39">
        <v>3058</v>
      </c>
      <c r="DI107" s="38">
        <v>2069.2991200000001</v>
      </c>
      <c r="DJ107" s="91">
        <v>0.51981736000000001</v>
      </c>
      <c r="DK107" s="91">
        <v>0.51759999999999995</v>
      </c>
      <c r="DL107" s="38"/>
      <c r="DM107" s="49">
        <v>1312</v>
      </c>
      <c r="DO107" s="99"/>
      <c r="DP107" s="99"/>
      <c r="DT107" s="70"/>
    </row>
    <row r="108" spans="1:124">
      <c r="A108" s="21" t="s">
        <v>132</v>
      </c>
      <c r="B108" s="84">
        <v>115.93868525896423</v>
      </c>
      <c r="C108" s="84">
        <v>4445.6580712218647</v>
      </c>
      <c r="D108" s="83">
        <f t="shared" si="14"/>
        <v>8.0323803687709416E-2</v>
      </c>
      <c r="E108" s="84">
        <v>515400.7</v>
      </c>
      <c r="F108" s="83">
        <f t="shared" si="8"/>
        <v>-1.1347202696506686E-3</v>
      </c>
      <c r="G108" s="84">
        <v>4196.4189999999999</v>
      </c>
      <c r="H108" s="83">
        <f t="shared" ref="H108" si="224">G108/G107-1</f>
        <v>1.6851245348781907E-2</v>
      </c>
      <c r="I108" s="84">
        <v>471227.7</v>
      </c>
      <c r="J108" s="83">
        <f t="shared" ref="J108" si="225">I108/I107-1</f>
        <v>1.5282201481595648E-2</v>
      </c>
      <c r="K108" s="84">
        <v>4238.7674999999999</v>
      </c>
      <c r="L108" s="83">
        <f t="shared" si="195"/>
        <v>1.6851050497856068E-2</v>
      </c>
      <c r="M108" s="84">
        <v>32876</v>
      </c>
      <c r="N108" s="83">
        <f t="shared" ref="N108" si="226">M108/M107-1</f>
        <v>1.5255388796244773E-2</v>
      </c>
      <c r="O108" s="84">
        <v>42743.993910207901</v>
      </c>
      <c r="P108" s="83">
        <f t="shared" ref="P108" si="227">O108/O107-1</f>
        <v>1.3112231996080803E-2</v>
      </c>
      <c r="Q108" s="84">
        <v>34808.390917661287</v>
      </c>
      <c r="R108" s="83">
        <f t="shared" si="17"/>
        <v>7.8014588084530878E-2</v>
      </c>
      <c r="S108" s="84">
        <v>4515.8629731699602</v>
      </c>
      <c r="T108" s="83">
        <f t="shared" ref="T108" si="228">S108/S107-1</f>
        <v>8.2047918418852728E-2</v>
      </c>
      <c r="U108" s="84">
        <v>677055.14170000004</v>
      </c>
      <c r="V108" s="92">
        <f t="shared" si="10"/>
        <v>1.3319931194810675E-2</v>
      </c>
      <c r="W108" s="49">
        <f t="shared" ref="W108:W121" si="229">U108/E108</f>
        <v>1.3136480833262354</v>
      </c>
      <c r="X108" s="38">
        <v>-0.2565418163159619</v>
      </c>
      <c r="Y108" s="38">
        <v>-0.3</v>
      </c>
      <c r="Z108" s="38">
        <v>-0.31</v>
      </c>
      <c r="AA108" s="38">
        <v>-1.6135410899313423</v>
      </c>
      <c r="AB108" s="95">
        <v>1E-3</v>
      </c>
      <c r="AC108" s="95">
        <v>9.9349999999999994E-3</v>
      </c>
      <c r="AD108" s="84">
        <v>559112.58333333337</v>
      </c>
      <c r="AE108" s="38">
        <v>28.053488401831409</v>
      </c>
      <c r="AF108" s="23"/>
      <c r="AG108" s="23"/>
      <c r="AH108" s="38"/>
      <c r="AI108" s="91"/>
      <c r="AJ108" s="84">
        <v>655448.56000000006</v>
      </c>
      <c r="AK108" s="91">
        <v>1.62731</v>
      </c>
      <c r="AL108" s="91">
        <v>1.25936092054202</v>
      </c>
      <c r="AM108" s="84">
        <v>145609.5</v>
      </c>
      <c r="AN108" s="38">
        <v>0.08</v>
      </c>
      <c r="AO108" s="38">
        <v>6.13</v>
      </c>
      <c r="AP108" s="38">
        <v>115.66</v>
      </c>
      <c r="AQ108" s="84">
        <v>8351884</v>
      </c>
      <c r="AR108" s="84">
        <v>8370195</v>
      </c>
      <c r="AS108" s="84">
        <v>-20880</v>
      </c>
      <c r="AT108" s="56">
        <v>-8.0459999999999994</v>
      </c>
      <c r="AU108" s="38"/>
      <c r="AV108" s="53"/>
      <c r="AW108" s="84">
        <v>10186326.82</v>
      </c>
      <c r="AX108" s="38">
        <v>3.0853471553186047</v>
      </c>
      <c r="AY108" s="84">
        <v>54548350.171999998</v>
      </c>
      <c r="AZ108" s="38">
        <v>4.6813343360890496</v>
      </c>
      <c r="BA108" s="84">
        <v>44362023.351999998</v>
      </c>
      <c r="BB108" s="38">
        <v>5.0548034017925181</v>
      </c>
      <c r="BC108" s="38"/>
      <c r="BD108" s="38"/>
      <c r="BE108" s="38"/>
      <c r="BF108" s="38"/>
      <c r="BG108" s="84">
        <v>168247122</v>
      </c>
      <c r="BH108" s="38">
        <v>15.415029117188958</v>
      </c>
      <c r="BI108" s="84">
        <v>7815.3118590000004</v>
      </c>
      <c r="BJ108" s="38">
        <v>-1.26778627738998</v>
      </c>
      <c r="BK108" s="84">
        <v>20067</v>
      </c>
      <c r="BL108" s="38">
        <v>-0.14430732484076433</v>
      </c>
      <c r="BM108" s="38">
        <v>11.821742</v>
      </c>
      <c r="BN108" s="38">
        <v>58.565890313521201</v>
      </c>
      <c r="BO108" s="38">
        <v>68.673443000000006</v>
      </c>
      <c r="BP108" s="38">
        <v>6.710480048929921</v>
      </c>
      <c r="BQ108" s="39">
        <v>15055696</v>
      </c>
      <c r="BR108" s="38">
        <v>11.51194466952365</v>
      </c>
      <c r="BS108" s="84">
        <v>12613.9</v>
      </c>
      <c r="BT108" s="86">
        <f t="shared" si="43"/>
        <v>1.0396165322836826E-3</v>
      </c>
      <c r="BU108" s="38"/>
      <c r="BV108" s="38">
        <v>5.2416666666666671</v>
      </c>
      <c r="BW108" s="84">
        <v>524810</v>
      </c>
      <c r="BX108" s="38">
        <v>-2.7992828620324341</v>
      </c>
      <c r="BY108" s="84">
        <v>326566</v>
      </c>
      <c r="BZ108" s="38">
        <v>-1.3988568806065236</v>
      </c>
      <c r="CA108" s="84">
        <v>440667</v>
      </c>
      <c r="CB108" s="38">
        <v>-2.876028176215959</v>
      </c>
      <c r="CC108" s="84">
        <v>1160083</v>
      </c>
      <c r="CD108" s="38">
        <v>0.8</v>
      </c>
      <c r="CE108" s="38">
        <v>76.8</v>
      </c>
      <c r="CF108" s="38">
        <v>-8.5714285714285747</v>
      </c>
      <c r="CG108" s="95"/>
      <c r="CH108" s="84">
        <v>5853382</v>
      </c>
      <c r="CI108" s="38">
        <v>0.43245075905368713</v>
      </c>
      <c r="CJ108" s="84">
        <v>10503935</v>
      </c>
      <c r="CK108" s="38">
        <v>1.9119376059123261</v>
      </c>
      <c r="CL108" s="84"/>
      <c r="CM108" s="38"/>
      <c r="CN108" s="84">
        <v>10676.64</v>
      </c>
      <c r="CO108" s="39">
        <v>2206</v>
      </c>
      <c r="CP108" s="84">
        <v>273305679.83333331</v>
      </c>
      <c r="CQ108" s="84">
        <v>267502646.41666666</v>
      </c>
      <c r="CR108" s="84">
        <v>4989449.083333333</v>
      </c>
      <c r="CS108" s="84">
        <v>813583.5</v>
      </c>
      <c r="CT108" s="39">
        <v>35</v>
      </c>
      <c r="CU108" s="39"/>
      <c r="CV108" s="84">
        <v>567232</v>
      </c>
      <c r="CW108" s="84"/>
      <c r="CX108" s="39">
        <v>1517</v>
      </c>
      <c r="CY108" s="39">
        <v>554</v>
      </c>
      <c r="CZ108" s="39"/>
      <c r="DA108" s="39">
        <v>2071</v>
      </c>
      <c r="DB108" s="38">
        <v>96.7</v>
      </c>
      <c r="DC108" s="38">
        <v>66.400000000000006</v>
      </c>
      <c r="DD108" s="38"/>
      <c r="DE108" s="38">
        <v>1.2</v>
      </c>
      <c r="DF108" s="38">
        <v>0.8</v>
      </c>
      <c r="DG108" s="38"/>
      <c r="DH108" s="39">
        <v>3116</v>
      </c>
      <c r="DI108" s="38">
        <v>2953.0983000000001</v>
      </c>
      <c r="DJ108" s="91">
        <v>0.68629794</v>
      </c>
      <c r="DK108" s="91">
        <v>0.58399999999999996</v>
      </c>
      <c r="DL108" s="38"/>
      <c r="DM108" s="49">
        <v>1140</v>
      </c>
      <c r="DO108" s="99"/>
      <c r="DP108" s="99"/>
      <c r="DT108" s="70"/>
    </row>
    <row r="109" spans="1:124">
      <c r="A109" s="21" t="s">
        <v>133</v>
      </c>
      <c r="B109" s="84">
        <v>108.1508300395257</v>
      </c>
      <c r="C109" s="84">
        <v>4815.1488543621126</v>
      </c>
      <c r="D109" s="83">
        <f t="shared" si="14"/>
        <v>8.3112730943496915E-2</v>
      </c>
      <c r="E109" s="84">
        <v>520965.4</v>
      </c>
      <c r="F109" s="83">
        <f t="shared" si="8"/>
        <v>1.0796842146314489E-2</v>
      </c>
      <c r="G109" s="84">
        <v>4295.4849999999997</v>
      </c>
      <c r="H109" s="83">
        <f t="shared" ref="H109" si="230">G109/G108-1</f>
        <v>2.3607270865945384E-2</v>
      </c>
      <c r="I109" s="84">
        <v>481616.8</v>
      </c>
      <c r="J109" s="83">
        <f t="shared" ref="J109" si="231">I109/I108-1</f>
        <v>2.2046878823125171E-2</v>
      </c>
      <c r="K109" s="84">
        <v>4338.8334999999997</v>
      </c>
      <c r="L109" s="83">
        <f t="shared" si="195"/>
        <v>2.3607333971490396E-2</v>
      </c>
      <c r="M109" s="84">
        <v>33621</v>
      </c>
      <c r="N109" s="83">
        <f t="shared" ref="N109" si="232">M109/M108-1</f>
        <v>2.2660907652999107E-2</v>
      </c>
      <c r="O109" s="84">
        <v>43671.680357473902</v>
      </c>
      <c r="P109" s="83">
        <f t="shared" ref="P109" si="233">O109/O108-1</f>
        <v>2.1703316943540329E-2</v>
      </c>
      <c r="Q109" s="84">
        <v>37688.722335940642</v>
      </c>
      <c r="R109" s="83">
        <f t="shared" si="17"/>
        <v>8.2748192098070161E-2</v>
      </c>
      <c r="S109" s="84">
        <v>4905.6297542354905</v>
      </c>
      <c r="T109" s="83">
        <f t="shared" ref="T109" si="234">S109/S108-1</f>
        <v>8.6310586344458873E-2</v>
      </c>
      <c r="U109" s="84">
        <v>688912.125</v>
      </c>
      <c r="V109" s="92">
        <f t="shared" si="10"/>
        <v>1.7512581427605145E-2</v>
      </c>
      <c r="W109" s="49">
        <f t="shared" si="229"/>
        <v>1.3223759677706042</v>
      </c>
      <c r="X109" s="38">
        <v>-8.5733882031693263E-3</v>
      </c>
      <c r="Y109" s="38">
        <v>0</v>
      </c>
      <c r="Z109" s="38">
        <v>-0.1</v>
      </c>
      <c r="AA109" s="38">
        <v>-0.6029423587106274</v>
      </c>
      <c r="AB109" s="95">
        <v>1E-3</v>
      </c>
      <c r="AC109" s="95">
        <v>1.5027833333333334E-2</v>
      </c>
      <c r="AD109" s="84">
        <v>816258.75</v>
      </c>
      <c r="AE109" s="38">
        <v>45.99184034342516</v>
      </c>
      <c r="AF109" s="23"/>
      <c r="AG109" s="23"/>
      <c r="AH109" s="38"/>
      <c r="AI109" s="91"/>
      <c r="AJ109" s="84">
        <v>722524.1</v>
      </c>
      <c r="AK109" s="91">
        <v>1.7165999999999999</v>
      </c>
      <c r="AL109" s="91">
        <v>1.3146207022577701</v>
      </c>
      <c r="AM109" s="84">
        <v>157349.75</v>
      </c>
      <c r="AN109" s="38">
        <v>0.06</v>
      </c>
      <c r="AO109" s="38">
        <v>6.18</v>
      </c>
      <c r="AP109" s="38">
        <v>129.15</v>
      </c>
      <c r="AQ109" s="84">
        <v>9437775</v>
      </c>
      <c r="AR109" s="84">
        <v>9434403</v>
      </c>
      <c r="AS109" s="84">
        <v>3032</v>
      </c>
      <c r="AT109" s="56">
        <v>-5.8810000000000002</v>
      </c>
      <c r="AU109" s="38"/>
      <c r="AV109" s="53"/>
      <c r="AW109" s="84">
        <v>11953342.748</v>
      </c>
      <c r="AX109" s="38">
        <v>17.346939276782397</v>
      </c>
      <c r="AY109" s="84">
        <v>61169979.093999997</v>
      </c>
      <c r="AZ109" s="38">
        <v>12.139008606348137</v>
      </c>
      <c r="BA109" s="84">
        <v>49216636.346000001</v>
      </c>
      <c r="BB109" s="38">
        <v>10.943173072788033</v>
      </c>
      <c r="BC109" s="38"/>
      <c r="BD109" s="38"/>
      <c r="BE109" s="38"/>
      <c r="BF109" s="38"/>
      <c r="BG109" s="84">
        <v>166918417</v>
      </c>
      <c r="BH109" s="38">
        <v>-0.78973416258496243</v>
      </c>
      <c r="BI109" s="84">
        <v>8050.7275300000001</v>
      </c>
      <c r="BJ109" s="38">
        <v>3.0122364308328713</v>
      </c>
      <c r="BK109" s="84">
        <v>20060</v>
      </c>
      <c r="BL109" s="38">
        <v>-3.4883141476055216E-2</v>
      </c>
      <c r="BM109" s="38">
        <v>15.484748</v>
      </c>
      <c r="BN109" s="38">
        <v>30.98533194177304</v>
      </c>
      <c r="BO109" s="38">
        <v>72.426305999999997</v>
      </c>
      <c r="BP109" s="38">
        <v>5.464795175625591</v>
      </c>
      <c r="BQ109" s="39">
        <v>16436146</v>
      </c>
      <c r="BR109" s="38">
        <v>9.1689550586037338</v>
      </c>
      <c r="BS109" s="84">
        <v>12617.6</v>
      </c>
      <c r="BT109" s="86">
        <f t="shared" si="43"/>
        <v>2.9332720253050226E-4</v>
      </c>
      <c r="BU109" s="38"/>
      <c r="BV109" s="38">
        <v>4.7333333333333334</v>
      </c>
      <c r="BW109" s="84">
        <v>531690</v>
      </c>
      <c r="BX109" s="38">
        <v>1.3109506297517197</v>
      </c>
      <c r="BY109" s="84">
        <v>331636</v>
      </c>
      <c r="BZ109" s="38">
        <v>1.5525192457267443</v>
      </c>
      <c r="CA109" s="84">
        <v>446288</v>
      </c>
      <c r="CB109" s="38">
        <v>1.275566357362816</v>
      </c>
      <c r="CC109" s="84">
        <v>1189049</v>
      </c>
      <c r="CD109" s="38">
        <v>2.5</v>
      </c>
      <c r="CE109" s="38">
        <v>71.099999999999994</v>
      </c>
      <c r="CF109" s="38">
        <v>-7.4218750000000036</v>
      </c>
      <c r="CG109" s="95"/>
      <c r="CH109" s="84">
        <v>5852067</v>
      </c>
      <c r="CI109" s="38">
        <v>-2.2465644647829238E-2</v>
      </c>
      <c r="CJ109" s="84">
        <v>10714112</v>
      </c>
      <c r="CK109" s="38">
        <v>2.0009358397590997</v>
      </c>
      <c r="CL109" s="84"/>
      <c r="CM109" s="38"/>
      <c r="CN109" s="84">
        <v>11488.76</v>
      </c>
      <c r="CO109" s="39">
        <v>2306</v>
      </c>
      <c r="CP109" s="84">
        <v>351952868.75</v>
      </c>
      <c r="CQ109" s="84">
        <v>341026155.83333331</v>
      </c>
      <c r="CR109" s="84">
        <v>8005243.333333333</v>
      </c>
      <c r="CS109" s="84">
        <v>2921468.6666666665</v>
      </c>
      <c r="CT109" s="39">
        <v>78</v>
      </c>
      <c r="CU109" s="39"/>
      <c r="CV109" s="84">
        <v>750226</v>
      </c>
      <c r="CW109" s="84"/>
      <c r="CX109" s="39">
        <v>1586</v>
      </c>
      <c r="CY109" s="39">
        <v>547</v>
      </c>
      <c r="CZ109" s="39"/>
      <c r="DA109" s="39">
        <v>2133</v>
      </c>
      <c r="DB109" s="38">
        <v>28.1</v>
      </c>
      <c r="DC109" s="38">
        <v>28.2</v>
      </c>
      <c r="DD109" s="38"/>
      <c r="DE109" s="38">
        <v>1.3</v>
      </c>
      <c r="DF109" s="38">
        <v>0.9</v>
      </c>
      <c r="DG109" s="38"/>
      <c r="DH109" s="39">
        <v>3220</v>
      </c>
      <c r="DI109" s="38">
        <v>3557.67443</v>
      </c>
      <c r="DJ109" s="91">
        <v>0.76413765999999994</v>
      </c>
      <c r="DK109" s="91">
        <v>0.6986</v>
      </c>
      <c r="DL109" s="38"/>
      <c r="DM109" s="49">
        <v>1090</v>
      </c>
      <c r="DO109" s="99"/>
      <c r="DP109" s="99"/>
      <c r="DT109" s="70"/>
    </row>
    <row r="110" spans="1:124">
      <c r="A110" s="21" t="s">
        <v>134</v>
      </c>
      <c r="B110" s="84">
        <v>110.10693227091633</v>
      </c>
      <c r="C110" s="84">
        <v>4755.4106309121371</v>
      </c>
      <c r="D110" s="83">
        <f t="shared" si="14"/>
        <v>-1.2406308767766938E-2</v>
      </c>
      <c r="E110" s="84">
        <v>524132.8</v>
      </c>
      <c r="F110" s="83">
        <f t="shared" si="8"/>
        <v>6.0798663404517672E-3</v>
      </c>
      <c r="G110" s="84">
        <v>4351.4430000000002</v>
      </c>
      <c r="H110" s="83">
        <f t="shared" ref="H110" si="235">G110/G109-1</f>
        <v>1.3027166897335407E-2</v>
      </c>
      <c r="I110" s="84">
        <v>489624.5</v>
      </c>
      <c r="J110" s="83">
        <f t="shared" ref="J110" si="236">I110/I109-1</f>
        <v>1.6626704051851959E-2</v>
      </c>
      <c r="K110" s="84">
        <v>4395.357</v>
      </c>
      <c r="L110" s="83">
        <f t="shared" si="195"/>
        <v>1.3027349401630639E-2</v>
      </c>
      <c r="M110" s="84">
        <v>34056</v>
      </c>
      <c r="N110" s="83">
        <f t="shared" ref="N110" si="237">M110/M109-1</f>
        <v>1.2938342107611245E-2</v>
      </c>
      <c r="O110" s="84">
        <v>44393.662740098902</v>
      </c>
      <c r="P110" s="83">
        <f t="shared" ref="P110" si="238">O110/O109-1</f>
        <v>1.6532049527639536E-2</v>
      </c>
      <c r="Q110" s="84">
        <v>37217.648727916981</v>
      </c>
      <c r="R110" s="83">
        <f t="shared" si="17"/>
        <v>-1.2499060165126252E-2</v>
      </c>
      <c r="S110" s="84">
        <v>4858.4997758990803</v>
      </c>
      <c r="T110" s="83">
        <f t="shared" ref="T110" si="239">S110/S109-1</f>
        <v>-9.6073247875501089E-3</v>
      </c>
      <c r="U110" s="84">
        <v>701387.68330000003</v>
      </c>
      <c r="V110" s="92">
        <f t="shared" si="10"/>
        <v>1.8109070587195797E-2</v>
      </c>
      <c r="W110" s="49">
        <f t="shared" si="229"/>
        <v>1.338186969600071</v>
      </c>
      <c r="X110" s="38">
        <v>-0.28294606876444461</v>
      </c>
      <c r="Y110" s="38">
        <v>-0.3</v>
      </c>
      <c r="Z110" s="38">
        <v>-0.1</v>
      </c>
      <c r="AA110" s="38">
        <v>-3.2351989647215772E-2</v>
      </c>
      <c r="AB110" s="95">
        <v>1E-3</v>
      </c>
      <c r="AC110" s="95">
        <v>1.3953083333333333E-2</v>
      </c>
      <c r="AD110" s="84">
        <v>842626.5</v>
      </c>
      <c r="AE110" s="38">
        <v>3.2303175923075864</v>
      </c>
      <c r="AF110" s="23"/>
      <c r="AG110" s="23"/>
      <c r="AH110" s="38"/>
      <c r="AI110" s="91"/>
      <c r="AJ110" s="84">
        <v>794774.33</v>
      </c>
      <c r="AK110" s="91">
        <v>1.7678299999999998</v>
      </c>
      <c r="AL110" s="91">
        <v>1.3157388738121301</v>
      </c>
      <c r="AM110" s="84">
        <v>165837.25</v>
      </c>
      <c r="AN110" s="38">
        <v>0.06</v>
      </c>
      <c r="AO110" s="38">
        <v>5.76</v>
      </c>
      <c r="AP110" s="38">
        <v>133.97999999999999</v>
      </c>
      <c r="AQ110" s="84">
        <v>10641931</v>
      </c>
      <c r="AR110" s="84">
        <v>10641727</v>
      </c>
      <c r="AS110" s="84">
        <v>292</v>
      </c>
      <c r="AT110" s="56">
        <v>-4.9630000000000001</v>
      </c>
      <c r="AU110" s="38"/>
      <c r="AV110" s="53"/>
      <c r="AW110" s="84">
        <v>8707151.9759999998</v>
      </c>
      <c r="AX110" s="38">
        <v>-27.157179714796879</v>
      </c>
      <c r="AY110" s="84">
        <v>65656544.156999998</v>
      </c>
      <c r="AZ110" s="38">
        <v>7.3345865561037549</v>
      </c>
      <c r="BA110" s="84">
        <v>56949392.181000002</v>
      </c>
      <c r="BB110" s="38">
        <v>15.711670705485885</v>
      </c>
      <c r="BC110" s="38"/>
      <c r="BD110" s="38"/>
      <c r="BE110" s="38"/>
      <c r="BF110" s="38"/>
      <c r="BG110" s="84">
        <v>165658747</v>
      </c>
      <c r="BH110" s="38">
        <v>-0.75466208141669588</v>
      </c>
      <c r="BI110" s="84">
        <v>8212.6896919999999</v>
      </c>
      <c r="BJ110" s="38">
        <v>2.0117705064103668</v>
      </c>
      <c r="BK110" s="84">
        <v>20096</v>
      </c>
      <c r="BL110" s="38">
        <v>0.1794616151545364</v>
      </c>
      <c r="BM110" s="38">
        <v>18.435448000000001</v>
      </c>
      <c r="BN110" s="38">
        <v>19.055524829981096</v>
      </c>
      <c r="BO110" s="38">
        <v>76.336539999999999</v>
      </c>
      <c r="BP110" s="38">
        <v>5.3989140354610976</v>
      </c>
      <c r="BQ110" s="39">
        <v>17055082</v>
      </c>
      <c r="BR110" s="38">
        <v>3.7657003046821318</v>
      </c>
      <c r="BS110" s="84">
        <v>12776.7994</v>
      </c>
      <c r="BT110" s="86">
        <f t="shared" si="43"/>
        <v>1.2617248922140556E-2</v>
      </c>
      <c r="BU110" s="96">
        <v>1.25</v>
      </c>
      <c r="BV110" s="38">
        <v>4.4249999999999998</v>
      </c>
      <c r="BW110" s="84">
        <v>524585</v>
      </c>
      <c r="BX110" s="38">
        <v>-1.3363049897496662</v>
      </c>
      <c r="BY110" s="84">
        <v>329499</v>
      </c>
      <c r="BZ110" s="38">
        <v>-0.64438118901446162</v>
      </c>
      <c r="CA110" s="84">
        <v>441156</v>
      </c>
      <c r="CB110" s="38">
        <v>-1.1499300899867351</v>
      </c>
      <c r="CC110" s="84">
        <v>1236175</v>
      </c>
      <c r="CD110" s="38">
        <v>4</v>
      </c>
      <c r="CE110" s="38">
        <v>68.5</v>
      </c>
      <c r="CF110" s="38">
        <v>-3.656821378340358</v>
      </c>
      <c r="CG110" s="95">
        <v>0.86</v>
      </c>
      <c r="CH110" s="84">
        <v>5739506</v>
      </c>
      <c r="CI110" s="38">
        <v>-1.9234400426379261</v>
      </c>
      <c r="CJ110" s="84">
        <v>11418353</v>
      </c>
      <c r="CK110" s="38">
        <v>6.5730225706059446</v>
      </c>
      <c r="CL110" s="84">
        <v>1416031.9999900002</v>
      </c>
      <c r="CM110" s="38">
        <v>-11.746953833333331</v>
      </c>
      <c r="CN110" s="84">
        <v>16111.43</v>
      </c>
      <c r="CO110" s="39">
        <v>2351</v>
      </c>
      <c r="CP110" s="84">
        <v>414513856.66666669</v>
      </c>
      <c r="CQ110" s="84">
        <v>401520141.75</v>
      </c>
      <c r="CR110" s="84">
        <v>8528593.083333334</v>
      </c>
      <c r="CS110" s="84">
        <v>4465120.75</v>
      </c>
      <c r="CT110" s="39">
        <v>74</v>
      </c>
      <c r="CU110" s="39"/>
      <c r="CV110" s="84">
        <v>650843</v>
      </c>
      <c r="CW110" s="84"/>
      <c r="CX110" s="39">
        <v>1659</v>
      </c>
      <c r="CY110" s="39">
        <v>497</v>
      </c>
      <c r="CZ110" s="39"/>
      <c r="DA110" s="39">
        <v>2156</v>
      </c>
      <c r="DB110" s="38">
        <v>32.299999999999997</v>
      </c>
      <c r="DC110" s="38">
        <v>42.7</v>
      </c>
      <c r="DD110" s="38"/>
      <c r="DE110" s="38">
        <v>1.8</v>
      </c>
      <c r="DF110" s="38">
        <v>1.4</v>
      </c>
      <c r="DG110" s="38"/>
      <c r="DH110" s="39">
        <v>3279</v>
      </c>
      <c r="DI110" s="38">
        <v>4572.90103</v>
      </c>
      <c r="DJ110" s="91">
        <v>1.00022608</v>
      </c>
      <c r="DK110" s="91">
        <v>0.84750000000000003</v>
      </c>
      <c r="DL110" s="38"/>
      <c r="DM110" s="49">
        <v>1064</v>
      </c>
      <c r="DO110" s="99"/>
      <c r="DP110" s="99"/>
      <c r="DT110" s="70"/>
    </row>
    <row r="111" spans="1:124">
      <c r="A111" s="21" t="s">
        <v>135</v>
      </c>
      <c r="B111" s="84">
        <v>116.31207171314739</v>
      </c>
      <c r="C111" s="84">
        <v>4530.3772249703998</v>
      </c>
      <c r="D111" s="83">
        <f t="shared" si="14"/>
        <v>-4.7321550841251669E-2</v>
      </c>
      <c r="E111" s="84">
        <v>526879.69999999995</v>
      </c>
      <c r="F111" s="83">
        <f t="shared" si="8"/>
        <v>5.240847357768752E-3</v>
      </c>
      <c r="G111" s="84">
        <v>4425.1090000000004</v>
      </c>
      <c r="H111" s="83">
        <f t="shared" ref="H111" si="240">G111/G110-1</f>
        <v>1.6929096853618431E-2</v>
      </c>
      <c r="I111" s="84">
        <v>496577.2</v>
      </c>
      <c r="J111" s="83">
        <f t="shared" ref="J111" si="241">I111/I110-1</f>
        <v>1.4200065560444841E-2</v>
      </c>
      <c r="K111" s="84">
        <v>4469.7659999999996</v>
      </c>
      <c r="L111" s="83">
        <f t="shared" si="195"/>
        <v>1.6929000306459718E-2</v>
      </c>
      <c r="M111" s="84">
        <v>34634</v>
      </c>
      <c r="N111" s="83">
        <f t="shared" ref="N111" si="242">M111/M110-1</f>
        <v>1.697204604181346E-2</v>
      </c>
      <c r="O111" s="84">
        <v>44995.521507564597</v>
      </c>
      <c r="P111" s="83">
        <f t="shared" ref="P111" si="243">O111/O110-1</f>
        <v>1.3557312695491097E-2</v>
      </c>
      <c r="Q111" s="84">
        <v>35433.988963743017</v>
      </c>
      <c r="R111" s="83">
        <f t="shared" si="17"/>
        <v>-4.7925106102579829E-2</v>
      </c>
      <c r="S111" s="84">
        <v>4649.0271222612691</v>
      </c>
      <c r="T111" s="83">
        <f t="shared" ref="T111" si="244">S111/S110-1</f>
        <v>-4.3114678048749688E-2</v>
      </c>
      <c r="U111" s="84">
        <v>708461.36670000001</v>
      </c>
      <c r="V111" s="92">
        <f t="shared" si="10"/>
        <v>1.0085268915357437E-2</v>
      </c>
      <c r="W111" s="49">
        <f t="shared" si="229"/>
        <v>1.3446359134732275</v>
      </c>
      <c r="X111" s="38">
        <v>0.24935511607902558</v>
      </c>
      <c r="Y111" s="38">
        <v>0.3</v>
      </c>
      <c r="Z111" s="38">
        <v>0.1</v>
      </c>
      <c r="AA111" s="38">
        <v>-0.16990291262154711</v>
      </c>
      <c r="AB111" s="95">
        <v>2.5000000000000001E-3</v>
      </c>
      <c r="AC111" s="95">
        <v>1.7524416666666667E-2</v>
      </c>
      <c r="AD111" s="84">
        <v>871064</v>
      </c>
      <c r="AE111" s="38">
        <v>3.3748641895311859</v>
      </c>
      <c r="AF111" s="23"/>
      <c r="AG111" s="23"/>
      <c r="AH111" s="38"/>
      <c r="AI111" s="91"/>
      <c r="AJ111" s="84">
        <v>832600.11</v>
      </c>
      <c r="AK111" s="91">
        <v>1.7638499999999999</v>
      </c>
      <c r="AL111" s="91">
        <v>1.31622968203178</v>
      </c>
      <c r="AM111" s="84">
        <v>178302.75</v>
      </c>
      <c r="AN111" s="38">
        <v>0.05</v>
      </c>
      <c r="AO111" s="38">
        <v>7.01</v>
      </c>
      <c r="AP111" s="38">
        <v>127.02</v>
      </c>
      <c r="AQ111" s="84">
        <v>10582502</v>
      </c>
      <c r="AR111" s="84">
        <v>10587494</v>
      </c>
      <c r="AS111" s="84">
        <v>-4365</v>
      </c>
      <c r="AT111" s="56">
        <v>-3.492</v>
      </c>
      <c r="AU111" s="38"/>
      <c r="AV111" s="53"/>
      <c r="AW111" s="84">
        <v>7901880.3200000003</v>
      </c>
      <c r="AX111" s="38">
        <v>-9.2483932544144611</v>
      </c>
      <c r="AY111" s="84">
        <v>75246173.392000005</v>
      </c>
      <c r="AZ111" s="38">
        <v>14.605747771416331</v>
      </c>
      <c r="BA111" s="84">
        <v>67344293.071999997</v>
      </c>
      <c r="BB111" s="38">
        <v>18.252874162312906</v>
      </c>
      <c r="BC111" s="38"/>
      <c r="BD111" s="38"/>
      <c r="BE111" s="38"/>
      <c r="BF111" s="38"/>
      <c r="BG111" s="84">
        <v>163889375</v>
      </c>
      <c r="BH111" s="38">
        <v>-1.0680824478287283</v>
      </c>
      <c r="BI111" s="84">
        <v>8252.950938</v>
      </c>
      <c r="BJ111" s="38">
        <v>0.49023215913318385</v>
      </c>
      <c r="BK111" s="84">
        <v>20050</v>
      </c>
      <c r="BL111" s="38">
        <v>-0.22890127388535031</v>
      </c>
      <c r="BM111" s="38">
        <v>20.906109000000001</v>
      </c>
      <c r="BN111" s="38">
        <v>13.401686793833269</v>
      </c>
      <c r="BO111" s="38">
        <v>78.519053999999997</v>
      </c>
      <c r="BP111" s="38">
        <v>2.8590685404394773</v>
      </c>
      <c r="BQ111" s="39">
        <v>18469710</v>
      </c>
      <c r="BR111" s="38">
        <v>8.2944661303885852</v>
      </c>
      <c r="BS111" s="84">
        <v>12615.4</v>
      </c>
      <c r="BT111" s="86">
        <f t="shared" si="43"/>
        <v>-1.2632224624267052E-2</v>
      </c>
      <c r="BU111" s="38"/>
      <c r="BV111" s="38">
        <v>4.1166666666666663</v>
      </c>
      <c r="BW111" s="84">
        <v>525719</v>
      </c>
      <c r="BX111" s="38">
        <v>0.21617087793207965</v>
      </c>
      <c r="BY111" s="84">
        <v>320231</v>
      </c>
      <c r="BZ111" s="38">
        <v>-2.8127551221703251</v>
      </c>
      <c r="CA111" s="84">
        <v>441448</v>
      </c>
      <c r="CB111" s="38">
        <v>6.6189737870503862E-2</v>
      </c>
      <c r="CC111" s="84">
        <v>1290391</v>
      </c>
      <c r="CD111" s="38">
        <v>4.3857869999999997</v>
      </c>
      <c r="CE111" s="38">
        <v>71</v>
      </c>
      <c r="CF111" s="38">
        <v>3.6496350364963503</v>
      </c>
      <c r="CG111" s="95"/>
      <c r="CH111" s="84">
        <v>5353648</v>
      </c>
      <c r="CI111" s="38">
        <v>-6.7228433945360457</v>
      </c>
      <c r="CJ111" s="84">
        <v>11616012</v>
      </c>
      <c r="CK111" s="38">
        <v>1.7310640159749835</v>
      </c>
      <c r="CL111" s="84">
        <v>1955837.9999900002</v>
      </c>
      <c r="CM111" s="38">
        <v>38.121031163406762</v>
      </c>
      <c r="CN111" s="84">
        <v>17225.830000000002</v>
      </c>
      <c r="CO111" s="39">
        <v>2416</v>
      </c>
      <c r="CP111" s="84">
        <v>534957888.5</v>
      </c>
      <c r="CQ111" s="84">
        <v>522132342.83333331</v>
      </c>
      <c r="CR111" s="84">
        <v>8414945.75</v>
      </c>
      <c r="CS111" s="84">
        <v>4410599.083333333</v>
      </c>
      <c r="CT111" s="39">
        <v>69</v>
      </c>
      <c r="CU111" s="39"/>
      <c r="CV111" s="84">
        <v>1447720</v>
      </c>
      <c r="CW111" s="84"/>
      <c r="CX111" s="39">
        <v>1703</v>
      </c>
      <c r="CY111" s="39">
        <v>483</v>
      </c>
      <c r="CZ111" s="39"/>
      <c r="DA111" s="39">
        <v>2186</v>
      </c>
      <c r="DB111" s="38">
        <v>25.9</v>
      </c>
      <c r="DC111" s="38">
        <v>30.6</v>
      </c>
      <c r="DD111" s="38"/>
      <c r="DE111" s="38">
        <v>1.5</v>
      </c>
      <c r="DF111" s="38">
        <v>1</v>
      </c>
      <c r="DG111" s="38"/>
      <c r="DH111" s="39">
        <v>3362</v>
      </c>
      <c r="DI111" s="38">
        <v>4614.0688300000002</v>
      </c>
      <c r="DJ111" s="91">
        <v>1.0590620500000001</v>
      </c>
      <c r="DK111" s="91">
        <v>0.98959999999999992</v>
      </c>
      <c r="DL111" s="38"/>
      <c r="DM111" s="49">
        <v>1074</v>
      </c>
      <c r="DO111" s="99"/>
      <c r="DP111" s="99"/>
      <c r="DT111" s="70"/>
    </row>
    <row r="112" spans="1:124">
      <c r="A112" s="21" t="s">
        <v>136</v>
      </c>
      <c r="B112" s="84">
        <v>117.76232283464569</v>
      </c>
      <c r="C112" s="84">
        <v>4515.2645144305679</v>
      </c>
      <c r="D112" s="83">
        <f t="shared" si="14"/>
        <v>-3.3358614060953196E-3</v>
      </c>
      <c r="E112" s="84">
        <v>531688.19999999995</v>
      </c>
      <c r="F112" s="83">
        <f t="shared" si="8"/>
        <v>9.1263717315357429E-3</v>
      </c>
      <c r="G112" s="84">
        <v>4522.116</v>
      </c>
      <c r="H112" s="83">
        <f t="shared" ref="H112" si="245">G112/G111-1</f>
        <v>2.19219458774913E-2</v>
      </c>
      <c r="I112" s="84">
        <v>504791.5</v>
      </c>
      <c r="J112" s="83">
        <f t="shared" ref="J112" si="246">I112/I111-1</f>
        <v>1.6541838811769738E-2</v>
      </c>
      <c r="K112" s="84">
        <v>4567.7515000000003</v>
      </c>
      <c r="L112" s="83">
        <f t="shared" si="195"/>
        <v>2.1921841098617056E-2</v>
      </c>
      <c r="M112" s="84">
        <v>35392</v>
      </c>
      <c r="N112" s="83">
        <f t="shared" ref="N112" si="247">M112/M111-1</f>
        <v>2.1886007969047716E-2</v>
      </c>
      <c r="O112" s="84">
        <v>45687.345750770102</v>
      </c>
      <c r="P112" s="83">
        <f t="shared" ref="P112" si="248">O112/O111-1</f>
        <v>1.5375402262849613E-2</v>
      </c>
      <c r="Q112" s="84">
        <v>35275.228431266696</v>
      </c>
      <c r="R112" s="83">
        <f t="shared" si="17"/>
        <v>-4.4804589355934565E-3</v>
      </c>
      <c r="S112" s="84">
        <v>4650.82396701584</v>
      </c>
      <c r="T112" s="83">
        <f t="shared" ref="T112" si="249">S112/S111-1</f>
        <v>3.8649909052312914E-4</v>
      </c>
      <c r="U112" s="84">
        <v>719610.28330000001</v>
      </c>
      <c r="V112" s="92">
        <f t="shared" si="10"/>
        <v>1.5736802490630364E-2</v>
      </c>
      <c r="W112" s="49">
        <f t="shared" si="229"/>
        <v>1.3534441488451316</v>
      </c>
      <c r="X112" s="38">
        <v>6.0039454498686834E-2</v>
      </c>
      <c r="Y112" s="38">
        <v>0</v>
      </c>
      <c r="Z112" s="38">
        <v>0</v>
      </c>
      <c r="AA112" s="38">
        <v>0.17019207391217489</v>
      </c>
      <c r="AB112" s="95">
        <v>7.2083333333333331E-3</v>
      </c>
      <c r="AC112" s="95">
        <v>1.6866666666666662E-2</v>
      </c>
      <c r="AD112" s="84">
        <v>929102.58333333337</v>
      </c>
      <c r="AE112" s="38">
        <v>6.6629528178564801</v>
      </c>
      <c r="AF112" s="23"/>
      <c r="AG112" s="23"/>
      <c r="AH112" s="38"/>
      <c r="AI112" s="91"/>
      <c r="AJ112" s="84">
        <v>840552.18</v>
      </c>
      <c r="AK112" s="91">
        <v>1.7542599999999999</v>
      </c>
      <c r="AL112" s="91">
        <v>1.3482132949348899</v>
      </c>
      <c r="AM112" s="84">
        <v>189793.5</v>
      </c>
      <c r="AN112" s="38">
        <v>0.05</v>
      </c>
      <c r="AO112" s="38">
        <v>7.91</v>
      </c>
      <c r="AP112" s="38">
        <v>133.33000000000001</v>
      </c>
      <c r="AQ112" s="84">
        <v>9245705</v>
      </c>
      <c r="AR112" s="84">
        <v>9258679</v>
      </c>
      <c r="AS112" s="84">
        <v>-12662</v>
      </c>
      <c r="AT112" s="56">
        <v>-3.21</v>
      </c>
      <c r="AU112" s="38"/>
      <c r="AV112" s="53"/>
      <c r="AW112" s="84">
        <v>10795517.185000001</v>
      </c>
      <c r="AX112" s="38">
        <v>36.619598726091567</v>
      </c>
      <c r="AY112" s="84">
        <v>83931437.612000003</v>
      </c>
      <c r="AZ112" s="38">
        <v>11.542466318856549</v>
      </c>
      <c r="BA112" s="84">
        <v>73135920.427000001</v>
      </c>
      <c r="BB112" s="38">
        <v>8.6000269522585757</v>
      </c>
      <c r="BC112" s="38"/>
      <c r="BD112" s="38"/>
      <c r="BE112" s="38"/>
      <c r="BF112" s="38"/>
      <c r="BG112" s="84">
        <v>165937752</v>
      </c>
      <c r="BH112" s="38">
        <v>1.2498534453499501</v>
      </c>
      <c r="BI112" s="84">
        <v>8474.3791060000003</v>
      </c>
      <c r="BJ112" s="38">
        <v>2.6830181066562928</v>
      </c>
      <c r="BK112" s="84">
        <v>20050</v>
      </c>
      <c r="BL112" s="38">
        <v>0</v>
      </c>
      <c r="BM112" s="38">
        <v>22.242246000000002</v>
      </c>
      <c r="BN112" s="38">
        <v>6.3911318935532231</v>
      </c>
      <c r="BO112" s="38">
        <v>84.353607999999994</v>
      </c>
      <c r="BP112" s="38">
        <v>7.4307492293526582</v>
      </c>
      <c r="BQ112" s="39">
        <v>19164522</v>
      </c>
      <c r="BR112" s="38">
        <v>3.761899889061604</v>
      </c>
      <c r="BS112" s="84">
        <v>12608.5</v>
      </c>
      <c r="BT112" s="86">
        <f t="shared" si="43"/>
        <v>-5.4695055249931457E-4</v>
      </c>
      <c r="BU112" s="38"/>
      <c r="BV112" s="38">
        <v>3.8333333333333335</v>
      </c>
      <c r="BW112" s="84">
        <v>528762</v>
      </c>
      <c r="BX112" s="38">
        <v>0.5788263311769215</v>
      </c>
      <c r="BY112" s="84">
        <v>323459</v>
      </c>
      <c r="BZ112" s="38">
        <v>1.0080223338777321</v>
      </c>
      <c r="CA112" s="84">
        <v>442504</v>
      </c>
      <c r="CB112" s="38">
        <v>0.23921277251227777</v>
      </c>
      <c r="CC112" s="84">
        <v>1060741</v>
      </c>
      <c r="CD112" s="38">
        <v>-17.796931000000001</v>
      </c>
      <c r="CE112" s="38">
        <v>78.8</v>
      </c>
      <c r="CF112" s="38">
        <v>10.985915492957743</v>
      </c>
      <c r="CG112" s="95"/>
      <c r="CH112" s="84">
        <v>5082235</v>
      </c>
      <c r="CI112" s="38">
        <v>-5.0696833262104644</v>
      </c>
      <c r="CJ112" s="84">
        <v>11613822</v>
      </c>
      <c r="CK112" s="38">
        <v>-1.8853286308588523E-2</v>
      </c>
      <c r="CL112" s="84">
        <v>1863589.9999800001</v>
      </c>
      <c r="CM112" s="38">
        <v>-4.7165460539406494</v>
      </c>
      <c r="CN112" s="84">
        <v>15307.78</v>
      </c>
      <c r="CO112" s="39">
        <v>2414</v>
      </c>
      <c r="CP112" s="84">
        <v>543376482.75</v>
      </c>
      <c r="CQ112" s="84">
        <v>533493010.91666669</v>
      </c>
      <c r="CR112" s="84">
        <v>6540233</v>
      </c>
      <c r="CS112" s="84">
        <v>3343237.6666666665</v>
      </c>
      <c r="CT112" s="39">
        <v>60</v>
      </c>
      <c r="CU112" s="39"/>
      <c r="CV112" s="84">
        <v>456969</v>
      </c>
      <c r="CW112" s="84"/>
      <c r="CX112" s="39">
        <v>1719</v>
      </c>
      <c r="CY112" s="39">
        <v>460</v>
      </c>
      <c r="CZ112" s="39"/>
      <c r="DA112" s="39">
        <v>2179</v>
      </c>
      <c r="DB112" s="38">
        <v>19.5</v>
      </c>
      <c r="DC112" s="38">
        <v>19.5</v>
      </c>
      <c r="DD112" s="38"/>
      <c r="DE112" s="38">
        <v>1.2</v>
      </c>
      <c r="DF112" s="38">
        <v>0.8</v>
      </c>
      <c r="DG112" s="38"/>
      <c r="DH112" s="39">
        <v>3844</v>
      </c>
      <c r="DI112" s="38">
        <v>4330.9218600000004</v>
      </c>
      <c r="DJ112" s="91">
        <v>0.99416347000000005</v>
      </c>
      <c r="DK112" s="91">
        <v>0.98199999999999998</v>
      </c>
      <c r="DL112" s="38"/>
      <c r="DM112" s="49">
        <v>477</v>
      </c>
      <c r="DO112" s="99"/>
      <c r="DP112" s="99"/>
      <c r="DT112" s="70"/>
    </row>
    <row r="113" spans="1:127">
      <c r="A113" s="21" t="s">
        <v>137</v>
      </c>
      <c r="B113" s="84">
        <v>103.39063492063485</v>
      </c>
      <c r="C113" s="84">
        <v>5037.9084651144794</v>
      </c>
      <c r="D113" s="83">
        <f t="shared" si="14"/>
        <v>0.11575046135471512</v>
      </c>
      <c r="E113" s="84">
        <v>520715.7</v>
      </c>
      <c r="F113" s="83">
        <f t="shared" si="8"/>
        <v>-2.063709519978052E-2</v>
      </c>
      <c r="G113" s="84">
        <v>4475.0119999999997</v>
      </c>
      <c r="H113" s="83">
        <f t="shared" ref="H113" si="250">G113/G112-1</f>
        <v>-1.041636260547063E-2</v>
      </c>
      <c r="I113" s="84">
        <v>499271.4</v>
      </c>
      <c r="J113" s="83">
        <f t="shared" ref="J113" si="251">I113/I112-1</f>
        <v>-1.0935406004261128E-2</v>
      </c>
      <c r="K113" s="84">
        <v>4520.1719999999996</v>
      </c>
      <c r="L113" s="83">
        <f t="shared" si="195"/>
        <v>-1.0416394149287855E-2</v>
      </c>
      <c r="M113" s="84">
        <v>35040</v>
      </c>
      <c r="N113" s="83">
        <f t="shared" ref="N113" si="252">M113/M112-1</f>
        <v>-9.9457504520795714E-3</v>
      </c>
      <c r="O113" s="84">
        <v>45165.887161943101</v>
      </c>
      <c r="P113" s="83">
        <f t="shared" ref="P113" si="253">O113/O112-1</f>
        <v>-1.1413632817971475E-2</v>
      </c>
      <c r="Q113" s="84">
        <v>39339.297573182572</v>
      </c>
      <c r="R113" s="83">
        <f t="shared" si="17"/>
        <v>0.11521028559275415</v>
      </c>
      <c r="S113" s="84">
        <v>5169.9127801508303</v>
      </c>
      <c r="T113" s="83">
        <f t="shared" ref="T113" si="254">S113/S112-1</f>
        <v>0.11161222545003335</v>
      </c>
      <c r="U113" s="84">
        <v>734597.55</v>
      </c>
      <c r="V113" s="92">
        <f t="shared" si="10"/>
        <v>2.0826921248639163E-2</v>
      </c>
      <c r="W113" s="49">
        <f t="shared" si="229"/>
        <v>1.4107459214308307</v>
      </c>
      <c r="X113" s="38">
        <v>1.3800788616493571</v>
      </c>
      <c r="Y113" s="38">
        <v>1.4</v>
      </c>
      <c r="Z113" s="38">
        <v>1.43</v>
      </c>
      <c r="AA113" s="38">
        <v>0.87378640776685601</v>
      </c>
      <c r="AB113" s="95">
        <v>6.7083333333333326E-3</v>
      </c>
      <c r="AC113" s="95">
        <v>1.4954166666666666E-2</v>
      </c>
      <c r="AD113" s="84">
        <v>1002541</v>
      </c>
      <c r="AE113" s="38">
        <v>7.9042312424955545</v>
      </c>
      <c r="AF113" s="23"/>
      <c r="AG113" s="23"/>
      <c r="AH113" s="38"/>
      <c r="AI113" s="91"/>
      <c r="AJ113" s="84">
        <v>850716.71</v>
      </c>
      <c r="AK113" s="91">
        <v>1.83416</v>
      </c>
      <c r="AL113" s="91">
        <v>1.3979793580258899</v>
      </c>
      <c r="AM113" s="84">
        <v>208814</v>
      </c>
      <c r="AN113" s="38">
        <v>0.05</v>
      </c>
      <c r="AO113" s="38">
        <v>7.87</v>
      </c>
      <c r="AP113" s="38">
        <v>140.58000000000001</v>
      </c>
      <c r="AQ113" s="84">
        <v>9002852</v>
      </c>
      <c r="AR113" s="84">
        <v>8995612</v>
      </c>
      <c r="AS113" s="84">
        <v>6365</v>
      </c>
      <c r="AT113" s="56">
        <v>-4.5309999999999997</v>
      </c>
      <c r="AU113" s="38"/>
      <c r="AV113" s="53"/>
      <c r="AW113" s="84">
        <v>2063337.6810000001</v>
      </c>
      <c r="AX113" s="38">
        <v>-80.88708817149643</v>
      </c>
      <c r="AY113" s="84">
        <v>81018087.606999993</v>
      </c>
      <c r="AZ113" s="38">
        <v>-3.4711069986289349</v>
      </c>
      <c r="BA113" s="84">
        <v>78954749.925999999</v>
      </c>
      <c r="BB113" s="38">
        <v>7.9561855036855844</v>
      </c>
      <c r="BC113" s="38"/>
      <c r="BD113" s="38"/>
      <c r="BE113" s="38"/>
      <c r="BF113" s="38"/>
      <c r="BG113" s="84">
        <v>169874925</v>
      </c>
      <c r="BH113" s="38">
        <v>2.3726806905278552</v>
      </c>
      <c r="BI113" s="84">
        <v>8052.5756849999998</v>
      </c>
      <c r="BJ113" s="38">
        <v>-4.9773961693707651</v>
      </c>
      <c r="BK113" s="84">
        <v>20048</v>
      </c>
      <c r="BL113" s="38">
        <v>-9.9750623441396506E-3</v>
      </c>
      <c r="BM113" s="38">
        <v>23.65521</v>
      </c>
      <c r="BN113" s="38">
        <v>6.3526138502379599</v>
      </c>
      <c r="BO113" s="38">
        <v>86.707105999999996</v>
      </c>
      <c r="BP113" s="38">
        <v>2.7900383348155091</v>
      </c>
      <c r="BQ113" s="39">
        <v>18943606</v>
      </c>
      <c r="BR113" s="38">
        <v>-1.1527342033367698</v>
      </c>
      <c r="BS113" s="84">
        <v>12594.7</v>
      </c>
      <c r="BT113" s="86">
        <f t="shared" si="43"/>
        <v>-1.0944997422372982E-3</v>
      </c>
      <c r="BU113" s="38"/>
      <c r="BV113" s="38">
        <v>3.9666666666666663</v>
      </c>
      <c r="BW113" s="84">
        <v>534235</v>
      </c>
      <c r="BX113" s="38">
        <v>1.0350592516103654</v>
      </c>
      <c r="BY113" s="84">
        <v>324929</v>
      </c>
      <c r="BZ113" s="38">
        <v>0.45446254393910818</v>
      </c>
      <c r="CA113" s="84">
        <v>442749</v>
      </c>
      <c r="CB113" s="38">
        <v>5.5366731148193009E-2</v>
      </c>
      <c r="CC113" s="84">
        <v>1093519</v>
      </c>
      <c r="CD113" s="38">
        <v>3.0901040000000002</v>
      </c>
      <c r="CE113" s="38">
        <v>84.6</v>
      </c>
      <c r="CF113" s="38">
        <v>7.3604060913705549</v>
      </c>
      <c r="CG113" s="95"/>
      <c r="CH113" s="84">
        <v>4609256</v>
      </c>
      <c r="CI113" s="38">
        <v>-9.3065157356950241</v>
      </c>
      <c r="CJ113" s="84">
        <v>7990688</v>
      </c>
      <c r="CK113" s="38">
        <v>-31.196741262264911</v>
      </c>
      <c r="CL113" s="84">
        <v>1047993.3333389999</v>
      </c>
      <c r="CM113" s="38">
        <v>-43.764812359464962</v>
      </c>
      <c r="CN113" s="84">
        <v>8859.56</v>
      </c>
      <c r="CO113" s="39">
        <v>2390</v>
      </c>
      <c r="CP113" s="84">
        <v>384798541.91666669</v>
      </c>
      <c r="CQ113" s="84">
        <v>378780211.25</v>
      </c>
      <c r="CR113" s="84">
        <v>4288153.75</v>
      </c>
      <c r="CS113" s="84">
        <v>1730176.0833333333</v>
      </c>
      <c r="CT113" s="39">
        <v>27</v>
      </c>
      <c r="CU113" s="39">
        <v>19</v>
      </c>
      <c r="CV113" s="84">
        <v>341694</v>
      </c>
      <c r="CW113" s="84">
        <v>31443</v>
      </c>
      <c r="CX113" s="39">
        <v>1704</v>
      </c>
      <c r="CY113" s="39">
        <v>455</v>
      </c>
      <c r="CZ113" s="39"/>
      <c r="DA113" s="39">
        <v>2159</v>
      </c>
      <c r="DB113" s="38">
        <v>14.1</v>
      </c>
      <c r="DC113" s="38">
        <v>11.5</v>
      </c>
      <c r="DD113" s="38"/>
      <c r="DE113" s="38">
        <v>0.8</v>
      </c>
      <c r="DF113" s="38">
        <v>0.5</v>
      </c>
      <c r="DG113" s="38"/>
      <c r="DH113" s="39">
        <v>2374</v>
      </c>
      <c r="DI113" s="38">
        <v>3115.8037300000001</v>
      </c>
      <c r="DJ113" s="91">
        <v>0.64254177999999995</v>
      </c>
      <c r="DK113" s="91">
        <v>0.80390000000000006</v>
      </c>
      <c r="DL113" s="38"/>
      <c r="DM113" s="49">
        <v>470</v>
      </c>
      <c r="DO113" s="99"/>
      <c r="DP113" s="99"/>
      <c r="DT113" s="70"/>
    </row>
    <row r="114" spans="1:127">
      <c r="A114" s="61" t="s">
        <v>138</v>
      </c>
      <c r="B114" s="84">
        <v>93.682658730158735</v>
      </c>
      <c r="C114" s="84">
        <v>5231.3826745937004</v>
      </c>
      <c r="D114" s="83">
        <f t="shared" si="14"/>
        <v>3.8403677005835579E-2</v>
      </c>
      <c r="E114" s="84">
        <v>489501</v>
      </c>
      <c r="F114" s="83">
        <f t="shared" si="8"/>
        <v>-5.9945763110273109E-2</v>
      </c>
      <c r="G114" s="84">
        <v>4227.68</v>
      </c>
      <c r="H114" s="83">
        <f t="shared" ref="H114" si="255">G114/G113-1</f>
        <v>-5.5269572461481564E-2</v>
      </c>
      <c r="I114" s="84">
        <v>472228.8</v>
      </c>
      <c r="J114" s="83">
        <f t="shared" ref="J114" si="256">I114/I113-1</f>
        <v>-5.4164127967273989E-2</v>
      </c>
      <c r="K114" s="84">
        <v>4270.3434999999999</v>
      </c>
      <c r="L114" s="83">
        <f t="shared" si="195"/>
        <v>-5.5269688852548016E-2</v>
      </c>
      <c r="M114" s="84">
        <v>33144</v>
      </c>
      <c r="N114" s="83">
        <f t="shared" ref="N114" si="257">M114/M113-1</f>
        <v>-5.4109589041095862E-2</v>
      </c>
      <c r="O114" s="84">
        <v>42724.534911262803</v>
      </c>
      <c r="P114" s="83">
        <f t="shared" ref="P114" si="258">O114/O113-1</f>
        <v>-5.4053012219748675E-2</v>
      </c>
      <c r="Q114" s="84">
        <v>40855.175635459636</v>
      </c>
      <c r="R114" s="83">
        <f t="shared" si="17"/>
        <v>3.853342982184893E-2</v>
      </c>
      <c r="S114" s="84">
        <v>5359.25365047168</v>
      </c>
      <c r="T114" s="83">
        <f t="shared" ref="T114" si="259">S114/S113-1</f>
        <v>3.6623610179227439E-2</v>
      </c>
      <c r="U114" s="84">
        <v>754457.2</v>
      </c>
      <c r="V114" s="92">
        <f t="shared" si="10"/>
        <v>2.7034734869453292E-2</v>
      </c>
      <c r="W114" s="49">
        <f t="shared" si="229"/>
        <v>1.5412781587780209</v>
      </c>
      <c r="X114" s="38">
        <v>-1.3528367295172434</v>
      </c>
      <c r="Y114" s="38">
        <v>-1.4</v>
      </c>
      <c r="Z114" s="38">
        <v>-1.21</v>
      </c>
      <c r="AA114" s="38">
        <v>-4.1305742701317811</v>
      </c>
      <c r="AB114" s="95">
        <v>3.0000000000000001E-3</v>
      </c>
      <c r="AC114" s="95">
        <v>1.3547166666666666E-2</v>
      </c>
      <c r="AD114" s="84">
        <v>1032582.8333333334</v>
      </c>
      <c r="AE114" s="62">
        <v>2.9965690513737964</v>
      </c>
      <c r="AF114" s="23"/>
      <c r="AG114" s="23"/>
      <c r="AH114" s="62"/>
      <c r="AI114" s="91"/>
      <c r="AJ114" s="84">
        <v>863067.85</v>
      </c>
      <c r="AK114" s="91">
        <v>2.0104299999999999</v>
      </c>
      <c r="AL114" s="91">
        <v>1.5841554971287102</v>
      </c>
      <c r="AM114" s="84">
        <v>200056.5</v>
      </c>
      <c r="AN114" s="62">
        <v>0.05</v>
      </c>
      <c r="AO114" s="62">
        <v>7.42</v>
      </c>
      <c r="AP114" s="62">
        <v>166.33</v>
      </c>
      <c r="AQ114" s="84">
        <v>9990623</v>
      </c>
      <c r="AR114" s="84">
        <v>10000294</v>
      </c>
      <c r="AS114" s="84">
        <v>-9252</v>
      </c>
      <c r="AT114" s="64">
        <v>-10.192</v>
      </c>
      <c r="AU114" s="62"/>
      <c r="AV114" s="65"/>
      <c r="AW114" s="84">
        <v>2671236.3089999999</v>
      </c>
      <c r="AX114" s="62">
        <v>29.461906967422834</v>
      </c>
      <c r="AY114" s="84">
        <v>54170614.088</v>
      </c>
      <c r="AZ114" s="62">
        <v>-33.13762927758907</v>
      </c>
      <c r="BA114" s="84">
        <v>51499377.778999999</v>
      </c>
      <c r="BB114" s="62">
        <v>-34.773553424882515</v>
      </c>
      <c r="BC114" s="62"/>
      <c r="BD114" s="62"/>
      <c r="BE114" s="62"/>
      <c r="BF114" s="62"/>
      <c r="BG114" s="84">
        <v>159000622</v>
      </c>
      <c r="BH114" s="62">
        <v>-6.4013585289294461</v>
      </c>
      <c r="BI114" s="84">
        <v>7808.0704740000001</v>
      </c>
      <c r="BJ114" s="62">
        <v>-3.0363602971835921</v>
      </c>
      <c r="BK114" s="84">
        <v>20036</v>
      </c>
      <c r="BL114" s="62">
        <v>-5.9856344772545887E-2</v>
      </c>
      <c r="BM114" s="62">
        <v>25.804839000000001</v>
      </c>
      <c r="BN114" s="62">
        <v>9.0873384763863889</v>
      </c>
      <c r="BO114" s="62">
        <v>91.317436000000001</v>
      </c>
      <c r="BP114" s="62">
        <v>5.317130524457828</v>
      </c>
      <c r="BQ114" s="63">
        <v>16285918</v>
      </c>
      <c r="BR114" s="62">
        <v>-14.029472530203595</v>
      </c>
      <c r="BS114" s="84">
        <v>12582</v>
      </c>
      <c r="BT114" s="86">
        <f t="shared" si="43"/>
        <v>-1.0083606596426042E-3</v>
      </c>
      <c r="BU114" s="62"/>
      <c r="BV114" s="62">
        <v>5.0250000000000012</v>
      </c>
      <c r="BW114" s="84">
        <v>518226</v>
      </c>
      <c r="BX114" s="62">
        <v>-2.9966213370520465</v>
      </c>
      <c r="BY114" s="84">
        <v>319060</v>
      </c>
      <c r="BZ114" s="62">
        <v>-1.8062407479787892</v>
      </c>
      <c r="CA114" s="84">
        <v>427912</v>
      </c>
      <c r="CB114" s="62">
        <v>-3.3511086416908902</v>
      </c>
      <c r="CC114" s="84">
        <v>788410</v>
      </c>
      <c r="CD114" s="62">
        <v>-27.901572999999999</v>
      </c>
      <c r="CE114" s="62">
        <v>76.5</v>
      </c>
      <c r="CF114" s="62">
        <v>-9.5744680851063766</v>
      </c>
      <c r="CG114" s="193"/>
      <c r="CH114" s="84">
        <v>4956136</v>
      </c>
      <c r="CI114" s="62">
        <v>7.5257264946880795</v>
      </c>
      <c r="CJ114" s="84">
        <v>9562930</v>
      </c>
      <c r="CK114" s="62">
        <v>19.675927779935844</v>
      </c>
      <c r="CL114" s="84">
        <v>506572.66666699998</v>
      </c>
      <c r="CM114" s="38">
        <v>-51.662605996450914</v>
      </c>
      <c r="CN114" s="84">
        <v>10546.44</v>
      </c>
      <c r="CO114" s="39">
        <v>2335</v>
      </c>
      <c r="CP114" s="84">
        <v>290767157.91666669</v>
      </c>
      <c r="CQ114" s="84">
        <v>285836446.25</v>
      </c>
      <c r="CR114" s="84">
        <v>3492520.9166666665</v>
      </c>
      <c r="CS114" s="84">
        <v>1438189.8333333333</v>
      </c>
      <c r="CT114" s="39">
        <v>52</v>
      </c>
      <c r="CU114" s="39">
        <v>9</v>
      </c>
      <c r="CV114" s="84">
        <v>4966824</v>
      </c>
      <c r="CW114" s="84">
        <v>22489</v>
      </c>
      <c r="CX114" s="39">
        <v>1675</v>
      </c>
      <c r="CY114" s="39">
        <v>450</v>
      </c>
      <c r="CZ114" s="39"/>
      <c r="DA114" s="39">
        <v>2125</v>
      </c>
      <c r="DB114" s="38">
        <v>15.8</v>
      </c>
      <c r="DC114" s="38">
        <v>440.7</v>
      </c>
      <c r="DD114" s="38"/>
      <c r="DE114" s="38">
        <v>0.9</v>
      </c>
      <c r="DF114" s="38">
        <v>0.6</v>
      </c>
      <c r="DG114" s="38"/>
      <c r="DH114" s="39">
        <v>2320</v>
      </c>
      <c r="DI114" s="38">
        <v>3306.08205</v>
      </c>
      <c r="DJ114" s="91">
        <v>0.65660161000000006</v>
      </c>
      <c r="DK114" s="91">
        <v>0.64400000000000002</v>
      </c>
      <c r="DL114" s="38"/>
      <c r="DM114" s="49">
        <v>432</v>
      </c>
      <c r="DO114" s="99"/>
      <c r="DP114" s="99"/>
      <c r="DT114" s="70"/>
    </row>
    <row r="115" spans="1:127">
      <c r="A115" s="21" t="s">
        <v>139</v>
      </c>
      <c r="B115" s="84">
        <v>87.78167999999998</v>
      </c>
      <c r="C115" s="84">
        <v>5700.0981147444099</v>
      </c>
      <c r="D115" s="83">
        <f t="shared" si="14"/>
        <v>8.9596855995076385E-2</v>
      </c>
      <c r="E115" s="84">
        <v>500353.9</v>
      </c>
      <c r="F115" s="83">
        <f t="shared" si="8"/>
        <v>2.2171354093250217E-2</v>
      </c>
      <c r="G115" s="84">
        <v>4415.6719999999996</v>
      </c>
      <c r="H115" s="83">
        <f t="shared" ref="H115" si="260">G115/G114-1</f>
        <v>4.4466941679597083E-2</v>
      </c>
      <c r="I115" s="84">
        <v>492023.4</v>
      </c>
      <c r="J115" s="83">
        <f t="shared" ref="J115" si="261">I115/I114-1</f>
        <v>4.1917392585966828E-2</v>
      </c>
      <c r="K115" s="84">
        <v>4471.5355</v>
      </c>
      <c r="L115" s="83">
        <f t="shared" si="195"/>
        <v>4.7113774336888792E-2</v>
      </c>
      <c r="M115" s="84">
        <v>34519</v>
      </c>
      <c r="N115" s="83">
        <f t="shared" ref="N115" si="262">M115/M114-1</f>
        <v>4.1485638426261184E-2</v>
      </c>
      <c r="O115" s="84">
        <v>44507.676385917199</v>
      </c>
      <c r="P115" s="83">
        <f t="shared" ref="P115" si="263">O115/O114-1</f>
        <v>4.1735772627084389E-2</v>
      </c>
      <c r="Q115" s="84">
        <v>44507.676385917155</v>
      </c>
      <c r="R115" s="83">
        <f t="shared" si="17"/>
        <v>8.9401176072472666E-2</v>
      </c>
      <c r="S115" s="84">
        <v>5847.3414321904602</v>
      </c>
      <c r="T115" s="83">
        <f t="shared" ref="T115" si="264">S115/S114-1</f>
        <v>9.1073834819485056E-2</v>
      </c>
      <c r="U115" s="84">
        <v>775349.72499999998</v>
      </c>
      <c r="V115" s="92">
        <f t="shared" si="10"/>
        <v>2.7692127532217947E-2</v>
      </c>
      <c r="W115" s="49">
        <f t="shared" si="229"/>
        <v>1.5496026412505228</v>
      </c>
      <c r="X115" s="38">
        <v>-0.71997942915920621</v>
      </c>
      <c r="Y115" s="38">
        <v>-0.7</v>
      </c>
      <c r="Z115" s="38">
        <v>-1.02</v>
      </c>
      <c r="AA115" s="38">
        <v>-0.96210156446040607</v>
      </c>
      <c r="AB115" s="95">
        <v>3.0000000000000001E-3</v>
      </c>
      <c r="AC115" s="95">
        <v>1.1840750000000002E-2</v>
      </c>
      <c r="AD115" s="84">
        <v>1070323</v>
      </c>
      <c r="AE115" s="38">
        <v>3.6549287329168227</v>
      </c>
      <c r="AF115" s="23"/>
      <c r="AG115" s="23"/>
      <c r="AH115" s="49"/>
      <c r="AI115" s="91"/>
      <c r="AJ115" s="84">
        <v>903195.51</v>
      </c>
      <c r="AK115" s="91">
        <v>2.1</v>
      </c>
      <c r="AL115" s="91">
        <v>1.6159640206661701</v>
      </c>
      <c r="AM115" s="84">
        <v>203624.25</v>
      </c>
      <c r="AN115" s="49">
        <v>0.05</v>
      </c>
      <c r="AO115" s="49">
        <v>6.87</v>
      </c>
      <c r="AP115" s="49">
        <v>165.22</v>
      </c>
      <c r="AQ115" s="84">
        <v>10416346</v>
      </c>
      <c r="AR115" s="84">
        <v>10423041</v>
      </c>
      <c r="AS115" s="84">
        <v>-6632</v>
      </c>
      <c r="AT115" s="40">
        <v>-9.5340000000000007</v>
      </c>
      <c r="AU115" s="49"/>
      <c r="AV115" s="66"/>
      <c r="AW115" s="84">
        <v>6634669.8559999997</v>
      </c>
      <c r="AX115" s="49">
        <v>148.37450111194934</v>
      </c>
      <c r="AY115" s="84">
        <v>67399626.695999995</v>
      </c>
      <c r="AZ115" s="49">
        <v>24.421012814271414</v>
      </c>
      <c r="BA115" s="84">
        <v>60764956.840000004</v>
      </c>
      <c r="BB115" s="49">
        <v>17.991633026638716</v>
      </c>
      <c r="BC115" s="49"/>
      <c r="BD115" s="49"/>
      <c r="BE115" s="49"/>
      <c r="BF115" s="49"/>
      <c r="BG115" s="84">
        <v>174481796</v>
      </c>
      <c r="BH115" s="49">
        <v>9.7365493324925492</v>
      </c>
      <c r="BI115" s="84">
        <v>8337.1281330000002</v>
      </c>
      <c r="BJ115" s="49">
        <v>6.7757797622562803</v>
      </c>
      <c r="BK115" s="84">
        <v>20035</v>
      </c>
      <c r="BL115" s="49">
        <v>-4.991016170892394E-3</v>
      </c>
      <c r="BM115" s="49">
        <v>26.7774</v>
      </c>
      <c r="BN115" s="49">
        <v>3.7689093894366046</v>
      </c>
      <c r="BO115" s="49">
        <v>96.807524000000001</v>
      </c>
      <c r="BP115" s="49">
        <v>6.0120917105031291</v>
      </c>
      <c r="BQ115" s="27">
        <v>18098345.815000001</v>
      </c>
      <c r="BR115" s="49">
        <v>11.128803516019184</v>
      </c>
      <c r="BS115" s="84">
        <v>12805.735199999999</v>
      </c>
      <c r="BT115" s="86">
        <f t="shared" si="43"/>
        <v>1.7782164997615535E-2</v>
      </c>
      <c r="BU115" s="49"/>
      <c r="BV115" s="49">
        <v>5.041666666666667</v>
      </c>
      <c r="BW115" s="84">
        <v>520692</v>
      </c>
      <c r="BX115" s="49">
        <v>0.4758541640133841</v>
      </c>
      <c r="BY115" s="84">
        <v>318315</v>
      </c>
      <c r="BZ115" s="49">
        <v>-0.23349840155456653</v>
      </c>
      <c r="CA115" s="84">
        <v>429967</v>
      </c>
      <c r="CB115" s="49">
        <v>0.48023892762997999</v>
      </c>
      <c r="CC115" s="84">
        <v>813126</v>
      </c>
      <c r="CD115" s="49">
        <v>3.1349170000000002</v>
      </c>
      <c r="CE115" s="49">
        <v>70.7</v>
      </c>
      <c r="CF115" s="49">
        <v>-7.5816993464052249</v>
      </c>
      <c r="CG115" s="86"/>
      <c r="CH115" s="84">
        <v>4210219</v>
      </c>
      <c r="CI115" s="49">
        <v>-15.050373920328255</v>
      </c>
      <c r="CJ115" s="84">
        <v>8485052</v>
      </c>
      <c r="CK115" s="38">
        <v>-11.271419951834845</v>
      </c>
      <c r="CL115" s="84">
        <v>1312079.6666769998</v>
      </c>
      <c r="CM115" s="38">
        <v>159.01114549070351</v>
      </c>
      <c r="CN115" s="84">
        <v>10228.92</v>
      </c>
      <c r="CO115" s="39">
        <v>2293</v>
      </c>
      <c r="CP115" s="84">
        <v>301212468.83333331</v>
      </c>
      <c r="CQ115" s="84">
        <v>296417964.66666669</v>
      </c>
      <c r="CR115" s="84">
        <v>3470016.25</v>
      </c>
      <c r="CS115" s="84">
        <v>1324486.75</v>
      </c>
      <c r="CT115" s="39">
        <v>50</v>
      </c>
      <c r="CU115" s="39">
        <v>11</v>
      </c>
      <c r="CV115" s="84">
        <v>3308902</v>
      </c>
      <c r="CW115" s="84">
        <v>201338</v>
      </c>
      <c r="CX115" s="39">
        <v>1661</v>
      </c>
      <c r="CY115" s="39">
        <v>431</v>
      </c>
      <c r="CZ115" s="39"/>
      <c r="DA115" s="39">
        <v>2092</v>
      </c>
      <c r="DB115" s="38">
        <v>32.9</v>
      </c>
      <c r="DC115" s="38">
        <v>39.4</v>
      </c>
      <c r="DD115" s="38"/>
      <c r="DE115" s="38">
        <v>0.9</v>
      </c>
      <c r="DF115" s="38">
        <v>0.6</v>
      </c>
      <c r="DG115" s="38"/>
      <c r="DH115" s="39">
        <v>2281</v>
      </c>
      <c r="DI115" s="38">
        <v>3827.7741999999998</v>
      </c>
      <c r="DJ115" s="91">
        <v>0.67152776999999997</v>
      </c>
      <c r="DK115" s="91">
        <v>0.64610000000000001</v>
      </c>
      <c r="DL115" s="38"/>
      <c r="DM115" s="49">
        <v>1273</v>
      </c>
      <c r="DO115" s="99"/>
      <c r="DP115" s="99"/>
      <c r="DT115" s="70"/>
    </row>
    <row r="116" spans="1:127">
      <c r="A116" s="21" t="s">
        <v>140</v>
      </c>
      <c r="B116" s="84">
        <v>79.696653386454201</v>
      </c>
      <c r="C116" s="84">
        <v>6157.4595948237165</v>
      </c>
      <c r="D116" s="83">
        <f t="shared" si="14"/>
        <v>8.0237475017535642E-2</v>
      </c>
      <c r="E116" s="84">
        <v>491408.5</v>
      </c>
      <c r="F116" s="83">
        <f t="shared" si="8"/>
        <v>-1.7878145848368554E-2</v>
      </c>
      <c r="G116" s="84">
        <v>4383.3249999999998</v>
      </c>
      <c r="H116" s="83">
        <f t="shared" ref="H116" si="265">G116/G115-1</f>
        <v>-7.3254988142235078E-3</v>
      </c>
      <c r="I116" s="84">
        <v>491455.5</v>
      </c>
      <c r="J116" s="83">
        <f t="shared" ref="J116" si="266">I116/I115-1</f>
        <v>-1.1542133971677027E-3</v>
      </c>
      <c r="K116" s="84">
        <v>4451.2224999999999</v>
      </c>
      <c r="L116" s="83">
        <f t="shared" si="195"/>
        <v>-4.5427348167089709E-3</v>
      </c>
      <c r="M116" s="84">
        <v>34294</v>
      </c>
      <c r="N116" s="83">
        <f t="shared" ref="N116" si="267">M116/M115-1</f>
        <v>-6.5181494249543226E-3</v>
      </c>
      <c r="O116" s="84">
        <v>44538.726190696099</v>
      </c>
      <c r="P116" s="83">
        <f t="shared" ref="P116" si="268">O116/O115-1</f>
        <v>6.9762807902340462E-4</v>
      </c>
      <c r="Q116" s="84">
        <v>48167.997268496532</v>
      </c>
      <c r="R116" s="83">
        <f t="shared" si="17"/>
        <v>8.2240215167412201E-2</v>
      </c>
      <c r="S116" s="84">
        <v>6331.8803416360897</v>
      </c>
      <c r="T116" s="83">
        <f t="shared" ref="T116" si="269">S116/S115-1</f>
        <v>8.2864822426508722E-2</v>
      </c>
      <c r="U116" s="84">
        <v>796590.00829999999</v>
      </c>
      <c r="V116" s="92">
        <f t="shared" si="10"/>
        <v>2.7394455192461642E-2</v>
      </c>
      <c r="W116" s="49">
        <f t="shared" si="229"/>
        <v>1.6210342480848419</v>
      </c>
      <c r="X116" s="38">
        <v>-0.26763360096680372</v>
      </c>
      <c r="Y116" s="38">
        <v>-0.3</v>
      </c>
      <c r="Z116" s="38">
        <v>-0.31</v>
      </c>
      <c r="AA116" s="38">
        <v>-0.38857915188380332</v>
      </c>
      <c r="AB116" s="95">
        <v>3.0000000000000001E-3</v>
      </c>
      <c r="AC116" s="95">
        <v>1.1251916666666665E-2</v>
      </c>
      <c r="AD116" s="84">
        <v>1174485.75</v>
      </c>
      <c r="AE116" s="38">
        <v>9.7318986885267336</v>
      </c>
      <c r="AF116" s="23"/>
      <c r="AG116" s="23"/>
      <c r="AH116" s="49"/>
      <c r="AI116" s="91"/>
      <c r="AJ116" s="84">
        <v>946654.76</v>
      </c>
      <c r="AK116" s="91">
        <v>2.2208699999999997</v>
      </c>
      <c r="AL116" s="91">
        <v>1.7748779274269799</v>
      </c>
      <c r="AM116" s="84">
        <v>228406.75</v>
      </c>
      <c r="AN116" s="49">
        <v>0.04</v>
      </c>
      <c r="AO116" s="49">
        <v>6.18</v>
      </c>
      <c r="AP116" s="49">
        <v>183.61</v>
      </c>
      <c r="AQ116" s="84">
        <v>12012303</v>
      </c>
      <c r="AR116" s="84">
        <v>12010596</v>
      </c>
      <c r="AS116" s="84">
        <v>1769</v>
      </c>
      <c r="AT116" s="40">
        <v>-9.4410000000000007</v>
      </c>
      <c r="AU116" s="49"/>
      <c r="AV116" s="66"/>
      <c r="AW116" s="84">
        <v>-2564712.23</v>
      </c>
      <c r="AX116" s="49">
        <v>-138.65621478784851</v>
      </c>
      <c r="AY116" s="84">
        <v>65546474.947999999</v>
      </c>
      <c r="AZ116" s="49">
        <v>-2.7494985341068308</v>
      </c>
      <c r="BA116" s="84">
        <v>68111187.178000003</v>
      </c>
      <c r="BB116" s="49">
        <v>12.089583733834179</v>
      </c>
      <c r="BC116" s="49"/>
      <c r="BD116" s="49"/>
      <c r="BE116" s="49"/>
      <c r="BF116" s="49"/>
      <c r="BG116" s="84">
        <v>164977947</v>
      </c>
      <c r="BH116" s="49">
        <v>-5.4469000307630946</v>
      </c>
      <c r="BI116" s="84">
        <v>8099.5986949999997</v>
      </c>
      <c r="BJ116" s="49">
        <v>-2.8490558644506381</v>
      </c>
      <c r="BK116" s="84">
        <v>20140</v>
      </c>
      <c r="BL116" s="49">
        <v>0.52408285500374341</v>
      </c>
      <c r="BM116" s="49">
        <v>28.036787</v>
      </c>
      <c r="BN116" s="49">
        <v>4.7031713310478249</v>
      </c>
      <c r="BO116" s="49">
        <v>104.274233</v>
      </c>
      <c r="BP116" s="49">
        <v>7.7129428493595134</v>
      </c>
      <c r="BQ116" s="27">
        <v>16624268</v>
      </c>
      <c r="BR116" s="49">
        <v>-8.1448206928297182</v>
      </c>
      <c r="BS116" s="84">
        <v>12783</v>
      </c>
      <c r="BT116" s="86">
        <f t="shared" si="43"/>
        <v>-1.7753920134159218E-3</v>
      </c>
      <c r="BU116" s="49"/>
      <c r="BV116" s="49">
        <v>4.583333333333333</v>
      </c>
      <c r="BW116" s="84">
        <v>510149</v>
      </c>
      <c r="BX116" s="49">
        <v>-2.0248054512072398</v>
      </c>
      <c r="BY116" s="84">
        <v>308838</v>
      </c>
      <c r="BZ116" s="49">
        <v>-2.9772395268837473</v>
      </c>
      <c r="CA116" s="84">
        <v>420538</v>
      </c>
      <c r="CB116" s="49">
        <v>-2.192958994527487</v>
      </c>
      <c r="CC116" s="84">
        <v>834117</v>
      </c>
      <c r="CD116" s="49">
        <v>2.5815190000000001</v>
      </c>
      <c r="CE116" s="49">
        <v>68.599999999999994</v>
      </c>
      <c r="CF116" s="49">
        <v>-2.9702970297029823</v>
      </c>
      <c r="CG116" s="95">
        <v>0.91300000000000003</v>
      </c>
      <c r="CH116" s="84">
        <v>5369720</v>
      </c>
      <c r="CI116" s="49">
        <v>27.540158837343142</v>
      </c>
      <c r="CJ116" s="84">
        <v>9843953</v>
      </c>
      <c r="CK116" s="38">
        <v>16.015234791725497</v>
      </c>
      <c r="CL116" s="84">
        <v>1175330.0000070001</v>
      </c>
      <c r="CM116" s="38">
        <v>-10.422360024550549</v>
      </c>
      <c r="CN116" s="84">
        <v>8455.35</v>
      </c>
      <c r="CO116" s="39">
        <v>2291</v>
      </c>
      <c r="CP116" s="84">
        <v>286139811.33333331</v>
      </c>
      <c r="CQ116" s="84">
        <v>281448617.5</v>
      </c>
      <c r="CR116" s="84">
        <v>3392293.0833333335</v>
      </c>
      <c r="CS116" s="84">
        <v>1298899.6666666667</v>
      </c>
      <c r="CT116" s="39">
        <v>45</v>
      </c>
      <c r="CU116" s="39">
        <v>20</v>
      </c>
      <c r="CV116" s="84">
        <v>967810</v>
      </c>
      <c r="CW116" s="84">
        <v>111241</v>
      </c>
      <c r="CX116" s="39">
        <v>1663</v>
      </c>
      <c r="CY116" s="39">
        <v>420</v>
      </c>
      <c r="CZ116" s="39"/>
      <c r="DA116" s="39">
        <v>2083</v>
      </c>
      <c r="DB116" s="38">
        <v>15</v>
      </c>
      <c r="DC116" s="38">
        <v>15.9</v>
      </c>
      <c r="DD116" s="38"/>
      <c r="DE116" s="38">
        <v>0.8</v>
      </c>
      <c r="DF116" s="38">
        <v>0.6</v>
      </c>
      <c r="DG116" s="38"/>
      <c r="DH116" s="39">
        <v>2280</v>
      </c>
      <c r="DI116" s="38">
        <v>3325.3877600000001</v>
      </c>
      <c r="DJ116" s="91">
        <v>0.54005839999999994</v>
      </c>
      <c r="DK116" s="91">
        <v>0.6129</v>
      </c>
      <c r="DL116" s="38"/>
      <c r="DM116" s="49">
        <v>1229</v>
      </c>
      <c r="DO116" s="99"/>
      <c r="DP116" s="99"/>
      <c r="DT116" s="70"/>
    </row>
    <row r="117" spans="1:127">
      <c r="A117" s="21" t="s">
        <v>141</v>
      </c>
      <c r="B117" s="84">
        <v>79.818007968127503</v>
      </c>
      <c r="C117" s="84">
        <v>6203.2131213341218</v>
      </c>
      <c r="D117" s="83">
        <f t="shared" si="14"/>
        <v>7.4305849361753218E-3</v>
      </c>
      <c r="E117" s="84">
        <v>494957.2</v>
      </c>
      <c r="F117" s="83">
        <f t="shared" si="8"/>
        <v>7.2214868078188665E-3</v>
      </c>
      <c r="G117" s="84"/>
      <c r="H117" s="72"/>
      <c r="I117" s="84">
        <v>498803.20000000001</v>
      </c>
      <c r="J117" s="83">
        <f t="shared" ref="J117" si="270">I117/I116-1</f>
        <v>1.4950895859340285E-2</v>
      </c>
      <c r="K117" s="84">
        <v>4528.7714999999998</v>
      </c>
      <c r="L117" s="83">
        <f t="shared" ref="L117:L119" si="271">K117/K116-1</f>
        <v>1.7421955429098412E-2</v>
      </c>
      <c r="M117" s="84"/>
      <c r="N117" s="72"/>
      <c r="O117" s="84">
        <v>45276.874335420798</v>
      </c>
      <c r="P117" s="83">
        <f t="shared" ref="P117" si="272">O117/O116-1</f>
        <v>1.6573175927040662E-2</v>
      </c>
      <c r="Q117" s="84">
        <v>48603.476649774908</v>
      </c>
      <c r="R117" s="83">
        <f t="shared" si="17"/>
        <v>9.0408446681089494E-3</v>
      </c>
      <c r="S117" s="84">
        <v>6369.3720927387903</v>
      </c>
      <c r="T117" s="83">
        <f t="shared" ref="T117" si="273">S117/S116-1</f>
        <v>5.9211085933144059E-3</v>
      </c>
      <c r="U117" s="84">
        <v>816527.54169999994</v>
      </c>
      <c r="V117" s="92">
        <f t="shared" si="10"/>
        <v>2.5028600901671583E-2</v>
      </c>
      <c r="W117" s="49">
        <f t="shared" si="229"/>
        <v>1.6496932294347872</v>
      </c>
      <c r="X117" s="38">
        <v>-5.1939058171836493E-2</v>
      </c>
      <c r="Y117" s="38">
        <v>0</v>
      </c>
      <c r="Z117" s="38">
        <v>0</v>
      </c>
      <c r="AA117" s="38">
        <v>-1.1533242876526206</v>
      </c>
      <c r="AB117" s="95">
        <v>3.0000000000000001E-3</v>
      </c>
      <c r="AC117" s="95">
        <v>8.5810833333333329E-3</v>
      </c>
      <c r="AD117" s="84">
        <v>1281017.0833333333</v>
      </c>
      <c r="AE117" s="38">
        <v>9.0704662302912791</v>
      </c>
      <c r="AF117" s="23"/>
      <c r="AG117" s="23"/>
      <c r="AH117" s="49"/>
      <c r="AI117" s="91"/>
      <c r="AJ117" s="84">
        <v>979759.3</v>
      </c>
      <c r="AK117" s="91">
        <v>2.2900800000000001</v>
      </c>
      <c r="AL117" s="91">
        <v>1.8512372382905</v>
      </c>
      <c r="AM117" s="84">
        <v>249487.25</v>
      </c>
      <c r="AN117" s="49">
        <v>0.06</v>
      </c>
      <c r="AO117" s="49">
        <v>6.32</v>
      </c>
      <c r="AP117" s="49">
        <v>190.59</v>
      </c>
      <c r="AQ117" s="84">
        <v>11590824</v>
      </c>
      <c r="AR117" s="84">
        <v>11589012</v>
      </c>
      <c r="AS117" s="84">
        <v>1693</v>
      </c>
      <c r="AT117" s="40">
        <v>-8.6129999999999995</v>
      </c>
      <c r="AU117" s="49"/>
      <c r="AV117" s="66"/>
      <c r="AW117" s="84">
        <v>-6941059.625</v>
      </c>
      <c r="AX117" s="49">
        <v>-170.63697610238324</v>
      </c>
      <c r="AY117" s="84">
        <v>63747572.215000004</v>
      </c>
      <c r="AZ117" s="49">
        <v>-2.7444690724056775</v>
      </c>
      <c r="BA117" s="84">
        <v>70688631.840000004</v>
      </c>
      <c r="BB117" s="49">
        <v>3.784172275934897</v>
      </c>
      <c r="BC117" s="49"/>
      <c r="BD117" s="49"/>
      <c r="BE117" s="49"/>
      <c r="BF117" s="49"/>
      <c r="BG117" s="84">
        <v>191269683</v>
      </c>
      <c r="BH117" s="49">
        <v>15.936515442273022</v>
      </c>
      <c r="BI117" s="84">
        <v>7998.3467710000004</v>
      </c>
      <c r="BJ117" s="49">
        <v>-1.2500856871156287</v>
      </c>
      <c r="BK117" s="84">
        <v>20140</v>
      </c>
      <c r="BL117" s="49">
        <v>0</v>
      </c>
      <c r="BM117" s="49">
        <v>28.134720999999999</v>
      </c>
      <c r="BN117" s="49">
        <v>0.34930536084608638</v>
      </c>
      <c r="BO117" s="49">
        <v>109.891189</v>
      </c>
      <c r="BP117" s="49">
        <v>5.3867152396124576</v>
      </c>
      <c r="BQ117" s="27">
        <v>17074840</v>
      </c>
      <c r="BR117" s="49">
        <v>2.7103268546921884</v>
      </c>
      <c r="BS117" s="84">
        <v>12755</v>
      </c>
      <c r="BT117" s="86">
        <f t="shared" si="43"/>
        <v>-2.1904091371353074E-3</v>
      </c>
      <c r="BU117" s="49"/>
      <c r="BV117" s="49">
        <v>4.333333333333333</v>
      </c>
      <c r="BW117" s="84">
        <v>518506</v>
      </c>
      <c r="BX117" s="49">
        <v>1.6381488545503373</v>
      </c>
      <c r="BY117" s="84">
        <v>313874</v>
      </c>
      <c r="BZ117" s="49">
        <v>1.6306283553189698</v>
      </c>
      <c r="CA117" s="84">
        <v>425005</v>
      </c>
      <c r="CB117" s="49">
        <v>1.0622107871345752</v>
      </c>
      <c r="CC117" s="84">
        <v>882797</v>
      </c>
      <c r="CD117" s="49">
        <v>5.836112</v>
      </c>
      <c r="CE117" s="49">
        <v>67.7</v>
      </c>
      <c r="CF117" s="49">
        <v>-1.311953352769667</v>
      </c>
      <c r="CG117" s="49"/>
      <c r="CH117" s="84">
        <v>5375513</v>
      </c>
      <c r="CI117" s="49">
        <v>0.10788272014183235</v>
      </c>
      <c r="CJ117" s="84">
        <v>9724834</v>
      </c>
      <c r="CK117" s="38">
        <v>-1.2100728233871088</v>
      </c>
      <c r="CL117" s="84">
        <v>1014016.0000010002</v>
      </c>
      <c r="CM117" s="38">
        <v>-13.724996384423017</v>
      </c>
      <c r="CN117" s="84">
        <v>10395.18</v>
      </c>
      <c r="CO117" s="39">
        <v>2304</v>
      </c>
      <c r="CP117" s="84">
        <v>272852368.5</v>
      </c>
      <c r="CQ117" s="84">
        <v>268629270.08333331</v>
      </c>
      <c r="CR117" s="84">
        <v>3199792.3333333335</v>
      </c>
      <c r="CS117" s="84">
        <v>1023305.25</v>
      </c>
      <c r="CT117" s="39">
        <v>53</v>
      </c>
      <c r="CU117" s="39">
        <v>29</v>
      </c>
      <c r="CV117" s="84">
        <v>451762</v>
      </c>
      <c r="CW117" s="84">
        <v>32033</v>
      </c>
      <c r="CX117" s="39">
        <v>1688</v>
      </c>
      <c r="CY117" s="39">
        <v>406</v>
      </c>
      <c r="CZ117" s="39"/>
      <c r="DA117" s="39">
        <v>2094</v>
      </c>
      <c r="DB117" s="38">
        <v>18.399999999999999</v>
      </c>
      <c r="DC117" s="38">
        <v>17.3</v>
      </c>
      <c r="DD117" s="38"/>
      <c r="DE117" s="38">
        <v>0.8</v>
      </c>
      <c r="DF117" s="38">
        <v>0.6</v>
      </c>
      <c r="DG117" s="38"/>
      <c r="DH117" s="39">
        <v>2294</v>
      </c>
      <c r="DI117" s="38">
        <v>3478.8315200000002</v>
      </c>
      <c r="DJ117" s="91">
        <v>0.56081122000000005</v>
      </c>
      <c r="DK117" s="91">
        <v>0.55030000000000001</v>
      </c>
      <c r="DL117" s="38"/>
      <c r="DM117" s="49">
        <v>1177</v>
      </c>
      <c r="DO117" s="99"/>
      <c r="DP117" s="99"/>
      <c r="DT117" s="70"/>
    </row>
    <row r="118" spans="1:127">
      <c r="A118" s="21" t="s">
        <v>142</v>
      </c>
      <c r="B118" s="84">
        <v>97.597131474103648</v>
      </c>
      <c r="C118" s="84">
        <v>5155.717056270827</v>
      </c>
      <c r="D118" s="83">
        <f t="shared" si="14"/>
        <v>-0.1688634655257516</v>
      </c>
      <c r="E118" s="84">
        <v>503175.6</v>
      </c>
      <c r="F118" s="83">
        <f t="shared" si="8"/>
        <v>1.6604263964641763E-2</v>
      </c>
      <c r="G118" s="84"/>
      <c r="H118" s="72"/>
      <c r="I118" s="84">
        <v>508780.6</v>
      </c>
      <c r="J118" s="83">
        <f t="shared" ref="J118" si="274">I118/I117-1</f>
        <v>2.0002678411044528E-2</v>
      </c>
      <c r="K118" s="84">
        <v>4600.6695</v>
      </c>
      <c r="L118" s="83">
        <f t="shared" si="271"/>
        <v>1.5875828577352591E-2</v>
      </c>
      <c r="M118" s="84"/>
      <c r="N118" s="72"/>
      <c r="O118" s="84">
        <v>46249.209588649697</v>
      </c>
      <c r="P118" s="83">
        <f t="shared" ref="P118" si="275">O118/O117-1</f>
        <v>2.1475317532425819E-2</v>
      </c>
      <c r="Q118" s="84">
        <v>40454.447457890281</v>
      </c>
      <c r="R118" s="83">
        <f t="shared" si="17"/>
        <v>-0.16766350379839268</v>
      </c>
      <c r="S118" s="84">
        <v>5328.79647699615</v>
      </c>
      <c r="T118" s="83">
        <f t="shared" ref="T118" si="276">S118/S117-1</f>
        <v>-0.16337177363666933</v>
      </c>
      <c r="U118" s="84">
        <v>845969.41669999994</v>
      </c>
      <c r="V118" s="92">
        <f t="shared" si="10"/>
        <v>3.6057418147466658E-2</v>
      </c>
      <c r="W118" s="49">
        <f t="shared" si="229"/>
        <v>1.6812608097451467</v>
      </c>
      <c r="X118" s="38">
        <v>0.34644032565404048</v>
      </c>
      <c r="Y118" s="38">
        <v>0.4</v>
      </c>
      <c r="Z118" s="38">
        <v>0.31</v>
      </c>
      <c r="AA118" s="38">
        <v>2.239190116678091</v>
      </c>
      <c r="AB118" s="95">
        <v>3.0000000000000001E-3</v>
      </c>
      <c r="AC118" s="95">
        <v>7.1624166666666659E-3</v>
      </c>
      <c r="AD118" s="84">
        <v>1260665.4166666667</v>
      </c>
      <c r="AE118" s="38">
        <v>-1.5887115739088709</v>
      </c>
      <c r="AF118" s="23"/>
      <c r="AG118" s="23"/>
      <c r="AH118" s="49"/>
      <c r="AI118" s="91"/>
      <c r="AJ118" s="84">
        <v>1007725.2</v>
      </c>
      <c r="AK118" s="91">
        <v>2.3246899999999999</v>
      </c>
      <c r="AL118" s="91">
        <v>1.8741632145914899</v>
      </c>
      <c r="AM118" s="84">
        <v>276617</v>
      </c>
      <c r="AN118" s="49">
        <v>0.1</v>
      </c>
      <c r="AO118" s="49">
        <v>8</v>
      </c>
      <c r="AP118" s="49">
        <v>177.62</v>
      </c>
      <c r="AQ118" s="84">
        <v>12373561</v>
      </c>
      <c r="AR118" s="84">
        <v>12379584</v>
      </c>
      <c r="AS118" s="84">
        <v>-5976</v>
      </c>
      <c r="AT118" s="40">
        <v>-7.9109999999999996</v>
      </c>
      <c r="AU118" s="49"/>
      <c r="AV118" s="66"/>
      <c r="AW118" s="84">
        <v>-11468352.221000001</v>
      </c>
      <c r="AX118" s="49">
        <v>-65.224804865438699</v>
      </c>
      <c r="AY118" s="84">
        <v>69774192.950000003</v>
      </c>
      <c r="AZ118" s="49">
        <v>9.453882752858652</v>
      </c>
      <c r="BA118" s="84">
        <v>81242545.171000004</v>
      </c>
      <c r="BB118" s="49">
        <v>14.930142310418777</v>
      </c>
      <c r="BC118" s="49"/>
      <c r="BD118" s="49"/>
      <c r="BE118" s="49"/>
      <c r="BF118" s="49"/>
      <c r="BG118" s="84">
        <v>187760457</v>
      </c>
      <c r="BH118" s="49">
        <v>-1.8347005886970598</v>
      </c>
      <c r="BI118" s="84">
        <v>7988.58331</v>
      </c>
      <c r="BJ118" s="49">
        <v>-0.12206848839563099</v>
      </c>
      <c r="BK118" s="84">
        <v>19435.5</v>
      </c>
      <c r="BL118" s="49">
        <v>-3.4980139026812314</v>
      </c>
      <c r="BM118" s="49">
        <v>28.772355999999998</v>
      </c>
      <c r="BN118" s="49">
        <v>2.2663633309176925</v>
      </c>
      <c r="BO118" s="49">
        <v>115.255419</v>
      </c>
      <c r="BP118" s="49">
        <v>4.8814013651267407</v>
      </c>
      <c r="BQ118" s="27">
        <v>19107739</v>
      </c>
      <c r="BR118" s="49">
        <v>11.90581580852295</v>
      </c>
      <c r="BS118" s="84">
        <v>12733</v>
      </c>
      <c r="BT118" s="86">
        <f t="shared" si="43"/>
        <v>-1.7248137985104162E-3</v>
      </c>
      <c r="BU118" s="49"/>
      <c r="BV118" s="49">
        <v>4.0249999999999995</v>
      </c>
      <c r="BW118" s="84">
        <v>523589</v>
      </c>
      <c r="BX118" s="49">
        <v>0.9803165247846698</v>
      </c>
      <c r="BY118" s="84">
        <v>319170</v>
      </c>
      <c r="BZ118" s="49">
        <v>1.6873012737595341</v>
      </c>
      <c r="CA118" s="84">
        <v>426132</v>
      </c>
      <c r="CB118" s="49">
        <v>0.26517335090175409</v>
      </c>
      <c r="CC118" s="84">
        <v>980025</v>
      </c>
      <c r="CD118" s="49">
        <v>11.013631</v>
      </c>
      <c r="CE118" s="49">
        <v>67.599999999999994</v>
      </c>
      <c r="CF118" s="49">
        <v>-0.14771048744462115</v>
      </c>
      <c r="CG118" s="49"/>
      <c r="CH118" s="84">
        <v>5562888</v>
      </c>
      <c r="CI118" s="49">
        <v>3.4857138286150549</v>
      </c>
      <c r="CJ118" s="84">
        <v>9688945</v>
      </c>
      <c r="CK118" s="38">
        <v>-0.36904485978886631</v>
      </c>
      <c r="CL118" s="84">
        <v>1170998</v>
      </c>
      <c r="CM118" s="38">
        <v>15.48121528642989</v>
      </c>
      <c r="CN118" s="84">
        <v>16291.31</v>
      </c>
      <c r="CO118" s="39">
        <v>3419</v>
      </c>
      <c r="CP118" s="84">
        <v>407096551.66666669</v>
      </c>
      <c r="CQ118" s="84">
        <v>394652741.58333331</v>
      </c>
      <c r="CR118" s="84">
        <v>4615566.666666667</v>
      </c>
      <c r="CS118" s="84">
        <v>2447513.0833333335</v>
      </c>
      <c r="CT118" s="39">
        <v>114</v>
      </c>
      <c r="CU118" s="39">
        <v>47</v>
      </c>
      <c r="CV118" s="84">
        <v>1113698</v>
      </c>
      <c r="CW118" s="84">
        <v>373546</v>
      </c>
      <c r="CX118" s="39">
        <v>1765</v>
      </c>
      <c r="CY118" s="39">
        <v>556</v>
      </c>
      <c r="CZ118" s="39">
        <v>178</v>
      </c>
      <c r="DA118" s="39">
        <v>2499</v>
      </c>
      <c r="DB118" s="38">
        <v>23.5</v>
      </c>
      <c r="DC118" s="38">
        <v>20</v>
      </c>
      <c r="DD118" s="38">
        <v>130.4</v>
      </c>
      <c r="DE118" s="38">
        <v>1.1000000000000001</v>
      </c>
      <c r="DF118" s="38">
        <v>0.7</v>
      </c>
      <c r="DG118" s="38">
        <v>4.2</v>
      </c>
      <c r="DH118" s="39">
        <v>3408</v>
      </c>
      <c r="DI118" s="38">
        <v>4543.16914</v>
      </c>
      <c r="DJ118" s="91">
        <v>0.88119055000000002</v>
      </c>
      <c r="DK118" s="91">
        <v>0.7147</v>
      </c>
      <c r="DL118" s="38"/>
      <c r="DM118" s="49"/>
      <c r="DO118" s="99"/>
      <c r="DP118" s="99"/>
      <c r="DT118" s="70"/>
    </row>
    <row r="119" spans="1:127">
      <c r="A119" s="21" t="s">
        <v>143</v>
      </c>
      <c r="B119" s="84">
        <v>105.73979999999997</v>
      </c>
      <c r="C119" s="84">
        <v>4850.4135360378405</v>
      </c>
      <c r="D119" s="83">
        <f t="shared" si="14"/>
        <v>-5.921650022699565E-2</v>
      </c>
      <c r="E119" s="84">
        <v>513876</v>
      </c>
      <c r="F119" s="83">
        <f t="shared" si="8"/>
        <v>2.126573705084267E-2</v>
      </c>
      <c r="G119" s="84"/>
      <c r="H119" s="72"/>
      <c r="I119" s="84">
        <v>510687.1</v>
      </c>
      <c r="J119" s="83">
        <f t="shared" ref="J119" si="277">I119/I118-1</f>
        <v>3.7471947633223035E-3</v>
      </c>
      <c r="K119" s="84">
        <v>4596.3615</v>
      </c>
      <c r="L119" s="83">
        <f t="shared" si="271"/>
        <v>-9.3638545433438747E-4</v>
      </c>
      <c r="M119" s="84"/>
      <c r="N119" s="72"/>
      <c r="O119" s="84">
        <v>46484.155266894297</v>
      </c>
      <c r="P119" s="83">
        <f t="shared" ref="P119" si="278">O119/O118-1</f>
        <v>5.0799933736005443E-3</v>
      </c>
      <c r="Q119" s="84">
        <v>38109.412112557286</v>
      </c>
      <c r="R119" s="83">
        <f t="shared" si="17"/>
        <v>-5.7967306259070317E-2</v>
      </c>
      <c r="S119" s="84">
        <v>5024.1162877957595</v>
      </c>
      <c r="T119" s="83">
        <f t="shared" ref="T119" si="279">S119/S118-1</f>
        <v>-5.71761729905923E-2</v>
      </c>
      <c r="U119" s="84">
        <v>874821.25829999999</v>
      </c>
      <c r="V119" s="92">
        <f t="shared" si="10"/>
        <v>3.4105064592697465E-2</v>
      </c>
      <c r="W119" s="49">
        <f t="shared" si="229"/>
        <v>1.7023975789879271</v>
      </c>
      <c r="X119" s="38">
        <v>2.7619540825134368</v>
      </c>
      <c r="Y119" s="38">
        <v>2.7</v>
      </c>
      <c r="Z119" s="38">
        <v>2.68</v>
      </c>
      <c r="AA119" s="38">
        <v>0.6964840144329818</v>
      </c>
      <c r="AB119" s="95">
        <v>3.0000000000000001E-3</v>
      </c>
      <c r="AC119" s="95">
        <v>5.5408333333333334E-3</v>
      </c>
      <c r="AD119" s="84">
        <v>1275772.3333333333</v>
      </c>
      <c r="AE119" s="38">
        <v>1.1983287926316566</v>
      </c>
      <c r="AF119" s="23"/>
      <c r="AG119" s="23"/>
      <c r="AH119" s="49"/>
      <c r="AI119" s="91"/>
      <c r="AJ119" s="84">
        <v>1038709.07</v>
      </c>
      <c r="AK119" s="91">
        <v>2.36069</v>
      </c>
      <c r="AL119" s="91">
        <v>1.9343347647839801</v>
      </c>
      <c r="AM119" s="84">
        <v>306020.04967275006</v>
      </c>
      <c r="AN119" s="49">
        <v>0.12</v>
      </c>
      <c r="AO119" s="49">
        <v>8.9600000000000009</v>
      </c>
      <c r="AP119" s="49">
        <v>182.4</v>
      </c>
      <c r="AQ119" s="84">
        <v>13096593</v>
      </c>
      <c r="AR119" s="84">
        <v>13012126</v>
      </c>
      <c r="AS119" s="84">
        <v>84574</v>
      </c>
      <c r="AT119" s="40">
        <v>-5.6360000000000001</v>
      </c>
      <c r="AU119" s="49"/>
      <c r="AV119" s="66"/>
      <c r="AW119" s="84">
        <v>-12816084.422</v>
      </c>
      <c r="AX119" s="49">
        <v>-11.751751036492685</v>
      </c>
      <c r="AY119" s="84">
        <v>73093028.311000004</v>
      </c>
      <c r="AZ119" s="49">
        <v>4.7565370815227768</v>
      </c>
      <c r="BA119" s="84">
        <v>85909112.732999995</v>
      </c>
      <c r="BB119" s="49">
        <v>5.7439947901407571</v>
      </c>
      <c r="BC119" s="49"/>
      <c r="BD119" s="49"/>
      <c r="BE119" s="49"/>
      <c r="BF119" s="49"/>
      <c r="BG119" s="84">
        <v>184339512</v>
      </c>
      <c r="BH119" s="49">
        <v>-1.8219730898929374</v>
      </c>
      <c r="BI119" s="84">
        <v>7819.7146359999997</v>
      </c>
      <c r="BJ119" s="49">
        <v>-2.1138751070995627</v>
      </c>
      <c r="BK119" s="84">
        <v>16703.2</v>
      </c>
      <c r="BL119" s="49">
        <v>-14.058295387306728</v>
      </c>
      <c r="BM119" s="49">
        <v>29.485082999999999</v>
      </c>
      <c r="BN119" s="49">
        <v>2.4771242229868178</v>
      </c>
      <c r="BO119" s="49">
        <v>123.168736</v>
      </c>
      <c r="BP119" s="49">
        <v>6.8658958239525312</v>
      </c>
      <c r="BQ119" s="27">
        <v>20674500</v>
      </c>
      <c r="BR119" s="49">
        <v>8.19961482622303</v>
      </c>
      <c r="BS119" s="84">
        <v>12712</v>
      </c>
      <c r="BT119" s="86">
        <f t="shared" si="43"/>
        <v>-1.6492578339747377E-3</v>
      </c>
      <c r="BU119" s="49"/>
      <c r="BV119" s="49">
        <v>3.5833333333333335</v>
      </c>
      <c r="BW119" s="84">
        <v>519761</v>
      </c>
      <c r="BX119" s="49">
        <v>-0.73110779638227696</v>
      </c>
      <c r="BY119" s="84">
        <v>318755</v>
      </c>
      <c r="BZ119" s="49">
        <v>-0.13002475169972116</v>
      </c>
      <c r="CA119" s="84">
        <v>423541</v>
      </c>
      <c r="CB119" s="49">
        <v>-0.60802755953554299</v>
      </c>
      <c r="CC119" s="84">
        <v>892261</v>
      </c>
      <c r="CD119" s="49">
        <v>-8.9552820000000004</v>
      </c>
      <c r="CE119" s="49">
        <v>68.8</v>
      </c>
      <c r="CF119" s="49">
        <v>1.7751479289940872</v>
      </c>
      <c r="CG119" s="49"/>
      <c r="CH119" s="84">
        <v>5046510</v>
      </c>
      <c r="CI119" s="49">
        <v>-9.2825525158874314</v>
      </c>
      <c r="CJ119" s="84">
        <v>9334703</v>
      </c>
      <c r="CK119" s="38">
        <v>-3.6561462574098624</v>
      </c>
      <c r="CL119" s="84">
        <v>1299659.3333340001</v>
      </c>
      <c r="CM119" s="38">
        <v>10.987323064087221</v>
      </c>
      <c r="CN119" s="84">
        <v>17450.77</v>
      </c>
      <c r="CO119" s="39">
        <v>3470</v>
      </c>
      <c r="CP119" s="84">
        <v>473215514.58333331</v>
      </c>
      <c r="CQ119" s="84">
        <v>454804966.66666669</v>
      </c>
      <c r="CR119" s="84">
        <v>5773134.666666667</v>
      </c>
      <c r="CS119" s="84">
        <v>3212294.0833333335</v>
      </c>
      <c r="CT119" s="39">
        <v>129</v>
      </c>
      <c r="CU119" s="39">
        <v>66</v>
      </c>
      <c r="CV119" s="84">
        <v>1377992</v>
      </c>
      <c r="CW119" s="84">
        <v>234649</v>
      </c>
      <c r="CX119" s="39">
        <v>1848</v>
      </c>
      <c r="CY119" s="39">
        <v>533</v>
      </c>
      <c r="CZ119" s="39">
        <v>187</v>
      </c>
      <c r="DA119" s="39">
        <v>2568</v>
      </c>
      <c r="DB119" s="38">
        <v>18.5</v>
      </c>
      <c r="DC119" s="38">
        <v>16.8</v>
      </c>
      <c r="DD119" s="38">
        <v>111.5</v>
      </c>
      <c r="DE119" s="38">
        <v>1.2</v>
      </c>
      <c r="DF119" s="38">
        <v>0.8</v>
      </c>
      <c r="DG119" s="38">
        <v>4.3</v>
      </c>
      <c r="DH119" s="39">
        <v>3458</v>
      </c>
      <c r="DI119" s="38">
        <v>4377.9943700000003</v>
      </c>
      <c r="DJ119" s="91">
        <v>0.90260228999999992</v>
      </c>
      <c r="DK119" s="91">
        <v>0.88890000000000002</v>
      </c>
      <c r="DL119" s="38"/>
      <c r="DM119" s="49"/>
      <c r="DO119" s="99"/>
      <c r="DP119" s="99"/>
      <c r="DT119" s="70"/>
    </row>
    <row r="120" spans="1:127">
      <c r="A120" s="21" t="s">
        <v>144</v>
      </c>
      <c r="B120" s="84">
        <v>121.04908366533864</v>
      </c>
      <c r="C120" s="84">
        <v>4394.9777528778213</v>
      </c>
      <c r="D120" s="83">
        <f t="shared" si="14"/>
        <v>-9.3896279106142178E-2</v>
      </c>
      <c r="E120" s="84">
        <v>531985.80000000005</v>
      </c>
      <c r="F120" s="83">
        <f t="shared" si="8"/>
        <v>3.5241575788711677E-2</v>
      </c>
      <c r="G120" s="84"/>
      <c r="H120" s="72"/>
      <c r="I120" s="84">
        <v>517600.9</v>
      </c>
      <c r="J120" s="83">
        <f t="shared" ref="J120" si="280">I120/I119-1</f>
        <v>1.3538231139968104E-2</v>
      </c>
      <c r="K120" s="84"/>
      <c r="L120" s="83">
        <v>1.2E-2</v>
      </c>
      <c r="M120" s="84"/>
      <c r="N120" s="72"/>
      <c r="O120" s="84">
        <v>47163.494210934303</v>
      </c>
      <c r="P120" s="83">
        <f t="shared" ref="P120" si="281">O120/O119-1</f>
        <v>1.4614419475614815E-2</v>
      </c>
      <c r="Q120" s="84">
        <v>34567.745675099468</v>
      </c>
      <c r="R120" s="83">
        <f t="shared" si="17"/>
        <v>-9.2934166158150089E-2</v>
      </c>
      <c r="S120" s="84">
        <v>4548.9531341052598</v>
      </c>
      <c r="T120" s="83">
        <f t="shared" ref="T120" si="282">S120/S119-1</f>
        <v>-9.4576464092746781E-2</v>
      </c>
      <c r="U120" s="84">
        <v>907117.56669999997</v>
      </c>
      <c r="V120" s="92">
        <f t="shared" si="10"/>
        <v>3.6917608132614355E-2</v>
      </c>
      <c r="W120" s="49">
        <f t="shared" si="229"/>
        <v>1.7051537215842978</v>
      </c>
      <c r="X120" s="38">
        <v>0.78951789013935691</v>
      </c>
      <c r="Y120" s="38">
        <v>0.8</v>
      </c>
      <c r="Z120" s="38">
        <v>0.5</v>
      </c>
      <c r="AA120" s="38">
        <v>0</v>
      </c>
      <c r="AB120" s="95">
        <v>3.0000000000000001E-3</v>
      </c>
      <c r="AC120" s="95">
        <v>3.6249999999999998E-3</v>
      </c>
      <c r="AD120" s="84">
        <v>1245177.4166666667</v>
      </c>
      <c r="AE120" s="38">
        <v>-2.3981486247415496</v>
      </c>
      <c r="AF120" s="23"/>
      <c r="AG120" s="23"/>
      <c r="AH120" s="49"/>
      <c r="AI120" s="91"/>
      <c r="AJ120" s="84">
        <v>1058727.6200000001</v>
      </c>
      <c r="AK120" s="91">
        <v>2.3126099999999998</v>
      </c>
      <c r="AL120" s="91">
        <v>1.9795286056682802</v>
      </c>
      <c r="AM120" s="84">
        <v>344964.36211099999</v>
      </c>
      <c r="AN120" s="49">
        <v>0.16</v>
      </c>
      <c r="AO120" s="49">
        <v>10.6</v>
      </c>
      <c r="AP120" s="49">
        <v>177.55</v>
      </c>
      <c r="AQ120" s="84">
        <v>12938048</v>
      </c>
      <c r="AR120" s="84">
        <v>12868898</v>
      </c>
      <c r="AS120" s="84">
        <v>69166</v>
      </c>
      <c r="AT120" s="40">
        <v>-3.8029999999999999</v>
      </c>
      <c r="AU120" s="49"/>
      <c r="AV120" s="66"/>
      <c r="AW120" s="84">
        <v>-2791606.9309999999</v>
      </c>
      <c r="AX120" s="49">
        <v>78.217942086836231</v>
      </c>
      <c r="AY120" s="84">
        <v>75613928.862000003</v>
      </c>
      <c r="AZ120" s="49">
        <v>3.4488932929060496</v>
      </c>
      <c r="BA120" s="84">
        <v>78405535.792999998</v>
      </c>
      <c r="BB120" s="49">
        <v>-8.7343201451988364</v>
      </c>
      <c r="BC120" s="49"/>
      <c r="BD120" s="49"/>
      <c r="BE120" s="49"/>
      <c r="BF120" s="49"/>
      <c r="BG120" s="84">
        <v>189869816</v>
      </c>
      <c r="BH120" s="49">
        <v>3.0000643595063874</v>
      </c>
      <c r="BI120" s="84"/>
      <c r="BJ120" s="49"/>
      <c r="BK120" s="84">
        <v>16704.400000000001</v>
      </c>
      <c r="BL120" s="49">
        <v>7.1842521193587307E-3</v>
      </c>
      <c r="BM120" s="49">
        <v>30.375145</v>
      </c>
      <c r="BN120" s="49">
        <v>3.0186857537419867</v>
      </c>
      <c r="BO120" s="49">
        <v>125.461838</v>
      </c>
      <c r="BP120" s="49">
        <v>1.8617565418549109</v>
      </c>
      <c r="BQ120" s="27">
        <v>20076396.25</v>
      </c>
      <c r="BR120" s="49">
        <v>-2.8929538803840478</v>
      </c>
      <c r="BS120" s="84">
        <v>12697</v>
      </c>
      <c r="BT120" s="86">
        <f t="shared" si="43"/>
        <v>-1.179987413467587E-3</v>
      </c>
      <c r="BU120" s="49"/>
      <c r="BV120" s="49">
        <v>3.3583333333333325</v>
      </c>
      <c r="BW120" s="84">
        <v>525669</v>
      </c>
      <c r="BX120" s="49">
        <v>1.136676280059489</v>
      </c>
      <c r="BY120" s="84">
        <v>315379</v>
      </c>
      <c r="BZ120" s="49">
        <v>-1.0591206412448433</v>
      </c>
      <c r="CA120" s="84">
        <v>427270</v>
      </c>
      <c r="CB120" s="49">
        <v>0.88043424367416612</v>
      </c>
      <c r="CC120" s="84">
        <v>909299</v>
      </c>
      <c r="CD120" s="49">
        <v>1.9095310000000001</v>
      </c>
      <c r="CE120" s="49">
        <v>70.3</v>
      </c>
      <c r="CF120" s="49">
        <v>2.1802325581395348</v>
      </c>
      <c r="CG120" s="49"/>
      <c r="CH120" s="84">
        <v>4970258</v>
      </c>
      <c r="CI120" s="49">
        <v>-1.5109848192116928</v>
      </c>
      <c r="CJ120" s="84">
        <v>9258099</v>
      </c>
      <c r="CK120" s="38">
        <v>-0.82063671441930186</v>
      </c>
      <c r="CL120" s="84">
        <v>1323881.6666669999</v>
      </c>
      <c r="CM120" s="38">
        <v>1.8637448069458777</v>
      </c>
      <c r="CN120" s="84">
        <v>19033.71</v>
      </c>
      <c r="CO120" s="39">
        <v>3513</v>
      </c>
      <c r="CP120" s="84">
        <v>582022437.91666663</v>
      </c>
      <c r="CQ120" s="84">
        <v>562721772.5</v>
      </c>
      <c r="CR120" s="84">
        <v>6469027.083333333</v>
      </c>
      <c r="CS120" s="84">
        <v>3465163.0833333335</v>
      </c>
      <c r="CT120" s="39">
        <v>131</v>
      </c>
      <c r="CU120" s="39">
        <v>79</v>
      </c>
      <c r="CV120" s="84">
        <v>961965</v>
      </c>
      <c r="CW120" s="84">
        <v>83066</v>
      </c>
      <c r="CX120" s="39">
        <v>1926</v>
      </c>
      <c r="CY120" s="39">
        <v>536</v>
      </c>
      <c r="CZ120" s="39">
        <v>210</v>
      </c>
      <c r="DA120" s="39">
        <v>2672</v>
      </c>
      <c r="DB120" s="38">
        <v>18.5</v>
      </c>
      <c r="DC120" s="38">
        <v>14.4</v>
      </c>
      <c r="DD120" s="38">
        <v>59.5</v>
      </c>
      <c r="DE120" s="38">
        <v>1.2</v>
      </c>
      <c r="DF120" s="38">
        <v>0.7</v>
      </c>
      <c r="DG120" s="38">
        <v>4.4000000000000004</v>
      </c>
      <c r="DH120" s="39">
        <v>3504</v>
      </c>
      <c r="DI120" s="38">
        <v>4894.9191199999996</v>
      </c>
      <c r="DJ120" s="91">
        <v>1.1137528800000001</v>
      </c>
      <c r="DK120" s="91">
        <v>0.99790000000000001</v>
      </c>
      <c r="DL120" s="38"/>
      <c r="DM120" s="49"/>
      <c r="DO120" s="99"/>
      <c r="DP120" s="99"/>
      <c r="DT120" s="70"/>
    </row>
    <row r="121" spans="1:127">
      <c r="A121" s="21" t="s">
        <v>145</v>
      </c>
      <c r="B121" s="84">
        <v>108.65693227091623</v>
      </c>
      <c r="C121" s="84">
        <v>4949.2733419938768</v>
      </c>
      <c r="D121" s="83">
        <f t="shared" si="14"/>
        <v>0.12612022637727893</v>
      </c>
      <c r="E121" s="84">
        <v>538521</v>
      </c>
      <c r="F121" s="83">
        <f t="shared" si="8"/>
        <v>1.2284538421890145E-2</v>
      </c>
      <c r="G121" s="84"/>
      <c r="H121" s="72"/>
      <c r="I121" s="84">
        <v>522546.2</v>
      </c>
      <c r="J121" s="83">
        <f t="shared" ref="J121" si="283">I121/I120-1</f>
        <v>9.5542724133594881E-3</v>
      </c>
      <c r="K121" s="84"/>
      <c r="L121" s="83">
        <v>0.01</v>
      </c>
      <c r="M121" s="84"/>
      <c r="N121" s="72"/>
      <c r="O121" s="84">
        <v>47660.893039023897</v>
      </c>
      <c r="P121" s="83">
        <f t="shared" ref="P121:R122" si="284">O121/O120-1</f>
        <v>1.0546267540420651E-2</v>
      </c>
      <c r="Q121" s="84">
        <v>38972.340639146816</v>
      </c>
      <c r="R121" s="83">
        <f t="shared" si="284"/>
        <v>0.12741921343225315</v>
      </c>
      <c r="S121" s="84">
        <v>5096.3711764399695</v>
      </c>
      <c r="T121" s="83">
        <f t="shared" ref="T121" si="285">S121/S120-1</f>
        <v>0.12033934538267821</v>
      </c>
      <c r="U121" s="84">
        <v>938665.38329999999</v>
      </c>
      <c r="V121" s="92">
        <f t="shared" si="10"/>
        <v>3.4778090247736815E-2</v>
      </c>
      <c r="W121" s="49">
        <f t="shared" si="229"/>
        <v>1.7430432300690224</v>
      </c>
      <c r="X121" s="38">
        <v>-0.11666666666671176</v>
      </c>
      <c r="Y121" s="38">
        <v>-0.1</v>
      </c>
      <c r="Z121" s="38">
        <v>-0.3</v>
      </c>
      <c r="AA121" s="38">
        <v>-3.608333333333138</v>
      </c>
      <c r="AB121" s="95">
        <v>3.0000000000000001E-3</v>
      </c>
      <c r="AC121" s="95">
        <v>-4.4358333333333337E-4</v>
      </c>
      <c r="AD121" s="84">
        <v>1250513.9166666667</v>
      </c>
      <c r="AE121" s="38">
        <v>0.42857346499953253</v>
      </c>
      <c r="AF121" s="23"/>
      <c r="AG121" s="23"/>
      <c r="AH121" s="49"/>
      <c r="AI121" s="91"/>
      <c r="AJ121" s="84">
        <v>1064032.22</v>
      </c>
      <c r="AK121" s="91">
        <v>2.3562700000000003</v>
      </c>
      <c r="AL121" s="76"/>
      <c r="AM121" s="84">
        <v>375118.65859825001</v>
      </c>
      <c r="AN121" s="49"/>
      <c r="AO121" s="49"/>
      <c r="AP121" s="49">
        <v>202.46</v>
      </c>
      <c r="AQ121" s="84">
        <v>7341209</v>
      </c>
      <c r="AR121" s="84">
        <v>7279744</v>
      </c>
      <c r="AS121" s="84">
        <v>48390</v>
      </c>
      <c r="AT121" s="40">
        <v>-3.6629999999999998</v>
      </c>
      <c r="AU121" s="49"/>
      <c r="AV121" s="66"/>
      <c r="AW121" s="84">
        <v>3993796.4980000001</v>
      </c>
      <c r="AX121" s="49">
        <v>243.06442836382254</v>
      </c>
      <c r="AY121" s="84">
        <v>70035770.383000001</v>
      </c>
      <c r="AZ121" s="49">
        <v>-7.3771573081204114</v>
      </c>
      <c r="BA121" s="84">
        <v>66041973.884999998</v>
      </c>
      <c r="BB121" s="49">
        <v>-15.768735948238762</v>
      </c>
      <c r="BC121" s="49"/>
      <c r="BD121" s="49"/>
      <c r="BE121" s="49"/>
      <c r="BF121" s="49"/>
      <c r="BG121" s="84"/>
      <c r="BH121" s="49"/>
      <c r="BI121" s="84"/>
      <c r="BJ121" s="49"/>
      <c r="BK121" s="84">
        <v>15108.4</v>
      </c>
      <c r="BL121" s="49">
        <v>-9.5543689087905079</v>
      </c>
      <c r="BM121" s="49">
        <v>31.159334000000001</v>
      </c>
      <c r="BN121" s="49">
        <v>2.58167985700151</v>
      </c>
      <c r="BO121" s="49">
        <v>130.61032900000001</v>
      </c>
      <c r="BP121" s="49">
        <v>4.1036310977685559</v>
      </c>
      <c r="BQ121" s="27">
        <v>20257000</v>
      </c>
      <c r="BR121" s="49">
        <v>0.89958251347026486</v>
      </c>
      <c r="BS121" s="84">
        <v>12696</v>
      </c>
      <c r="BT121" s="86">
        <f t="shared" si="43"/>
        <v>-7.8758761912212094E-5</v>
      </c>
      <c r="BU121" s="49"/>
      <c r="BV121" s="49">
        <v>3.125</v>
      </c>
      <c r="BW121" s="84">
        <v>526973</v>
      </c>
      <c r="BX121" s="49">
        <v>0.24806484689034355</v>
      </c>
      <c r="BY121" s="84">
        <v>309591</v>
      </c>
      <c r="BZ121" s="49">
        <v>-1.8352521886365294</v>
      </c>
      <c r="CA121" s="84">
        <v>428697</v>
      </c>
      <c r="CB121" s="49">
        <v>0.33398085519694809</v>
      </c>
      <c r="CC121" s="84">
        <v>967237</v>
      </c>
      <c r="CD121" s="49">
        <v>6.3717220000000001</v>
      </c>
      <c r="CE121" s="49">
        <v>72.2</v>
      </c>
      <c r="CF121" s="49">
        <v>2.7027027027027111</v>
      </c>
      <c r="CG121" s="66">
        <v>0.93930000000000002</v>
      </c>
      <c r="CH121" s="84">
        <v>5234165</v>
      </c>
      <c r="CI121" s="49">
        <v>5.3097243644092522</v>
      </c>
      <c r="CJ121" s="84">
        <v>9645881</v>
      </c>
      <c r="CK121" s="38">
        <v>4.1885704613873758</v>
      </c>
      <c r="CL121" s="84">
        <v>1619399.3333320001</v>
      </c>
      <c r="CM121" s="38">
        <v>22.322060506283346</v>
      </c>
      <c r="CN121" s="84">
        <v>19114.37</v>
      </c>
      <c r="CO121" s="39">
        <v>3541</v>
      </c>
      <c r="CP121" s="84">
        <v>523959090.08333331</v>
      </c>
      <c r="CQ121" s="84">
        <v>506523671.25</v>
      </c>
      <c r="CR121" s="84">
        <v>6219376.75</v>
      </c>
      <c r="CS121" s="84">
        <v>3461790.25</v>
      </c>
      <c r="CT121" s="39">
        <v>95</v>
      </c>
      <c r="CU121" s="39">
        <v>72</v>
      </c>
      <c r="CV121" s="84">
        <v>257712</v>
      </c>
      <c r="CW121" s="84">
        <v>175782</v>
      </c>
      <c r="CX121" s="39">
        <v>1994</v>
      </c>
      <c r="CY121" s="39">
        <v>529</v>
      </c>
      <c r="CZ121" s="39">
        <v>218</v>
      </c>
      <c r="DA121" s="39">
        <v>2741</v>
      </c>
      <c r="DB121" s="38">
        <v>19.600000000000001</v>
      </c>
      <c r="DC121" s="38">
        <v>16.600000000000001</v>
      </c>
      <c r="DD121" s="38">
        <v>77.2</v>
      </c>
      <c r="DE121" s="38">
        <v>1.2</v>
      </c>
      <c r="DF121" s="38">
        <v>0.7</v>
      </c>
      <c r="DG121" s="38">
        <v>5</v>
      </c>
      <c r="DH121" s="39">
        <v>3535</v>
      </c>
      <c r="DI121" s="38">
        <v>4955.2996522891508</v>
      </c>
      <c r="DJ121" s="91">
        <v>1.00121762</v>
      </c>
      <c r="DK121" s="91"/>
      <c r="DL121" s="38"/>
      <c r="DM121" s="49"/>
      <c r="DO121" s="99"/>
      <c r="DP121" s="99"/>
      <c r="DT121" s="70"/>
    </row>
    <row r="122" spans="1:127">
      <c r="A122" s="21" t="s">
        <v>146</v>
      </c>
      <c r="B122" s="84">
        <v>112.09855421686746</v>
      </c>
      <c r="C122" s="84">
        <v>4884</v>
      </c>
      <c r="D122" s="83">
        <f t="shared" si="14"/>
        <v>-1.3188469798190772E-2</v>
      </c>
      <c r="E122" s="84">
        <v>546221.19999999995</v>
      </c>
      <c r="F122" s="83">
        <f t="shared" si="8"/>
        <v>1.429879243334975E-2</v>
      </c>
      <c r="G122" s="84"/>
      <c r="H122" s="72"/>
      <c r="I122" s="84">
        <v>531232.6</v>
      </c>
      <c r="J122" s="83">
        <f t="shared" ref="J122" si="286">I122/I121-1</f>
        <v>1.6623219152679614E-2</v>
      </c>
      <c r="K122" s="84"/>
      <c r="L122" s="83"/>
      <c r="M122" s="84"/>
      <c r="N122" s="72"/>
      <c r="O122" s="84"/>
      <c r="P122" s="72"/>
      <c r="Q122" s="84">
        <v>38464.120000000003</v>
      </c>
      <c r="R122" s="83">
        <f t="shared" si="284"/>
        <v>-1.3040546983116519E-2</v>
      </c>
      <c r="S122" s="84"/>
      <c r="T122" s="72"/>
      <c r="U122" s="84">
        <v>974016.64999999991</v>
      </c>
      <c r="V122" s="92">
        <f t="shared" si="10"/>
        <v>3.766120209495516E-2</v>
      </c>
      <c r="W122" s="49">
        <f>U122/E122</f>
        <v>1.7831908574767878</v>
      </c>
      <c r="X122" s="38">
        <v>0.46721174703830964</v>
      </c>
      <c r="Y122" s="38">
        <v>0.45</v>
      </c>
      <c r="Z122" s="38">
        <v>0.49</v>
      </c>
      <c r="AA122" s="38">
        <v>0.71755857179910065</v>
      </c>
      <c r="AB122" s="95">
        <v>3.0000000000000001E-3</v>
      </c>
      <c r="AC122" s="95">
        <v>5.5024999999999996E-4</v>
      </c>
      <c r="AD122" s="84">
        <v>1251588.25</v>
      </c>
      <c r="AE122" s="38">
        <v>8.5911345648752732E-2</v>
      </c>
      <c r="AF122" s="23"/>
      <c r="AG122" s="23"/>
      <c r="AH122" s="49"/>
      <c r="AI122" s="91"/>
      <c r="AJ122" s="84">
        <v>1082282.58</v>
      </c>
      <c r="AK122" s="91">
        <v>2.4029599999999998</v>
      </c>
      <c r="AL122" s="76"/>
      <c r="AM122" s="84">
        <v>397769.49663249997</v>
      </c>
      <c r="AN122" s="49"/>
      <c r="AO122" s="49"/>
      <c r="AP122" s="49"/>
      <c r="AQ122" s="84">
        <v>6204754</v>
      </c>
      <c r="AR122" s="84">
        <v>6269796</v>
      </c>
      <c r="AS122" s="84">
        <v>-64081</v>
      </c>
      <c r="AT122" s="27"/>
      <c r="AU122" s="49"/>
      <c r="AV122" s="49"/>
      <c r="AW122" s="84"/>
      <c r="AX122" s="49"/>
      <c r="AY122" s="84"/>
      <c r="AZ122" s="49"/>
      <c r="BA122" s="84"/>
      <c r="BB122" s="49"/>
      <c r="BC122" s="49"/>
      <c r="BD122" s="49"/>
      <c r="BE122" s="49"/>
      <c r="BF122" s="49"/>
      <c r="BG122" s="84"/>
      <c r="BH122" s="49"/>
      <c r="BI122" s="84"/>
      <c r="BJ122" s="49"/>
      <c r="BK122" s="84"/>
      <c r="BL122" s="49"/>
      <c r="BM122" s="49"/>
      <c r="BN122" s="49"/>
      <c r="BO122" s="49"/>
      <c r="BP122" s="49"/>
      <c r="BQ122" s="27"/>
      <c r="BR122" s="49"/>
      <c r="BS122" s="84">
        <v>12675</v>
      </c>
      <c r="BT122" s="86">
        <f t="shared" si="43"/>
        <v>-1.6540642722117083E-3</v>
      </c>
      <c r="BU122" s="49"/>
      <c r="BV122" s="49">
        <v>2.8333333333333335</v>
      </c>
      <c r="BW122" s="84">
        <v>533820</v>
      </c>
      <c r="BX122" s="49">
        <v>1.2993075546565005</v>
      </c>
      <c r="BY122" s="84">
        <v>313057</v>
      </c>
      <c r="BZ122" s="49">
        <v>1.1195415887412747</v>
      </c>
      <c r="CA122" s="84">
        <v>434415</v>
      </c>
      <c r="CB122" s="49">
        <v>1.3338091939061856</v>
      </c>
      <c r="CC122" s="84">
        <v>964641</v>
      </c>
      <c r="CD122" s="49">
        <v>-0.26839299999999999</v>
      </c>
      <c r="CE122" s="49">
        <v>74.099999999999994</v>
      </c>
      <c r="CF122" s="49">
        <v>2.6315789473684092</v>
      </c>
      <c r="CG122" s="49"/>
      <c r="CH122" s="84"/>
      <c r="CI122" s="49"/>
      <c r="CJ122" s="84"/>
      <c r="CK122" s="38"/>
      <c r="CL122" s="84"/>
      <c r="CM122" s="38"/>
      <c r="CN122" s="84">
        <v>22764.94</v>
      </c>
      <c r="CO122" s="39">
        <v>3604</v>
      </c>
      <c r="CP122" s="84">
        <v>625244828.66666663</v>
      </c>
      <c r="CQ122" s="84">
        <v>601493637.08333337</v>
      </c>
      <c r="CR122" s="84">
        <v>9525505.416666666</v>
      </c>
      <c r="CS122" s="84">
        <v>4528797.25</v>
      </c>
      <c r="CT122" s="39">
        <v>116</v>
      </c>
      <c r="CU122" s="39">
        <v>75</v>
      </c>
      <c r="CV122" s="84">
        <v>424216</v>
      </c>
      <c r="CW122" s="84">
        <v>68180</v>
      </c>
      <c r="CX122" s="39">
        <v>2052</v>
      </c>
      <c r="CY122" s="39">
        <v>513</v>
      </c>
      <c r="CZ122" s="39">
        <v>238</v>
      </c>
      <c r="DA122" s="39">
        <v>2803</v>
      </c>
      <c r="DB122" s="38">
        <v>21.7</v>
      </c>
      <c r="DC122" s="38">
        <v>17.399999999999999</v>
      </c>
      <c r="DD122" s="38">
        <v>119.8</v>
      </c>
      <c r="DE122" s="38">
        <v>1.4</v>
      </c>
      <c r="DF122" s="38">
        <v>0.9</v>
      </c>
      <c r="DG122" s="38">
        <v>6.6</v>
      </c>
      <c r="DH122" s="39">
        <v>3598</v>
      </c>
      <c r="DI122" s="38">
        <v>6222.82521</v>
      </c>
      <c r="DJ122" s="91"/>
      <c r="DK122" s="38"/>
      <c r="DL122" s="38"/>
      <c r="DM122" s="49"/>
      <c r="DT122" s="70"/>
    </row>
    <row r="123" spans="1:127">
      <c r="A123" s="21" t="s">
        <v>147</v>
      </c>
      <c r="B123" s="84"/>
      <c r="C123" s="84"/>
      <c r="D123" s="73"/>
      <c r="E123" s="84"/>
      <c r="F123" s="73"/>
      <c r="G123" s="84"/>
      <c r="H123" s="73"/>
      <c r="I123" s="84"/>
      <c r="J123" s="73"/>
      <c r="K123" s="84"/>
      <c r="L123" s="83"/>
      <c r="M123" s="84"/>
      <c r="N123" s="73"/>
      <c r="O123" s="84"/>
      <c r="P123" s="73"/>
      <c r="Q123" s="84"/>
      <c r="R123" s="73"/>
      <c r="S123" s="84"/>
      <c r="T123" s="72"/>
      <c r="U123" s="84"/>
      <c r="V123" s="72"/>
      <c r="W123" s="49"/>
      <c r="X123" s="49"/>
      <c r="Y123" s="49"/>
      <c r="Z123" s="49"/>
      <c r="AA123" s="49"/>
      <c r="AB123" s="49"/>
      <c r="AC123" s="49"/>
      <c r="AD123" s="84"/>
      <c r="AE123" s="49"/>
      <c r="AF123" s="23"/>
      <c r="AG123" s="49"/>
      <c r="AH123" s="49"/>
      <c r="AI123" s="91"/>
      <c r="AJ123" s="84"/>
      <c r="AK123" s="91"/>
      <c r="AL123" s="76"/>
      <c r="AM123" s="84"/>
      <c r="AN123" s="49"/>
      <c r="AO123" s="49"/>
      <c r="AP123" s="49"/>
      <c r="AQ123" s="84"/>
      <c r="AR123" s="84"/>
      <c r="AS123" s="84"/>
      <c r="AT123" s="27"/>
      <c r="AU123" s="73"/>
      <c r="AV123" s="73"/>
      <c r="AW123" s="84"/>
      <c r="AX123" s="73"/>
      <c r="AY123" s="84"/>
      <c r="AZ123" s="73"/>
      <c r="BA123" s="84"/>
      <c r="BB123" s="73"/>
      <c r="BC123" s="73"/>
      <c r="BD123" s="73"/>
      <c r="BE123" s="49"/>
      <c r="BF123" s="49"/>
      <c r="BG123" s="84"/>
      <c r="BH123" s="49"/>
      <c r="BI123" s="84"/>
      <c r="BJ123" s="49"/>
      <c r="BK123" s="84"/>
      <c r="BL123" s="49"/>
      <c r="BM123" s="49"/>
      <c r="BN123" s="49"/>
      <c r="BO123" s="49"/>
      <c r="BP123" s="49"/>
      <c r="BQ123" s="27"/>
      <c r="BR123" s="49"/>
      <c r="BS123" s="84"/>
      <c r="BT123" s="49"/>
      <c r="BU123" s="49"/>
      <c r="BV123" s="49"/>
      <c r="BW123" s="84"/>
      <c r="BX123" s="49"/>
      <c r="BY123" s="84"/>
      <c r="BZ123" s="49"/>
      <c r="CA123" s="84"/>
      <c r="CB123" s="49"/>
      <c r="CC123" s="84"/>
      <c r="CD123" s="49"/>
      <c r="CE123" s="49"/>
      <c r="CF123" s="49"/>
      <c r="CG123" s="49"/>
      <c r="CH123" s="84"/>
      <c r="CI123" s="49"/>
      <c r="CJ123" s="84"/>
      <c r="CK123" s="38"/>
      <c r="CL123" s="84"/>
      <c r="CM123" s="38"/>
      <c r="CN123" s="84">
        <v>22851.75</v>
      </c>
      <c r="CO123" s="39"/>
      <c r="CP123" s="84"/>
      <c r="CQ123" s="84"/>
      <c r="CR123" s="84"/>
      <c r="CS123" s="84"/>
      <c r="CT123" s="39"/>
      <c r="CU123" s="39"/>
      <c r="CV123" s="39"/>
      <c r="CW123" s="39"/>
      <c r="CX123" s="39"/>
      <c r="CY123" s="39"/>
      <c r="CZ123" s="39"/>
      <c r="DA123" s="39"/>
      <c r="DB123" s="38"/>
      <c r="DC123" s="38"/>
      <c r="DD123" s="38"/>
      <c r="DE123" s="38"/>
      <c r="DF123" s="38"/>
      <c r="DG123" s="38"/>
      <c r="DH123" s="39"/>
      <c r="DI123" s="38"/>
      <c r="DJ123" s="38"/>
      <c r="DK123" s="38"/>
      <c r="DL123" s="38"/>
      <c r="DM123" s="49"/>
      <c r="DT123" s="70"/>
    </row>
    <row r="124" spans="1:127">
      <c r="A124" s="21" t="s">
        <v>148</v>
      </c>
      <c r="B124" s="84"/>
      <c r="C124" s="84"/>
      <c r="D124" s="73"/>
      <c r="E124" s="84"/>
      <c r="F124" s="73"/>
      <c r="G124" s="84"/>
      <c r="H124" s="73"/>
      <c r="I124" s="84"/>
      <c r="J124" s="73"/>
      <c r="K124" s="84"/>
      <c r="L124" s="73"/>
      <c r="M124" s="84"/>
      <c r="N124" s="73"/>
      <c r="O124" s="84"/>
      <c r="P124" s="73"/>
      <c r="Q124" s="84"/>
      <c r="R124" s="73"/>
      <c r="S124" s="84"/>
      <c r="T124" s="73"/>
      <c r="U124" s="84"/>
      <c r="V124" s="73"/>
      <c r="W124" s="73"/>
      <c r="X124" s="73"/>
      <c r="Y124" s="73"/>
      <c r="Z124" s="73"/>
      <c r="AA124" s="73"/>
      <c r="AB124" s="73"/>
      <c r="AC124" s="73"/>
      <c r="AD124" s="84"/>
      <c r="AE124" s="73"/>
      <c r="AF124" s="23"/>
      <c r="AG124" s="73"/>
      <c r="AH124" s="73"/>
      <c r="AI124" s="91"/>
      <c r="AJ124" s="84"/>
      <c r="AK124" s="91"/>
      <c r="AL124" s="76"/>
      <c r="AM124" s="84"/>
      <c r="AN124" s="73"/>
      <c r="AO124" s="73"/>
      <c r="AP124" s="73"/>
      <c r="AQ124" s="84"/>
      <c r="AR124" s="84"/>
      <c r="AS124" s="84"/>
      <c r="AT124" s="78"/>
      <c r="AU124" s="73"/>
      <c r="AV124" s="73"/>
      <c r="AW124" s="84"/>
      <c r="AX124" s="73"/>
      <c r="AY124" s="84"/>
      <c r="AZ124" s="73"/>
      <c r="BA124" s="84"/>
      <c r="BB124" s="73"/>
      <c r="BC124" s="73"/>
      <c r="BD124" s="73"/>
      <c r="BE124" s="73"/>
      <c r="BF124" s="73"/>
      <c r="BG124" s="84"/>
      <c r="BH124" s="73"/>
      <c r="BI124" s="84"/>
      <c r="BJ124" s="73"/>
      <c r="BK124" s="84"/>
      <c r="BL124" s="73"/>
      <c r="BM124" s="73"/>
      <c r="BN124" s="73"/>
      <c r="BO124" s="73"/>
      <c r="BP124" s="73"/>
      <c r="BQ124" s="78"/>
      <c r="BR124" s="73"/>
      <c r="BS124" s="84"/>
      <c r="BT124" s="73"/>
      <c r="BU124" s="73"/>
      <c r="BV124" s="73"/>
      <c r="BW124" s="84"/>
      <c r="BX124" s="73"/>
      <c r="BY124" s="84"/>
      <c r="BZ124" s="73"/>
      <c r="CA124" s="84"/>
      <c r="CB124" s="73"/>
      <c r="CC124" s="84"/>
      <c r="CD124" s="73"/>
      <c r="CE124" s="73"/>
      <c r="CF124" s="73"/>
      <c r="CG124" s="73"/>
      <c r="CH124" s="73"/>
      <c r="CI124" s="73"/>
      <c r="CJ124" s="84"/>
      <c r="CK124" s="79"/>
      <c r="CL124" s="84"/>
      <c r="CM124" s="79"/>
      <c r="CN124" s="84"/>
      <c r="CO124" s="80"/>
      <c r="CP124" s="84"/>
      <c r="CQ124" s="84"/>
      <c r="CR124" s="84"/>
      <c r="CS124" s="80"/>
      <c r="CT124" s="80"/>
      <c r="CU124" s="80"/>
      <c r="CV124" s="80"/>
      <c r="CW124" s="80"/>
      <c r="CX124" s="80"/>
      <c r="CY124" s="80"/>
      <c r="CZ124" s="80"/>
      <c r="DA124" s="80"/>
      <c r="DB124" s="79"/>
      <c r="DC124" s="79"/>
      <c r="DD124" s="79"/>
      <c r="DE124" s="79"/>
      <c r="DF124" s="79"/>
      <c r="DG124" s="79"/>
      <c r="DH124" s="80"/>
      <c r="DI124" s="79"/>
      <c r="DJ124" s="79"/>
      <c r="DK124" s="79"/>
      <c r="DL124" s="79"/>
      <c r="DM124" s="73"/>
      <c r="DT124" s="70"/>
    </row>
    <row r="125" spans="1:127">
      <c r="A125" s="21" t="s">
        <v>149</v>
      </c>
      <c r="B125" s="84"/>
      <c r="C125" s="84"/>
      <c r="D125" s="73"/>
      <c r="E125" s="84"/>
      <c r="F125" s="73"/>
      <c r="G125" s="84"/>
      <c r="H125" s="73"/>
      <c r="I125" s="84"/>
      <c r="J125" s="73"/>
      <c r="K125" s="84"/>
      <c r="L125" s="73"/>
      <c r="M125" s="84"/>
      <c r="N125" s="73"/>
      <c r="O125" s="84"/>
      <c r="P125" s="73"/>
      <c r="Q125" s="84"/>
      <c r="R125" s="73"/>
      <c r="S125" s="84"/>
      <c r="T125" s="73"/>
      <c r="U125" s="84"/>
      <c r="V125" s="73"/>
      <c r="W125" s="73"/>
      <c r="X125" s="73"/>
      <c r="Y125" s="73"/>
      <c r="Z125" s="73"/>
      <c r="AA125" s="73"/>
      <c r="AB125" s="73"/>
      <c r="AC125" s="73"/>
      <c r="AD125" s="84"/>
      <c r="AE125" s="73"/>
      <c r="AF125" s="23"/>
      <c r="AG125" s="73"/>
      <c r="AH125" s="73"/>
      <c r="AI125" s="91"/>
      <c r="AJ125" s="84"/>
      <c r="AK125" s="91"/>
      <c r="AL125" s="76"/>
      <c r="AM125" s="84"/>
      <c r="AN125" s="73"/>
      <c r="AO125" s="73"/>
      <c r="AP125" s="73"/>
      <c r="AQ125" s="84"/>
      <c r="AR125" s="84"/>
      <c r="AS125" s="84"/>
      <c r="AT125" s="78"/>
      <c r="AU125" s="73"/>
      <c r="AV125" s="73"/>
      <c r="AW125" s="84"/>
      <c r="AX125" s="73"/>
      <c r="AY125" s="84"/>
      <c r="AZ125" s="73"/>
      <c r="BA125" s="84"/>
      <c r="BB125" s="73"/>
      <c r="BC125" s="73"/>
      <c r="BD125" s="73"/>
      <c r="BE125" s="73"/>
      <c r="BF125" s="73"/>
      <c r="BG125" s="84"/>
      <c r="BH125" s="73"/>
      <c r="BI125" s="84"/>
      <c r="BJ125" s="73"/>
      <c r="BK125" s="73"/>
      <c r="BL125" s="73"/>
      <c r="BM125" s="73"/>
      <c r="BN125" s="73"/>
      <c r="BO125" s="73"/>
      <c r="BP125" s="73"/>
      <c r="BQ125" s="78"/>
      <c r="BR125" s="73"/>
      <c r="BS125" s="84"/>
      <c r="BT125" s="73"/>
      <c r="BU125" s="73"/>
      <c r="BV125" s="73"/>
      <c r="BW125" s="84"/>
      <c r="BX125" s="73"/>
      <c r="BY125" s="78"/>
      <c r="BZ125" s="73"/>
      <c r="CA125" s="78"/>
      <c r="CB125" s="73"/>
      <c r="CC125" s="84"/>
      <c r="CD125" s="73"/>
      <c r="CE125" s="73"/>
      <c r="CF125" s="73"/>
      <c r="CG125" s="73"/>
      <c r="CH125" s="73"/>
      <c r="CI125" s="73"/>
      <c r="CJ125" s="84"/>
      <c r="CK125" s="79"/>
      <c r="CL125" s="84"/>
      <c r="CM125" s="79"/>
      <c r="CN125" s="79"/>
      <c r="CO125" s="80"/>
      <c r="CP125" s="84"/>
      <c r="CQ125" s="84"/>
      <c r="CR125" s="84"/>
      <c r="CS125" s="80"/>
      <c r="CT125" s="80"/>
      <c r="CU125" s="80"/>
      <c r="CV125" s="80"/>
      <c r="CW125" s="80"/>
      <c r="CX125" s="80"/>
      <c r="CY125" s="80"/>
      <c r="CZ125" s="80"/>
      <c r="DA125" s="80"/>
      <c r="DB125" s="79"/>
      <c r="DC125" s="79"/>
      <c r="DD125" s="79"/>
      <c r="DE125" s="79"/>
      <c r="DF125" s="79"/>
      <c r="DG125" s="79"/>
      <c r="DH125" s="80"/>
      <c r="DI125" s="79"/>
      <c r="DJ125" s="79"/>
      <c r="DK125" s="79"/>
      <c r="DL125" s="79"/>
      <c r="DM125" s="73"/>
      <c r="DT125" s="70"/>
    </row>
    <row r="127" spans="1:127">
      <c r="AD127" s="70"/>
      <c r="AG127" s="81"/>
      <c r="AQ127" s="70"/>
      <c r="AR127" s="70"/>
      <c r="AS127" s="70"/>
      <c r="AU127" s="81"/>
      <c r="AV127" s="81"/>
      <c r="AY127" s="70"/>
      <c r="AZ127" s="81"/>
      <c r="BA127" s="70"/>
      <c r="BB127" s="81"/>
      <c r="BD127" s="81"/>
      <c r="BE127" s="70"/>
      <c r="BH127" s="81"/>
      <c r="BO127" s="70"/>
      <c r="BR127" s="81"/>
      <c r="BV127" s="70"/>
      <c r="BX127" s="70"/>
      <c r="BY127" s="81"/>
      <c r="BZ127" s="70"/>
      <c r="CA127" s="81"/>
      <c r="CB127" s="70"/>
      <c r="CC127" s="81"/>
      <c r="CE127" s="81"/>
      <c r="CO127" s="70"/>
      <c r="CS127" s="70"/>
      <c r="CT127" s="70"/>
      <c r="DE127" s="81"/>
      <c r="DF127" s="81"/>
      <c r="DG127" s="81"/>
      <c r="DT127" s="70"/>
      <c r="DW127" s="81"/>
    </row>
    <row r="128" spans="1:127">
      <c r="AD128" s="70"/>
      <c r="AG128" s="81"/>
      <c r="AQ128" s="70"/>
      <c r="AR128" s="70"/>
      <c r="AS128" s="70"/>
      <c r="AU128" s="81"/>
      <c r="AV128" s="81"/>
      <c r="AY128" s="70"/>
      <c r="AZ128" s="81"/>
      <c r="BA128" s="70"/>
      <c r="BB128" s="81"/>
      <c r="BD128" s="81"/>
      <c r="BE128" s="70"/>
      <c r="BH128" s="81"/>
      <c r="BO128" s="70"/>
      <c r="BR128" s="81"/>
      <c r="BV128" s="70"/>
      <c r="BX128" s="70"/>
      <c r="BY128" s="81"/>
      <c r="BZ128" s="70"/>
      <c r="CA128" s="81"/>
      <c r="CB128" s="70"/>
      <c r="CC128" s="81"/>
      <c r="CE128" s="81"/>
      <c r="CO128" s="70"/>
      <c r="CS128" s="70"/>
      <c r="CT128" s="70"/>
      <c r="DE128" s="81"/>
      <c r="DF128" s="81"/>
      <c r="DG128" s="81"/>
      <c r="DT128" s="70"/>
      <c r="DW128" s="81"/>
    </row>
    <row r="129" spans="30:127">
      <c r="AD129" s="70"/>
      <c r="AG129" s="81"/>
      <c r="AQ129" s="70"/>
      <c r="AR129" s="70"/>
      <c r="AS129" s="70"/>
      <c r="AU129" s="81"/>
      <c r="AV129" s="81"/>
      <c r="AY129" s="70"/>
      <c r="AZ129" s="81"/>
      <c r="BA129" s="70"/>
      <c r="BB129" s="81"/>
      <c r="BD129" s="81"/>
      <c r="BE129" s="70"/>
      <c r="BH129" s="81"/>
      <c r="BO129" s="70"/>
      <c r="BR129" s="81"/>
      <c r="BV129" s="70"/>
      <c r="BX129" s="70"/>
      <c r="BY129" s="81"/>
      <c r="BZ129" s="70"/>
      <c r="CA129" s="81"/>
      <c r="CB129" s="70"/>
      <c r="CC129" s="81"/>
      <c r="CE129" s="81"/>
      <c r="CO129" s="70"/>
      <c r="CS129" s="70"/>
      <c r="CT129" s="70"/>
      <c r="DE129" s="81"/>
      <c r="DF129" s="81"/>
      <c r="DG129" s="81"/>
      <c r="DT129" s="70"/>
      <c r="DW129" s="81"/>
    </row>
    <row r="130" spans="30:127">
      <c r="AD130" s="70"/>
      <c r="AG130" s="81"/>
      <c r="AQ130" s="70"/>
      <c r="AR130" s="70"/>
      <c r="AS130" s="70"/>
      <c r="AU130" s="81"/>
      <c r="AV130" s="81"/>
      <c r="AY130" s="70"/>
      <c r="AZ130" s="81"/>
      <c r="BA130" s="70"/>
      <c r="BB130" s="81"/>
      <c r="BD130" s="81"/>
      <c r="BE130" s="70"/>
      <c r="BH130" s="81"/>
      <c r="BO130" s="70"/>
      <c r="BR130" s="81"/>
      <c r="BV130" s="70"/>
      <c r="BX130" s="70"/>
      <c r="BY130" s="81"/>
      <c r="BZ130" s="70"/>
      <c r="CA130" s="81"/>
      <c r="CB130" s="70"/>
      <c r="CC130" s="81"/>
      <c r="CE130" s="81"/>
      <c r="CO130" s="70"/>
      <c r="CS130" s="70"/>
      <c r="CT130" s="70"/>
      <c r="DE130" s="81"/>
      <c r="DF130" s="81"/>
      <c r="DG130" s="81"/>
      <c r="DT130" s="70"/>
      <c r="DW130" s="81"/>
    </row>
    <row r="131" spans="30:127">
      <c r="AD131" s="70"/>
      <c r="AG131" s="81"/>
      <c r="AQ131" s="70"/>
      <c r="AR131" s="70"/>
      <c r="AS131" s="70"/>
      <c r="AU131" s="81"/>
      <c r="AV131" s="81"/>
      <c r="AY131" s="70"/>
      <c r="AZ131" s="81"/>
      <c r="BA131" s="70"/>
      <c r="BB131" s="81"/>
      <c r="BD131" s="81"/>
      <c r="BE131" s="70"/>
      <c r="BH131" s="81"/>
      <c r="BO131" s="70"/>
      <c r="BR131" s="81"/>
      <c r="BV131" s="70"/>
      <c r="BX131" s="70"/>
      <c r="BY131" s="81"/>
      <c r="BZ131" s="70"/>
      <c r="CA131" s="81"/>
      <c r="CB131" s="70"/>
      <c r="CC131" s="81"/>
      <c r="CE131" s="81"/>
      <c r="CO131" s="70"/>
      <c r="CS131" s="70"/>
      <c r="CT131" s="70"/>
      <c r="DE131" s="81"/>
      <c r="DF131" s="81"/>
      <c r="DG131" s="81"/>
      <c r="DT131" s="70"/>
      <c r="DW131" s="81"/>
    </row>
    <row r="132" spans="30:127">
      <c r="AD132" s="70"/>
      <c r="AG132" s="81"/>
      <c r="AQ132" s="70"/>
      <c r="AR132" s="70"/>
      <c r="AS132" s="70"/>
      <c r="AU132" s="81"/>
      <c r="AV132" s="81"/>
      <c r="AY132" s="70"/>
      <c r="AZ132" s="81"/>
      <c r="BA132" s="70"/>
      <c r="BB132" s="81"/>
      <c r="BD132" s="81"/>
      <c r="BE132" s="70"/>
      <c r="BH132" s="81"/>
      <c r="BO132" s="70"/>
      <c r="BR132" s="81"/>
      <c r="BV132" s="70"/>
      <c r="BX132" s="70"/>
      <c r="BY132" s="81"/>
      <c r="BZ132" s="70"/>
      <c r="CA132" s="81"/>
      <c r="CB132" s="70"/>
      <c r="CC132" s="81"/>
      <c r="CE132" s="81"/>
      <c r="CO132" s="70"/>
      <c r="CS132" s="70"/>
      <c r="CT132" s="70"/>
      <c r="DE132" s="81"/>
      <c r="DF132" s="81"/>
      <c r="DG132" s="81"/>
      <c r="DT132" s="70"/>
      <c r="DW132" s="81"/>
    </row>
    <row r="133" spans="30:127">
      <c r="AD133" s="70"/>
      <c r="AG133" s="81"/>
      <c r="AQ133" s="70"/>
      <c r="AR133" s="70"/>
      <c r="AS133" s="70"/>
      <c r="AU133" s="81"/>
      <c r="AV133" s="81"/>
      <c r="AY133" s="70"/>
      <c r="AZ133" s="81"/>
      <c r="BA133" s="70"/>
      <c r="BB133" s="81"/>
      <c r="BD133" s="81"/>
      <c r="BE133" s="70"/>
      <c r="BH133" s="81"/>
      <c r="BO133" s="70"/>
      <c r="BR133" s="81"/>
      <c r="BV133" s="70"/>
      <c r="BX133" s="70"/>
      <c r="BY133" s="81"/>
      <c r="BZ133" s="70"/>
      <c r="CA133" s="81"/>
      <c r="CB133" s="70"/>
      <c r="CC133" s="81"/>
      <c r="CE133" s="81"/>
      <c r="CO133" s="70"/>
      <c r="CS133" s="70"/>
      <c r="CT133" s="70"/>
      <c r="DE133" s="81"/>
      <c r="DF133" s="81"/>
      <c r="DG133" s="81"/>
      <c r="DT133" s="70"/>
      <c r="DW133" s="81"/>
    </row>
    <row r="134" spans="30:127">
      <c r="AD134" s="70"/>
      <c r="AG134" s="81"/>
      <c r="AQ134" s="70"/>
      <c r="AR134" s="70"/>
      <c r="AS134" s="70"/>
      <c r="AU134" s="81"/>
      <c r="AV134" s="81"/>
      <c r="AY134" s="70"/>
      <c r="AZ134" s="81"/>
      <c r="BA134" s="70"/>
      <c r="BB134" s="81"/>
      <c r="BD134" s="81"/>
      <c r="BE134" s="70"/>
      <c r="BH134" s="81"/>
      <c r="BO134" s="70"/>
      <c r="BR134" s="81"/>
      <c r="BV134" s="70"/>
      <c r="BX134" s="70"/>
      <c r="BY134" s="81"/>
      <c r="BZ134" s="70"/>
      <c r="CA134" s="81"/>
      <c r="CB134" s="70"/>
      <c r="CC134" s="81"/>
      <c r="CE134" s="81"/>
      <c r="CO134" s="70"/>
      <c r="CS134" s="70"/>
      <c r="CT134" s="70"/>
      <c r="DE134" s="81"/>
      <c r="DF134" s="81"/>
      <c r="DG134" s="81"/>
      <c r="DT134" s="70"/>
      <c r="DW134" s="81"/>
    </row>
    <row r="135" spans="30:127">
      <c r="AD135" s="70"/>
      <c r="AG135" s="81"/>
      <c r="AQ135" s="70"/>
      <c r="AR135" s="70"/>
      <c r="AS135" s="70"/>
      <c r="AU135" s="81"/>
      <c r="AV135" s="81"/>
      <c r="AY135" s="70"/>
      <c r="AZ135" s="81"/>
      <c r="BA135" s="70"/>
      <c r="BB135" s="81"/>
      <c r="BD135" s="81"/>
      <c r="BE135" s="70"/>
      <c r="BH135" s="81"/>
      <c r="BO135" s="70"/>
      <c r="BR135" s="81"/>
      <c r="BV135" s="70"/>
      <c r="BX135" s="70"/>
      <c r="BY135" s="81"/>
      <c r="BZ135" s="70"/>
      <c r="CA135" s="81"/>
      <c r="CB135" s="70"/>
      <c r="CC135" s="81"/>
      <c r="CE135" s="81"/>
      <c r="CO135" s="70"/>
      <c r="CS135" s="70"/>
      <c r="CT135" s="70"/>
      <c r="DE135" s="81"/>
      <c r="DF135" s="81"/>
      <c r="DG135" s="81"/>
      <c r="DT135" s="70"/>
      <c r="DW135" s="81"/>
    </row>
    <row r="136" spans="30:127">
      <c r="AD136" s="70"/>
      <c r="AG136" s="81"/>
      <c r="AQ136" s="70"/>
      <c r="AR136" s="70"/>
      <c r="AS136" s="70"/>
      <c r="AU136" s="81"/>
      <c r="AV136" s="81"/>
      <c r="AY136" s="70"/>
      <c r="AZ136" s="81"/>
      <c r="BA136" s="70"/>
      <c r="BB136" s="81"/>
      <c r="BD136" s="81"/>
      <c r="BE136" s="70"/>
      <c r="BH136" s="81"/>
      <c r="BO136" s="70"/>
      <c r="BR136" s="81"/>
      <c r="BV136" s="70"/>
      <c r="BX136" s="70"/>
      <c r="BY136" s="81"/>
      <c r="BZ136" s="70"/>
      <c r="CA136" s="81"/>
      <c r="CB136" s="70"/>
      <c r="CC136" s="81"/>
      <c r="CE136" s="81"/>
      <c r="CO136" s="70"/>
      <c r="CS136" s="70"/>
      <c r="CT136" s="70"/>
      <c r="DE136" s="81"/>
      <c r="DF136" s="81"/>
      <c r="DG136" s="81"/>
      <c r="DT136" s="70"/>
      <c r="DW136" s="81"/>
    </row>
    <row r="137" spans="30:127">
      <c r="AD137" s="70"/>
      <c r="AG137" s="81"/>
      <c r="AQ137" s="70"/>
      <c r="AR137" s="70"/>
      <c r="AS137" s="70"/>
      <c r="AU137" s="81"/>
      <c r="AV137" s="81"/>
      <c r="AY137" s="70"/>
      <c r="AZ137" s="81"/>
      <c r="BA137" s="70"/>
      <c r="BB137" s="81"/>
      <c r="BD137" s="81"/>
      <c r="BE137" s="70"/>
      <c r="BH137" s="81"/>
      <c r="BO137" s="70"/>
      <c r="BR137" s="81"/>
      <c r="BV137" s="70"/>
      <c r="BX137" s="70"/>
      <c r="BY137" s="81"/>
      <c r="BZ137" s="70"/>
      <c r="CA137" s="81"/>
      <c r="CB137" s="70"/>
      <c r="CC137" s="81"/>
      <c r="CE137" s="81"/>
      <c r="CO137" s="70"/>
      <c r="CS137" s="70"/>
      <c r="CT137" s="70"/>
      <c r="DE137" s="81"/>
      <c r="DF137" s="81"/>
      <c r="DG137" s="81"/>
      <c r="DT137" s="70"/>
      <c r="DW137" s="81"/>
    </row>
    <row r="138" spans="30:127">
      <c r="AD138" s="70"/>
      <c r="AG138" s="81"/>
      <c r="AQ138" s="70"/>
      <c r="AR138" s="70"/>
      <c r="AS138" s="70"/>
      <c r="AU138" s="81"/>
      <c r="AV138" s="81"/>
      <c r="AY138" s="70"/>
      <c r="AZ138" s="81"/>
      <c r="BA138" s="70"/>
      <c r="BB138" s="81"/>
      <c r="BD138" s="81"/>
      <c r="BE138" s="70"/>
      <c r="BH138" s="81"/>
      <c r="BO138" s="70"/>
      <c r="BR138" s="81"/>
      <c r="BV138" s="70"/>
      <c r="BX138" s="70"/>
      <c r="BY138" s="81"/>
      <c r="BZ138" s="70"/>
      <c r="CA138" s="81"/>
      <c r="CB138" s="70"/>
      <c r="CC138" s="81"/>
      <c r="CE138" s="81"/>
      <c r="CO138" s="70"/>
      <c r="CS138" s="70"/>
      <c r="CT138" s="70"/>
      <c r="DE138" s="81"/>
      <c r="DF138" s="81"/>
      <c r="DG138" s="81"/>
      <c r="DT138" s="70"/>
      <c r="DW138" s="81"/>
    </row>
    <row r="139" spans="30:127">
      <c r="AD139" s="70"/>
      <c r="AG139" s="81"/>
      <c r="AQ139" s="70"/>
      <c r="AR139" s="70"/>
      <c r="AS139" s="70"/>
      <c r="AU139" s="81"/>
      <c r="AV139" s="81"/>
      <c r="AY139" s="70"/>
      <c r="AZ139" s="81"/>
      <c r="BA139" s="70"/>
      <c r="BB139" s="81"/>
      <c r="BD139" s="81"/>
      <c r="BE139" s="70"/>
      <c r="BH139" s="81"/>
      <c r="BO139" s="70"/>
      <c r="BR139" s="81"/>
      <c r="BV139" s="70"/>
      <c r="BX139" s="70"/>
      <c r="BY139" s="81"/>
      <c r="BZ139" s="70"/>
      <c r="CA139" s="81"/>
      <c r="CB139" s="70"/>
      <c r="CC139" s="81"/>
      <c r="CE139" s="81"/>
      <c r="CO139" s="70"/>
      <c r="CS139" s="70"/>
      <c r="CT139" s="70"/>
      <c r="DE139" s="81"/>
      <c r="DF139" s="81"/>
      <c r="DG139" s="81"/>
      <c r="DT139" s="70"/>
      <c r="DW139" s="81"/>
    </row>
    <row r="140" spans="30:127">
      <c r="AD140" s="70"/>
      <c r="AG140" s="81"/>
      <c r="AQ140" s="70"/>
      <c r="AR140" s="70"/>
      <c r="AS140" s="70"/>
      <c r="AU140" s="81"/>
      <c r="AV140" s="81"/>
      <c r="AY140" s="70"/>
      <c r="AZ140" s="81"/>
      <c r="BA140" s="70"/>
      <c r="BB140" s="81"/>
      <c r="BD140" s="81"/>
      <c r="BE140" s="70"/>
      <c r="BH140" s="81"/>
      <c r="BO140" s="70"/>
      <c r="BR140" s="81"/>
      <c r="BV140" s="70"/>
      <c r="BX140" s="70"/>
      <c r="BY140" s="81"/>
      <c r="BZ140" s="70"/>
      <c r="CA140" s="81"/>
      <c r="CB140" s="70"/>
      <c r="CC140" s="81"/>
      <c r="CE140" s="81"/>
      <c r="CO140" s="70"/>
      <c r="CS140" s="70"/>
      <c r="CT140" s="70"/>
      <c r="DE140" s="81"/>
      <c r="DF140" s="81"/>
      <c r="DG140" s="81"/>
      <c r="DT140" s="70"/>
      <c r="DW140" s="81"/>
    </row>
    <row r="141" spans="30:127">
      <c r="AD141" s="70"/>
      <c r="AG141" s="81"/>
      <c r="AQ141" s="70"/>
      <c r="AR141" s="70"/>
      <c r="AS141" s="70"/>
      <c r="AU141" s="81"/>
      <c r="AV141" s="81"/>
      <c r="AY141" s="70"/>
      <c r="AZ141" s="81"/>
      <c r="BA141" s="70"/>
      <c r="BB141" s="81"/>
      <c r="BD141" s="81"/>
      <c r="BE141" s="70"/>
      <c r="BH141" s="81"/>
      <c r="BO141" s="70"/>
      <c r="BR141" s="81"/>
      <c r="BV141" s="70"/>
      <c r="BX141" s="70"/>
      <c r="BY141" s="81"/>
      <c r="BZ141" s="70"/>
      <c r="CA141" s="81"/>
      <c r="CB141" s="70"/>
      <c r="CC141" s="81"/>
      <c r="CE141" s="81"/>
      <c r="CO141" s="70"/>
      <c r="CS141" s="70"/>
      <c r="CT141" s="70"/>
      <c r="DE141" s="81"/>
      <c r="DF141" s="81"/>
      <c r="DG141" s="81"/>
      <c r="DT141" s="70"/>
      <c r="DW141" s="81"/>
    </row>
    <row r="142" spans="30:127">
      <c r="AD142" s="70"/>
      <c r="AG142" s="81"/>
      <c r="AQ142" s="70"/>
      <c r="AR142" s="70"/>
      <c r="AS142" s="70"/>
      <c r="AU142" s="81"/>
      <c r="AV142" s="81"/>
      <c r="AY142" s="70"/>
      <c r="AZ142" s="81"/>
      <c r="BA142" s="70"/>
      <c r="BB142" s="81"/>
      <c r="BD142" s="81"/>
      <c r="BE142" s="70"/>
      <c r="BH142" s="81"/>
      <c r="BO142" s="70"/>
      <c r="BR142" s="81"/>
      <c r="BV142" s="70"/>
      <c r="BX142" s="70"/>
      <c r="BY142" s="81"/>
      <c r="BZ142" s="70"/>
      <c r="CA142" s="81"/>
      <c r="CB142" s="70"/>
      <c r="CC142" s="81"/>
      <c r="CE142" s="81"/>
      <c r="CO142" s="70"/>
      <c r="CS142" s="70"/>
      <c r="CT142" s="70"/>
      <c r="DE142" s="81"/>
      <c r="DF142" s="81"/>
      <c r="DG142" s="81"/>
      <c r="DT142" s="70"/>
      <c r="DW142" s="81"/>
    </row>
    <row r="143" spans="30:127">
      <c r="AD143" s="70"/>
      <c r="AG143" s="81"/>
      <c r="AQ143" s="70"/>
      <c r="AR143" s="70"/>
      <c r="AS143" s="70"/>
      <c r="AU143" s="81"/>
      <c r="AV143" s="81"/>
      <c r="AY143" s="70"/>
      <c r="AZ143" s="81"/>
      <c r="BA143" s="70"/>
      <c r="BB143" s="81"/>
      <c r="BD143" s="81"/>
      <c r="BE143" s="70"/>
      <c r="BH143" s="81"/>
      <c r="BO143" s="70"/>
      <c r="BR143" s="81"/>
      <c r="BV143" s="70"/>
      <c r="BX143" s="70"/>
      <c r="BY143" s="81"/>
      <c r="BZ143" s="70"/>
      <c r="CA143" s="81"/>
      <c r="CB143" s="70"/>
      <c r="CC143" s="81"/>
      <c r="CE143" s="81"/>
      <c r="CO143" s="70"/>
      <c r="CS143" s="70"/>
      <c r="CT143" s="70"/>
      <c r="DE143" s="81"/>
      <c r="DF143" s="81"/>
      <c r="DG143" s="81"/>
      <c r="DT143" s="70"/>
      <c r="DW143" s="81"/>
    </row>
    <row r="144" spans="30:127">
      <c r="AD144" s="70"/>
      <c r="AG144" s="81"/>
      <c r="AQ144" s="70"/>
      <c r="AR144" s="70"/>
      <c r="AS144" s="70"/>
      <c r="AU144" s="81"/>
      <c r="AV144" s="81"/>
      <c r="AY144" s="70"/>
      <c r="AZ144" s="81"/>
      <c r="BA144" s="70"/>
      <c r="BB144" s="81"/>
      <c r="BD144" s="81"/>
      <c r="BE144" s="70"/>
      <c r="BH144" s="81"/>
      <c r="BO144" s="70"/>
      <c r="BR144" s="81"/>
      <c r="BV144" s="70"/>
      <c r="BX144" s="70"/>
      <c r="BY144" s="81"/>
      <c r="BZ144" s="70"/>
      <c r="CA144" s="81"/>
      <c r="CB144" s="70"/>
      <c r="CC144" s="81"/>
      <c r="CE144" s="81"/>
      <c r="CO144" s="70"/>
      <c r="CS144" s="70"/>
      <c r="CT144" s="70"/>
      <c r="DE144" s="81"/>
      <c r="DF144" s="81"/>
      <c r="DG144" s="81"/>
      <c r="DT144" s="70"/>
      <c r="DW144" s="81"/>
    </row>
    <row r="145" spans="30:127">
      <c r="AD145" s="70"/>
      <c r="AG145" s="81"/>
      <c r="AQ145" s="70"/>
      <c r="AR145" s="70"/>
      <c r="AS145" s="70"/>
      <c r="AU145" s="81"/>
      <c r="AV145" s="81"/>
      <c r="AY145" s="70"/>
      <c r="AZ145" s="81"/>
      <c r="BA145" s="70"/>
      <c r="BB145" s="81"/>
      <c r="BD145" s="81"/>
      <c r="BE145" s="70"/>
      <c r="BH145" s="81"/>
      <c r="BO145" s="70"/>
      <c r="BR145" s="81"/>
      <c r="BV145" s="70"/>
      <c r="BX145" s="70"/>
      <c r="BY145" s="81"/>
      <c r="BZ145" s="70"/>
      <c r="CA145" s="81"/>
      <c r="CB145" s="70"/>
      <c r="CC145" s="81"/>
      <c r="CE145" s="81"/>
      <c r="CO145" s="70"/>
      <c r="CS145" s="70"/>
      <c r="CT145" s="70"/>
      <c r="DE145" s="81"/>
      <c r="DF145" s="81"/>
      <c r="DG145" s="81"/>
      <c r="DT145" s="70"/>
      <c r="DW145" s="81"/>
    </row>
    <row r="146" spans="30:127">
      <c r="AD146" s="70"/>
      <c r="AG146" s="81"/>
      <c r="AQ146" s="70"/>
      <c r="AR146" s="70"/>
      <c r="AS146" s="70"/>
      <c r="AU146" s="81"/>
      <c r="AV146" s="81"/>
      <c r="AY146" s="70"/>
      <c r="AZ146" s="81"/>
      <c r="BA146" s="70"/>
      <c r="BB146" s="81"/>
      <c r="BD146" s="81"/>
      <c r="BE146" s="70"/>
      <c r="BH146" s="81"/>
      <c r="BO146" s="70"/>
      <c r="BR146" s="81"/>
      <c r="BV146" s="70"/>
      <c r="BX146" s="70"/>
      <c r="BY146" s="81"/>
      <c r="BZ146" s="70"/>
      <c r="CA146" s="81"/>
      <c r="CB146" s="70"/>
      <c r="CC146" s="81"/>
      <c r="CE146" s="81"/>
      <c r="CO146" s="70"/>
      <c r="CS146" s="70"/>
      <c r="CT146" s="70"/>
      <c r="DE146" s="81"/>
      <c r="DF146" s="81"/>
      <c r="DG146" s="81"/>
      <c r="DT146" s="70"/>
      <c r="DW146" s="81"/>
    </row>
    <row r="147" spans="30:127">
      <c r="AD147" s="70"/>
      <c r="AG147" s="81"/>
      <c r="AQ147" s="70"/>
      <c r="AR147" s="70"/>
      <c r="AS147" s="70"/>
      <c r="AU147" s="81"/>
      <c r="AV147" s="81"/>
      <c r="AY147" s="70"/>
      <c r="AZ147" s="81"/>
      <c r="BA147" s="70"/>
      <c r="BB147" s="81"/>
      <c r="BD147" s="81"/>
      <c r="BE147" s="70"/>
      <c r="BH147" s="81"/>
      <c r="BO147" s="70"/>
      <c r="BR147" s="81"/>
      <c r="BV147" s="70"/>
      <c r="BX147" s="70"/>
      <c r="BY147" s="81"/>
      <c r="BZ147" s="70"/>
      <c r="CA147" s="81"/>
      <c r="CB147" s="70"/>
      <c r="CC147" s="81"/>
      <c r="CE147" s="81"/>
      <c r="CO147" s="70"/>
      <c r="CS147" s="70"/>
      <c r="CT147" s="70"/>
      <c r="DE147" s="81"/>
      <c r="DF147" s="81"/>
      <c r="DG147" s="81"/>
      <c r="DT147" s="70"/>
      <c r="DW147" s="81"/>
    </row>
    <row r="148" spans="30:127">
      <c r="AD148" s="70"/>
      <c r="AG148" s="81"/>
      <c r="AQ148" s="70"/>
      <c r="AR148" s="70"/>
      <c r="AS148" s="70"/>
      <c r="AU148" s="81"/>
      <c r="AV148" s="81"/>
      <c r="AY148" s="70"/>
      <c r="AZ148" s="81"/>
      <c r="BA148" s="70"/>
      <c r="BB148" s="81"/>
      <c r="BD148" s="81"/>
      <c r="BE148" s="70"/>
      <c r="BH148" s="81"/>
      <c r="BO148" s="70"/>
      <c r="BR148" s="81"/>
      <c r="BV148" s="70"/>
      <c r="BX148" s="70"/>
      <c r="BY148" s="81"/>
      <c r="BZ148" s="70"/>
      <c r="CA148" s="81"/>
      <c r="CB148" s="70"/>
      <c r="CC148" s="81"/>
      <c r="CE148" s="81"/>
      <c r="CO148" s="70"/>
      <c r="CS148" s="70"/>
      <c r="CT148" s="70"/>
      <c r="DE148" s="81"/>
      <c r="DF148" s="81"/>
      <c r="DG148" s="81"/>
      <c r="DT148" s="70"/>
      <c r="DW148" s="81"/>
    </row>
    <row r="149" spans="30:127">
      <c r="AD149" s="70"/>
      <c r="AG149" s="81"/>
      <c r="AQ149" s="70"/>
      <c r="AR149" s="70"/>
      <c r="AS149" s="70"/>
      <c r="AU149" s="81"/>
      <c r="AV149" s="81"/>
      <c r="AY149" s="70"/>
      <c r="AZ149" s="81"/>
      <c r="BA149" s="70"/>
      <c r="BB149" s="81"/>
      <c r="BD149" s="81"/>
      <c r="BE149" s="70"/>
      <c r="BH149" s="81"/>
      <c r="BO149" s="70"/>
      <c r="BR149" s="81"/>
      <c r="BV149" s="70"/>
      <c r="BX149" s="70"/>
      <c r="BY149" s="81"/>
      <c r="BZ149" s="70"/>
      <c r="CA149" s="81"/>
      <c r="CB149" s="70"/>
      <c r="CC149" s="81"/>
      <c r="CE149" s="81"/>
      <c r="CO149" s="70"/>
      <c r="CS149" s="70"/>
      <c r="CT149" s="70"/>
      <c r="DE149" s="81"/>
      <c r="DF149" s="81"/>
      <c r="DG149" s="81"/>
      <c r="DT149" s="70"/>
      <c r="DW149" s="81"/>
    </row>
    <row r="150" spans="30:127">
      <c r="AD150" s="70"/>
      <c r="AG150" s="81"/>
      <c r="AQ150" s="70"/>
      <c r="AR150" s="70"/>
      <c r="AS150" s="70"/>
      <c r="AU150" s="81"/>
      <c r="AV150" s="81"/>
      <c r="AY150" s="70"/>
      <c r="AZ150" s="81"/>
      <c r="BA150" s="70"/>
      <c r="BB150" s="81"/>
      <c r="BD150" s="81"/>
      <c r="BE150" s="70"/>
      <c r="BH150" s="81"/>
      <c r="BO150" s="70"/>
      <c r="BR150" s="81"/>
      <c r="BV150" s="70"/>
      <c r="BX150" s="70"/>
      <c r="BY150" s="81"/>
      <c r="BZ150" s="70"/>
      <c r="CA150" s="81"/>
      <c r="CB150" s="70"/>
      <c r="CC150" s="81"/>
      <c r="CE150" s="81"/>
      <c r="CO150" s="70"/>
      <c r="CS150" s="70"/>
      <c r="CT150" s="70"/>
      <c r="DE150" s="81"/>
      <c r="DF150" s="81"/>
      <c r="DG150" s="81"/>
      <c r="DT150" s="70"/>
      <c r="DW150" s="81"/>
    </row>
    <row r="151" spans="30:127">
      <c r="AD151" s="70"/>
      <c r="AG151" s="81"/>
      <c r="AQ151" s="70"/>
      <c r="AR151" s="70"/>
      <c r="AS151" s="70"/>
      <c r="AU151" s="81"/>
      <c r="AV151" s="81"/>
      <c r="AY151" s="70"/>
      <c r="AZ151" s="81"/>
      <c r="BA151" s="70"/>
      <c r="BB151" s="81"/>
      <c r="BD151" s="81"/>
      <c r="BE151" s="70"/>
      <c r="BH151" s="81"/>
      <c r="BO151" s="70"/>
      <c r="BR151" s="81"/>
      <c r="BV151" s="70"/>
      <c r="BX151" s="70"/>
      <c r="BY151" s="81"/>
      <c r="BZ151" s="70"/>
      <c r="CA151" s="81"/>
      <c r="CB151" s="70"/>
      <c r="CC151" s="81"/>
      <c r="CE151" s="81"/>
      <c r="CO151" s="70"/>
      <c r="CS151" s="70"/>
      <c r="CT151" s="70"/>
      <c r="DE151" s="81"/>
      <c r="DF151" s="81"/>
      <c r="DG151" s="81"/>
      <c r="DT151" s="70"/>
      <c r="DW151" s="81"/>
    </row>
    <row r="152" spans="30:127">
      <c r="AD152" s="70"/>
      <c r="AG152" s="81"/>
      <c r="AQ152" s="70"/>
      <c r="AR152" s="70"/>
      <c r="AS152" s="70"/>
      <c r="AU152" s="81"/>
      <c r="AV152" s="81"/>
      <c r="AY152" s="70"/>
      <c r="AZ152" s="81"/>
      <c r="BA152" s="70"/>
      <c r="BB152" s="81"/>
      <c r="BD152" s="81"/>
      <c r="BE152" s="70"/>
      <c r="BH152" s="81"/>
      <c r="BO152" s="70"/>
      <c r="BR152" s="81"/>
      <c r="BV152" s="70"/>
      <c r="BX152" s="70"/>
      <c r="BY152" s="81"/>
      <c r="BZ152" s="70"/>
      <c r="CA152" s="81"/>
      <c r="CB152" s="70"/>
      <c r="CC152" s="81"/>
      <c r="CE152" s="81"/>
      <c r="CO152" s="70"/>
      <c r="CS152" s="70"/>
      <c r="CT152" s="70"/>
      <c r="DE152" s="81"/>
      <c r="DF152" s="81"/>
      <c r="DG152" s="81"/>
      <c r="DT152" s="70"/>
      <c r="DW152" s="81"/>
    </row>
    <row r="153" spans="30:127">
      <c r="AD153" s="70"/>
      <c r="AG153" s="81"/>
      <c r="AQ153" s="70"/>
      <c r="AR153" s="70"/>
      <c r="AS153" s="70"/>
      <c r="AU153" s="81"/>
      <c r="AV153" s="81"/>
      <c r="AY153" s="70"/>
      <c r="AZ153" s="81"/>
      <c r="BA153" s="70"/>
      <c r="BB153" s="81"/>
      <c r="BD153" s="81"/>
      <c r="BE153" s="70"/>
      <c r="BH153" s="81"/>
      <c r="BO153" s="70"/>
      <c r="BR153" s="81"/>
      <c r="BV153" s="70"/>
      <c r="BX153" s="70"/>
      <c r="BY153" s="81"/>
      <c r="BZ153" s="70"/>
      <c r="CA153" s="81"/>
      <c r="CB153" s="70"/>
      <c r="CC153" s="81"/>
      <c r="CE153" s="81"/>
      <c r="CO153" s="70"/>
      <c r="CS153" s="70"/>
      <c r="CT153" s="70"/>
      <c r="DE153" s="81"/>
      <c r="DF153" s="81"/>
      <c r="DG153" s="81"/>
      <c r="DT153" s="70"/>
      <c r="DW153" s="81"/>
    </row>
    <row r="154" spans="30:127">
      <c r="AD154" s="70"/>
      <c r="AG154" s="81"/>
      <c r="AQ154" s="70"/>
      <c r="AR154" s="70"/>
      <c r="AS154" s="70"/>
      <c r="AU154" s="81"/>
      <c r="AV154" s="81"/>
      <c r="AY154" s="70"/>
      <c r="AZ154" s="81"/>
      <c r="BA154" s="70"/>
      <c r="BB154" s="81"/>
      <c r="BD154" s="81"/>
      <c r="BE154" s="70"/>
      <c r="BH154" s="81"/>
      <c r="BO154" s="70"/>
      <c r="BR154" s="81"/>
      <c r="BV154" s="70"/>
      <c r="BX154" s="70"/>
      <c r="BY154" s="81"/>
      <c r="BZ154" s="70"/>
      <c r="CA154" s="81"/>
      <c r="CB154" s="70"/>
      <c r="CC154" s="81"/>
      <c r="CE154" s="81"/>
      <c r="CO154" s="70"/>
      <c r="CS154" s="70"/>
      <c r="CT154" s="70"/>
      <c r="DE154" s="81"/>
      <c r="DF154" s="81"/>
      <c r="DG154" s="81"/>
      <c r="DT154" s="70"/>
      <c r="DW154" s="81"/>
    </row>
    <row r="155" spans="30:127">
      <c r="AD155" s="70"/>
      <c r="AG155" s="81"/>
      <c r="AQ155" s="70"/>
      <c r="AR155" s="70"/>
      <c r="AS155" s="70"/>
      <c r="AU155" s="81"/>
      <c r="AV155" s="81"/>
      <c r="AY155" s="70"/>
      <c r="AZ155" s="81"/>
      <c r="BA155" s="70"/>
      <c r="BB155" s="81"/>
      <c r="BD155" s="81"/>
      <c r="BE155" s="70"/>
      <c r="BH155" s="81"/>
      <c r="BO155" s="70"/>
      <c r="BR155" s="81"/>
      <c r="BV155" s="70"/>
      <c r="BX155" s="70"/>
      <c r="BY155" s="81"/>
      <c r="BZ155" s="70"/>
      <c r="CA155" s="81"/>
      <c r="CB155" s="70"/>
      <c r="CC155" s="81"/>
      <c r="CE155" s="81"/>
      <c r="CO155" s="70"/>
      <c r="CS155" s="70"/>
      <c r="CT155" s="70"/>
      <c r="DE155" s="81"/>
      <c r="DF155" s="81"/>
      <c r="DG155" s="81"/>
      <c r="DT155" s="70"/>
      <c r="DW155" s="81"/>
    </row>
    <row r="156" spans="30:127">
      <c r="AD156" s="70"/>
      <c r="AG156" s="81"/>
      <c r="AQ156" s="70"/>
      <c r="AR156" s="70"/>
      <c r="AS156" s="70"/>
      <c r="AU156" s="81"/>
      <c r="AV156" s="81"/>
      <c r="AY156" s="70"/>
      <c r="AZ156" s="81"/>
      <c r="BA156" s="70"/>
      <c r="BB156" s="81"/>
      <c r="BD156" s="81"/>
      <c r="BE156" s="70"/>
      <c r="BH156" s="81"/>
      <c r="BO156" s="70"/>
      <c r="BR156" s="81"/>
      <c r="BV156" s="70"/>
      <c r="BX156" s="70"/>
      <c r="BY156" s="81"/>
      <c r="BZ156" s="70"/>
      <c r="CA156" s="81"/>
      <c r="CB156" s="70"/>
      <c r="CC156" s="81"/>
      <c r="CE156" s="81"/>
      <c r="CO156" s="70"/>
      <c r="CS156" s="70"/>
      <c r="CT156" s="70"/>
      <c r="DE156" s="81"/>
      <c r="DF156" s="81"/>
      <c r="DG156" s="81"/>
      <c r="DT156" s="70"/>
      <c r="DW156" s="81"/>
    </row>
    <row r="157" spans="30:127">
      <c r="AD157" s="70"/>
      <c r="AG157" s="81"/>
      <c r="AQ157" s="70"/>
      <c r="AR157" s="70"/>
      <c r="AS157" s="70"/>
      <c r="AU157" s="81"/>
      <c r="AV157" s="81"/>
      <c r="AY157" s="70"/>
      <c r="AZ157" s="81"/>
      <c r="BA157" s="70"/>
      <c r="BB157" s="81"/>
      <c r="BD157" s="81"/>
      <c r="BE157" s="70"/>
      <c r="BH157" s="81"/>
      <c r="BO157" s="70"/>
      <c r="BR157" s="81"/>
      <c r="BV157" s="70"/>
      <c r="BX157" s="70"/>
      <c r="BY157" s="81"/>
      <c r="BZ157" s="70"/>
      <c r="CA157" s="81"/>
      <c r="CB157" s="70"/>
      <c r="CC157" s="81"/>
      <c r="CE157" s="81"/>
      <c r="CO157" s="70"/>
      <c r="CS157" s="70"/>
      <c r="CT157" s="70"/>
      <c r="DE157" s="81"/>
      <c r="DF157" s="81"/>
      <c r="DG157" s="81"/>
      <c r="DT157" s="70"/>
      <c r="DW157" s="81"/>
    </row>
    <row r="158" spans="30:127">
      <c r="AD158" s="70"/>
      <c r="AG158" s="81"/>
      <c r="AQ158" s="70"/>
      <c r="AR158" s="70"/>
      <c r="AS158" s="70"/>
      <c r="AU158" s="81"/>
      <c r="AV158" s="81"/>
      <c r="AY158" s="70"/>
      <c r="AZ158" s="81"/>
      <c r="BA158" s="70"/>
      <c r="BB158" s="81"/>
      <c r="BD158" s="81"/>
      <c r="BE158" s="70"/>
      <c r="BH158" s="81"/>
      <c r="BO158" s="70"/>
      <c r="BR158" s="81"/>
      <c r="BV158" s="70"/>
      <c r="BX158" s="70"/>
      <c r="BY158" s="81"/>
      <c r="BZ158" s="70"/>
      <c r="CA158" s="81"/>
      <c r="CB158" s="70"/>
      <c r="CC158" s="81"/>
      <c r="CE158" s="81"/>
      <c r="CO158" s="70"/>
      <c r="CS158" s="70"/>
      <c r="CT158" s="70"/>
      <c r="DE158" s="81"/>
      <c r="DF158" s="81"/>
      <c r="DG158" s="81"/>
      <c r="DT158" s="70"/>
      <c r="DW158" s="81"/>
    </row>
    <row r="159" spans="30:127">
      <c r="AD159" s="70"/>
      <c r="AG159" s="81"/>
      <c r="AQ159" s="70"/>
      <c r="AR159" s="70"/>
      <c r="AS159" s="70"/>
      <c r="AU159" s="81"/>
      <c r="AV159" s="81"/>
      <c r="AY159" s="70"/>
      <c r="AZ159" s="81"/>
      <c r="BA159" s="70"/>
      <c r="BB159" s="81"/>
      <c r="BD159" s="81"/>
      <c r="BE159" s="70"/>
      <c r="BH159" s="81"/>
      <c r="BO159" s="70"/>
      <c r="BR159" s="81"/>
      <c r="BV159" s="70"/>
      <c r="BX159" s="70"/>
      <c r="BY159" s="81"/>
      <c r="BZ159" s="70"/>
      <c r="CA159" s="81"/>
      <c r="CB159" s="70"/>
      <c r="CC159" s="81"/>
      <c r="CE159" s="81"/>
      <c r="CO159" s="70"/>
      <c r="CS159" s="70"/>
      <c r="CT159" s="70"/>
      <c r="DE159" s="81"/>
      <c r="DF159" s="81"/>
      <c r="DG159" s="81"/>
      <c r="DT159" s="70"/>
      <c r="DW159" s="81"/>
    </row>
    <row r="160" spans="30:127">
      <c r="AD160" s="70"/>
      <c r="AG160" s="81"/>
      <c r="AQ160" s="70"/>
      <c r="AR160" s="70"/>
      <c r="AS160" s="70"/>
      <c r="AU160" s="81"/>
      <c r="AV160" s="81"/>
      <c r="AY160" s="70"/>
      <c r="AZ160" s="81"/>
      <c r="BA160" s="70"/>
      <c r="BB160" s="81"/>
      <c r="BD160" s="81"/>
      <c r="BE160" s="70"/>
      <c r="BH160" s="81"/>
      <c r="BO160" s="70"/>
      <c r="BR160" s="81"/>
      <c r="BV160" s="70"/>
      <c r="BX160" s="70"/>
      <c r="BY160" s="81"/>
      <c r="BZ160" s="70"/>
      <c r="CA160" s="81"/>
      <c r="CB160" s="70"/>
      <c r="CC160" s="81"/>
      <c r="CE160" s="81"/>
      <c r="CO160" s="70"/>
      <c r="CS160" s="70"/>
      <c r="CT160" s="70"/>
      <c r="DE160" s="81"/>
      <c r="DF160" s="81"/>
      <c r="DG160" s="81"/>
      <c r="DT160" s="70"/>
      <c r="DW160" s="81"/>
    </row>
    <row r="161" spans="30:127">
      <c r="AD161" s="70"/>
      <c r="AG161" s="81"/>
      <c r="AQ161" s="70"/>
      <c r="AR161" s="70"/>
      <c r="AS161" s="70"/>
      <c r="AU161" s="81"/>
      <c r="AV161" s="81"/>
      <c r="AY161" s="70"/>
      <c r="AZ161" s="81"/>
      <c r="BA161" s="70"/>
      <c r="BB161" s="81"/>
      <c r="BD161" s="81"/>
      <c r="BE161" s="70"/>
      <c r="BH161" s="81"/>
      <c r="BO161" s="70"/>
      <c r="BR161" s="81"/>
      <c r="BV161" s="70"/>
      <c r="BX161" s="70"/>
      <c r="BY161" s="81"/>
      <c r="BZ161" s="70"/>
      <c r="CA161" s="81"/>
      <c r="CB161" s="70"/>
      <c r="CC161" s="81"/>
      <c r="CE161" s="81"/>
      <c r="CO161" s="70"/>
      <c r="CS161" s="70"/>
      <c r="CT161" s="70"/>
      <c r="DE161" s="81"/>
      <c r="DF161" s="81"/>
      <c r="DG161" s="81"/>
      <c r="DT161" s="70"/>
      <c r="DW161" s="81"/>
    </row>
    <row r="162" spans="30:127">
      <c r="AD162" s="70"/>
      <c r="AG162" s="81"/>
      <c r="AQ162" s="70"/>
      <c r="AR162" s="70"/>
      <c r="AS162" s="70"/>
      <c r="AU162" s="81"/>
      <c r="AV162" s="81"/>
      <c r="AY162" s="70"/>
      <c r="AZ162" s="81"/>
      <c r="BA162" s="70"/>
      <c r="BB162" s="81"/>
      <c r="BD162" s="81"/>
      <c r="BE162" s="70"/>
      <c r="BH162" s="81"/>
      <c r="BO162" s="70"/>
      <c r="BR162" s="81"/>
      <c r="BV162" s="70"/>
      <c r="BX162" s="70"/>
      <c r="BY162" s="81"/>
      <c r="BZ162" s="70"/>
      <c r="CA162" s="81"/>
      <c r="CB162" s="70"/>
      <c r="CC162" s="81"/>
      <c r="CE162" s="81"/>
      <c r="CO162" s="70"/>
      <c r="CS162" s="70"/>
      <c r="CT162" s="70"/>
      <c r="DE162" s="81"/>
      <c r="DF162" s="81"/>
      <c r="DG162" s="81"/>
      <c r="DT162" s="70"/>
      <c r="DW162" s="81"/>
    </row>
    <row r="163" spans="30:127">
      <c r="AD163" s="70"/>
      <c r="AG163" s="81"/>
      <c r="AQ163" s="70"/>
      <c r="AR163" s="70"/>
      <c r="AS163" s="70"/>
      <c r="AU163" s="81"/>
      <c r="AV163" s="81"/>
      <c r="AY163" s="70"/>
      <c r="AZ163" s="81"/>
      <c r="BA163" s="70"/>
      <c r="BB163" s="81"/>
      <c r="BD163" s="81"/>
      <c r="BE163" s="70"/>
      <c r="BH163" s="81"/>
      <c r="BO163" s="70"/>
      <c r="BR163" s="81"/>
      <c r="BV163" s="70"/>
      <c r="BX163" s="70"/>
      <c r="BY163" s="81"/>
      <c r="BZ163" s="70"/>
      <c r="CA163" s="81"/>
      <c r="CB163" s="70"/>
      <c r="CC163" s="81"/>
      <c r="CE163" s="81"/>
      <c r="CO163" s="70"/>
      <c r="CS163" s="70"/>
      <c r="CT163" s="70"/>
      <c r="DE163" s="81"/>
      <c r="DF163" s="81"/>
      <c r="DG163" s="81"/>
      <c r="DT163" s="70"/>
      <c r="DW163" s="81"/>
    </row>
    <row r="164" spans="30:127">
      <c r="AD164" s="70"/>
      <c r="AG164" s="81"/>
      <c r="AQ164" s="70"/>
      <c r="AR164" s="70"/>
      <c r="AS164" s="70"/>
      <c r="AU164" s="81"/>
      <c r="AV164" s="81"/>
      <c r="AY164" s="70"/>
      <c r="AZ164" s="81"/>
      <c r="BA164" s="70"/>
      <c r="BB164" s="81"/>
      <c r="BD164" s="81"/>
      <c r="BE164" s="70"/>
      <c r="BH164" s="81"/>
      <c r="BO164" s="70"/>
      <c r="BR164" s="81"/>
      <c r="BV164" s="70"/>
      <c r="BX164" s="70"/>
      <c r="BY164" s="81"/>
      <c r="BZ164" s="70"/>
      <c r="CA164" s="81"/>
      <c r="CB164" s="70"/>
      <c r="CC164" s="81"/>
      <c r="CE164" s="81"/>
      <c r="CO164" s="70"/>
      <c r="CS164" s="70"/>
      <c r="CT164" s="70"/>
      <c r="DE164" s="81"/>
      <c r="DF164" s="81"/>
      <c r="DG164" s="81"/>
      <c r="DT164" s="70"/>
      <c r="DW164" s="81"/>
    </row>
    <row r="165" spans="30:127">
      <c r="AD165" s="70"/>
      <c r="AG165" s="81"/>
      <c r="AQ165" s="70"/>
      <c r="AR165" s="70"/>
      <c r="AS165" s="70"/>
      <c r="AU165" s="81"/>
      <c r="AV165" s="81"/>
      <c r="AY165" s="70"/>
      <c r="AZ165" s="81"/>
      <c r="BA165" s="70"/>
      <c r="BB165" s="81"/>
      <c r="BD165" s="81"/>
      <c r="BE165" s="70"/>
      <c r="BH165" s="81"/>
      <c r="BO165" s="70"/>
      <c r="BR165" s="81"/>
      <c r="BV165" s="70"/>
      <c r="BX165" s="70"/>
      <c r="BY165" s="81"/>
      <c r="BZ165" s="70"/>
      <c r="CA165" s="81"/>
      <c r="CB165" s="70"/>
      <c r="CC165" s="81"/>
      <c r="CE165" s="81"/>
      <c r="CO165" s="70"/>
      <c r="CS165" s="70"/>
      <c r="CT165" s="70"/>
      <c r="DE165" s="81"/>
      <c r="DF165" s="81"/>
      <c r="DG165" s="81"/>
      <c r="DT165" s="70"/>
      <c r="DW165" s="81"/>
    </row>
    <row r="166" spans="30:127">
      <c r="AD166" s="70"/>
      <c r="AG166" s="81"/>
      <c r="AQ166" s="70"/>
      <c r="AR166" s="70"/>
      <c r="AS166" s="70"/>
      <c r="AU166" s="81"/>
      <c r="AV166" s="81"/>
      <c r="AY166" s="70"/>
      <c r="AZ166" s="81"/>
      <c r="BA166" s="70"/>
      <c r="BB166" s="81"/>
      <c r="BD166" s="81"/>
      <c r="BE166" s="70"/>
      <c r="BH166" s="81"/>
      <c r="BO166" s="70"/>
      <c r="BR166" s="81"/>
      <c r="BV166" s="70"/>
      <c r="BX166" s="70"/>
      <c r="BY166" s="81"/>
      <c r="BZ166" s="70"/>
      <c r="CA166" s="81"/>
      <c r="CB166" s="70"/>
      <c r="CC166" s="81"/>
      <c r="CE166" s="81"/>
      <c r="CO166" s="70"/>
      <c r="CS166" s="70"/>
      <c r="CT166" s="70"/>
      <c r="DE166" s="81"/>
      <c r="DF166" s="81"/>
      <c r="DG166" s="81"/>
      <c r="DT166" s="70"/>
      <c r="DW166" s="81"/>
    </row>
    <row r="167" spans="30:127">
      <c r="AD167" s="70"/>
      <c r="AG167" s="81"/>
      <c r="AQ167" s="70"/>
      <c r="AR167" s="70"/>
      <c r="AS167" s="70"/>
      <c r="AU167" s="81"/>
      <c r="AV167" s="81"/>
      <c r="AY167" s="70"/>
      <c r="AZ167" s="81"/>
      <c r="BA167" s="70"/>
      <c r="BB167" s="81"/>
      <c r="BD167" s="81"/>
      <c r="BE167" s="70"/>
      <c r="BH167" s="81"/>
      <c r="BO167" s="70"/>
      <c r="BR167" s="81"/>
      <c r="BV167" s="70"/>
      <c r="BX167" s="70"/>
      <c r="BY167" s="81"/>
      <c r="BZ167" s="70"/>
      <c r="CA167" s="81"/>
      <c r="CB167" s="70"/>
      <c r="CC167" s="81"/>
      <c r="CE167" s="81"/>
      <c r="CO167" s="70"/>
      <c r="CS167" s="70"/>
      <c r="CT167" s="70"/>
      <c r="DE167" s="81"/>
      <c r="DF167" s="81"/>
      <c r="DG167" s="81"/>
      <c r="DT167" s="70"/>
      <c r="DW167" s="81"/>
    </row>
    <row r="168" spans="30:127">
      <c r="AD168" s="70"/>
      <c r="AG168" s="81"/>
      <c r="AQ168" s="70"/>
      <c r="AR168" s="70"/>
      <c r="AS168" s="70"/>
      <c r="AU168" s="81"/>
      <c r="AV168" s="81"/>
      <c r="AY168" s="70"/>
      <c r="AZ168" s="81"/>
      <c r="BA168" s="70"/>
      <c r="BB168" s="81"/>
      <c r="BD168" s="81"/>
      <c r="BE168" s="70"/>
      <c r="BH168" s="81"/>
      <c r="BO168" s="70"/>
      <c r="BR168" s="81"/>
      <c r="BV168" s="70"/>
      <c r="BX168" s="70"/>
      <c r="BY168" s="81"/>
      <c r="BZ168" s="70"/>
      <c r="CA168" s="81"/>
      <c r="CB168" s="70"/>
      <c r="CC168" s="81"/>
      <c r="CE168" s="81"/>
      <c r="CO168" s="70"/>
      <c r="CS168" s="70"/>
      <c r="CT168" s="70"/>
      <c r="DE168" s="81"/>
      <c r="DF168" s="81"/>
      <c r="DG168" s="81"/>
      <c r="DT168" s="70"/>
      <c r="DW168" s="81"/>
    </row>
    <row r="169" spans="30:127">
      <c r="AD169" s="70"/>
      <c r="AG169" s="81"/>
      <c r="AQ169" s="70"/>
      <c r="AR169" s="70"/>
      <c r="AS169" s="70"/>
      <c r="AU169" s="81"/>
      <c r="AV169" s="81"/>
      <c r="AY169" s="70"/>
      <c r="AZ169" s="81"/>
      <c r="BA169" s="70"/>
      <c r="BB169" s="81"/>
      <c r="BD169" s="81"/>
      <c r="BE169" s="70"/>
      <c r="BH169" s="81"/>
      <c r="BO169" s="70"/>
      <c r="BR169" s="81"/>
      <c r="BV169" s="70"/>
      <c r="BX169" s="70"/>
      <c r="BY169" s="81"/>
      <c r="BZ169" s="70"/>
      <c r="CA169" s="81"/>
      <c r="CB169" s="70"/>
      <c r="CC169" s="81"/>
      <c r="CE169" s="81"/>
      <c r="CO169" s="70"/>
      <c r="CS169" s="70"/>
      <c r="CT169" s="70"/>
      <c r="DE169" s="81"/>
      <c r="DF169" s="81"/>
      <c r="DG169" s="81"/>
      <c r="DT169" s="70"/>
      <c r="DW169" s="81"/>
    </row>
    <row r="170" spans="30:127">
      <c r="AD170" s="70"/>
      <c r="AG170" s="81"/>
      <c r="AQ170" s="70"/>
      <c r="AR170" s="70"/>
      <c r="AS170" s="70"/>
      <c r="AU170" s="81"/>
      <c r="AV170" s="81"/>
      <c r="AY170" s="70"/>
      <c r="AZ170" s="81"/>
      <c r="BA170" s="70"/>
      <c r="BB170" s="81"/>
      <c r="BD170" s="81"/>
      <c r="BE170" s="70"/>
      <c r="BH170" s="81"/>
      <c r="BO170" s="70"/>
      <c r="BR170" s="81"/>
      <c r="BV170" s="70"/>
      <c r="BX170" s="70"/>
      <c r="BY170" s="81"/>
      <c r="BZ170" s="70"/>
      <c r="CA170" s="81"/>
      <c r="CB170" s="70"/>
      <c r="CC170" s="81"/>
      <c r="CE170" s="81"/>
      <c r="CO170" s="70"/>
      <c r="CS170" s="70"/>
      <c r="CT170" s="70"/>
      <c r="DE170" s="81"/>
      <c r="DF170" s="81"/>
      <c r="DG170" s="81"/>
      <c r="DT170" s="70"/>
      <c r="DW170" s="81"/>
    </row>
    <row r="171" spans="30:127">
      <c r="AD171" s="70"/>
      <c r="AG171" s="81"/>
      <c r="AQ171" s="70"/>
      <c r="AR171" s="70"/>
      <c r="AS171" s="70"/>
      <c r="AU171" s="81"/>
      <c r="AV171" s="81"/>
      <c r="AY171" s="70"/>
      <c r="AZ171" s="81"/>
      <c r="BA171" s="70"/>
      <c r="BB171" s="81"/>
      <c r="BD171" s="81"/>
      <c r="BE171" s="70"/>
      <c r="BH171" s="81"/>
      <c r="BO171" s="70"/>
      <c r="BR171" s="81"/>
      <c r="BV171" s="70"/>
      <c r="BX171" s="70"/>
      <c r="BY171" s="81"/>
      <c r="BZ171" s="70"/>
      <c r="CA171" s="81"/>
      <c r="CB171" s="70"/>
      <c r="CC171" s="81"/>
      <c r="CE171" s="81"/>
      <c r="CO171" s="70"/>
      <c r="CS171" s="70"/>
      <c r="CT171" s="70"/>
      <c r="DE171" s="81"/>
      <c r="DF171" s="81"/>
      <c r="DG171" s="81"/>
      <c r="DT171" s="70"/>
      <c r="DW171" s="81"/>
    </row>
    <row r="172" spans="30:127">
      <c r="AD172" s="70"/>
      <c r="AG172" s="81"/>
      <c r="AQ172" s="70"/>
      <c r="AR172" s="70"/>
      <c r="AS172" s="70"/>
      <c r="AU172" s="81"/>
      <c r="AV172" s="81"/>
      <c r="AY172" s="70"/>
      <c r="AZ172" s="81"/>
      <c r="BA172" s="70"/>
      <c r="BB172" s="81"/>
      <c r="BD172" s="81"/>
      <c r="BE172" s="70"/>
      <c r="BH172" s="81"/>
      <c r="BO172" s="70"/>
      <c r="BR172" s="81"/>
      <c r="BV172" s="70"/>
      <c r="BX172" s="70"/>
      <c r="BY172" s="81"/>
      <c r="BZ172" s="70"/>
      <c r="CA172" s="81"/>
      <c r="CB172" s="70"/>
      <c r="CC172" s="81"/>
      <c r="CE172" s="81"/>
      <c r="CO172" s="70"/>
      <c r="CS172" s="70"/>
      <c r="CT172" s="70"/>
      <c r="DE172" s="81"/>
      <c r="DF172" s="81"/>
      <c r="DG172" s="81"/>
      <c r="DT172" s="70"/>
      <c r="DW172" s="81"/>
    </row>
    <row r="173" spans="30:127">
      <c r="AD173" s="70"/>
      <c r="AG173" s="81"/>
      <c r="AQ173" s="70"/>
      <c r="AR173" s="70"/>
      <c r="AS173" s="70"/>
      <c r="AU173" s="81"/>
      <c r="AV173" s="81"/>
      <c r="AY173" s="70"/>
      <c r="AZ173" s="81"/>
      <c r="BA173" s="70"/>
      <c r="BB173" s="81"/>
      <c r="BD173" s="81"/>
      <c r="BE173" s="70"/>
      <c r="BH173" s="81"/>
      <c r="BO173" s="70"/>
      <c r="BR173" s="81"/>
      <c r="BV173" s="70"/>
      <c r="BX173" s="70"/>
      <c r="BY173" s="81"/>
      <c r="BZ173" s="70"/>
      <c r="CA173" s="81"/>
      <c r="CB173" s="70"/>
      <c r="CC173" s="81"/>
      <c r="CE173" s="81"/>
      <c r="CO173" s="70"/>
      <c r="CS173" s="70"/>
      <c r="CT173" s="70"/>
      <c r="DE173" s="81"/>
      <c r="DF173" s="81"/>
      <c r="DG173" s="81"/>
      <c r="DT173" s="70"/>
      <c r="DW173" s="81"/>
    </row>
    <row r="174" spans="30:127">
      <c r="AD174" s="70"/>
      <c r="AG174" s="81"/>
      <c r="AQ174" s="70"/>
      <c r="AR174" s="70"/>
      <c r="AS174" s="70"/>
      <c r="AU174" s="81"/>
      <c r="AV174" s="81"/>
      <c r="AY174" s="70"/>
      <c r="AZ174" s="81"/>
      <c r="BA174" s="70"/>
      <c r="BB174" s="81"/>
      <c r="BD174" s="81"/>
      <c r="BE174" s="70"/>
      <c r="BH174" s="81"/>
      <c r="BO174" s="70"/>
      <c r="BR174" s="81"/>
      <c r="BV174" s="70"/>
      <c r="BX174" s="70"/>
      <c r="BY174" s="81"/>
      <c r="BZ174" s="70"/>
      <c r="CA174" s="81"/>
      <c r="CB174" s="70"/>
      <c r="CC174" s="81"/>
      <c r="CE174" s="81"/>
      <c r="CO174" s="70"/>
      <c r="CS174" s="70"/>
      <c r="CT174" s="70"/>
      <c r="DE174" s="81"/>
      <c r="DF174" s="81"/>
      <c r="DG174" s="81"/>
      <c r="DT174" s="70"/>
      <c r="DW174" s="81"/>
    </row>
    <row r="175" spans="30:127">
      <c r="AD175" s="70"/>
      <c r="AG175" s="81"/>
      <c r="AQ175" s="70"/>
      <c r="AR175" s="70"/>
      <c r="AS175" s="70"/>
      <c r="AU175" s="81"/>
      <c r="AV175" s="81"/>
      <c r="AY175" s="70"/>
      <c r="AZ175" s="81"/>
      <c r="BA175" s="70"/>
      <c r="BB175" s="81"/>
      <c r="BD175" s="81"/>
      <c r="BE175" s="70"/>
      <c r="BH175" s="81"/>
      <c r="BO175" s="70"/>
      <c r="BR175" s="81"/>
      <c r="BV175" s="70"/>
      <c r="BX175" s="70"/>
      <c r="BY175" s="81"/>
      <c r="BZ175" s="70"/>
      <c r="CA175" s="81"/>
      <c r="CB175" s="70"/>
      <c r="CC175" s="81"/>
      <c r="CE175" s="81"/>
      <c r="CO175" s="70"/>
      <c r="CS175" s="70"/>
      <c r="CT175" s="70"/>
      <c r="DE175" s="81"/>
      <c r="DF175" s="81"/>
      <c r="DG175" s="81"/>
      <c r="DT175" s="70"/>
      <c r="DW175" s="81"/>
    </row>
    <row r="176" spans="30:127">
      <c r="AD176" s="70"/>
      <c r="AG176" s="81"/>
      <c r="AQ176" s="70"/>
      <c r="AR176" s="70"/>
      <c r="AS176" s="70"/>
      <c r="AU176" s="81"/>
      <c r="AV176" s="81"/>
      <c r="AY176" s="70"/>
      <c r="AZ176" s="81"/>
      <c r="BA176" s="70"/>
      <c r="BB176" s="81"/>
      <c r="BD176" s="81"/>
      <c r="BE176" s="70"/>
      <c r="BH176" s="81"/>
      <c r="BO176" s="70"/>
      <c r="BR176" s="81"/>
      <c r="BV176" s="70"/>
      <c r="BX176" s="70"/>
      <c r="BY176" s="81"/>
      <c r="BZ176" s="70"/>
      <c r="CA176" s="81"/>
      <c r="CB176" s="70"/>
      <c r="CC176" s="81"/>
      <c r="CE176" s="81"/>
      <c r="CO176" s="70"/>
      <c r="CS176" s="70"/>
      <c r="CT176" s="70"/>
      <c r="DE176" s="81"/>
      <c r="DF176" s="81"/>
      <c r="DG176" s="81"/>
      <c r="DT176" s="70"/>
      <c r="DW176" s="81"/>
    </row>
    <row r="177" spans="30:127">
      <c r="AD177" s="70"/>
      <c r="AG177" s="81"/>
      <c r="AQ177" s="70"/>
      <c r="AR177" s="70"/>
      <c r="AS177" s="70"/>
      <c r="AU177" s="81"/>
      <c r="AV177" s="81"/>
      <c r="AY177" s="70"/>
      <c r="AZ177" s="81"/>
      <c r="BA177" s="70"/>
      <c r="BB177" s="81"/>
      <c r="BD177" s="81"/>
      <c r="BE177" s="70"/>
      <c r="BH177" s="81"/>
      <c r="BO177" s="70"/>
      <c r="BR177" s="81"/>
      <c r="BV177" s="70"/>
      <c r="BX177" s="70"/>
      <c r="BY177" s="81"/>
      <c r="BZ177" s="70"/>
      <c r="CA177" s="81"/>
      <c r="CB177" s="70"/>
      <c r="CC177" s="81"/>
      <c r="CE177" s="81"/>
      <c r="CO177" s="70"/>
      <c r="CS177" s="70"/>
      <c r="CT177" s="70"/>
      <c r="DE177" s="81"/>
      <c r="DF177" s="81"/>
      <c r="DG177" s="81"/>
      <c r="DT177" s="70"/>
      <c r="DW177" s="81"/>
    </row>
    <row r="178" spans="30:127">
      <c r="AD178" s="70"/>
      <c r="AG178" s="81"/>
      <c r="AQ178" s="70"/>
      <c r="AR178" s="70"/>
      <c r="AS178" s="70"/>
      <c r="AU178" s="81"/>
      <c r="AV178" s="81"/>
      <c r="AY178" s="70"/>
      <c r="AZ178" s="81"/>
      <c r="BA178" s="70"/>
      <c r="BB178" s="81"/>
      <c r="BD178" s="81"/>
      <c r="BE178" s="70"/>
      <c r="BH178" s="81"/>
      <c r="BO178" s="70"/>
      <c r="BR178" s="81"/>
      <c r="BV178" s="70"/>
      <c r="BX178" s="70"/>
      <c r="BY178" s="81"/>
      <c r="BZ178" s="70"/>
      <c r="CA178" s="81"/>
      <c r="CB178" s="70"/>
      <c r="CC178" s="81"/>
      <c r="CE178" s="81"/>
      <c r="CO178" s="70"/>
      <c r="CS178" s="70"/>
      <c r="CT178" s="70"/>
      <c r="DE178" s="81"/>
      <c r="DF178" s="81"/>
      <c r="DG178" s="81"/>
      <c r="DT178" s="70"/>
      <c r="DW178" s="81"/>
    </row>
    <row r="179" spans="30:127">
      <c r="AD179" s="70"/>
      <c r="AG179" s="81"/>
      <c r="AQ179" s="70"/>
      <c r="AR179" s="70"/>
      <c r="AS179" s="70"/>
      <c r="AU179" s="81"/>
      <c r="AV179" s="81"/>
      <c r="AY179" s="70"/>
      <c r="AZ179" s="81"/>
      <c r="BA179" s="70"/>
      <c r="BB179" s="81"/>
      <c r="BD179" s="81"/>
      <c r="BE179" s="70"/>
      <c r="BH179" s="81"/>
      <c r="BO179" s="70"/>
      <c r="BR179" s="81"/>
      <c r="BV179" s="70"/>
      <c r="BX179" s="70"/>
      <c r="BY179" s="81"/>
      <c r="BZ179" s="70"/>
      <c r="CA179" s="81"/>
      <c r="CB179" s="70"/>
      <c r="CC179" s="81"/>
      <c r="CE179" s="81"/>
      <c r="CO179" s="70"/>
      <c r="CS179" s="70"/>
      <c r="CT179" s="70"/>
      <c r="DE179" s="81"/>
      <c r="DF179" s="81"/>
      <c r="DG179" s="81"/>
      <c r="DT179" s="70"/>
      <c r="DW179" s="81"/>
    </row>
    <row r="180" spans="30:127">
      <c r="AD180" s="70"/>
      <c r="AG180" s="81"/>
      <c r="AQ180" s="70"/>
      <c r="AR180" s="70"/>
      <c r="AS180" s="70"/>
      <c r="AU180" s="81"/>
      <c r="AV180" s="81"/>
      <c r="AY180" s="70"/>
      <c r="AZ180" s="81"/>
      <c r="BA180" s="70"/>
      <c r="BB180" s="81"/>
      <c r="BD180" s="81"/>
      <c r="BE180" s="70"/>
      <c r="BH180" s="81"/>
      <c r="BO180" s="70"/>
      <c r="BR180" s="81"/>
      <c r="BV180" s="70"/>
      <c r="BX180" s="70"/>
      <c r="BY180" s="81"/>
      <c r="BZ180" s="70"/>
      <c r="CA180" s="81"/>
      <c r="CB180" s="70"/>
      <c r="CC180" s="81"/>
      <c r="CE180" s="81"/>
      <c r="CO180" s="70"/>
      <c r="CS180" s="70"/>
      <c r="CT180" s="70"/>
      <c r="DE180" s="81"/>
      <c r="DF180" s="81"/>
      <c r="DG180" s="81"/>
      <c r="DT180" s="70"/>
      <c r="DW180" s="81"/>
    </row>
    <row r="181" spans="30:127">
      <c r="AD181" s="70"/>
      <c r="AG181" s="81"/>
      <c r="AQ181" s="70"/>
      <c r="AR181" s="70"/>
      <c r="AS181" s="70"/>
      <c r="AU181" s="81"/>
      <c r="AV181" s="81"/>
      <c r="AY181" s="70"/>
      <c r="AZ181" s="81"/>
      <c r="BA181" s="70"/>
      <c r="BB181" s="81"/>
      <c r="BD181" s="81"/>
      <c r="BE181" s="70"/>
      <c r="BH181" s="81"/>
      <c r="BO181" s="70"/>
      <c r="BR181" s="81"/>
      <c r="BV181" s="70"/>
      <c r="BX181" s="70"/>
      <c r="BY181" s="81"/>
      <c r="BZ181" s="70"/>
      <c r="CA181" s="81"/>
      <c r="CB181" s="70"/>
      <c r="CC181" s="81"/>
      <c r="CE181" s="81"/>
      <c r="CO181" s="70"/>
      <c r="CS181" s="70"/>
      <c r="CT181" s="70"/>
      <c r="DE181" s="81"/>
      <c r="DF181" s="81"/>
      <c r="DG181" s="81"/>
      <c r="DT181" s="70"/>
      <c r="DW181" s="81"/>
    </row>
    <row r="182" spans="30:127">
      <c r="AD182" s="70"/>
      <c r="AG182" s="81"/>
      <c r="AQ182" s="70"/>
      <c r="AR182" s="70"/>
      <c r="AS182" s="70"/>
      <c r="AU182" s="81"/>
      <c r="AV182" s="81"/>
      <c r="AY182" s="70"/>
      <c r="AZ182" s="81"/>
      <c r="BA182" s="70"/>
      <c r="BB182" s="81"/>
      <c r="BD182" s="81"/>
      <c r="BE182" s="70"/>
      <c r="BH182" s="81"/>
      <c r="BO182" s="70"/>
      <c r="BR182" s="81"/>
      <c r="BV182" s="70"/>
      <c r="BX182" s="70"/>
      <c r="BY182" s="81"/>
      <c r="BZ182" s="70"/>
      <c r="CA182" s="81"/>
      <c r="CB182" s="70"/>
      <c r="CC182" s="81"/>
      <c r="CE182" s="81"/>
      <c r="CO182" s="70"/>
      <c r="CS182" s="70"/>
      <c r="CT182" s="70"/>
      <c r="DE182" s="81"/>
      <c r="DF182" s="81"/>
      <c r="DG182" s="81"/>
      <c r="DT182" s="70"/>
      <c r="DW182" s="81"/>
    </row>
    <row r="183" spans="30:127">
      <c r="AD183" s="70"/>
      <c r="AG183" s="81"/>
      <c r="AQ183" s="70"/>
      <c r="AR183" s="70"/>
      <c r="AS183" s="70"/>
      <c r="AU183" s="81"/>
      <c r="AV183" s="81"/>
      <c r="AY183" s="70"/>
      <c r="AZ183" s="81"/>
      <c r="BA183" s="70"/>
      <c r="BB183" s="81"/>
      <c r="BD183" s="81"/>
      <c r="BE183" s="70"/>
      <c r="BH183" s="81"/>
      <c r="BO183" s="70"/>
      <c r="BR183" s="81"/>
      <c r="BV183" s="70"/>
      <c r="BX183" s="70"/>
      <c r="BY183" s="81"/>
      <c r="BZ183" s="70"/>
      <c r="CA183" s="81"/>
      <c r="CB183" s="70"/>
      <c r="CC183" s="81"/>
      <c r="CE183" s="81"/>
      <c r="CO183" s="70"/>
      <c r="CS183" s="70"/>
      <c r="CT183" s="70"/>
      <c r="DE183" s="81"/>
      <c r="DF183" s="81"/>
      <c r="DG183" s="81"/>
      <c r="DT183" s="70"/>
      <c r="DW183" s="81"/>
    </row>
    <row r="184" spans="30:127">
      <c r="AD184" s="70"/>
      <c r="AG184" s="81"/>
      <c r="AQ184" s="70"/>
      <c r="AR184" s="70"/>
      <c r="AS184" s="70"/>
      <c r="AU184" s="81"/>
      <c r="AV184" s="81"/>
      <c r="AY184" s="70"/>
      <c r="AZ184" s="81"/>
      <c r="BA184" s="70"/>
      <c r="BB184" s="81"/>
      <c r="BD184" s="81"/>
      <c r="BE184" s="70"/>
      <c r="BH184" s="81"/>
      <c r="BO184" s="70"/>
      <c r="BR184" s="81"/>
      <c r="BV184" s="70"/>
      <c r="BX184" s="70"/>
      <c r="BY184" s="81"/>
      <c r="BZ184" s="70"/>
      <c r="CA184" s="81"/>
      <c r="CB184" s="70"/>
      <c r="CC184" s="81"/>
      <c r="CE184" s="81"/>
      <c r="CO184" s="70"/>
      <c r="CS184" s="70"/>
      <c r="CT184" s="70"/>
      <c r="DE184" s="81"/>
      <c r="DF184" s="81"/>
      <c r="DG184" s="81"/>
      <c r="DT184" s="70"/>
      <c r="DW184" s="81"/>
    </row>
    <row r="185" spans="30:127">
      <c r="AD185" s="70"/>
      <c r="AG185" s="81"/>
      <c r="AQ185" s="70"/>
      <c r="AR185" s="70"/>
      <c r="AS185" s="70"/>
      <c r="AU185" s="81"/>
      <c r="AV185" s="81"/>
      <c r="AY185" s="70"/>
      <c r="AZ185" s="81"/>
      <c r="BA185" s="70"/>
      <c r="BB185" s="81"/>
      <c r="BD185" s="81"/>
      <c r="BE185" s="70"/>
      <c r="BH185" s="81"/>
      <c r="BO185" s="70"/>
      <c r="BR185" s="81"/>
      <c r="BV185" s="70"/>
      <c r="BX185" s="70"/>
      <c r="BY185" s="81"/>
      <c r="BZ185" s="70"/>
      <c r="CA185" s="81"/>
      <c r="CB185" s="70"/>
      <c r="CC185" s="81"/>
      <c r="CE185" s="81"/>
      <c r="CO185" s="70"/>
      <c r="CS185" s="70"/>
      <c r="CT185" s="70"/>
      <c r="DE185" s="81"/>
      <c r="DF185" s="81"/>
      <c r="DG185" s="81"/>
      <c r="DT185" s="70"/>
      <c r="DW185" s="81"/>
    </row>
    <row r="186" spans="30:127">
      <c r="AD186" s="70"/>
      <c r="AG186" s="81"/>
      <c r="AQ186" s="70"/>
      <c r="AR186" s="70"/>
      <c r="AS186" s="70"/>
      <c r="AU186" s="81"/>
      <c r="AV186" s="81"/>
      <c r="AY186" s="70"/>
      <c r="AZ186" s="81"/>
      <c r="BA186" s="70"/>
      <c r="BB186" s="81"/>
      <c r="BD186" s="81"/>
      <c r="BE186" s="70"/>
      <c r="BH186" s="81"/>
      <c r="BO186" s="70"/>
      <c r="BR186" s="81"/>
      <c r="BV186" s="70"/>
      <c r="BX186" s="70"/>
      <c r="BY186" s="81"/>
      <c r="BZ186" s="70"/>
      <c r="CA186" s="81"/>
      <c r="CB186" s="70"/>
      <c r="CC186" s="81"/>
      <c r="CE186" s="81"/>
      <c r="CO186" s="70"/>
      <c r="CS186" s="70"/>
      <c r="CT186" s="70"/>
      <c r="DE186" s="81"/>
      <c r="DF186" s="81"/>
      <c r="DG186" s="81"/>
      <c r="DT186" s="70"/>
      <c r="DW186" s="81"/>
    </row>
    <row r="187" spans="30:127">
      <c r="AD187" s="70"/>
      <c r="AG187" s="81"/>
      <c r="AQ187" s="70"/>
      <c r="AR187" s="70"/>
      <c r="AS187" s="70"/>
      <c r="AU187" s="81"/>
      <c r="AV187" s="81"/>
      <c r="AY187" s="70"/>
      <c r="AZ187" s="81"/>
      <c r="BA187" s="70"/>
      <c r="BB187" s="81"/>
      <c r="BD187" s="81"/>
      <c r="BE187" s="70"/>
      <c r="BH187" s="81"/>
      <c r="BO187" s="70"/>
      <c r="BR187" s="81"/>
      <c r="BV187" s="70"/>
      <c r="BX187" s="70"/>
      <c r="BY187" s="81"/>
      <c r="BZ187" s="70"/>
      <c r="CA187" s="81"/>
      <c r="CB187" s="70"/>
      <c r="CC187" s="81"/>
      <c r="CE187" s="81"/>
      <c r="CO187" s="70"/>
      <c r="CS187" s="70"/>
      <c r="CT187" s="70"/>
      <c r="DE187" s="81"/>
      <c r="DF187" s="81"/>
      <c r="DG187" s="81"/>
      <c r="DT187" s="70"/>
      <c r="DW187" s="81"/>
    </row>
    <row r="188" spans="30:127">
      <c r="AD188" s="70"/>
      <c r="AG188" s="81"/>
      <c r="AQ188" s="70"/>
      <c r="AR188" s="70"/>
      <c r="AS188" s="70"/>
      <c r="AU188" s="81"/>
      <c r="AV188" s="81"/>
      <c r="AY188" s="70"/>
      <c r="AZ188" s="81"/>
      <c r="BA188" s="70"/>
      <c r="BB188" s="81"/>
      <c r="BD188" s="81"/>
      <c r="BE188" s="70"/>
      <c r="BH188" s="81"/>
      <c r="BO188" s="70"/>
      <c r="BR188" s="81"/>
      <c r="BV188" s="70"/>
      <c r="BX188" s="70"/>
      <c r="BY188" s="81"/>
      <c r="BZ188" s="70"/>
      <c r="CA188" s="81"/>
      <c r="CB188" s="70"/>
      <c r="CC188" s="81"/>
      <c r="CE188" s="81"/>
      <c r="CO188" s="70"/>
      <c r="CS188" s="70"/>
      <c r="CT188" s="70"/>
      <c r="DE188" s="81"/>
      <c r="DF188" s="81"/>
      <c r="DG188" s="81"/>
      <c r="DT188" s="70"/>
      <c r="DW188" s="81"/>
    </row>
    <row r="189" spans="30:127">
      <c r="AD189" s="70"/>
      <c r="AG189" s="81"/>
      <c r="AQ189" s="70"/>
      <c r="AR189" s="70"/>
      <c r="AS189" s="70"/>
      <c r="AU189" s="81"/>
      <c r="AV189" s="81"/>
      <c r="AY189" s="70"/>
      <c r="AZ189" s="81"/>
      <c r="BA189" s="70"/>
      <c r="BB189" s="81"/>
      <c r="BD189" s="81"/>
      <c r="BE189" s="70"/>
      <c r="BH189" s="81"/>
      <c r="BO189" s="70"/>
      <c r="BR189" s="81"/>
      <c r="BV189" s="70"/>
      <c r="BX189" s="70"/>
      <c r="BY189" s="81"/>
      <c r="BZ189" s="70"/>
      <c r="CA189" s="81"/>
      <c r="CB189" s="70"/>
      <c r="CC189" s="81"/>
      <c r="CE189" s="81"/>
      <c r="CO189" s="70"/>
      <c r="CS189" s="70"/>
      <c r="CT189" s="70"/>
      <c r="DE189" s="81"/>
      <c r="DF189" s="81"/>
      <c r="DG189" s="81"/>
      <c r="DT189" s="70"/>
      <c r="DW189" s="81"/>
    </row>
    <row r="190" spans="30:127">
      <c r="AD190" s="70"/>
      <c r="AG190" s="81"/>
      <c r="AQ190" s="70"/>
      <c r="AR190" s="70"/>
      <c r="AS190" s="70"/>
      <c r="AU190" s="81"/>
      <c r="AV190" s="81"/>
      <c r="AY190" s="70"/>
      <c r="AZ190" s="81"/>
      <c r="BA190" s="70"/>
      <c r="BB190" s="81"/>
      <c r="BD190" s="81"/>
      <c r="BE190" s="70"/>
      <c r="BH190" s="81"/>
      <c r="BO190" s="70"/>
      <c r="BR190" s="81"/>
      <c r="BV190" s="70"/>
      <c r="BX190" s="70"/>
      <c r="BY190" s="81"/>
      <c r="BZ190" s="70"/>
      <c r="CA190" s="81"/>
      <c r="CB190" s="70"/>
      <c r="CC190" s="81"/>
      <c r="CE190" s="81"/>
      <c r="CO190" s="70"/>
      <c r="CS190" s="70"/>
      <c r="CT190" s="70"/>
      <c r="DE190" s="81"/>
      <c r="DF190" s="81"/>
      <c r="DG190" s="81"/>
      <c r="DT190" s="70"/>
      <c r="DW190" s="81"/>
    </row>
    <row r="191" spans="30:127">
      <c r="AD191" s="70"/>
      <c r="AG191" s="81"/>
      <c r="AQ191" s="70"/>
      <c r="AR191" s="70"/>
      <c r="AS191" s="70"/>
      <c r="AU191" s="81"/>
      <c r="AV191" s="81"/>
      <c r="AY191" s="70"/>
      <c r="AZ191" s="81"/>
      <c r="BA191" s="70"/>
      <c r="BB191" s="81"/>
      <c r="BD191" s="81"/>
      <c r="BE191" s="70"/>
      <c r="BH191" s="81"/>
      <c r="BO191" s="70"/>
      <c r="BR191" s="81"/>
      <c r="BV191" s="70"/>
      <c r="BX191" s="70"/>
      <c r="BY191" s="81"/>
      <c r="BZ191" s="70"/>
      <c r="CA191" s="81"/>
      <c r="CB191" s="70"/>
      <c r="CC191" s="81"/>
      <c r="CE191" s="81"/>
      <c r="CO191" s="70"/>
      <c r="CS191" s="70"/>
      <c r="CT191" s="70"/>
      <c r="DE191" s="81"/>
      <c r="DF191" s="81"/>
      <c r="DG191" s="81"/>
      <c r="DT191" s="70"/>
      <c r="DW191" s="81"/>
    </row>
    <row r="192" spans="30:127">
      <c r="AD192" s="70"/>
      <c r="AG192" s="81"/>
      <c r="AQ192" s="70"/>
      <c r="AR192" s="70"/>
      <c r="AS192" s="70"/>
      <c r="AU192" s="81"/>
      <c r="AV192" s="81"/>
      <c r="AY192" s="70"/>
      <c r="AZ192" s="81"/>
      <c r="BA192" s="70"/>
      <c r="BB192" s="81"/>
      <c r="BD192" s="81"/>
      <c r="BE192" s="70"/>
      <c r="BH192" s="81"/>
      <c r="BO192" s="70"/>
      <c r="BR192" s="81"/>
      <c r="BV192" s="70"/>
      <c r="BX192" s="70"/>
      <c r="BY192" s="81"/>
      <c r="BZ192" s="70"/>
      <c r="CA192" s="81"/>
      <c r="CB192" s="70"/>
      <c r="CC192" s="81"/>
      <c r="CE192" s="81"/>
      <c r="CO192" s="70"/>
      <c r="CS192" s="70"/>
      <c r="CT192" s="70"/>
      <c r="DE192" s="81"/>
      <c r="DF192" s="81"/>
      <c r="DG192" s="81"/>
      <c r="DT192" s="70"/>
      <c r="DW192" s="81"/>
    </row>
    <row r="193" spans="30:127">
      <c r="AD193" s="70"/>
      <c r="AG193" s="81"/>
      <c r="AQ193" s="70"/>
      <c r="AR193" s="70"/>
      <c r="AS193" s="70"/>
      <c r="AU193" s="81"/>
      <c r="AV193" s="81"/>
      <c r="AY193" s="70"/>
      <c r="AZ193" s="81"/>
      <c r="BA193" s="70"/>
      <c r="BB193" s="81"/>
      <c r="BD193" s="81"/>
      <c r="BE193" s="70"/>
      <c r="BH193" s="81"/>
      <c r="BO193" s="70"/>
      <c r="BR193" s="81"/>
      <c r="BV193" s="70"/>
      <c r="BX193" s="70"/>
      <c r="BY193" s="81"/>
      <c r="BZ193" s="70"/>
      <c r="CA193" s="81"/>
      <c r="CB193" s="70"/>
      <c r="CC193" s="81"/>
      <c r="CE193" s="81"/>
      <c r="CO193" s="70"/>
      <c r="CS193" s="70"/>
      <c r="CT193" s="70"/>
      <c r="DE193" s="81"/>
      <c r="DF193" s="81"/>
      <c r="DG193" s="81"/>
      <c r="DT193" s="70"/>
      <c r="DW193" s="81"/>
    </row>
    <row r="194" spans="30:127">
      <c r="AD194" s="70"/>
      <c r="AG194" s="81"/>
      <c r="AQ194" s="70"/>
      <c r="AR194" s="70"/>
      <c r="AS194" s="70"/>
      <c r="AU194" s="81"/>
      <c r="AV194" s="81"/>
      <c r="AY194" s="70"/>
      <c r="AZ194" s="81"/>
      <c r="BA194" s="70"/>
      <c r="BB194" s="81"/>
      <c r="BD194" s="81"/>
      <c r="BE194" s="70"/>
      <c r="BH194" s="81"/>
      <c r="BO194" s="70"/>
      <c r="BR194" s="81"/>
      <c r="BV194" s="70"/>
      <c r="BX194" s="70"/>
      <c r="BY194" s="81"/>
      <c r="BZ194" s="70"/>
      <c r="CA194" s="81"/>
      <c r="CB194" s="70"/>
      <c r="CC194" s="81"/>
      <c r="CE194" s="81"/>
      <c r="CO194" s="70"/>
      <c r="CS194" s="70"/>
      <c r="CT194" s="70"/>
      <c r="DE194" s="81"/>
      <c r="DF194" s="81"/>
      <c r="DG194" s="81"/>
      <c r="DT194" s="70"/>
      <c r="DW194" s="81"/>
    </row>
    <row r="195" spans="30:127">
      <c r="AD195" s="70"/>
      <c r="AG195" s="81"/>
      <c r="AQ195" s="70"/>
      <c r="AR195" s="70"/>
      <c r="AS195" s="70"/>
      <c r="AU195" s="81"/>
      <c r="AV195" s="81"/>
      <c r="AY195" s="70"/>
      <c r="AZ195" s="81"/>
      <c r="BA195" s="70"/>
      <c r="BB195" s="81"/>
      <c r="BD195" s="81"/>
      <c r="BE195" s="70"/>
      <c r="BH195" s="81"/>
      <c r="BO195" s="70"/>
      <c r="BR195" s="81"/>
      <c r="BV195" s="70"/>
      <c r="BX195" s="70"/>
      <c r="BY195" s="81"/>
      <c r="BZ195" s="70"/>
      <c r="CA195" s="81"/>
      <c r="CB195" s="70"/>
      <c r="CC195" s="81"/>
      <c r="CE195" s="81"/>
      <c r="CO195" s="70"/>
      <c r="CS195" s="70"/>
      <c r="CT195" s="70"/>
      <c r="DE195" s="81"/>
      <c r="DF195" s="81"/>
      <c r="DG195" s="81"/>
      <c r="DT195" s="70"/>
      <c r="DW195" s="81"/>
    </row>
    <row r="196" spans="30:127">
      <c r="AD196" s="70"/>
      <c r="AG196" s="81"/>
      <c r="AQ196" s="70"/>
      <c r="AR196" s="70"/>
      <c r="AS196" s="70"/>
      <c r="AU196" s="81"/>
      <c r="AV196" s="81"/>
      <c r="AY196" s="70"/>
      <c r="AZ196" s="81"/>
      <c r="BA196" s="70"/>
      <c r="BB196" s="81"/>
      <c r="BD196" s="81"/>
      <c r="BE196" s="70"/>
      <c r="BH196" s="81"/>
      <c r="BO196" s="70"/>
      <c r="BR196" s="81"/>
      <c r="BV196" s="70"/>
      <c r="BX196" s="70"/>
      <c r="BY196" s="81"/>
      <c r="BZ196" s="70"/>
      <c r="CA196" s="81"/>
      <c r="CB196" s="70"/>
      <c r="CC196" s="81"/>
      <c r="CE196" s="81"/>
      <c r="CO196" s="70"/>
      <c r="CS196" s="70"/>
      <c r="CT196" s="70"/>
      <c r="DE196" s="81"/>
      <c r="DF196" s="81"/>
      <c r="DG196" s="81"/>
      <c r="DT196" s="70"/>
      <c r="DW196" s="81"/>
    </row>
    <row r="197" spans="30:127">
      <c r="AD197" s="70"/>
      <c r="AG197" s="81"/>
      <c r="AQ197" s="70"/>
      <c r="AR197" s="70"/>
      <c r="AS197" s="70"/>
      <c r="AU197" s="81"/>
      <c r="AV197" s="81"/>
      <c r="AY197" s="70"/>
      <c r="AZ197" s="81"/>
      <c r="BA197" s="70"/>
      <c r="BB197" s="81"/>
      <c r="BD197" s="81"/>
      <c r="BE197" s="70"/>
      <c r="BH197" s="81"/>
      <c r="BO197" s="70"/>
      <c r="BR197" s="81"/>
      <c r="BV197" s="70"/>
      <c r="BX197" s="70"/>
      <c r="BY197" s="81"/>
      <c r="BZ197" s="70"/>
      <c r="CA197" s="81"/>
      <c r="CB197" s="70"/>
      <c r="CC197" s="81"/>
      <c r="CE197" s="81"/>
      <c r="CO197" s="70"/>
      <c r="CS197" s="70"/>
      <c r="CT197" s="70"/>
      <c r="DE197" s="81"/>
      <c r="DF197" s="81"/>
      <c r="DG197" s="81"/>
      <c r="DT197" s="70"/>
      <c r="DW197" s="81"/>
    </row>
    <row r="198" spans="30:127">
      <c r="AD198" s="70"/>
      <c r="AG198" s="81"/>
      <c r="AQ198" s="70"/>
      <c r="AR198" s="70"/>
      <c r="AS198" s="70"/>
      <c r="AU198" s="81"/>
      <c r="AV198" s="81"/>
      <c r="AY198" s="70"/>
      <c r="AZ198" s="81"/>
      <c r="BA198" s="70"/>
      <c r="BB198" s="81"/>
      <c r="BD198" s="81"/>
      <c r="BE198" s="70"/>
      <c r="BH198" s="81"/>
      <c r="BO198" s="70"/>
      <c r="BR198" s="81"/>
      <c r="BV198" s="70"/>
      <c r="BX198" s="70"/>
      <c r="BY198" s="81"/>
      <c r="BZ198" s="70"/>
      <c r="CA198" s="81"/>
      <c r="CB198" s="70"/>
      <c r="CC198" s="81"/>
      <c r="CE198" s="81"/>
      <c r="CO198" s="70"/>
      <c r="CS198" s="70"/>
      <c r="CT198" s="70"/>
      <c r="DE198" s="81"/>
      <c r="DF198" s="81"/>
      <c r="DG198" s="81"/>
      <c r="DT198" s="70"/>
      <c r="DW198" s="81"/>
    </row>
    <row r="199" spans="30:127">
      <c r="AD199" s="70"/>
      <c r="AG199" s="81"/>
      <c r="AQ199" s="70"/>
      <c r="AR199" s="70"/>
      <c r="AS199" s="70"/>
      <c r="AU199" s="81"/>
      <c r="AV199" s="81"/>
      <c r="AY199" s="70"/>
      <c r="AZ199" s="81"/>
      <c r="BA199" s="70"/>
      <c r="BB199" s="81"/>
      <c r="BD199" s="81"/>
      <c r="BE199" s="70"/>
      <c r="BH199" s="81"/>
      <c r="BO199" s="70"/>
      <c r="BR199" s="81"/>
      <c r="BV199" s="70"/>
      <c r="BX199" s="70"/>
      <c r="BY199" s="81"/>
      <c r="BZ199" s="70"/>
      <c r="CA199" s="81"/>
      <c r="CB199" s="70"/>
      <c r="CC199" s="81"/>
      <c r="CE199" s="81"/>
      <c r="CO199" s="70"/>
      <c r="CS199" s="70"/>
      <c r="CT199" s="70"/>
      <c r="DE199" s="81"/>
      <c r="DF199" s="81"/>
      <c r="DG199" s="81"/>
      <c r="DT199" s="70"/>
      <c r="DW199" s="81"/>
    </row>
    <row r="200" spans="30:127">
      <c r="AD200" s="70"/>
      <c r="AG200" s="81"/>
      <c r="AQ200" s="70"/>
      <c r="AR200" s="70"/>
      <c r="AS200" s="70"/>
      <c r="AU200" s="81"/>
      <c r="AV200" s="81"/>
      <c r="AY200" s="70"/>
      <c r="AZ200" s="81"/>
      <c r="BA200" s="70"/>
      <c r="BB200" s="81"/>
      <c r="BD200" s="81"/>
      <c r="BE200" s="70"/>
      <c r="BH200" s="81"/>
      <c r="BO200" s="70"/>
      <c r="BR200" s="81"/>
      <c r="BV200" s="70"/>
      <c r="BX200" s="70"/>
      <c r="BY200" s="81"/>
      <c r="BZ200" s="70"/>
      <c r="CA200" s="81"/>
      <c r="CB200" s="70"/>
      <c r="CC200" s="81"/>
      <c r="CE200" s="81"/>
      <c r="CO200" s="70"/>
      <c r="CS200" s="70"/>
      <c r="CT200" s="70"/>
      <c r="DE200" s="81"/>
      <c r="DF200" s="81"/>
      <c r="DG200" s="81"/>
      <c r="DT200" s="70"/>
      <c r="DW200" s="81"/>
    </row>
    <row r="201" spans="30:127">
      <c r="AD201" s="70"/>
      <c r="AG201" s="81"/>
      <c r="AQ201" s="70"/>
      <c r="AR201" s="70"/>
      <c r="AS201" s="70"/>
      <c r="AU201" s="81"/>
      <c r="AV201" s="81"/>
      <c r="AY201" s="70"/>
      <c r="AZ201" s="81"/>
      <c r="BA201" s="70"/>
      <c r="BB201" s="81"/>
      <c r="BD201" s="81"/>
      <c r="BE201" s="70"/>
      <c r="BH201" s="81"/>
      <c r="BO201" s="70"/>
      <c r="BR201" s="81"/>
      <c r="BV201" s="70"/>
      <c r="BX201" s="70"/>
      <c r="BY201" s="81"/>
      <c r="BZ201" s="70"/>
      <c r="CA201" s="81"/>
      <c r="CB201" s="70"/>
      <c r="CC201" s="81"/>
      <c r="CE201" s="81"/>
      <c r="CO201" s="70"/>
      <c r="CS201" s="70"/>
      <c r="CT201" s="70"/>
      <c r="DE201" s="81"/>
      <c r="DF201" s="81"/>
      <c r="DG201" s="81"/>
      <c r="DT201" s="70"/>
      <c r="DW201" s="81"/>
    </row>
    <row r="202" spans="30:127">
      <c r="AD202" s="70"/>
      <c r="AG202" s="81"/>
      <c r="AQ202" s="70"/>
      <c r="AR202" s="70"/>
      <c r="AS202" s="70"/>
      <c r="AU202" s="81"/>
      <c r="AV202" s="81"/>
      <c r="AY202" s="70"/>
      <c r="AZ202" s="81"/>
      <c r="BA202" s="70"/>
      <c r="BB202" s="81"/>
      <c r="BD202" s="81"/>
      <c r="BE202" s="70"/>
      <c r="BH202" s="81"/>
      <c r="BO202" s="70"/>
      <c r="BR202" s="81"/>
      <c r="BV202" s="70"/>
      <c r="BX202" s="70"/>
      <c r="BY202" s="81"/>
      <c r="BZ202" s="70"/>
      <c r="CA202" s="81"/>
      <c r="CB202" s="70"/>
      <c r="CC202" s="81"/>
      <c r="CE202" s="81"/>
      <c r="CO202" s="70"/>
      <c r="CS202" s="70"/>
      <c r="CT202" s="70"/>
      <c r="DE202" s="81"/>
      <c r="DF202" s="81"/>
      <c r="DG202" s="81"/>
      <c r="DT202" s="70"/>
      <c r="DW202" s="81"/>
    </row>
    <row r="203" spans="30:127">
      <c r="AD203" s="70"/>
      <c r="AG203" s="81"/>
      <c r="AQ203" s="70"/>
      <c r="AR203" s="70"/>
      <c r="AS203" s="70"/>
      <c r="AU203" s="81"/>
      <c r="AV203" s="81"/>
      <c r="AY203" s="70"/>
      <c r="AZ203" s="81"/>
      <c r="BA203" s="70"/>
      <c r="BB203" s="81"/>
      <c r="BD203" s="81"/>
      <c r="BE203" s="70"/>
      <c r="BH203" s="81"/>
      <c r="BO203" s="70"/>
      <c r="BR203" s="81"/>
      <c r="BV203" s="70"/>
      <c r="BX203" s="70"/>
      <c r="BY203" s="81"/>
      <c r="BZ203" s="70"/>
      <c r="CA203" s="81"/>
      <c r="CB203" s="70"/>
      <c r="CC203" s="81"/>
      <c r="CE203" s="81"/>
      <c r="CO203" s="70"/>
      <c r="CS203" s="70"/>
      <c r="CT203" s="70"/>
      <c r="DE203" s="81"/>
      <c r="DF203" s="81"/>
      <c r="DG203" s="81"/>
      <c r="DT203" s="70"/>
      <c r="DW203" s="81"/>
    </row>
    <row r="204" spans="30:127">
      <c r="AD204" s="70"/>
      <c r="AG204" s="81"/>
      <c r="AQ204" s="70"/>
      <c r="AR204" s="70"/>
      <c r="AS204" s="70"/>
      <c r="AU204" s="81"/>
      <c r="AV204" s="81"/>
      <c r="AY204" s="70"/>
      <c r="AZ204" s="81"/>
      <c r="BA204" s="70"/>
      <c r="BB204" s="81"/>
      <c r="BD204" s="81"/>
      <c r="BE204" s="70"/>
      <c r="BH204" s="81"/>
      <c r="BO204" s="70"/>
      <c r="BR204" s="81"/>
      <c r="BV204" s="70"/>
      <c r="BX204" s="70"/>
      <c r="BY204" s="81"/>
      <c r="BZ204" s="70"/>
      <c r="CA204" s="81"/>
      <c r="CB204" s="70"/>
      <c r="CC204" s="81"/>
      <c r="CE204" s="81"/>
      <c r="CO204" s="70"/>
      <c r="CS204" s="70"/>
      <c r="CT204" s="70"/>
      <c r="DE204" s="81"/>
      <c r="DF204" s="81"/>
      <c r="DG204" s="81"/>
      <c r="DT204" s="70"/>
      <c r="DW204" s="81"/>
    </row>
    <row r="205" spans="30:127">
      <c r="AD205" s="70"/>
      <c r="AG205" s="81"/>
      <c r="AQ205" s="70"/>
      <c r="AR205" s="70"/>
      <c r="AS205" s="70"/>
      <c r="AU205" s="81"/>
      <c r="AV205" s="81"/>
      <c r="AY205" s="70"/>
      <c r="AZ205" s="81"/>
      <c r="BA205" s="70"/>
      <c r="BB205" s="81"/>
      <c r="BD205" s="81"/>
      <c r="BE205" s="70"/>
      <c r="BH205" s="81"/>
      <c r="BO205" s="70"/>
      <c r="BR205" s="81"/>
      <c r="BV205" s="70"/>
      <c r="BX205" s="70"/>
      <c r="BY205" s="81"/>
      <c r="BZ205" s="70"/>
      <c r="CA205" s="81"/>
      <c r="CB205" s="70"/>
      <c r="CC205" s="81"/>
      <c r="CE205" s="81"/>
      <c r="CO205" s="70"/>
      <c r="CS205" s="70"/>
      <c r="CT205" s="70"/>
      <c r="DE205" s="81"/>
      <c r="DF205" s="81"/>
      <c r="DG205" s="81"/>
      <c r="DT205" s="70"/>
      <c r="DW205" s="81"/>
    </row>
    <row r="206" spans="30:127">
      <c r="AD206" s="70"/>
      <c r="AG206" s="81"/>
      <c r="AQ206" s="70"/>
      <c r="AR206" s="70"/>
      <c r="AS206" s="70"/>
      <c r="AU206" s="81"/>
      <c r="AV206" s="81"/>
      <c r="AY206" s="70"/>
      <c r="AZ206" s="81"/>
      <c r="BA206" s="70"/>
      <c r="BB206" s="81"/>
      <c r="BD206" s="81"/>
      <c r="BE206" s="70"/>
      <c r="BH206" s="81"/>
      <c r="BO206" s="70"/>
      <c r="BR206" s="81"/>
      <c r="BV206" s="70"/>
      <c r="BX206" s="70"/>
      <c r="BY206" s="81"/>
      <c r="BZ206" s="70"/>
      <c r="CA206" s="81"/>
      <c r="CB206" s="70"/>
      <c r="CC206" s="81"/>
      <c r="CE206" s="81"/>
      <c r="CO206" s="70"/>
      <c r="CS206" s="70"/>
      <c r="CT206" s="70"/>
      <c r="DE206" s="81"/>
      <c r="DF206" s="81"/>
      <c r="DG206" s="81"/>
      <c r="DT206" s="70"/>
      <c r="DW206" s="81"/>
    </row>
    <row r="207" spans="30:127">
      <c r="AD207" s="70"/>
      <c r="AG207" s="81"/>
      <c r="AQ207" s="70"/>
      <c r="AR207" s="70"/>
      <c r="AS207" s="70"/>
      <c r="AU207" s="81"/>
      <c r="AV207" s="81"/>
      <c r="AY207" s="70"/>
      <c r="AZ207" s="81"/>
      <c r="BA207" s="70"/>
      <c r="BB207" s="81"/>
      <c r="BD207" s="81"/>
      <c r="BE207" s="70"/>
      <c r="BH207" s="81"/>
      <c r="BO207" s="70"/>
      <c r="BR207" s="81"/>
      <c r="BV207" s="70"/>
      <c r="BX207" s="70"/>
      <c r="BY207" s="81"/>
      <c r="BZ207" s="70"/>
      <c r="CA207" s="81"/>
      <c r="CB207" s="70"/>
      <c r="CC207" s="81"/>
      <c r="CE207" s="81"/>
      <c r="CO207" s="70"/>
      <c r="CS207" s="70"/>
      <c r="CT207" s="70"/>
      <c r="DE207" s="81"/>
      <c r="DF207" s="81"/>
      <c r="DG207" s="81"/>
      <c r="DT207" s="70"/>
      <c r="DW207" s="81"/>
    </row>
    <row r="208" spans="30:127">
      <c r="AD208" s="70"/>
      <c r="AG208" s="81"/>
      <c r="AQ208" s="70"/>
      <c r="AR208" s="70"/>
      <c r="AS208" s="70"/>
      <c r="AU208" s="81"/>
      <c r="AV208" s="81"/>
      <c r="AY208" s="70"/>
      <c r="AZ208" s="81"/>
      <c r="BA208" s="70"/>
      <c r="BB208" s="81"/>
      <c r="BD208" s="81"/>
      <c r="BE208" s="70"/>
      <c r="BH208" s="81"/>
      <c r="BO208" s="70"/>
      <c r="BR208" s="81"/>
      <c r="BV208" s="70"/>
      <c r="BX208" s="70"/>
      <c r="BY208" s="81"/>
      <c r="BZ208" s="70"/>
      <c r="CA208" s="81"/>
      <c r="CB208" s="70"/>
      <c r="CC208" s="81"/>
      <c r="CE208" s="81"/>
      <c r="CO208" s="70"/>
      <c r="CS208" s="70"/>
      <c r="CT208" s="70"/>
      <c r="DE208" s="81"/>
      <c r="DF208" s="81"/>
      <c r="DG208" s="81"/>
      <c r="DT208" s="70"/>
      <c r="DW208" s="81"/>
    </row>
    <row r="209" spans="30:127">
      <c r="AD209" s="70"/>
      <c r="AG209" s="81"/>
      <c r="AQ209" s="70"/>
      <c r="AR209" s="70"/>
      <c r="AS209" s="70"/>
      <c r="AU209" s="81"/>
      <c r="AV209" s="81"/>
      <c r="AY209" s="70"/>
      <c r="AZ209" s="81"/>
      <c r="BA209" s="70"/>
      <c r="BB209" s="81"/>
      <c r="BD209" s="81"/>
      <c r="BE209" s="70"/>
      <c r="BH209" s="81"/>
      <c r="BO209" s="70"/>
      <c r="BR209" s="81"/>
      <c r="BV209" s="70"/>
      <c r="BX209" s="70"/>
      <c r="BY209" s="81"/>
      <c r="BZ209" s="70"/>
      <c r="CA209" s="81"/>
      <c r="CB209" s="70"/>
      <c r="CC209" s="81"/>
      <c r="CE209" s="81"/>
      <c r="CO209" s="70"/>
      <c r="CS209" s="70"/>
      <c r="CT209" s="70"/>
      <c r="DE209" s="81"/>
      <c r="DF209" s="81"/>
      <c r="DG209" s="81"/>
      <c r="DT209" s="70"/>
      <c r="DW209" s="81"/>
    </row>
    <row r="210" spans="30:127">
      <c r="AD210" s="70"/>
      <c r="AG210" s="81"/>
      <c r="AQ210" s="70"/>
      <c r="AR210" s="70"/>
      <c r="AS210" s="70"/>
      <c r="AU210" s="81"/>
      <c r="AV210" s="81"/>
      <c r="AY210" s="70"/>
      <c r="AZ210" s="81"/>
      <c r="BA210" s="70"/>
      <c r="BB210" s="81"/>
      <c r="BD210" s="81"/>
      <c r="BE210" s="70"/>
      <c r="BH210" s="81"/>
      <c r="BO210" s="70"/>
      <c r="BR210" s="81"/>
      <c r="BV210" s="70"/>
      <c r="BX210" s="70"/>
      <c r="BY210" s="81"/>
      <c r="BZ210" s="70"/>
      <c r="CA210" s="81"/>
      <c r="CB210" s="70"/>
      <c r="CC210" s="81"/>
      <c r="CE210" s="81"/>
      <c r="CO210" s="70"/>
      <c r="CS210" s="70"/>
      <c r="CT210" s="70"/>
      <c r="DE210" s="81"/>
      <c r="DF210" s="81"/>
      <c r="DG210" s="81"/>
      <c r="DT210" s="70"/>
      <c r="DW210" s="81"/>
    </row>
    <row r="211" spans="30:127">
      <c r="AD211" s="70"/>
      <c r="AG211" s="81"/>
      <c r="AQ211" s="70"/>
      <c r="AR211" s="70"/>
      <c r="AS211" s="70"/>
      <c r="AU211" s="81"/>
      <c r="AV211" s="81"/>
      <c r="AY211" s="70"/>
      <c r="AZ211" s="81"/>
      <c r="BA211" s="70"/>
      <c r="BB211" s="81"/>
      <c r="BD211" s="81"/>
      <c r="BE211" s="70"/>
      <c r="BH211" s="81"/>
      <c r="BO211" s="70"/>
      <c r="BR211" s="81"/>
      <c r="BV211" s="70"/>
      <c r="BX211" s="70"/>
      <c r="BY211" s="81"/>
      <c r="BZ211" s="70"/>
      <c r="CA211" s="81"/>
      <c r="CB211" s="70"/>
      <c r="CC211" s="81"/>
      <c r="CE211" s="81"/>
      <c r="CO211" s="70"/>
      <c r="CS211" s="70"/>
      <c r="CT211" s="70"/>
      <c r="DE211" s="81"/>
      <c r="DF211" s="81"/>
      <c r="DG211" s="81"/>
      <c r="DT211" s="70"/>
      <c r="DW211" s="81"/>
    </row>
    <row r="212" spans="30:127">
      <c r="AD212" s="70"/>
      <c r="AG212" s="81"/>
      <c r="AQ212" s="70"/>
      <c r="AR212" s="70"/>
      <c r="AS212" s="70"/>
      <c r="AU212" s="81"/>
      <c r="AV212" s="81"/>
      <c r="AY212" s="70"/>
      <c r="AZ212" s="81"/>
      <c r="BA212" s="70"/>
      <c r="BB212" s="81"/>
      <c r="BD212" s="81"/>
      <c r="BE212" s="70"/>
      <c r="BH212" s="81"/>
      <c r="BO212" s="70"/>
      <c r="BR212" s="81"/>
      <c r="BV212" s="70"/>
      <c r="BX212" s="70"/>
      <c r="BY212" s="81"/>
      <c r="BZ212" s="70"/>
      <c r="CA212" s="81"/>
      <c r="CB212" s="70"/>
      <c r="CC212" s="81"/>
      <c r="CE212" s="81"/>
      <c r="CO212" s="70"/>
      <c r="CS212" s="70"/>
      <c r="CT212" s="70"/>
      <c r="DE212" s="81"/>
      <c r="DF212" s="81"/>
      <c r="DG212" s="81"/>
      <c r="DT212" s="70"/>
      <c r="DW212" s="81"/>
    </row>
    <row r="213" spans="30:127">
      <c r="AD213" s="70"/>
      <c r="AG213" s="81"/>
      <c r="AQ213" s="70"/>
      <c r="AR213" s="70"/>
      <c r="AS213" s="70"/>
      <c r="AU213" s="81"/>
      <c r="AV213" s="81"/>
      <c r="AY213" s="70"/>
      <c r="AZ213" s="81"/>
      <c r="BA213" s="70"/>
      <c r="BB213" s="81"/>
      <c r="BD213" s="81"/>
      <c r="BE213" s="70"/>
      <c r="BH213" s="81"/>
      <c r="BO213" s="70"/>
      <c r="BR213" s="81"/>
      <c r="BV213" s="70"/>
      <c r="BX213" s="70"/>
      <c r="BY213" s="81"/>
      <c r="BZ213" s="70"/>
      <c r="CA213" s="81"/>
      <c r="CB213" s="70"/>
      <c r="CC213" s="81"/>
      <c r="CE213" s="81"/>
      <c r="CO213" s="70"/>
      <c r="CS213" s="70"/>
      <c r="CT213" s="70"/>
      <c r="DE213" s="81"/>
      <c r="DF213" s="81"/>
      <c r="DG213" s="81"/>
      <c r="DT213" s="70"/>
      <c r="DW213" s="81"/>
    </row>
    <row r="214" spans="30:127">
      <c r="AD214" s="70"/>
      <c r="AG214" s="81"/>
      <c r="AQ214" s="70"/>
      <c r="AR214" s="70"/>
      <c r="AS214" s="70"/>
      <c r="AU214" s="81"/>
      <c r="AV214" s="81"/>
      <c r="AY214" s="70"/>
      <c r="AZ214" s="81"/>
      <c r="BA214" s="70"/>
      <c r="BB214" s="81"/>
      <c r="BD214" s="81"/>
      <c r="BE214" s="70"/>
      <c r="BH214" s="81"/>
      <c r="BO214" s="70"/>
      <c r="BR214" s="81"/>
      <c r="BV214" s="70"/>
      <c r="BX214" s="70"/>
      <c r="BY214" s="81"/>
      <c r="BZ214" s="70"/>
      <c r="CA214" s="81"/>
      <c r="CB214" s="70"/>
      <c r="CC214" s="81"/>
      <c r="CE214" s="81"/>
      <c r="CO214" s="70"/>
      <c r="CS214" s="70"/>
      <c r="CT214" s="70"/>
      <c r="DE214" s="81"/>
      <c r="DF214" s="81"/>
      <c r="DG214" s="81"/>
      <c r="DT214" s="70"/>
      <c r="DW214" s="81"/>
    </row>
    <row r="215" spans="30:127">
      <c r="AD215" s="70"/>
      <c r="AG215" s="81"/>
      <c r="AQ215" s="70"/>
      <c r="AR215" s="70"/>
      <c r="AS215" s="70"/>
      <c r="AU215" s="81"/>
      <c r="AV215" s="81"/>
      <c r="AY215" s="70"/>
      <c r="AZ215" s="81"/>
      <c r="BA215" s="70"/>
      <c r="BB215" s="81"/>
      <c r="BD215" s="81"/>
      <c r="BE215" s="70"/>
      <c r="BH215" s="81"/>
      <c r="BO215" s="70"/>
      <c r="BR215" s="81"/>
      <c r="BV215" s="70"/>
      <c r="BX215" s="70"/>
      <c r="BY215" s="81"/>
      <c r="BZ215" s="70"/>
      <c r="CA215" s="81"/>
      <c r="CB215" s="70"/>
      <c r="CC215" s="81"/>
      <c r="CE215" s="81"/>
      <c r="CO215" s="70"/>
      <c r="CS215" s="70"/>
      <c r="CT215" s="70"/>
      <c r="DE215" s="81"/>
      <c r="DF215" s="81"/>
      <c r="DG215" s="81"/>
      <c r="DT215" s="70"/>
      <c r="DW215" s="81"/>
    </row>
    <row r="216" spans="30:127">
      <c r="AD216" s="70"/>
      <c r="AG216" s="81"/>
      <c r="AQ216" s="70"/>
      <c r="AR216" s="70"/>
      <c r="AS216" s="70"/>
      <c r="AU216" s="81"/>
      <c r="AV216" s="81"/>
      <c r="AY216" s="70"/>
      <c r="AZ216" s="81"/>
      <c r="BA216" s="70"/>
      <c r="BB216" s="81"/>
      <c r="BD216" s="81"/>
      <c r="BE216" s="70"/>
      <c r="BH216" s="81"/>
      <c r="BO216" s="70"/>
      <c r="BR216" s="81"/>
      <c r="BV216" s="70"/>
      <c r="BX216" s="70"/>
      <c r="BY216" s="81"/>
      <c r="BZ216" s="70"/>
      <c r="CA216" s="81"/>
      <c r="CB216" s="70"/>
      <c r="CC216" s="81"/>
      <c r="CE216" s="81"/>
      <c r="CO216" s="70"/>
      <c r="CS216" s="70"/>
      <c r="CT216" s="70"/>
      <c r="DE216" s="81"/>
      <c r="DF216" s="81"/>
      <c r="DG216" s="81"/>
      <c r="DT216" s="70"/>
      <c r="DW216" s="81"/>
    </row>
    <row r="217" spans="30:127">
      <c r="AD217" s="70"/>
      <c r="AG217" s="81"/>
      <c r="AQ217" s="70"/>
      <c r="AR217" s="70"/>
      <c r="AS217" s="70"/>
      <c r="AU217" s="81"/>
      <c r="AV217" s="81"/>
      <c r="AY217" s="70"/>
      <c r="AZ217" s="81"/>
      <c r="BA217" s="70"/>
      <c r="BB217" s="81"/>
      <c r="BD217" s="81"/>
      <c r="BE217" s="70"/>
      <c r="BH217" s="81"/>
      <c r="BO217" s="70"/>
      <c r="BR217" s="81"/>
      <c r="BV217" s="70"/>
      <c r="BX217" s="70"/>
      <c r="BY217" s="81"/>
      <c r="BZ217" s="70"/>
      <c r="CA217" s="81"/>
      <c r="CB217" s="70"/>
      <c r="CC217" s="81"/>
      <c r="CE217" s="81"/>
      <c r="CO217" s="70"/>
      <c r="CS217" s="70"/>
      <c r="CT217" s="70"/>
      <c r="DE217" s="81"/>
      <c r="DF217" s="81"/>
      <c r="DG217" s="81"/>
      <c r="DT217" s="70"/>
      <c r="DW217" s="81"/>
    </row>
    <row r="218" spans="30:127">
      <c r="AD218" s="70"/>
      <c r="AG218" s="81"/>
      <c r="AQ218" s="70"/>
      <c r="AR218" s="70"/>
      <c r="AS218" s="70"/>
      <c r="AU218" s="81"/>
      <c r="AV218" s="81"/>
      <c r="AY218" s="70"/>
      <c r="AZ218" s="81"/>
      <c r="BA218" s="70"/>
      <c r="BB218" s="81"/>
      <c r="BD218" s="81"/>
      <c r="BE218" s="70"/>
      <c r="BH218" s="81"/>
      <c r="BO218" s="70"/>
      <c r="BR218" s="81"/>
      <c r="BV218" s="70"/>
      <c r="BX218" s="70"/>
      <c r="BY218" s="81"/>
      <c r="BZ218" s="70"/>
      <c r="CA218" s="81"/>
      <c r="CB218" s="70"/>
      <c r="CC218" s="81"/>
      <c r="CE218" s="81"/>
      <c r="CO218" s="70"/>
      <c r="CS218" s="70"/>
      <c r="CT218" s="70"/>
      <c r="DE218" s="81"/>
      <c r="DF218" s="81"/>
      <c r="DG218" s="81"/>
      <c r="DT218" s="70"/>
      <c r="DW218" s="81"/>
    </row>
    <row r="219" spans="30:127">
      <c r="AD219" s="70"/>
      <c r="AG219" s="81"/>
      <c r="AQ219" s="70"/>
      <c r="AR219" s="70"/>
      <c r="AS219" s="70"/>
      <c r="AU219" s="81"/>
      <c r="AV219" s="81"/>
      <c r="AY219" s="70"/>
      <c r="AZ219" s="81"/>
      <c r="BA219" s="70"/>
      <c r="BB219" s="81"/>
      <c r="BD219" s="81"/>
      <c r="BE219" s="70"/>
      <c r="BH219" s="81"/>
      <c r="BO219" s="70"/>
      <c r="BR219" s="81"/>
      <c r="BV219" s="70"/>
      <c r="BX219" s="70"/>
      <c r="BY219" s="81"/>
      <c r="BZ219" s="70"/>
      <c r="CA219" s="81"/>
      <c r="CB219" s="70"/>
      <c r="CC219" s="81"/>
      <c r="CE219" s="81"/>
      <c r="CO219" s="70"/>
      <c r="CS219" s="70"/>
      <c r="CT219" s="70"/>
      <c r="DE219" s="81"/>
      <c r="DF219" s="81"/>
      <c r="DG219" s="81"/>
      <c r="DT219" s="70"/>
      <c r="DW219" s="81"/>
    </row>
    <row r="220" spans="30:127">
      <c r="AD220" s="70"/>
      <c r="AG220" s="81"/>
      <c r="AQ220" s="70"/>
      <c r="AR220" s="70"/>
      <c r="AS220" s="70"/>
      <c r="AU220" s="81"/>
      <c r="AV220" s="81"/>
      <c r="AY220" s="70"/>
      <c r="AZ220" s="81"/>
      <c r="BA220" s="70"/>
      <c r="BB220" s="81"/>
      <c r="BD220" s="81"/>
      <c r="BE220" s="70"/>
      <c r="BH220" s="81"/>
      <c r="BO220" s="70"/>
      <c r="BR220" s="81"/>
      <c r="BV220" s="70"/>
      <c r="BX220" s="70"/>
      <c r="BY220" s="81"/>
      <c r="BZ220" s="70"/>
      <c r="CA220" s="81"/>
      <c r="CB220" s="70"/>
      <c r="CC220" s="81"/>
      <c r="CE220" s="81"/>
      <c r="CO220" s="70"/>
      <c r="CS220" s="70"/>
      <c r="CT220" s="70"/>
      <c r="DE220" s="81"/>
      <c r="DF220" s="81"/>
      <c r="DG220" s="81"/>
      <c r="DT220" s="70"/>
      <c r="DW220" s="81"/>
    </row>
    <row r="221" spans="30:127">
      <c r="AD221" s="70"/>
      <c r="AG221" s="81"/>
      <c r="AQ221" s="70"/>
      <c r="AR221" s="70"/>
      <c r="AS221" s="70"/>
      <c r="AU221" s="81"/>
      <c r="AV221" s="81"/>
      <c r="AY221" s="70"/>
      <c r="AZ221" s="81"/>
      <c r="BA221" s="70"/>
      <c r="BB221" s="81"/>
      <c r="BD221" s="81"/>
      <c r="BE221" s="70"/>
      <c r="BH221" s="81"/>
      <c r="BO221" s="70"/>
      <c r="BR221" s="81"/>
      <c r="BV221" s="70"/>
      <c r="BX221" s="70"/>
      <c r="BY221" s="81"/>
      <c r="BZ221" s="70"/>
      <c r="CA221" s="81"/>
      <c r="CB221" s="70"/>
      <c r="CC221" s="81"/>
      <c r="CE221" s="81"/>
      <c r="CO221" s="70"/>
      <c r="CS221" s="70"/>
      <c r="CT221" s="70"/>
      <c r="DE221" s="81"/>
      <c r="DF221" s="81"/>
      <c r="DG221" s="81"/>
      <c r="DT221" s="70"/>
      <c r="DW221" s="81"/>
    </row>
    <row r="222" spans="30:127">
      <c r="AD222" s="70"/>
      <c r="AG222" s="81"/>
      <c r="AQ222" s="70"/>
      <c r="AR222" s="70"/>
      <c r="AS222" s="70"/>
      <c r="AU222" s="81"/>
      <c r="AV222" s="81"/>
      <c r="AY222" s="70"/>
      <c r="AZ222" s="81"/>
      <c r="BA222" s="70"/>
      <c r="BB222" s="81"/>
      <c r="BD222" s="81"/>
      <c r="BE222" s="70"/>
      <c r="BH222" s="81"/>
      <c r="BO222" s="70"/>
      <c r="BR222" s="81"/>
      <c r="BV222" s="70"/>
      <c r="BX222" s="70"/>
      <c r="BY222" s="81"/>
      <c r="BZ222" s="70"/>
      <c r="CA222" s="81"/>
      <c r="CB222" s="70"/>
      <c r="CC222" s="81"/>
      <c r="CE222" s="81"/>
      <c r="CO222" s="70"/>
      <c r="CS222" s="70"/>
      <c r="CT222" s="70"/>
      <c r="DE222" s="81"/>
      <c r="DF222" s="81"/>
      <c r="DG222" s="81"/>
      <c r="DT222" s="70"/>
      <c r="DW222" s="81"/>
    </row>
    <row r="223" spans="30:127">
      <c r="AD223" s="70"/>
      <c r="AG223" s="81"/>
      <c r="AQ223" s="70"/>
      <c r="AR223" s="70"/>
      <c r="AS223" s="70"/>
      <c r="AU223" s="81"/>
      <c r="AV223" s="81"/>
      <c r="AY223" s="70"/>
      <c r="AZ223" s="81"/>
      <c r="BA223" s="70"/>
      <c r="BB223" s="81"/>
      <c r="BD223" s="81"/>
      <c r="BE223" s="70"/>
      <c r="BH223" s="81"/>
      <c r="BO223" s="70"/>
      <c r="BR223" s="81"/>
      <c r="BV223" s="70"/>
      <c r="BX223" s="70"/>
      <c r="BY223" s="81"/>
      <c r="BZ223" s="70"/>
      <c r="CA223" s="81"/>
      <c r="CB223" s="70"/>
      <c r="CC223" s="81"/>
      <c r="CE223" s="81"/>
      <c r="CO223" s="70"/>
      <c r="CS223" s="70"/>
      <c r="CT223" s="70"/>
      <c r="DE223" s="81"/>
      <c r="DF223" s="81"/>
      <c r="DG223" s="81"/>
      <c r="DT223" s="70"/>
      <c r="DW223" s="81"/>
    </row>
    <row r="224" spans="30:127">
      <c r="AD224" s="70"/>
      <c r="AG224" s="81"/>
      <c r="AQ224" s="70"/>
      <c r="AR224" s="70"/>
      <c r="AS224" s="70"/>
      <c r="AU224" s="81"/>
      <c r="AV224" s="81"/>
      <c r="AY224" s="70"/>
      <c r="AZ224" s="81"/>
      <c r="BA224" s="70"/>
      <c r="BB224" s="81"/>
      <c r="BD224" s="81"/>
      <c r="BE224" s="70"/>
      <c r="BH224" s="81"/>
      <c r="BO224" s="70"/>
      <c r="BR224" s="81"/>
      <c r="BV224" s="70"/>
      <c r="BX224" s="70"/>
      <c r="BY224" s="81"/>
      <c r="BZ224" s="70"/>
      <c r="CA224" s="81"/>
      <c r="CB224" s="70"/>
      <c r="CC224" s="81"/>
      <c r="CE224" s="81"/>
      <c r="CO224" s="70"/>
      <c r="CS224" s="70"/>
      <c r="CT224" s="70"/>
      <c r="DE224" s="81"/>
      <c r="DF224" s="81"/>
      <c r="DG224" s="81"/>
      <c r="DT224" s="70"/>
      <c r="DW224" s="81"/>
    </row>
    <row r="225" spans="30:127">
      <c r="AD225" s="70"/>
      <c r="AG225" s="81"/>
      <c r="AQ225" s="70"/>
      <c r="AR225" s="70"/>
      <c r="AS225" s="70"/>
      <c r="AU225" s="81"/>
      <c r="AV225" s="81"/>
      <c r="AY225" s="70"/>
      <c r="AZ225" s="81"/>
      <c r="BA225" s="70"/>
      <c r="BB225" s="81"/>
      <c r="BD225" s="81"/>
      <c r="BE225" s="70"/>
      <c r="BH225" s="81"/>
      <c r="BO225" s="70"/>
      <c r="BR225" s="81"/>
      <c r="BV225" s="70"/>
      <c r="BX225" s="70"/>
      <c r="BY225" s="81"/>
      <c r="BZ225" s="70"/>
      <c r="CA225" s="81"/>
      <c r="CB225" s="70"/>
      <c r="CC225" s="81"/>
      <c r="CE225" s="81"/>
      <c r="CO225" s="70"/>
      <c r="CS225" s="70"/>
      <c r="CT225" s="70"/>
      <c r="DE225" s="81"/>
      <c r="DF225" s="81"/>
      <c r="DG225" s="81"/>
      <c r="DT225" s="70"/>
      <c r="DW225" s="81"/>
    </row>
    <row r="226" spans="30:127">
      <c r="AD226" s="70"/>
      <c r="AG226" s="81"/>
      <c r="AQ226" s="70"/>
      <c r="AR226" s="70"/>
      <c r="AS226" s="70"/>
      <c r="AU226" s="81"/>
      <c r="AV226" s="81"/>
      <c r="AY226" s="70"/>
      <c r="AZ226" s="81"/>
      <c r="BA226" s="70"/>
      <c r="BB226" s="81"/>
      <c r="BD226" s="81"/>
      <c r="BE226" s="70"/>
      <c r="BH226" s="81"/>
      <c r="BO226" s="70"/>
      <c r="BR226" s="81"/>
      <c r="BV226" s="70"/>
      <c r="BX226" s="70"/>
      <c r="BY226" s="81"/>
      <c r="BZ226" s="70"/>
      <c r="CA226" s="81"/>
      <c r="CB226" s="70"/>
      <c r="CC226" s="81"/>
      <c r="CE226" s="81"/>
      <c r="CO226" s="70"/>
      <c r="CS226" s="70"/>
      <c r="CT226" s="70"/>
      <c r="DE226" s="81"/>
      <c r="DF226" s="81"/>
      <c r="DG226" s="81"/>
      <c r="DT226" s="70"/>
      <c r="DW226" s="81"/>
    </row>
    <row r="227" spans="30:127">
      <c r="AD227" s="70"/>
      <c r="AG227" s="81"/>
      <c r="AQ227" s="70"/>
      <c r="AR227" s="70"/>
      <c r="AS227" s="70"/>
      <c r="AU227" s="81"/>
      <c r="AV227" s="81"/>
      <c r="AY227" s="70"/>
      <c r="AZ227" s="81"/>
      <c r="BA227" s="70"/>
      <c r="BB227" s="81"/>
      <c r="BD227" s="81"/>
      <c r="BE227" s="70"/>
      <c r="BH227" s="81"/>
      <c r="BO227" s="70"/>
      <c r="BR227" s="81"/>
      <c r="BV227" s="70"/>
      <c r="BX227" s="70"/>
      <c r="BY227" s="81"/>
      <c r="BZ227" s="70"/>
      <c r="CA227" s="81"/>
      <c r="CB227" s="70"/>
      <c r="CC227" s="81"/>
      <c r="CE227" s="81"/>
      <c r="CO227" s="70"/>
      <c r="CS227" s="70"/>
      <c r="CT227" s="70"/>
      <c r="DE227" s="81"/>
      <c r="DF227" s="81"/>
      <c r="DG227" s="81"/>
      <c r="DT227" s="70"/>
      <c r="DW227" s="81"/>
    </row>
    <row r="228" spans="30:127">
      <c r="AD228" s="70"/>
      <c r="AG228" s="81"/>
      <c r="AQ228" s="70"/>
      <c r="AR228" s="70"/>
      <c r="AS228" s="70"/>
      <c r="AU228" s="81"/>
      <c r="AV228" s="81"/>
      <c r="AY228" s="70"/>
      <c r="AZ228" s="81"/>
      <c r="BA228" s="70"/>
      <c r="BB228" s="81"/>
      <c r="BD228" s="81"/>
      <c r="BE228" s="70"/>
      <c r="BH228" s="81"/>
      <c r="BO228" s="70"/>
      <c r="BR228" s="81"/>
      <c r="BV228" s="70"/>
      <c r="BX228" s="70"/>
      <c r="BY228" s="81"/>
      <c r="BZ228" s="70"/>
      <c r="CA228" s="81"/>
      <c r="CB228" s="70"/>
      <c r="CC228" s="81"/>
      <c r="CE228" s="81"/>
      <c r="CO228" s="70"/>
      <c r="CS228" s="70"/>
      <c r="CT228" s="70"/>
      <c r="DE228" s="81"/>
      <c r="DF228" s="81"/>
      <c r="DG228" s="81"/>
      <c r="DT228" s="70"/>
      <c r="DW228" s="81"/>
    </row>
    <row r="229" spans="30:127">
      <c r="AD229" s="70"/>
      <c r="AG229" s="81"/>
      <c r="AQ229" s="70"/>
      <c r="AR229" s="70"/>
      <c r="AS229" s="70"/>
      <c r="AU229" s="81"/>
      <c r="AV229" s="81"/>
      <c r="AY229" s="70"/>
      <c r="AZ229" s="81"/>
      <c r="BA229" s="70"/>
      <c r="BB229" s="81"/>
      <c r="BD229" s="81"/>
      <c r="BE229" s="70"/>
      <c r="BH229" s="81"/>
      <c r="BO229" s="70"/>
      <c r="BR229" s="81"/>
      <c r="BV229" s="70"/>
      <c r="BX229" s="70"/>
      <c r="BY229" s="81"/>
      <c r="BZ229" s="70"/>
      <c r="CA229" s="81"/>
      <c r="CB229" s="70"/>
      <c r="CC229" s="81"/>
      <c r="CE229" s="81"/>
      <c r="CO229" s="70"/>
      <c r="CS229" s="70"/>
      <c r="CT229" s="70"/>
      <c r="DE229" s="81"/>
      <c r="DF229" s="81"/>
      <c r="DG229" s="81"/>
      <c r="DT229" s="70"/>
      <c r="DW229" s="81"/>
    </row>
    <row r="230" spans="30:127">
      <c r="AD230" s="70"/>
      <c r="AG230" s="81"/>
      <c r="AQ230" s="70"/>
      <c r="AR230" s="70"/>
      <c r="AS230" s="70"/>
      <c r="AU230" s="81"/>
      <c r="AV230" s="81"/>
      <c r="AY230" s="70"/>
      <c r="AZ230" s="81"/>
      <c r="BA230" s="70"/>
      <c r="BB230" s="81"/>
      <c r="BD230" s="81"/>
      <c r="BE230" s="70"/>
      <c r="BH230" s="81"/>
      <c r="BO230" s="70"/>
      <c r="BR230" s="81"/>
      <c r="BV230" s="70"/>
      <c r="BX230" s="70"/>
      <c r="BY230" s="81"/>
      <c r="BZ230" s="70"/>
      <c r="CA230" s="81"/>
      <c r="CB230" s="70"/>
      <c r="CC230" s="81"/>
      <c r="CE230" s="81"/>
      <c r="CO230" s="70"/>
      <c r="CS230" s="70"/>
      <c r="CT230" s="70"/>
      <c r="DE230" s="81"/>
      <c r="DF230" s="81"/>
      <c r="DG230" s="81"/>
      <c r="DT230" s="70"/>
      <c r="DW230" s="81"/>
    </row>
    <row r="231" spans="30:127">
      <c r="AD231" s="70"/>
      <c r="AG231" s="81"/>
      <c r="AQ231" s="70"/>
      <c r="AR231" s="70"/>
      <c r="AS231" s="70"/>
      <c r="AU231" s="81"/>
      <c r="AV231" s="81"/>
      <c r="AY231" s="70"/>
      <c r="AZ231" s="81"/>
      <c r="BA231" s="70"/>
      <c r="BB231" s="81"/>
      <c r="BD231" s="81"/>
      <c r="BE231" s="70"/>
      <c r="BH231" s="81"/>
      <c r="BO231" s="70"/>
      <c r="BR231" s="81"/>
      <c r="BV231" s="70"/>
      <c r="BX231" s="70"/>
      <c r="BY231" s="81"/>
      <c r="BZ231" s="70"/>
      <c r="CA231" s="81"/>
      <c r="CB231" s="70"/>
      <c r="CC231" s="81"/>
      <c r="CE231" s="81"/>
      <c r="CO231" s="70"/>
      <c r="CS231" s="70"/>
      <c r="CT231" s="70"/>
      <c r="DE231" s="81"/>
      <c r="DF231" s="81"/>
      <c r="DG231" s="81"/>
      <c r="DT231" s="70"/>
      <c r="DW231" s="81"/>
    </row>
    <row r="232" spans="30:127">
      <c r="AD232" s="70"/>
      <c r="AG232" s="81"/>
      <c r="AQ232" s="70"/>
      <c r="AR232" s="70"/>
      <c r="AS232" s="70"/>
      <c r="AU232" s="81"/>
      <c r="AV232" s="81"/>
      <c r="AY232" s="70"/>
      <c r="AZ232" s="81"/>
      <c r="BA232" s="70"/>
      <c r="BB232" s="81"/>
      <c r="BD232" s="81"/>
      <c r="BE232" s="70"/>
      <c r="BH232" s="81"/>
      <c r="BO232" s="70"/>
      <c r="BR232" s="81"/>
      <c r="BV232" s="70"/>
      <c r="BX232" s="70"/>
      <c r="BY232" s="81"/>
      <c r="BZ232" s="70"/>
      <c r="CA232" s="81"/>
      <c r="CB232" s="70"/>
      <c r="CC232" s="81"/>
      <c r="CE232" s="81"/>
      <c r="CO232" s="70"/>
      <c r="CS232" s="70"/>
      <c r="CT232" s="70"/>
      <c r="DE232" s="81"/>
      <c r="DF232" s="81"/>
      <c r="DG232" s="81"/>
      <c r="DT232" s="70"/>
      <c r="DW232" s="81"/>
    </row>
    <row r="233" spans="30:127">
      <c r="AD233" s="70"/>
      <c r="AG233" s="81"/>
      <c r="AQ233" s="70"/>
      <c r="AR233" s="70"/>
      <c r="AS233" s="70"/>
      <c r="AU233" s="81"/>
      <c r="AV233" s="81"/>
      <c r="AY233" s="70"/>
      <c r="AZ233" s="81"/>
      <c r="BA233" s="70"/>
      <c r="BB233" s="81"/>
      <c r="BD233" s="81"/>
      <c r="BE233" s="70"/>
      <c r="BH233" s="81"/>
      <c r="BO233" s="70"/>
      <c r="BR233" s="81"/>
      <c r="BV233" s="70"/>
      <c r="BX233" s="70"/>
      <c r="BY233" s="81"/>
      <c r="BZ233" s="70"/>
      <c r="CA233" s="81"/>
      <c r="CB233" s="70"/>
      <c r="CC233" s="81"/>
      <c r="CE233" s="81"/>
      <c r="CO233" s="70"/>
      <c r="CS233" s="70"/>
      <c r="CT233" s="70"/>
      <c r="DE233" s="81"/>
      <c r="DF233" s="81"/>
      <c r="DG233" s="81"/>
      <c r="DT233" s="70"/>
      <c r="DW233" s="81"/>
    </row>
    <row r="234" spans="30:127">
      <c r="AD234" s="70"/>
      <c r="AG234" s="81"/>
      <c r="AQ234" s="70"/>
      <c r="AR234" s="70"/>
      <c r="AS234" s="70"/>
      <c r="AU234" s="81"/>
      <c r="AV234" s="81"/>
      <c r="AY234" s="70"/>
      <c r="AZ234" s="81"/>
      <c r="BA234" s="70"/>
      <c r="BB234" s="81"/>
      <c r="BD234" s="81"/>
      <c r="BE234" s="70"/>
      <c r="BH234" s="81"/>
      <c r="BO234" s="70"/>
      <c r="BR234" s="81"/>
      <c r="BV234" s="70"/>
      <c r="BX234" s="70"/>
      <c r="BY234" s="81"/>
      <c r="BZ234" s="70"/>
      <c r="CA234" s="81"/>
      <c r="CB234" s="70"/>
      <c r="CC234" s="81"/>
      <c r="CE234" s="81"/>
      <c r="CO234" s="70"/>
      <c r="CS234" s="70"/>
      <c r="CT234" s="70"/>
      <c r="DE234" s="81"/>
      <c r="DF234" s="81"/>
      <c r="DG234" s="81"/>
      <c r="DT234" s="70"/>
      <c r="DW234" s="81"/>
    </row>
    <row r="235" spans="30:127">
      <c r="AD235" s="70"/>
      <c r="AG235" s="81"/>
      <c r="AQ235" s="70"/>
      <c r="AR235" s="70"/>
      <c r="AS235" s="70"/>
      <c r="AU235" s="81"/>
      <c r="AV235" s="81"/>
      <c r="AY235" s="70"/>
      <c r="AZ235" s="81"/>
      <c r="BA235" s="70"/>
      <c r="BB235" s="81"/>
      <c r="BD235" s="81"/>
      <c r="BE235" s="70"/>
      <c r="BH235" s="81"/>
      <c r="BO235" s="70"/>
      <c r="BR235" s="81"/>
      <c r="BV235" s="70"/>
      <c r="BX235" s="70"/>
      <c r="BY235" s="81"/>
      <c r="BZ235" s="70"/>
      <c r="CA235" s="81"/>
      <c r="CB235" s="70"/>
      <c r="CC235" s="81"/>
      <c r="CE235" s="81"/>
      <c r="CO235" s="70"/>
      <c r="CS235" s="70"/>
      <c r="CT235" s="70"/>
      <c r="DE235" s="81"/>
      <c r="DF235" s="81"/>
      <c r="DG235" s="81"/>
      <c r="DT235" s="70"/>
      <c r="DW235" s="81"/>
    </row>
    <row r="236" spans="30:127">
      <c r="AD236" s="70"/>
      <c r="AG236" s="81"/>
      <c r="AQ236" s="70"/>
      <c r="AR236" s="70"/>
      <c r="AS236" s="70"/>
      <c r="AU236" s="81"/>
      <c r="AV236" s="81"/>
      <c r="AY236" s="70"/>
      <c r="AZ236" s="81"/>
      <c r="BA236" s="70"/>
      <c r="BB236" s="81"/>
      <c r="BD236" s="81"/>
      <c r="BE236" s="70"/>
      <c r="BH236" s="81"/>
      <c r="BO236" s="70"/>
      <c r="BR236" s="81"/>
      <c r="BV236" s="70"/>
      <c r="BX236" s="70"/>
      <c r="BY236" s="81"/>
      <c r="BZ236" s="70"/>
      <c r="CA236" s="81"/>
      <c r="CB236" s="70"/>
      <c r="CC236" s="81"/>
      <c r="CE236" s="81"/>
      <c r="CO236" s="70"/>
      <c r="CS236" s="70"/>
      <c r="CT236" s="70"/>
      <c r="DE236" s="81"/>
      <c r="DF236" s="81"/>
      <c r="DG236" s="81"/>
      <c r="DT236" s="70"/>
      <c r="DW236" s="81"/>
    </row>
    <row r="237" spans="30:127">
      <c r="AD237" s="70"/>
      <c r="AG237" s="81"/>
      <c r="AQ237" s="70"/>
      <c r="AR237" s="70"/>
      <c r="AS237" s="70"/>
      <c r="AU237" s="81"/>
      <c r="AV237" s="81"/>
      <c r="AY237" s="70"/>
      <c r="AZ237" s="81"/>
      <c r="BA237" s="70"/>
      <c r="BB237" s="81"/>
      <c r="BD237" s="81"/>
      <c r="BE237" s="70"/>
      <c r="BH237" s="81"/>
      <c r="BO237" s="70"/>
      <c r="BR237" s="81"/>
      <c r="BV237" s="70"/>
      <c r="BX237" s="70"/>
      <c r="BY237" s="81"/>
      <c r="BZ237" s="70"/>
      <c r="CA237" s="81"/>
      <c r="CB237" s="70"/>
      <c r="CC237" s="81"/>
      <c r="CE237" s="81"/>
      <c r="CO237" s="70"/>
      <c r="CS237" s="70"/>
      <c r="CT237" s="70"/>
      <c r="DE237" s="81"/>
      <c r="DF237" s="81"/>
      <c r="DG237" s="81"/>
      <c r="DT237" s="70"/>
      <c r="DW237" s="81"/>
    </row>
    <row r="238" spans="30:127">
      <c r="AD238" s="70"/>
      <c r="AG238" s="81"/>
      <c r="AQ238" s="70"/>
      <c r="AR238" s="70"/>
      <c r="AS238" s="70"/>
      <c r="AU238" s="81"/>
      <c r="AV238" s="81"/>
      <c r="AY238" s="70"/>
      <c r="AZ238" s="81"/>
      <c r="BA238" s="70"/>
      <c r="BB238" s="81"/>
      <c r="BD238" s="81"/>
      <c r="BE238" s="70"/>
      <c r="BH238" s="81"/>
      <c r="BO238" s="70"/>
      <c r="BR238" s="81"/>
      <c r="BV238" s="70"/>
      <c r="BX238" s="70"/>
      <c r="BY238" s="81"/>
      <c r="BZ238" s="70"/>
      <c r="CA238" s="81"/>
      <c r="CB238" s="70"/>
      <c r="CC238" s="81"/>
      <c r="CE238" s="81"/>
      <c r="CO238" s="70"/>
      <c r="CS238" s="70"/>
      <c r="CT238" s="70"/>
      <c r="DE238" s="81"/>
      <c r="DF238" s="81"/>
      <c r="DG238" s="81"/>
      <c r="DT238" s="70"/>
      <c r="DW238" s="81"/>
    </row>
    <row r="239" spans="30:127">
      <c r="AD239" s="70"/>
      <c r="AG239" s="81"/>
      <c r="AQ239" s="70"/>
      <c r="AR239" s="70"/>
      <c r="AS239" s="70"/>
      <c r="AU239" s="81"/>
      <c r="AV239" s="81"/>
      <c r="AY239" s="70"/>
      <c r="AZ239" s="81"/>
      <c r="BA239" s="70"/>
      <c r="BB239" s="81"/>
      <c r="BD239" s="81"/>
      <c r="BE239" s="70"/>
      <c r="BH239" s="81"/>
      <c r="BO239" s="70"/>
      <c r="BR239" s="81"/>
      <c r="BV239" s="70"/>
      <c r="BX239" s="70"/>
      <c r="BY239" s="81"/>
      <c r="BZ239" s="70"/>
      <c r="CA239" s="81"/>
      <c r="CB239" s="70"/>
      <c r="CC239" s="81"/>
      <c r="CE239" s="81"/>
      <c r="CO239" s="70"/>
      <c r="CS239" s="70"/>
      <c r="CT239" s="70"/>
      <c r="DE239" s="81"/>
      <c r="DF239" s="81"/>
      <c r="DG239" s="81"/>
      <c r="DT239" s="70"/>
      <c r="DW239" s="81"/>
    </row>
    <row r="240" spans="30:127">
      <c r="AD240" s="70"/>
      <c r="AG240" s="81"/>
      <c r="AQ240" s="70"/>
      <c r="AR240" s="70"/>
      <c r="AS240" s="70"/>
      <c r="AU240" s="81"/>
      <c r="AV240" s="81"/>
      <c r="AY240" s="70"/>
      <c r="AZ240" s="81"/>
      <c r="BA240" s="70"/>
      <c r="BB240" s="81"/>
      <c r="BD240" s="81"/>
      <c r="BE240" s="70"/>
      <c r="BH240" s="81"/>
      <c r="BO240" s="70"/>
      <c r="BR240" s="81"/>
      <c r="BV240" s="70"/>
      <c r="BX240" s="70"/>
      <c r="BY240" s="81"/>
      <c r="BZ240" s="70"/>
      <c r="CA240" s="81"/>
      <c r="CB240" s="70"/>
      <c r="CC240" s="81"/>
      <c r="CE240" s="81"/>
      <c r="CO240" s="70"/>
      <c r="CS240" s="70"/>
      <c r="CT240" s="70"/>
      <c r="DE240" s="81"/>
      <c r="DF240" s="81"/>
      <c r="DG240" s="81"/>
      <c r="DT240" s="70"/>
      <c r="DW240" s="81"/>
    </row>
    <row r="241" spans="30:135">
      <c r="AD241" s="70"/>
      <c r="AG241" s="81"/>
      <c r="AQ241" s="70"/>
      <c r="AR241" s="70"/>
      <c r="AS241" s="70"/>
      <c r="AU241" s="81"/>
      <c r="AV241" s="81"/>
      <c r="AY241" s="70"/>
      <c r="AZ241" s="81"/>
      <c r="BA241" s="70"/>
      <c r="BB241" s="81"/>
      <c r="BD241" s="81"/>
      <c r="BE241" s="70"/>
      <c r="BH241" s="81"/>
      <c r="BO241" s="70"/>
      <c r="BR241" s="81"/>
      <c r="BV241" s="70"/>
      <c r="BX241" s="70"/>
      <c r="BY241" s="81"/>
      <c r="BZ241" s="70"/>
      <c r="CA241" s="81"/>
      <c r="CB241" s="70"/>
      <c r="CC241" s="81"/>
      <c r="CE241" s="81"/>
      <c r="CO241" s="70"/>
      <c r="CS241" s="70"/>
      <c r="CT241" s="70"/>
      <c r="DE241" s="81"/>
      <c r="DF241" s="81"/>
      <c r="DG241" s="81"/>
      <c r="DT241" s="70"/>
      <c r="DW241" s="81"/>
    </row>
    <row r="242" spans="30:135">
      <c r="AD242" s="70"/>
      <c r="AG242" s="81"/>
      <c r="AQ242" s="70"/>
      <c r="AR242" s="70"/>
      <c r="AS242" s="70"/>
      <c r="AU242" s="81"/>
      <c r="AV242" s="81"/>
      <c r="AY242" s="70"/>
      <c r="AZ242" s="81"/>
      <c r="BA242" s="70"/>
      <c r="BB242" s="81"/>
      <c r="BD242" s="81"/>
      <c r="BE242" s="70"/>
      <c r="BH242" s="81"/>
      <c r="BO242" s="70"/>
      <c r="BR242" s="81"/>
      <c r="BV242" s="70"/>
      <c r="BX242" s="70"/>
      <c r="BY242" s="81"/>
      <c r="BZ242" s="70"/>
      <c r="CA242" s="81"/>
      <c r="CB242" s="70"/>
      <c r="CC242" s="81"/>
      <c r="CE242" s="81"/>
      <c r="CO242" s="70"/>
      <c r="CS242" s="70"/>
      <c r="CT242" s="70"/>
      <c r="DE242" s="81"/>
      <c r="DF242" s="81"/>
      <c r="DG242" s="81"/>
      <c r="DT242" s="70"/>
      <c r="DW242" s="81"/>
    </row>
    <row r="243" spans="30:135">
      <c r="AD243" s="70"/>
      <c r="AG243" s="81"/>
      <c r="AQ243" s="70"/>
      <c r="AR243" s="70"/>
      <c r="AS243" s="70"/>
      <c r="AU243" s="81"/>
      <c r="AV243" s="81"/>
      <c r="AY243" s="70"/>
      <c r="AZ243" s="81"/>
      <c r="BA243" s="70"/>
      <c r="BB243" s="81"/>
      <c r="BD243" s="81"/>
      <c r="BE243" s="70"/>
      <c r="BH243" s="81"/>
      <c r="BO243" s="70"/>
      <c r="BR243" s="81"/>
      <c r="BV243" s="70"/>
      <c r="BX243" s="70"/>
      <c r="BY243" s="81"/>
      <c r="BZ243" s="70"/>
      <c r="CA243" s="81"/>
      <c r="CB243" s="70"/>
      <c r="CC243" s="81"/>
      <c r="CE243" s="81"/>
      <c r="CO243" s="70"/>
      <c r="CS243" s="70"/>
      <c r="CT243" s="70"/>
      <c r="DE243" s="81"/>
      <c r="DF243" s="81"/>
      <c r="DG243" s="81"/>
      <c r="DT243" s="70"/>
      <c r="DW243" s="81"/>
    </row>
    <row r="244" spans="30:135">
      <c r="AD244" s="70"/>
      <c r="AG244" s="81"/>
      <c r="AQ244" s="70"/>
      <c r="AR244" s="70"/>
      <c r="AS244" s="70"/>
      <c r="AU244" s="81"/>
      <c r="AV244" s="81"/>
      <c r="AY244" s="70"/>
      <c r="AZ244" s="81"/>
      <c r="BA244" s="70"/>
      <c r="BB244" s="81"/>
      <c r="BD244" s="81"/>
      <c r="BE244" s="70"/>
      <c r="BH244" s="81"/>
      <c r="BO244" s="70"/>
      <c r="BR244" s="81"/>
      <c r="BV244" s="70"/>
      <c r="BX244" s="70"/>
      <c r="BY244" s="81"/>
      <c r="BZ244" s="70"/>
      <c r="CA244" s="81"/>
      <c r="CB244" s="70"/>
      <c r="CC244" s="81"/>
      <c r="CE244" s="81"/>
      <c r="CO244" s="70"/>
      <c r="CS244" s="70"/>
      <c r="CT244" s="70"/>
      <c r="DE244" s="81"/>
      <c r="DF244" s="81"/>
      <c r="DG244" s="81"/>
      <c r="DT244" s="70"/>
      <c r="DW244" s="81"/>
    </row>
    <row r="245" spans="30:135">
      <c r="AD245" s="70"/>
      <c r="AG245" s="81"/>
      <c r="AQ245" s="70"/>
      <c r="AR245" s="70"/>
      <c r="AS245" s="70"/>
      <c r="AU245" s="81"/>
      <c r="AV245" s="81"/>
      <c r="AY245" s="70"/>
      <c r="AZ245" s="81"/>
      <c r="BA245" s="70"/>
      <c r="BB245" s="81"/>
      <c r="BD245" s="81"/>
      <c r="BE245" s="70"/>
      <c r="BH245" s="81"/>
      <c r="BO245" s="70"/>
      <c r="BR245" s="81"/>
      <c r="BV245" s="70"/>
      <c r="BX245" s="70"/>
      <c r="BY245" s="81"/>
      <c r="BZ245" s="70"/>
      <c r="CA245" s="81"/>
      <c r="CB245" s="70"/>
      <c r="CC245" s="81"/>
      <c r="CE245" s="81"/>
      <c r="CO245" s="70"/>
      <c r="CS245" s="70"/>
      <c r="CT245" s="70"/>
      <c r="DE245" s="81"/>
      <c r="DF245" s="81"/>
      <c r="DG245" s="81"/>
      <c r="DT245" s="70"/>
      <c r="DW245" s="81"/>
    </row>
    <row r="246" spans="30:135">
      <c r="AD246" s="70"/>
      <c r="AG246" s="81"/>
      <c r="AQ246" s="70"/>
      <c r="AR246" s="70"/>
      <c r="AS246" s="70"/>
      <c r="AU246" s="81"/>
      <c r="AV246" s="81"/>
      <c r="AY246" s="70"/>
      <c r="AZ246" s="81"/>
      <c r="BA246" s="70"/>
      <c r="BB246" s="81"/>
      <c r="BD246" s="81"/>
      <c r="BE246" s="70"/>
      <c r="BH246" s="81"/>
      <c r="BO246" s="70"/>
      <c r="BR246" s="81"/>
      <c r="BV246" s="70"/>
      <c r="BX246" s="70"/>
      <c r="BY246" s="81"/>
      <c r="BZ246" s="70"/>
      <c r="CA246" s="81"/>
      <c r="CB246" s="70"/>
      <c r="CC246" s="81"/>
      <c r="CE246" s="81"/>
      <c r="CO246" s="70"/>
      <c r="CS246" s="70"/>
      <c r="CT246" s="70"/>
      <c r="DE246" s="81"/>
      <c r="DF246" s="81"/>
      <c r="DG246" s="81"/>
      <c r="DT246" s="70"/>
      <c r="DW246" s="81"/>
    </row>
    <row r="247" spans="30:135">
      <c r="AD247" s="70"/>
      <c r="AG247" s="81"/>
      <c r="AQ247" s="70"/>
      <c r="AR247" s="70"/>
      <c r="AS247" s="70"/>
      <c r="AU247" s="81"/>
      <c r="AV247" s="81"/>
      <c r="AY247" s="70"/>
      <c r="AZ247" s="81"/>
      <c r="BA247" s="70"/>
      <c r="BB247" s="81"/>
      <c r="BD247" s="81"/>
      <c r="BE247" s="70"/>
      <c r="BH247" s="81"/>
      <c r="BO247" s="70"/>
      <c r="BR247" s="81"/>
      <c r="BV247" s="70"/>
      <c r="BX247" s="70"/>
      <c r="BY247" s="81"/>
      <c r="BZ247" s="70"/>
      <c r="CA247" s="81"/>
      <c r="CB247" s="70"/>
      <c r="CC247" s="81"/>
      <c r="CE247" s="81"/>
      <c r="CO247" s="70"/>
      <c r="CS247" s="70"/>
      <c r="CT247" s="70"/>
      <c r="DE247" s="81"/>
      <c r="DF247" s="81"/>
      <c r="DG247" s="81"/>
      <c r="DT247" s="70"/>
      <c r="DW247" s="81"/>
    </row>
    <row r="248" spans="30:135">
      <c r="AD248" s="70"/>
      <c r="AG248" s="81"/>
      <c r="AQ248" s="70"/>
      <c r="AR248" s="70"/>
      <c r="AS248" s="70"/>
      <c r="AU248" s="81"/>
      <c r="AV248" s="81"/>
      <c r="AY248" s="70"/>
      <c r="AZ248" s="81"/>
      <c r="BA248" s="70"/>
      <c r="BB248" s="81"/>
      <c r="BD248" s="81"/>
      <c r="BE248" s="70"/>
      <c r="BH248" s="81"/>
      <c r="BO248" s="70"/>
      <c r="BR248" s="81"/>
      <c r="BV248" s="70"/>
      <c r="BX248" s="70"/>
      <c r="BY248" s="81"/>
      <c r="BZ248" s="70"/>
      <c r="CA248" s="81"/>
      <c r="CB248" s="70"/>
      <c r="CC248" s="81"/>
      <c r="CE248" s="81"/>
      <c r="CO248" s="70"/>
      <c r="CS248" s="70"/>
      <c r="CT248" s="70"/>
      <c r="DE248" s="81"/>
      <c r="DF248" s="81"/>
      <c r="DG248" s="81"/>
      <c r="DT248" s="70"/>
      <c r="DW248" s="81"/>
    </row>
    <row r="249" spans="30:135">
      <c r="AD249" s="70"/>
      <c r="AG249" s="81"/>
      <c r="AQ249" s="70"/>
      <c r="AR249" s="70"/>
      <c r="AS249" s="70"/>
      <c r="AU249" s="81"/>
      <c r="AV249" s="81"/>
      <c r="AY249" s="70"/>
      <c r="AZ249" s="81"/>
      <c r="BA249" s="70"/>
      <c r="BB249" s="81"/>
      <c r="BD249" s="81"/>
      <c r="BE249" s="70"/>
      <c r="BH249" s="81"/>
      <c r="BO249" s="70"/>
      <c r="BR249" s="81"/>
      <c r="BV249" s="70"/>
      <c r="BX249" s="70"/>
      <c r="BY249" s="81"/>
      <c r="BZ249" s="70"/>
      <c r="CA249" s="81"/>
      <c r="CB249" s="70"/>
      <c r="CC249" s="81"/>
      <c r="CE249" s="81"/>
      <c r="CO249" s="70"/>
      <c r="CS249" s="70"/>
      <c r="CT249" s="70"/>
      <c r="DE249" s="81"/>
      <c r="DF249" s="81"/>
      <c r="DG249" s="81"/>
      <c r="DT249" s="70"/>
      <c r="DW249" s="81"/>
    </row>
    <row r="250" spans="30:135">
      <c r="AD250" s="70"/>
      <c r="AG250" s="81"/>
      <c r="AQ250" s="70"/>
      <c r="AR250" s="70"/>
      <c r="AS250" s="70"/>
      <c r="AU250" s="81"/>
      <c r="AV250" s="81"/>
      <c r="AY250" s="70"/>
      <c r="AZ250" s="81"/>
      <c r="BA250" s="70"/>
      <c r="BB250" s="81"/>
      <c r="BD250" s="81"/>
      <c r="BE250" s="70"/>
      <c r="BH250" s="81"/>
      <c r="BO250" s="70"/>
      <c r="BR250" s="81"/>
      <c r="BV250" s="70"/>
      <c r="BX250" s="70"/>
      <c r="BY250" s="81"/>
      <c r="BZ250" s="70"/>
      <c r="CA250" s="81"/>
      <c r="CB250" s="70"/>
      <c r="CC250" s="81"/>
      <c r="CE250" s="81"/>
      <c r="CO250" s="70"/>
      <c r="CS250" s="70"/>
      <c r="CT250" s="70"/>
      <c r="DE250" s="81"/>
      <c r="DF250" s="81"/>
      <c r="DG250" s="81"/>
      <c r="DT250" s="70"/>
      <c r="DW250" s="81"/>
    </row>
    <row r="254" spans="30:135">
      <c r="AD254" s="70"/>
      <c r="AO254" s="81"/>
      <c r="AQ254" s="70"/>
      <c r="AR254" s="70"/>
      <c r="AS254" s="70"/>
      <c r="AT254" s="70"/>
      <c r="AW254" s="70"/>
      <c r="AY254" s="70"/>
      <c r="BA254" s="70"/>
      <c r="BB254" s="81"/>
      <c r="BC254" s="81"/>
      <c r="BD254" s="81"/>
      <c r="BH254" s="81"/>
      <c r="BJ254" s="81"/>
      <c r="BL254" s="81"/>
      <c r="BO254" s="70"/>
      <c r="BP254" s="81"/>
      <c r="BV254" s="70"/>
      <c r="BX254" s="70"/>
      <c r="CB254" s="70"/>
      <c r="CG254" s="81"/>
      <c r="CI254" s="81"/>
      <c r="CK254" s="81"/>
      <c r="CM254" s="81"/>
      <c r="CO254" s="70"/>
      <c r="CR254" s="70"/>
      <c r="CS254" s="70"/>
      <c r="CT254" s="70"/>
      <c r="CU254" s="70"/>
      <c r="CV254" s="70"/>
      <c r="CW254" s="70"/>
      <c r="CX254" s="70"/>
      <c r="CY254" s="70"/>
      <c r="DA254" s="70"/>
      <c r="DB254" s="70"/>
      <c r="DE254" s="81"/>
      <c r="DF254" s="81"/>
      <c r="DG254" s="81"/>
      <c r="DH254" s="81"/>
      <c r="DI254" s="81"/>
      <c r="DJ254" s="81"/>
      <c r="DK254" s="81"/>
      <c r="DL254" s="81"/>
      <c r="DM254" s="81"/>
      <c r="DN254" s="81"/>
      <c r="DO254" s="81"/>
      <c r="DT254" s="70"/>
      <c r="EE254" s="81"/>
    </row>
    <row r="255" spans="30:135">
      <c r="AD255" s="70"/>
      <c r="AK255" s="81"/>
      <c r="AQ255" s="70"/>
      <c r="AR255" s="70"/>
      <c r="AS255" s="70"/>
      <c r="AT255" s="70"/>
      <c r="AW255" s="70"/>
      <c r="AX255" s="81"/>
      <c r="AZ255" s="81"/>
      <c r="BD255" s="81"/>
      <c r="BE255" s="70"/>
      <c r="BF255" s="81"/>
      <c r="BH255" s="81"/>
      <c r="BL255" s="81"/>
      <c r="BO255" s="70"/>
      <c r="BX255" s="70"/>
      <c r="BZ255" s="70"/>
      <c r="CB255" s="70"/>
      <c r="CC255" s="81"/>
      <c r="CE255" s="81"/>
      <c r="CG255" s="81"/>
      <c r="CI255" s="81"/>
      <c r="CO255" s="70"/>
      <c r="CR255" s="70"/>
      <c r="CS255" s="70"/>
      <c r="CT255" s="70"/>
      <c r="CU255" s="70"/>
      <c r="CW255" s="70"/>
      <c r="CX255" s="70"/>
      <c r="DE255" s="81"/>
      <c r="DF255" s="81"/>
      <c r="DG255" s="81"/>
      <c r="DH255" s="81"/>
      <c r="DI255" s="81"/>
      <c r="DJ255" s="81"/>
      <c r="DK255" s="81"/>
      <c r="DT255" s="70"/>
      <c r="EA255" s="81"/>
    </row>
    <row r="256" spans="30:135">
      <c r="AD256" s="70"/>
      <c r="AK256" s="81"/>
      <c r="AQ256" s="70"/>
      <c r="AR256" s="70"/>
      <c r="AS256" s="70"/>
      <c r="AT256" s="70"/>
      <c r="AW256" s="70"/>
      <c r="AX256" s="81"/>
      <c r="AZ256" s="81"/>
      <c r="BD256" s="81"/>
      <c r="BE256" s="70"/>
      <c r="BF256" s="81"/>
      <c r="BH256" s="81"/>
      <c r="BL256" s="81"/>
      <c r="BO256" s="70"/>
      <c r="BX256" s="70"/>
      <c r="BZ256" s="70"/>
      <c r="CB256" s="70"/>
      <c r="CC256" s="81"/>
      <c r="CE256" s="81"/>
      <c r="CG256" s="81"/>
      <c r="CI256" s="81"/>
      <c r="CO256" s="70"/>
      <c r="CR256" s="70"/>
      <c r="CS256" s="70"/>
      <c r="CT256" s="70"/>
      <c r="CU256" s="70"/>
      <c r="CW256" s="70"/>
      <c r="CX256" s="70"/>
      <c r="DE256" s="81"/>
      <c r="DF256" s="81"/>
      <c r="DG256" s="81"/>
      <c r="DH256" s="81"/>
      <c r="DI256" s="81"/>
      <c r="DJ256" s="81"/>
      <c r="DK256" s="81"/>
      <c r="DT256" s="70"/>
      <c r="EA256" s="81"/>
    </row>
    <row r="257" spans="30:131">
      <c r="AD257" s="70"/>
      <c r="AK257" s="81"/>
      <c r="AQ257" s="70"/>
      <c r="AR257" s="70"/>
      <c r="AS257" s="70"/>
      <c r="AT257" s="70"/>
      <c r="AW257" s="70"/>
      <c r="AX257" s="81"/>
      <c r="AZ257" s="81"/>
      <c r="BD257" s="81"/>
      <c r="BE257" s="70"/>
      <c r="BF257" s="81"/>
      <c r="BH257" s="81"/>
      <c r="BL257" s="81"/>
      <c r="BO257" s="70"/>
      <c r="BX257" s="70"/>
      <c r="BZ257" s="70"/>
      <c r="CB257" s="70"/>
      <c r="CC257" s="81"/>
      <c r="CE257" s="81"/>
      <c r="CG257" s="81"/>
      <c r="CI257" s="81"/>
      <c r="CO257" s="70"/>
      <c r="CR257" s="70"/>
      <c r="CS257" s="70"/>
      <c r="CT257" s="70"/>
      <c r="CU257" s="70"/>
      <c r="CW257" s="70"/>
      <c r="CX257" s="70"/>
      <c r="DE257" s="81"/>
      <c r="DF257" s="81"/>
      <c r="DG257" s="81"/>
      <c r="DH257" s="81"/>
      <c r="DI257" s="81"/>
      <c r="DJ257" s="81"/>
      <c r="DK257" s="81"/>
      <c r="DT257" s="70"/>
      <c r="EA257" s="81"/>
    </row>
    <row r="258" spans="30:131">
      <c r="AD258" s="70"/>
      <c r="AK258" s="81"/>
      <c r="AQ258" s="70"/>
      <c r="AR258" s="70"/>
      <c r="AS258" s="70"/>
      <c r="AT258" s="70"/>
      <c r="AW258" s="70"/>
      <c r="AX258" s="81"/>
      <c r="AZ258" s="81"/>
      <c r="BD258" s="81"/>
      <c r="BE258" s="70"/>
      <c r="BF258" s="81"/>
      <c r="BH258" s="81"/>
      <c r="BL258" s="81"/>
      <c r="BO258" s="70"/>
      <c r="BX258" s="70"/>
      <c r="BZ258" s="70"/>
      <c r="CB258" s="70"/>
      <c r="CC258" s="81"/>
      <c r="CE258" s="81"/>
      <c r="CG258" s="81"/>
      <c r="CI258" s="81"/>
      <c r="CO258" s="70"/>
      <c r="CR258" s="70"/>
      <c r="CS258" s="70"/>
      <c r="CT258" s="70"/>
      <c r="CU258" s="70"/>
      <c r="CW258" s="70"/>
      <c r="CX258" s="70"/>
      <c r="DE258" s="81"/>
      <c r="DF258" s="81"/>
      <c r="DG258" s="81"/>
      <c r="DH258" s="81"/>
      <c r="DI258" s="81"/>
      <c r="DJ258" s="81"/>
      <c r="DK258" s="81"/>
      <c r="DT258" s="70"/>
      <c r="EA258" s="81"/>
    </row>
    <row r="259" spans="30:131">
      <c r="AD259" s="70"/>
      <c r="AK259" s="81"/>
      <c r="AQ259" s="70"/>
      <c r="AR259" s="70"/>
      <c r="AS259" s="70"/>
      <c r="AT259" s="70"/>
      <c r="AW259" s="70"/>
      <c r="AX259" s="81"/>
      <c r="AZ259" s="81"/>
      <c r="BD259" s="81"/>
      <c r="BE259" s="70"/>
      <c r="BF259" s="81"/>
      <c r="BH259" s="81"/>
      <c r="BL259" s="81"/>
      <c r="BO259" s="70"/>
      <c r="BX259" s="70"/>
      <c r="BZ259" s="70"/>
      <c r="CB259" s="70"/>
      <c r="CC259" s="81"/>
      <c r="CE259" s="81"/>
      <c r="CG259" s="81"/>
      <c r="CI259" s="81"/>
      <c r="CO259" s="70"/>
      <c r="CR259" s="70"/>
      <c r="CS259" s="70"/>
      <c r="CT259" s="70"/>
      <c r="CU259" s="70"/>
      <c r="CW259" s="70"/>
      <c r="CX259" s="70"/>
      <c r="DE259" s="81"/>
      <c r="DF259" s="81"/>
      <c r="DG259" s="81"/>
      <c r="DH259" s="81"/>
      <c r="DI259" s="81"/>
      <c r="DJ259" s="81"/>
      <c r="DK259" s="81"/>
      <c r="DT259" s="70"/>
      <c r="EA259" s="81"/>
    </row>
    <row r="260" spans="30:131">
      <c r="AD260" s="70"/>
      <c r="AK260" s="81"/>
      <c r="AQ260" s="70"/>
      <c r="AR260" s="70"/>
      <c r="AS260" s="70"/>
      <c r="AT260" s="70"/>
      <c r="AW260" s="70"/>
      <c r="AX260" s="81"/>
      <c r="AZ260" s="81"/>
      <c r="BD260" s="81"/>
      <c r="BE260" s="70"/>
      <c r="BF260" s="81"/>
      <c r="BH260" s="81"/>
      <c r="BL260" s="81"/>
      <c r="BO260" s="70"/>
      <c r="BX260" s="70"/>
      <c r="BZ260" s="70"/>
      <c r="CB260" s="70"/>
      <c r="CC260" s="81"/>
      <c r="CE260" s="81"/>
      <c r="CG260" s="81"/>
      <c r="CI260" s="81"/>
      <c r="CO260" s="70"/>
      <c r="CR260" s="70"/>
      <c r="CS260" s="70"/>
      <c r="CT260" s="70"/>
      <c r="CU260" s="70"/>
      <c r="CW260" s="70"/>
      <c r="CX260" s="70"/>
      <c r="DE260" s="81"/>
      <c r="DF260" s="81"/>
      <c r="DG260" s="81"/>
      <c r="DH260" s="81"/>
      <c r="DI260" s="81"/>
      <c r="DJ260" s="81"/>
      <c r="DK260" s="81"/>
      <c r="DT260" s="70"/>
      <c r="EA260" s="81"/>
    </row>
    <row r="261" spans="30:131">
      <c r="AD261" s="70"/>
      <c r="AK261" s="81"/>
      <c r="AQ261" s="70"/>
      <c r="AR261" s="70"/>
      <c r="AS261" s="70"/>
      <c r="AT261" s="70"/>
      <c r="AW261" s="70"/>
      <c r="AX261" s="81"/>
      <c r="AZ261" s="81"/>
      <c r="BD261" s="81"/>
      <c r="BE261" s="70"/>
      <c r="BF261" s="81"/>
      <c r="BH261" s="81"/>
      <c r="BL261" s="81"/>
      <c r="BO261" s="70"/>
      <c r="BX261" s="70"/>
      <c r="BZ261" s="70"/>
      <c r="CB261" s="70"/>
      <c r="CC261" s="81"/>
      <c r="CE261" s="81"/>
      <c r="CG261" s="81"/>
      <c r="CI261" s="81"/>
      <c r="CO261" s="70"/>
      <c r="CR261" s="70"/>
      <c r="CS261" s="70"/>
      <c r="CT261" s="70"/>
      <c r="CU261" s="70"/>
      <c r="CW261" s="70"/>
      <c r="CX261" s="70"/>
      <c r="DE261" s="81"/>
      <c r="DF261" s="81"/>
      <c r="DG261" s="81"/>
      <c r="DH261" s="81"/>
      <c r="DI261" s="81"/>
      <c r="DJ261" s="81"/>
      <c r="DK261" s="81"/>
      <c r="DT261" s="70"/>
      <c r="EA261" s="81"/>
    </row>
    <row r="262" spans="30:131">
      <c r="AD262" s="70"/>
      <c r="AK262" s="81"/>
      <c r="AQ262" s="70"/>
      <c r="AR262" s="70"/>
      <c r="AS262" s="70"/>
      <c r="AT262" s="70"/>
      <c r="AW262" s="70"/>
      <c r="AX262" s="81"/>
      <c r="AZ262" s="81"/>
      <c r="BD262" s="81"/>
      <c r="BE262" s="70"/>
      <c r="BF262" s="81"/>
      <c r="BH262" s="81"/>
      <c r="BL262" s="81"/>
      <c r="BO262" s="70"/>
      <c r="BX262" s="70"/>
      <c r="BZ262" s="70"/>
      <c r="CB262" s="70"/>
      <c r="CC262" s="81"/>
      <c r="CE262" s="81"/>
      <c r="CG262" s="81"/>
      <c r="CI262" s="81"/>
      <c r="CO262" s="70"/>
      <c r="CR262" s="70"/>
      <c r="CS262" s="70"/>
      <c r="CT262" s="70"/>
      <c r="CU262" s="70"/>
      <c r="CW262" s="70"/>
      <c r="CX262" s="70"/>
      <c r="DE262" s="81"/>
      <c r="DF262" s="81"/>
      <c r="DG262" s="81"/>
      <c r="DH262" s="81"/>
      <c r="DI262" s="81"/>
      <c r="DJ262" s="81"/>
      <c r="DK262" s="81"/>
      <c r="DT262" s="70"/>
      <c r="EA262" s="81"/>
    </row>
    <row r="263" spans="30:131">
      <c r="AD263" s="70"/>
      <c r="AK263" s="81"/>
      <c r="AQ263" s="70"/>
      <c r="AR263" s="70"/>
      <c r="AS263" s="70"/>
      <c r="AT263" s="70"/>
      <c r="AW263" s="70"/>
      <c r="AX263" s="81"/>
      <c r="AZ263" s="81"/>
      <c r="BD263" s="81"/>
      <c r="BE263" s="70"/>
      <c r="BF263" s="81"/>
      <c r="BH263" s="81"/>
      <c r="BL263" s="81"/>
      <c r="BO263" s="70"/>
      <c r="BX263" s="70"/>
      <c r="BZ263" s="70"/>
      <c r="CB263" s="70"/>
      <c r="CC263" s="81"/>
      <c r="CE263" s="81"/>
      <c r="CG263" s="81"/>
      <c r="CI263" s="81"/>
      <c r="CO263" s="70"/>
      <c r="CR263" s="70"/>
      <c r="CS263" s="70"/>
      <c r="CT263" s="70"/>
      <c r="CU263" s="70"/>
      <c r="CW263" s="70"/>
      <c r="CX263" s="70"/>
      <c r="DE263" s="81"/>
      <c r="DF263" s="81"/>
      <c r="DG263" s="81"/>
      <c r="DH263" s="81"/>
      <c r="DI263" s="81"/>
      <c r="DJ263" s="81"/>
      <c r="DK263" s="81"/>
      <c r="DT263" s="70"/>
      <c r="EA263" s="81"/>
    </row>
    <row r="264" spans="30:131">
      <c r="AD264" s="70"/>
      <c r="AK264" s="81"/>
      <c r="AQ264" s="70"/>
      <c r="AR264" s="70"/>
      <c r="AS264" s="70"/>
      <c r="AT264" s="70"/>
      <c r="AW264" s="70"/>
      <c r="AX264" s="81"/>
      <c r="AZ264" s="81"/>
      <c r="BD264" s="81"/>
      <c r="BE264" s="70"/>
      <c r="BF264" s="81"/>
      <c r="BH264" s="81"/>
      <c r="BL264" s="81"/>
      <c r="BO264" s="70"/>
      <c r="BX264" s="70"/>
      <c r="BZ264" s="70"/>
      <c r="CB264" s="70"/>
      <c r="CC264" s="81"/>
      <c r="CE264" s="81"/>
      <c r="CG264" s="81"/>
      <c r="CI264" s="81"/>
      <c r="CO264" s="70"/>
      <c r="CR264" s="70"/>
      <c r="CS264" s="70"/>
      <c r="CT264" s="70"/>
      <c r="CU264" s="70"/>
      <c r="CW264" s="70"/>
      <c r="CX264" s="70"/>
      <c r="DE264" s="81"/>
      <c r="DF264" s="81"/>
      <c r="DG264" s="81"/>
      <c r="DH264" s="81"/>
      <c r="DI264" s="81"/>
      <c r="DJ264" s="81"/>
      <c r="DK264" s="81"/>
      <c r="DT264" s="70"/>
      <c r="EA264" s="81"/>
    </row>
    <row r="265" spans="30:131">
      <c r="AD265" s="70"/>
      <c r="AK265" s="81"/>
      <c r="AQ265" s="70"/>
      <c r="AR265" s="70"/>
      <c r="AS265" s="70"/>
      <c r="AT265" s="70"/>
      <c r="AW265" s="70"/>
      <c r="AX265" s="81"/>
      <c r="AZ265" s="81"/>
      <c r="BD265" s="81"/>
      <c r="BE265" s="70"/>
      <c r="BF265" s="81"/>
      <c r="BH265" s="81"/>
      <c r="BL265" s="81"/>
      <c r="BO265" s="70"/>
      <c r="BX265" s="70"/>
      <c r="BZ265" s="70"/>
      <c r="CB265" s="70"/>
      <c r="CC265" s="81"/>
      <c r="CE265" s="81"/>
      <c r="CG265" s="81"/>
      <c r="CI265" s="81"/>
      <c r="CO265" s="70"/>
      <c r="CR265" s="70"/>
      <c r="CS265" s="70"/>
      <c r="CT265" s="70"/>
      <c r="CU265" s="70"/>
      <c r="CW265" s="70"/>
      <c r="CX265" s="70"/>
      <c r="DE265" s="81"/>
      <c r="DF265" s="81"/>
      <c r="DG265" s="81"/>
      <c r="DH265" s="81"/>
      <c r="DI265" s="81"/>
      <c r="DJ265" s="81"/>
      <c r="DK265" s="81"/>
      <c r="DT265" s="70"/>
      <c r="EA265" s="81"/>
    </row>
    <row r="266" spans="30:131">
      <c r="AD266" s="70"/>
      <c r="AK266" s="81"/>
      <c r="AQ266" s="70"/>
      <c r="AR266" s="70"/>
      <c r="AS266" s="70"/>
      <c r="AT266" s="70"/>
      <c r="AW266" s="70"/>
      <c r="AX266" s="81"/>
      <c r="AZ266" s="81"/>
      <c r="BD266" s="81"/>
      <c r="BE266" s="70"/>
      <c r="BF266" s="81"/>
      <c r="BH266" s="81"/>
      <c r="BL266" s="81"/>
      <c r="BO266" s="70"/>
      <c r="BX266" s="70"/>
      <c r="BZ266" s="70"/>
      <c r="CB266" s="70"/>
      <c r="CC266" s="81"/>
      <c r="CE266" s="81"/>
      <c r="CG266" s="81"/>
      <c r="CI266" s="81"/>
      <c r="CO266" s="70"/>
      <c r="CR266" s="70"/>
      <c r="CS266" s="70"/>
      <c r="CT266" s="70"/>
      <c r="CU266" s="70"/>
      <c r="CW266" s="70"/>
      <c r="CX266" s="70"/>
      <c r="DE266" s="81"/>
      <c r="DF266" s="81"/>
      <c r="DG266" s="81"/>
      <c r="DH266" s="81"/>
      <c r="DI266" s="81"/>
      <c r="DJ266" s="81"/>
      <c r="DK266" s="81"/>
      <c r="DT266" s="70"/>
      <c r="EA266" s="81"/>
    </row>
    <row r="267" spans="30:131">
      <c r="AD267" s="70"/>
      <c r="AK267" s="81"/>
      <c r="AQ267" s="70"/>
      <c r="AR267" s="70"/>
      <c r="AS267" s="70"/>
      <c r="AT267" s="70"/>
      <c r="AW267" s="70"/>
      <c r="AX267" s="81"/>
      <c r="AZ267" s="81"/>
      <c r="BD267" s="81"/>
      <c r="BE267" s="70"/>
      <c r="BF267" s="81"/>
      <c r="BH267" s="81"/>
      <c r="BL267" s="81"/>
      <c r="BO267" s="70"/>
      <c r="BX267" s="70"/>
      <c r="BZ267" s="70"/>
      <c r="CB267" s="70"/>
      <c r="CC267" s="81"/>
      <c r="CE267" s="81"/>
      <c r="CG267" s="81"/>
      <c r="CI267" s="81"/>
      <c r="CO267" s="70"/>
      <c r="CR267" s="70"/>
      <c r="CS267" s="70"/>
      <c r="CT267" s="70"/>
      <c r="CU267" s="70"/>
      <c r="CW267" s="70"/>
      <c r="CX267" s="70"/>
      <c r="DE267" s="81"/>
      <c r="DF267" s="81"/>
      <c r="DG267" s="81"/>
      <c r="DH267" s="81"/>
      <c r="DI267" s="81"/>
      <c r="DJ267" s="81"/>
      <c r="DK267" s="81"/>
      <c r="DT267" s="70"/>
      <c r="EA267" s="81"/>
    </row>
    <row r="268" spans="30:131">
      <c r="AD268" s="70"/>
      <c r="AK268" s="81"/>
      <c r="AQ268" s="70"/>
      <c r="AR268" s="70"/>
      <c r="AS268" s="70"/>
      <c r="AT268" s="70"/>
      <c r="AW268" s="70"/>
      <c r="AX268" s="81"/>
      <c r="AZ268" s="81"/>
      <c r="BD268" s="81"/>
      <c r="BE268" s="70"/>
      <c r="BF268" s="81"/>
      <c r="BH268" s="81"/>
      <c r="BL268" s="81"/>
      <c r="BO268" s="70"/>
      <c r="BX268" s="70"/>
      <c r="BZ268" s="70"/>
      <c r="CB268" s="70"/>
      <c r="CC268" s="81"/>
      <c r="CE268" s="81"/>
      <c r="CG268" s="81"/>
      <c r="CI268" s="81"/>
      <c r="CO268" s="70"/>
      <c r="CR268" s="70"/>
      <c r="CS268" s="70"/>
      <c r="CT268" s="70"/>
      <c r="CU268" s="70"/>
      <c r="CW268" s="70"/>
      <c r="CX268" s="70"/>
      <c r="DE268" s="81"/>
      <c r="DF268" s="81"/>
      <c r="DG268" s="81"/>
      <c r="DH268" s="81"/>
      <c r="DI268" s="81"/>
      <c r="DJ268" s="81"/>
      <c r="DK268" s="81"/>
      <c r="DT268" s="70"/>
      <c r="EA268" s="81"/>
    </row>
    <row r="269" spans="30:131">
      <c r="AD269" s="70"/>
      <c r="AK269" s="81"/>
      <c r="AQ269" s="70"/>
      <c r="AR269" s="70"/>
      <c r="AS269" s="70"/>
      <c r="AT269" s="70"/>
      <c r="AW269" s="70"/>
      <c r="AX269" s="81"/>
      <c r="AZ269" s="81"/>
      <c r="BD269" s="81"/>
      <c r="BE269" s="70"/>
      <c r="BF269" s="81"/>
      <c r="BH269" s="81"/>
      <c r="BL269" s="81"/>
      <c r="BO269" s="70"/>
      <c r="BX269" s="70"/>
      <c r="BZ269" s="70"/>
      <c r="CB269" s="70"/>
      <c r="CC269" s="81"/>
      <c r="CE269" s="81"/>
      <c r="CG269" s="81"/>
      <c r="CI269" s="81"/>
      <c r="CO269" s="70"/>
      <c r="CR269" s="70"/>
      <c r="CS269" s="70"/>
      <c r="CT269" s="70"/>
      <c r="CU269" s="70"/>
      <c r="CW269" s="70"/>
      <c r="CX269" s="70"/>
      <c r="DE269" s="81"/>
      <c r="DF269" s="81"/>
      <c r="DG269" s="81"/>
      <c r="DH269" s="81"/>
      <c r="DI269" s="81"/>
      <c r="DJ269" s="81"/>
      <c r="DK269" s="81"/>
      <c r="DT269" s="70"/>
      <c r="EA269" s="81"/>
    </row>
    <row r="270" spans="30:131">
      <c r="AD270" s="70"/>
      <c r="AK270" s="81"/>
      <c r="AQ270" s="70"/>
      <c r="AR270" s="70"/>
      <c r="AS270" s="70"/>
      <c r="AT270" s="70"/>
      <c r="AW270" s="70"/>
      <c r="AX270" s="81"/>
      <c r="AZ270" s="81"/>
      <c r="BD270" s="81"/>
      <c r="BE270" s="70"/>
      <c r="BF270" s="81"/>
      <c r="BH270" s="81"/>
      <c r="BL270" s="81"/>
      <c r="BO270" s="70"/>
      <c r="BX270" s="70"/>
      <c r="BZ270" s="70"/>
      <c r="CB270" s="70"/>
      <c r="CC270" s="81"/>
      <c r="CE270" s="81"/>
      <c r="CG270" s="81"/>
      <c r="CI270" s="81"/>
      <c r="CO270" s="70"/>
      <c r="CR270" s="70"/>
      <c r="CS270" s="70"/>
      <c r="CT270" s="70"/>
      <c r="CU270" s="70"/>
      <c r="CW270" s="70"/>
      <c r="CX270" s="70"/>
      <c r="DE270" s="81"/>
      <c r="DF270" s="81"/>
      <c r="DG270" s="81"/>
      <c r="DH270" s="81"/>
      <c r="DI270" s="81"/>
      <c r="DJ270" s="81"/>
      <c r="DK270" s="81"/>
      <c r="DT270" s="70"/>
      <c r="EA270" s="81"/>
    </row>
    <row r="271" spans="30:131">
      <c r="AD271" s="70"/>
      <c r="AK271" s="81"/>
      <c r="AQ271" s="70"/>
      <c r="AR271" s="70"/>
      <c r="AS271" s="70"/>
      <c r="AT271" s="70"/>
      <c r="AW271" s="70"/>
      <c r="AX271" s="81"/>
      <c r="AZ271" s="81"/>
      <c r="BD271" s="81"/>
      <c r="BE271" s="70"/>
      <c r="BF271" s="81"/>
      <c r="BH271" s="81"/>
      <c r="BL271" s="81"/>
      <c r="BO271" s="70"/>
      <c r="BX271" s="70"/>
      <c r="BZ271" s="70"/>
      <c r="CB271" s="70"/>
      <c r="CC271" s="81"/>
      <c r="CE271" s="81"/>
      <c r="CG271" s="81"/>
      <c r="CI271" s="81"/>
      <c r="CO271" s="70"/>
      <c r="CR271" s="70"/>
      <c r="CS271" s="70"/>
      <c r="CT271" s="70"/>
      <c r="CU271" s="70"/>
      <c r="CW271" s="70"/>
      <c r="CX271" s="70"/>
      <c r="DE271" s="81"/>
      <c r="DF271" s="81"/>
      <c r="DG271" s="81"/>
      <c r="DH271" s="81"/>
      <c r="DI271" s="81"/>
      <c r="DJ271" s="81"/>
      <c r="DK271" s="81"/>
      <c r="DT271" s="70"/>
      <c r="EA271" s="81"/>
    </row>
    <row r="272" spans="30:131">
      <c r="AD272" s="70"/>
      <c r="AK272" s="81"/>
      <c r="AQ272" s="70"/>
      <c r="AR272" s="70"/>
      <c r="AS272" s="70"/>
      <c r="AT272" s="70"/>
      <c r="AW272" s="70"/>
      <c r="AX272" s="81"/>
      <c r="AZ272" s="81"/>
      <c r="BD272" s="81"/>
      <c r="BE272" s="70"/>
      <c r="BF272" s="81"/>
      <c r="BH272" s="81"/>
      <c r="BL272" s="81"/>
      <c r="BO272" s="70"/>
      <c r="BX272" s="70"/>
      <c r="BZ272" s="70"/>
      <c r="CB272" s="70"/>
      <c r="CC272" s="81"/>
      <c r="CE272" s="81"/>
      <c r="CG272" s="81"/>
      <c r="CI272" s="81"/>
      <c r="CO272" s="70"/>
      <c r="CR272" s="70"/>
      <c r="CS272" s="70"/>
      <c r="CT272" s="70"/>
      <c r="CU272" s="70"/>
      <c r="CW272" s="70"/>
      <c r="CX272" s="70"/>
      <c r="DE272" s="81"/>
      <c r="DF272" s="81"/>
      <c r="DG272" s="81"/>
      <c r="DH272" s="81"/>
      <c r="DI272" s="81"/>
      <c r="DJ272" s="81"/>
      <c r="DK272" s="81"/>
      <c r="DT272" s="70"/>
      <c r="EA272" s="81"/>
    </row>
    <row r="273" spans="30:135">
      <c r="AD273" s="70"/>
      <c r="AK273" s="81"/>
      <c r="AQ273" s="70"/>
      <c r="AR273" s="70"/>
      <c r="AS273" s="70"/>
      <c r="AT273" s="70"/>
      <c r="AW273" s="70"/>
      <c r="AX273" s="81"/>
      <c r="AZ273" s="81"/>
      <c r="BD273" s="81"/>
      <c r="BE273" s="70"/>
      <c r="BF273" s="81"/>
      <c r="BH273" s="81"/>
      <c r="BL273" s="81"/>
      <c r="BO273" s="70"/>
      <c r="BX273" s="70"/>
      <c r="BZ273" s="70"/>
      <c r="CB273" s="70"/>
      <c r="CC273" s="81"/>
      <c r="CE273" s="81"/>
      <c r="CG273" s="81"/>
      <c r="CI273" s="81"/>
      <c r="CO273" s="70"/>
      <c r="CR273" s="70"/>
      <c r="CS273" s="70"/>
      <c r="CT273" s="70"/>
      <c r="CU273" s="70"/>
      <c r="CW273" s="70"/>
      <c r="CX273" s="70"/>
      <c r="DE273" s="81"/>
      <c r="DF273" s="81"/>
      <c r="DG273" s="81"/>
      <c r="DH273" s="81"/>
      <c r="DI273" s="81"/>
      <c r="DJ273" s="81"/>
      <c r="DK273" s="81"/>
      <c r="DT273" s="70"/>
      <c r="EA273" s="81"/>
    </row>
    <row r="274" spans="30:135">
      <c r="AD274" s="70"/>
      <c r="AK274" s="81"/>
      <c r="AQ274" s="70"/>
      <c r="AR274" s="70"/>
      <c r="AS274" s="70"/>
      <c r="AT274" s="70"/>
      <c r="AW274" s="70"/>
      <c r="AX274" s="81"/>
      <c r="AZ274" s="81"/>
      <c r="BD274" s="81"/>
      <c r="BE274" s="70"/>
      <c r="BF274" s="81"/>
      <c r="BH274" s="81"/>
      <c r="BL274" s="81"/>
      <c r="BO274" s="70"/>
      <c r="BX274" s="70"/>
      <c r="BZ274" s="70"/>
      <c r="CB274" s="70"/>
      <c r="CC274" s="81"/>
      <c r="CE274" s="81"/>
      <c r="CG274" s="81"/>
      <c r="CI274" s="81"/>
      <c r="CO274" s="70"/>
      <c r="CR274" s="70"/>
      <c r="CS274" s="70"/>
      <c r="CT274" s="70"/>
      <c r="CU274" s="70"/>
      <c r="CW274" s="70"/>
      <c r="CX274" s="70"/>
      <c r="DE274" s="81"/>
      <c r="DF274" s="81"/>
      <c r="DG274" s="81"/>
      <c r="DH274" s="81"/>
      <c r="DI274" s="81"/>
      <c r="DJ274" s="81"/>
      <c r="DK274" s="81"/>
      <c r="DT274" s="70"/>
      <c r="EA274" s="81"/>
    </row>
    <row r="275" spans="30:135">
      <c r="AD275" s="70"/>
      <c r="AK275" s="81"/>
      <c r="AQ275" s="70"/>
      <c r="AR275" s="70"/>
      <c r="AS275" s="70"/>
      <c r="AT275" s="70"/>
      <c r="AW275" s="70"/>
      <c r="AX275" s="81"/>
      <c r="AZ275" s="81"/>
      <c r="BD275" s="81"/>
      <c r="BE275" s="70"/>
      <c r="BF275" s="81"/>
      <c r="BH275" s="81"/>
      <c r="BL275" s="81"/>
      <c r="BO275" s="70"/>
      <c r="BX275" s="70"/>
      <c r="BZ275" s="70"/>
      <c r="CB275" s="70"/>
      <c r="CC275" s="81"/>
      <c r="CE275" s="81"/>
      <c r="CG275" s="81"/>
      <c r="CI275" s="81"/>
      <c r="CO275" s="70"/>
      <c r="CR275" s="70"/>
      <c r="CS275" s="70"/>
      <c r="CT275" s="70"/>
      <c r="CU275" s="70"/>
      <c r="CW275" s="70"/>
      <c r="CX275" s="70"/>
      <c r="DE275" s="81"/>
      <c r="DF275" s="81"/>
      <c r="DG275" s="81"/>
      <c r="DH275" s="81"/>
      <c r="DI275" s="81"/>
      <c r="DJ275" s="81"/>
      <c r="DK275" s="81"/>
      <c r="DT275" s="70"/>
      <c r="EA275" s="81"/>
    </row>
    <row r="276" spans="30:135">
      <c r="AD276" s="70"/>
      <c r="AK276" s="81"/>
      <c r="AQ276" s="70"/>
      <c r="AR276" s="70"/>
      <c r="AS276" s="70"/>
      <c r="AT276" s="70"/>
      <c r="AW276" s="70"/>
      <c r="AX276" s="81"/>
      <c r="AZ276" s="81"/>
      <c r="BD276" s="81"/>
      <c r="BE276" s="70"/>
      <c r="BF276" s="81"/>
      <c r="BH276" s="81"/>
      <c r="BL276" s="81"/>
      <c r="BO276" s="70"/>
      <c r="BX276" s="70"/>
      <c r="BZ276" s="70"/>
      <c r="CB276" s="70"/>
      <c r="CC276" s="81"/>
      <c r="CE276" s="81"/>
      <c r="CG276" s="81"/>
      <c r="CI276" s="81"/>
      <c r="CO276" s="70"/>
      <c r="CR276" s="70"/>
      <c r="CS276" s="70"/>
      <c r="CT276" s="70"/>
      <c r="CU276" s="70"/>
      <c r="CW276" s="70"/>
      <c r="CX276" s="70"/>
      <c r="DE276" s="81"/>
      <c r="DF276" s="81"/>
      <c r="DG276" s="81"/>
      <c r="DH276" s="81"/>
      <c r="DI276" s="81"/>
      <c r="DJ276" s="81"/>
      <c r="DK276" s="81"/>
      <c r="DT276" s="70"/>
      <c r="EA276" s="81"/>
    </row>
    <row r="277" spans="30:135">
      <c r="AD277" s="70"/>
      <c r="AK277" s="81"/>
      <c r="AQ277" s="70"/>
      <c r="AR277" s="70"/>
      <c r="AS277" s="70"/>
      <c r="AT277" s="70"/>
      <c r="AW277" s="70"/>
      <c r="AX277" s="81"/>
      <c r="AZ277" s="81"/>
      <c r="BD277" s="81"/>
      <c r="BE277" s="70"/>
      <c r="BF277" s="81"/>
      <c r="BH277" s="81"/>
      <c r="BL277" s="81"/>
      <c r="BO277" s="70"/>
      <c r="BX277" s="70"/>
      <c r="BZ277" s="70"/>
      <c r="CB277" s="70"/>
      <c r="CC277" s="81"/>
      <c r="CE277" s="81"/>
      <c r="CG277" s="81"/>
      <c r="CI277" s="81"/>
      <c r="CO277" s="70"/>
      <c r="CR277" s="70"/>
      <c r="CS277" s="70"/>
      <c r="CT277" s="70"/>
      <c r="CU277" s="70"/>
      <c r="CW277" s="70"/>
      <c r="CX277" s="70"/>
      <c r="DE277" s="81"/>
      <c r="DF277" s="81"/>
      <c r="DG277" s="81"/>
      <c r="DH277" s="81"/>
      <c r="DI277" s="81"/>
      <c r="DJ277" s="81"/>
      <c r="DK277" s="81"/>
      <c r="DT277" s="70"/>
      <c r="EA277" s="81"/>
    </row>
    <row r="278" spans="30:135">
      <c r="AD278" s="70"/>
      <c r="AK278" s="81"/>
      <c r="AQ278" s="70"/>
      <c r="AR278" s="70"/>
      <c r="AS278" s="70"/>
      <c r="AT278" s="70"/>
      <c r="AW278" s="70"/>
      <c r="AX278" s="81"/>
      <c r="AZ278" s="81"/>
      <c r="BD278" s="81"/>
      <c r="BE278" s="70"/>
      <c r="BF278" s="81"/>
      <c r="BH278" s="81"/>
      <c r="BL278" s="81"/>
      <c r="BO278" s="70"/>
      <c r="BX278" s="70"/>
      <c r="BZ278" s="70"/>
      <c r="CB278" s="70"/>
      <c r="CC278" s="81"/>
      <c r="CE278" s="81"/>
      <c r="CG278" s="81"/>
      <c r="CI278" s="81"/>
      <c r="CO278" s="70"/>
      <c r="CR278" s="70"/>
      <c r="CS278" s="70"/>
      <c r="CT278" s="70"/>
      <c r="CU278" s="70"/>
      <c r="CW278" s="70"/>
      <c r="CX278" s="70"/>
      <c r="DE278" s="81"/>
      <c r="DF278" s="81"/>
      <c r="DG278" s="81"/>
      <c r="DH278" s="81"/>
      <c r="DI278" s="81"/>
      <c r="DJ278" s="81"/>
      <c r="DK278" s="81"/>
      <c r="DT278" s="70"/>
      <c r="EA278" s="81"/>
    </row>
    <row r="279" spans="30:135">
      <c r="AD279" s="70"/>
      <c r="AK279" s="81"/>
      <c r="AQ279" s="70"/>
      <c r="AR279" s="70"/>
      <c r="AS279" s="70"/>
      <c r="AT279" s="70"/>
      <c r="AW279" s="70"/>
      <c r="AX279" s="81"/>
      <c r="AZ279" s="81"/>
      <c r="BD279" s="81"/>
      <c r="BE279" s="70"/>
      <c r="BF279" s="81"/>
      <c r="BH279" s="81"/>
      <c r="BL279" s="81"/>
      <c r="BO279" s="70"/>
      <c r="BX279" s="70"/>
      <c r="BZ279" s="70"/>
      <c r="CB279" s="70"/>
      <c r="CC279" s="81"/>
      <c r="CE279" s="81"/>
      <c r="CG279" s="81"/>
      <c r="CI279" s="81"/>
      <c r="CO279" s="70"/>
      <c r="CR279" s="70"/>
      <c r="CS279" s="70"/>
      <c r="CT279" s="70"/>
      <c r="CU279" s="70"/>
      <c r="CW279" s="70"/>
      <c r="CX279" s="70"/>
      <c r="DE279" s="81"/>
      <c r="DF279" s="81"/>
      <c r="DG279" s="81"/>
      <c r="DH279" s="81"/>
      <c r="DI279" s="81"/>
      <c r="DJ279" s="81"/>
      <c r="DK279" s="81"/>
      <c r="DT279" s="70"/>
      <c r="EA279" s="81"/>
    </row>
    <row r="280" spans="30:135">
      <c r="AD280" s="70"/>
      <c r="AK280" s="81"/>
      <c r="AQ280" s="70"/>
      <c r="AR280" s="70"/>
      <c r="AS280" s="70"/>
      <c r="AT280" s="70"/>
      <c r="AW280" s="70"/>
      <c r="AX280" s="81"/>
      <c r="AZ280" s="81"/>
      <c r="BD280" s="81"/>
      <c r="BE280" s="70"/>
      <c r="BF280" s="81"/>
      <c r="BH280" s="81"/>
      <c r="BL280" s="81"/>
      <c r="BO280" s="70"/>
      <c r="BX280" s="70"/>
      <c r="BZ280" s="70"/>
      <c r="CB280" s="70"/>
      <c r="CC280" s="81"/>
      <c r="CE280" s="81"/>
      <c r="CG280" s="81"/>
      <c r="CI280" s="81"/>
      <c r="CO280" s="70"/>
      <c r="CR280" s="70"/>
      <c r="CS280" s="70"/>
      <c r="CT280" s="70"/>
      <c r="CU280" s="70"/>
      <c r="CW280" s="70"/>
      <c r="CX280" s="70"/>
      <c r="DE280" s="81"/>
      <c r="DF280" s="81"/>
      <c r="DG280" s="81"/>
      <c r="DH280" s="81"/>
      <c r="DI280" s="81"/>
      <c r="DJ280" s="81"/>
      <c r="DK280" s="81"/>
      <c r="DT280" s="70"/>
      <c r="EA280" s="81"/>
    </row>
    <row r="281" spans="30:135">
      <c r="AD281" s="70"/>
      <c r="AK281" s="81"/>
      <c r="AQ281" s="70"/>
      <c r="AR281" s="70"/>
      <c r="AS281" s="70"/>
      <c r="AT281" s="70"/>
      <c r="AW281" s="70"/>
      <c r="AX281" s="81"/>
      <c r="AZ281" s="81"/>
      <c r="BD281" s="81"/>
      <c r="BE281" s="70"/>
      <c r="BF281" s="81"/>
      <c r="BH281" s="81"/>
      <c r="BL281" s="81"/>
      <c r="BO281" s="70"/>
      <c r="BX281" s="70"/>
      <c r="BZ281" s="70"/>
      <c r="CB281" s="70"/>
      <c r="CC281" s="81"/>
      <c r="CE281" s="81"/>
      <c r="CG281" s="81"/>
      <c r="CI281" s="81"/>
      <c r="CO281" s="70"/>
      <c r="CR281" s="70"/>
      <c r="CS281" s="70"/>
      <c r="CT281" s="70"/>
      <c r="CU281" s="70"/>
      <c r="CW281" s="70"/>
      <c r="CX281" s="70"/>
      <c r="DE281" s="81"/>
      <c r="DF281" s="81"/>
      <c r="DG281" s="81"/>
      <c r="DH281" s="81"/>
      <c r="DI281" s="81"/>
      <c r="DJ281" s="81"/>
      <c r="DK281" s="81"/>
      <c r="DT281" s="70"/>
      <c r="EA281" s="81"/>
    </row>
    <row r="282" spans="30:135">
      <c r="AD282" s="70"/>
      <c r="AK282" s="81"/>
      <c r="AQ282" s="70"/>
      <c r="AR282" s="70"/>
      <c r="AS282" s="70"/>
      <c r="AT282" s="70"/>
      <c r="AW282" s="70"/>
      <c r="AX282" s="81"/>
      <c r="AZ282" s="81"/>
      <c r="BD282" s="81"/>
      <c r="BE282" s="70"/>
      <c r="BF282" s="81"/>
      <c r="BH282" s="81"/>
      <c r="BL282" s="81"/>
      <c r="BO282" s="70"/>
      <c r="BX282" s="70"/>
      <c r="BZ282" s="70"/>
      <c r="CB282" s="70"/>
      <c r="CC282" s="81"/>
      <c r="CE282" s="81"/>
      <c r="CG282" s="81"/>
      <c r="CI282" s="81"/>
      <c r="CO282" s="70"/>
      <c r="CR282" s="70"/>
      <c r="CS282" s="70"/>
      <c r="CT282" s="70"/>
      <c r="CU282" s="70"/>
      <c r="CW282" s="70"/>
      <c r="CX282" s="70"/>
      <c r="DE282" s="81"/>
      <c r="DF282" s="81"/>
      <c r="DG282" s="81"/>
      <c r="DH282" s="81"/>
      <c r="DI282" s="81"/>
      <c r="DJ282" s="81"/>
      <c r="DK282" s="81"/>
      <c r="DT282" s="70"/>
      <c r="EA282" s="81"/>
    </row>
    <row r="283" spans="30:135">
      <c r="AD283" s="70"/>
      <c r="AK283" s="81"/>
      <c r="AQ283" s="70"/>
      <c r="AR283" s="70"/>
      <c r="AS283" s="70"/>
      <c r="AT283" s="70"/>
      <c r="AW283" s="70"/>
      <c r="AX283" s="81"/>
      <c r="AZ283" s="81"/>
      <c r="BD283" s="81"/>
      <c r="BE283" s="70"/>
      <c r="BF283" s="81"/>
      <c r="BH283" s="81"/>
      <c r="BL283" s="81"/>
      <c r="BO283" s="70"/>
      <c r="BX283" s="70"/>
      <c r="BZ283" s="70"/>
      <c r="CB283" s="70"/>
      <c r="CC283" s="81"/>
      <c r="CE283" s="81"/>
      <c r="CG283" s="81"/>
      <c r="CI283" s="81"/>
      <c r="CO283" s="70"/>
      <c r="CR283" s="70"/>
      <c r="CS283" s="70"/>
      <c r="CT283" s="70"/>
      <c r="CU283" s="70"/>
      <c r="CW283" s="70"/>
      <c r="CX283" s="70"/>
      <c r="DE283" s="81"/>
      <c r="DF283" s="81"/>
      <c r="DG283" s="81"/>
      <c r="DH283" s="81"/>
      <c r="DI283" s="81"/>
      <c r="DJ283" s="81"/>
      <c r="DK283" s="81"/>
      <c r="DT283" s="70"/>
      <c r="EA283" s="81"/>
    </row>
    <row r="284" spans="30:135">
      <c r="AD284" s="70"/>
      <c r="AK284" s="81"/>
      <c r="AQ284" s="70"/>
      <c r="AR284" s="70"/>
      <c r="AS284" s="70"/>
      <c r="AT284" s="70"/>
      <c r="AW284" s="70"/>
      <c r="AX284" s="81"/>
      <c r="AZ284" s="81"/>
      <c r="BD284" s="81"/>
      <c r="BE284" s="70"/>
      <c r="BF284" s="81"/>
      <c r="BH284" s="81"/>
      <c r="BL284" s="81"/>
      <c r="BO284" s="70"/>
      <c r="BX284" s="70"/>
      <c r="BZ284" s="70"/>
      <c r="CB284" s="70"/>
      <c r="CC284" s="81"/>
      <c r="CE284" s="81"/>
      <c r="CG284" s="81"/>
      <c r="CI284" s="81"/>
      <c r="CO284" s="70"/>
      <c r="CR284" s="70"/>
      <c r="CS284" s="70"/>
      <c r="CT284" s="70"/>
      <c r="CU284" s="70"/>
      <c r="CW284" s="70"/>
      <c r="CX284" s="70"/>
      <c r="DE284" s="81"/>
      <c r="DF284" s="81"/>
      <c r="DG284" s="81"/>
      <c r="DH284" s="81"/>
      <c r="DI284" s="81"/>
      <c r="DJ284" s="81"/>
      <c r="DK284" s="81"/>
      <c r="DT284" s="70"/>
      <c r="EA284" s="81"/>
    </row>
    <row r="285" spans="30:135">
      <c r="AD285" s="70"/>
      <c r="AK285" s="81"/>
      <c r="AQ285" s="70"/>
      <c r="AR285" s="70"/>
      <c r="AS285" s="70"/>
      <c r="AT285" s="70"/>
      <c r="AW285" s="70"/>
      <c r="AX285" s="81"/>
      <c r="AZ285" s="81"/>
      <c r="BD285" s="81"/>
      <c r="BE285" s="70"/>
      <c r="BF285" s="81"/>
      <c r="BH285" s="81"/>
      <c r="BL285" s="81"/>
      <c r="BO285" s="70"/>
      <c r="BX285" s="70"/>
      <c r="BZ285" s="70"/>
      <c r="CB285" s="70"/>
      <c r="CC285" s="81"/>
      <c r="CE285" s="81"/>
      <c r="CG285" s="81"/>
      <c r="CI285" s="81"/>
      <c r="CO285" s="70"/>
      <c r="CR285" s="70"/>
      <c r="CS285" s="70"/>
      <c r="CT285" s="70"/>
      <c r="CU285" s="70"/>
      <c r="CW285" s="70"/>
      <c r="CX285" s="70"/>
      <c r="DE285" s="81"/>
      <c r="DF285" s="81"/>
      <c r="DG285" s="81"/>
      <c r="DH285" s="81"/>
      <c r="DI285" s="81"/>
      <c r="DJ285" s="81"/>
      <c r="DK285" s="81"/>
      <c r="DT285" s="70"/>
      <c r="EA285" s="81"/>
    </row>
    <row r="286" spans="30:135">
      <c r="AD286" s="70"/>
      <c r="AK286" s="81"/>
      <c r="AQ286" s="70"/>
      <c r="AR286" s="70"/>
      <c r="AS286" s="70"/>
      <c r="AT286" s="70"/>
      <c r="AW286" s="70"/>
      <c r="AX286" s="81"/>
      <c r="AZ286" s="81"/>
      <c r="BD286" s="81"/>
      <c r="BE286" s="70"/>
      <c r="BF286" s="81"/>
      <c r="BH286" s="81"/>
      <c r="BL286" s="81"/>
      <c r="BO286" s="70"/>
      <c r="BX286" s="70"/>
      <c r="BZ286" s="70"/>
      <c r="CB286" s="70"/>
      <c r="CC286" s="81"/>
      <c r="CE286" s="81"/>
      <c r="CG286" s="81"/>
      <c r="CI286" s="81"/>
      <c r="CO286" s="70"/>
      <c r="CR286" s="70"/>
      <c r="CS286" s="70"/>
      <c r="CT286" s="70"/>
      <c r="CU286" s="70"/>
      <c r="CW286" s="70"/>
      <c r="CX286" s="70"/>
      <c r="DE286" s="81"/>
      <c r="DF286" s="81"/>
      <c r="DG286" s="81"/>
      <c r="DH286" s="81"/>
      <c r="DI286" s="81"/>
      <c r="DJ286" s="81"/>
      <c r="DK286" s="81"/>
      <c r="DT286" s="70"/>
      <c r="EA286" s="81"/>
    </row>
    <row r="287" spans="30:135">
      <c r="AD287" s="70"/>
      <c r="AO287" s="81"/>
      <c r="AQ287" s="70"/>
      <c r="AR287" s="70"/>
      <c r="AS287" s="70"/>
      <c r="AT287" s="70"/>
      <c r="AW287" s="70"/>
      <c r="AY287" s="70"/>
      <c r="BA287" s="70"/>
      <c r="BB287" s="81"/>
      <c r="BC287" s="81"/>
      <c r="BD287" s="81"/>
      <c r="BH287" s="81"/>
      <c r="BJ287" s="81"/>
      <c r="BL287" s="81"/>
      <c r="BO287" s="70"/>
      <c r="BP287" s="81"/>
      <c r="BV287" s="70"/>
      <c r="BX287" s="70"/>
      <c r="CB287" s="70"/>
      <c r="CG287" s="81"/>
      <c r="CI287" s="81"/>
      <c r="CK287" s="81"/>
      <c r="CM287" s="81"/>
      <c r="CO287" s="70"/>
      <c r="CR287" s="70"/>
      <c r="CS287" s="70"/>
      <c r="CT287" s="70"/>
      <c r="CU287" s="70"/>
      <c r="CV287" s="70"/>
      <c r="CW287" s="70"/>
      <c r="CX287" s="70"/>
      <c r="CY287" s="70"/>
      <c r="DA287" s="70"/>
      <c r="DB287" s="70"/>
      <c r="DE287" s="81"/>
      <c r="DF287" s="81"/>
      <c r="DG287" s="81"/>
      <c r="DH287" s="81"/>
      <c r="DI287" s="81"/>
      <c r="DJ287" s="81"/>
      <c r="DK287" s="81"/>
      <c r="DL287" s="81"/>
      <c r="DM287" s="81"/>
      <c r="DN287" s="81"/>
      <c r="DO287" s="81"/>
      <c r="DT287" s="70"/>
      <c r="EE287" s="81"/>
    </row>
    <row r="299" spans="18:19">
      <c r="R299" s="73" t="s">
        <v>2511</v>
      </c>
      <c r="S299" s="73" t="s">
        <v>2510</v>
      </c>
    </row>
    <row r="300" spans="18:19">
      <c r="R300" s="21" t="s">
        <v>79</v>
      </c>
      <c r="S300" s="86">
        <v>0.53400000000000003</v>
      </c>
    </row>
    <row r="301" spans="18:19">
      <c r="R301" s="21" t="s">
        <v>84</v>
      </c>
      <c r="S301" s="86">
        <v>0.58399999999999996</v>
      </c>
    </row>
    <row r="302" spans="18:19">
      <c r="R302" s="21" t="s">
        <v>89</v>
      </c>
      <c r="S302" s="86">
        <v>0.63300000000000001</v>
      </c>
    </row>
    <row r="303" spans="18:19">
      <c r="R303" s="21" t="s">
        <v>94</v>
      </c>
      <c r="S303" s="86">
        <v>0.67900000000000005</v>
      </c>
    </row>
    <row r="304" spans="18:19">
      <c r="R304" s="21" t="s">
        <v>99</v>
      </c>
      <c r="S304" s="86">
        <v>0.71899999999999997</v>
      </c>
    </row>
    <row r="305" spans="18:19">
      <c r="R305" s="21" t="s">
        <v>104</v>
      </c>
      <c r="S305" s="86">
        <v>0.75700000000000001</v>
      </c>
    </row>
    <row r="306" spans="18:19">
      <c r="R306" s="21" t="s">
        <v>109</v>
      </c>
      <c r="S306" s="86">
        <v>0.76200000000000001</v>
      </c>
    </row>
    <row r="307" spans="18:19">
      <c r="R307" s="21" t="s">
        <v>114</v>
      </c>
      <c r="S307" s="86">
        <v>0.76700000000000002</v>
      </c>
    </row>
    <row r="308" spans="18:19">
      <c r="R308" s="21" t="s">
        <v>119</v>
      </c>
      <c r="S308" s="86">
        <v>0.77300000000000002</v>
      </c>
    </row>
    <row r="309" spans="18:19">
      <c r="R309" s="21" t="s">
        <v>124</v>
      </c>
      <c r="S309" s="86">
        <v>0.78</v>
      </c>
    </row>
    <row r="310" spans="18:19">
      <c r="R310" s="21" t="s">
        <v>129</v>
      </c>
      <c r="S310" s="86">
        <v>0.78700000000000003</v>
      </c>
    </row>
    <row r="311" spans="18:19">
      <c r="R311" s="21" t="s">
        <v>134</v>
      </c>
      <c r="S311" s="86">
        <v>0.86</v>
      </c>
    </row>
    <row r="312" spans="18:19">
      <c r="R312" s="21" t="s">
        <v>140</v>
      </c>
      <c r="S312" s="86">
        <v>0.91300000000000003</v>
      </c>
    </row>
    <row r="313" spans="18:19">
      <c r="R313" s="21" t="s">
        <v>145</v>
      </c>
      <c r="S313" s="66">
        <v>0.93930000000000002</v>
      </c>
    </row>
  </sheetData>
  <mergeCells count="49">
    <mergeCell ref="A2:A3"/>
    <mergeCell ref="S3:T3"/>
    <mergeCell ref="AS3:AT3"/>
    <mergeCell ref="AQ2:AT2"/>
    <mergeCell ref="B2:B3"/>
    <mergeCell ref="AF2:AP2"/>
    <mergeCell ref="AF3:AI3"/>
    <mergeCell ref="C3:F3"/>
    <mergeCell ref="AB3:AC3"/>
    <mergeCell ref="AB2:AC2"/>
    <mergeCell ref="G3:L3"/>
    <mergeCell ref="X3:AA3"/>
    <mergeCell ref="C2:T2"/>
    <mergeCell ref="M3:R3"/>
    <mergeCell ref="U2:W2"/>
    <mergeCell ref="AD2:AE2"/>
    <mergeCell ref="AW2:BD2"/>
    <mergeCell ref="BG2:BR2"/>
    <mergeCell ref="BK3:BL3"/>
    <mergeCell ref="BG3:BJ3"/>
    <mergeCell ref="AU2:AV2"/>
    <mergeCell ref="U3:W3"/>
    <mergeCell ref="BM3:BN3"/>
    <mergeCell ref="BW3:CB3"/>
    <mergeCell ref="BO3:BP3"/>
    <mergeCell ref="BQ3:BR3"/>
    <mergeCell ref="AJ3:AM3"/>
    <mergeCell ref="AN3:AP3"/>
    <mergeCell ref="AU3:AV3"/>
    <mergeCell ref="AQ3:AR3"/>
    <mergeCell ref="AW3:BD3"/>
    <mergeCell ref="DH2:DM2"/>
    <mergeCell ref="DH3:DJ3"/>
    <mergeCell ref="DB3:DD3"/>
    <mergeCell ref="DK3:DL3"/>
    <mergeCell ref="CX3:DA3"/>
    <mergeCell ref="DE3:DG3"/>
    <mergeCell ref="BS2:CB2"/>
    <mergeCell ref="BS3:BV3"/>
    <mergeCell ref="BE3:BF3"/>
    <mergeCell ref="CL3:CM3"/>
    <mergeCell ref="CN2:DG2"/>
    <mergeCell ref="BE2:BF2"/>
    <mergeCell ref="CH3:CK3"/>
    <mergeCell ref="CC2:CM2"/>
    <mergeCell ref="CC3:CG3"/>
    <mergeCell ref="CN3:CO3"/>
    <mergeCell ref="CP3:CS3"/>
    <mergeCell ref="CT3:CW3"/>
  </mergeCells>
  <phoneticPr fontId="7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164F-E7E0-4565-BEA4-C6564EF082FE}">
  <dimension ref="A1:J168"/>
  <sheetViews>
    <sheetView zoomScale="85" zoomScaleNormal="85" workbookViewId="0">
      <pane ySplit="1" topLeftCell="A138" activePane="bottomLeft" state="frozen"/>
      <selection pane="bottomLeft" activeCell="C110" sqref="C110"/>
    </sheetView>
  </sheetViews>
  <sheetFormatPr defaultRowHeight="10.8"/>
  <cols>
    <col min="1" max="1" width="8.77734375" style="5" customWidth="1"/>
    <col min="2" max="2" width="6.88671875" style="5" customWidth="1"/>
    <col min="3" max="3" width="27.44140625" style="9" customWidth="1"/>
    <col min="4" max="4" width="40.5546875" style="5" customWidth="1"/>
    <col min="5" max="5" width="45.88671875" style="5" customWidth="1"/>
    <col min="6" max="6" width="40.5546875" style="5" customWidth="1"/>
    <col min="7" max="7" width="22.88671875" style="5" customWidth="1"/>
    <col min="8" max="8" width="20.109375" style="190" customWidth="1"/>
    <col min="9" max="9" width="18" style="5" customWidth="1"/>
    <col min="10" max="16384" width="8.88671875" style="5"/>
  </cols>
  <sheetData>
    <row r="1" spans="2:10">
      <c r="B1" s="2" t="s">
        <v>243</v>
      </c>
      <c r="C1" s="3" t="s">
        <v>244</v>
      </c>
      <c r="D1" s="2" t="s">
        <v>245</v>
      </c>
      <c r="E1" s="4" t="s">
        <v>246</v>
      </c>
      <c r="F1" s="4" t="s">
        <v>247</v>
      </c>
      <c r="G1" s="4" t="s">
        <v>248</v>
      </c>
      <c r="H1" s="4" t="s">
        <v>249</v>
      </c>
      <c r="I1" s="4" t="s">
        <v>250</v>
      </c>
      <c r="J1" s="5" t="s">
        <v>2504</v>
      </c>
    </row>
    <row r="2" spans="2:10">
      <c r="B2" s="6" t="s">
        <v>2495</v>
      </c>
      <c r="C2" s="3"/>
      <c r="D2" s="2"/>
      <c r="E2" s="4"/>
      <c r="F2" s="4"/>
      <c r="G2" s="4"/>
      <c r="H2" s="4"/>
      <c r="I2" s="4"/>
    </row>
    <row r="3" spans="2:10">
      <c r="B3" s="6" t="s">
        <v>2496</v>
      </c>
      <c r="C3" s="3"/>
      <c r="D3" s="2"/>
      <c r="E3" s="4"/>
      <c r="F3" s="4"/>
      <c r="G3" s="4"/>
      <c r="H3" s="4"/>
      <c r="I3" s="4"/>
    </row>
    <row r="4" spans="2:10">
      <c r="B4" s="6" t="s">
        <v>2497</v>
      </c>
      <c r="C4" s="7" t="s">
        <v>2499</v>
      </c>
      <c r="D4" s="2"/>
      <c r="E4" s="4"/>
      <c r="F4" s="4"/>
      <c r="G4" s="4"/>
      <c r="H4" s="4"/>
      <c r="I4" s="4"/>
    </row>
    <row r="5" spans="2:10">
      <c r="B5" s="6" t="s">
        <v>2498</v>
      </c>
      <c r="C5" s="3"/>
      <c r="D5" s="2"/>
      <c r="E5" s="4"/>
      <c r="F5" s="4"/>
      <c r="G5" s="4"/>
      <c r="H5" s="4"/>
      <c r="I5" s="4"/>
    </row>
    <row r="6" spans="2:10">
      <c r="B6" s="6" t="s">
        <v>2488</v>
      </c>
      <c r="C6" s="3"/>
      <c r="D6" s="2"/>
      <c r="E6" s="4"/>
      <c r="F6" s="4"/>
      <c r="G6" s="4"/>
      <c r="H6" s="4"/>
      <c r="I6" s="4"/>
    </row>
    <row r="7" spans="2:10">
      <c r="B7" s="6" t="s">
        <v>2489</v>
      </c>
      <c r="C7" s="3"/>
      <c r="D7" s="2"/>
      <c r="E7" s="4"/>
      <c r="F7" s="4"/>
      <c r="G7" s="4"/>
      <c r="H7" s="4"/>
      <c r="I7" s="4"/>
    </row>
    <row r="8" spans="2:10">
      <c r="B8" s="6" t="s">
        <v>2490</v>
      </c>
      <c r="C8" s="3"/>
      <c r="D8" s="2"/>
      <c r="E8" s="4"/>
      <c r="F8" s="4"/>
      <c r="G8" s="4"/>
      <c r="H8" s="4"/>
      <c r="I8" s="4"/>
    </row>
    <row r="9" spans="2:10">
      <c r="B9" s="6" t="s">
        <v>2491</v>
      </c>
      <c r="C9" s="3"/>
      <c r="D9" s="2"/>
      <c r="E9" s="4"/>
      <c r="F9" s="4"/>
      <c r="G9" s="4"/>
      <c r="H9" s="4"/>
      <c r="I9" s="4"/>
    </row>
    <row r="10" spans="2:10">
      <c r="B10" s="6" t="s">
        <v>2492</v>
      </c>
      <c r="C10" s="3"/>
      <c r="D10" s="2"/>
      <c r="E10" s="4"/>
      <c r="F10" s="4"/>
      <c r="G10" s="4"/>
      <c r="H10" s="4"/>
      <c r="I10" s="4"/>
    </row>
    <row r="11" spans="2:10">
      <c r="B11" s="6" t="s">
        <v>2493</v>
      </c>
      <c r="C11" s="3"/>
      <c r="D11" s="2"/>
      <c r="E11" s="4"/>
      <c r="F11" s="4"/>
      <c r="G11" s="4"/>
      <c r="H11" s="4"/>
      <c r="I11" s="4"/>
    </row>
    <row r="12" spans="2:10">
      <c r="B12" s="6" t="s">
        <v>2494</v>
      </c>
      <c r="C12" s="3"/>
      <c r="D12" s="2"/>
      <c r="E12" s="4"/>
      <c r="F12" s="4"/>
      <c r="G12" s="4"/>
      <c r="H12" s="4"/>
      <c r="I12" s="4"/>
    </row>
    <row r="13" spans="2:10">
      <c r="B13" s="6" t="s">
        <v>2460</v>
      </c>
      <c r="C13" s="3"/>
      <c r="D13" s="2"/>
      <c r="E13" s="4"/>
      <c r="F13" s="4"/>
      <c r="G13" s="4"/>
      <c r="H13" s="189"/>
      <c r="I13" s="4"/>
    </row>
    <row r="14" spans="2:10">
      <c r="B14" s="6" t="s">
        <v>2461</v>
      </c>
      <c r="C14" s="3"/>
      <c r="D14" s="2"/>
      <c r="E14" s="4"/>
      <c r="F14" s="4"/>
      <c r="G14" s="4"/>
      <c r="H14" s="189" t="s">
        <v>2462</v>
      </c>
      <c r="I14" s="4"/>
      <c r="J14" s="5">
        <v>1</v>
      </c>
    </row>
    <row r="15" spans="2:10">
      <c r="B15" s="6" t="s">
        <v>2448</v>
      </c>
      <c r="C15" s="3"/>
      <c r="D15" s="2"/>
      <c r="E15" s="4"/>
      <c r="F15" s="4"/>
      <c r="G15" s="4"/>
      <c r="H15" s="189"/>
      <c r="I15" s="4"/>
    </row>
    <row r="16" spans="2:10">
      <c r="B16" s="6" t="s">
        <v>2449</v>
      </c>
      <c r="C16" s="3"/>
      <c r="D16" s="2"/>
      <c r="E16" s="4"/>
      <c r="F16" s="4"/>
      <c r="G16" s="4"/>
      <c r="H16" s="189"/>
      <c r="I16" s="4"/>
    </row>
    <row r="17" spans="2:10">
      <c r="B17" s="6" t="s">
        <v>2450</v>
      </c>
      <c r="C17" s="3"/>
      <c r="D17" s="2"/>
      <c r="E17" s="4"/>
      <c r="F17" s="4"/>
      <c r="G17" s="4"/>
      <c r="H17" s="189"/>
      <c r="I17" s="4"/>
    </row>
    <row r="18" spans="2:10">
      <c r="B18" s="6" t="s">
        <v>2451</v>
      </c>
      <c r="C18" s="89" t="s">
        <v>2500</v>
      </c>
      <c r="D18" s="2"/>
      <c r="E18" s="4"/>
      <c r="F18" s="4"/>
      <c r="G18" s="4"/>
      <c r="H18" s="189"/>
      <c r="I18" s="4"/>
    </row>
    <row r="19" spans="2:10">
      <c r="B19" s="6" t="s">
        <v>2452</v>
      </c>
      <c r="C19" s="3"/>
      <c r="D19" s="2"/>
      <c r="E19" s="4"/>
      <c r="F19" s="4"/>
      <c r="G19" s="4"/>
      <c r="H19" s="189"/>
      <c r="I19" s="4"/>
    </row>
    <row r="20" spans="2:10">
      <c r="B20" s="6" t="s">
        <v>2453</v>
      </c>
      <c r="C20" s="3"/>
      <c r="D20" s="2"/>
      <c r="E20" s="4"/>
      <c r="F20" s="4"/>
      <c r="G20" s="4"/>
      <c r="H20" s="189" t="s">
        <v>2456</v>
      </c>
      <c r="I20" s="4"/>
      <c r="J20" s="5">
        <v>1</v>
      </c>
    </row>
    <row r="21" spans="2:10">
      <c r="B21" s="6" t="s">
        <v>2454</v>
      </c>
      <c r="C21" s="3"/>
      <c r="D21" s="2"/>
      <c r="E21" s="4"/>
      <c r="F21" s="4"/>
      <c r="G21" s="4"/>
      <c r="H21" s="189"/>
      <c r="I21" s="4"/>
    </row>
    <row r="22" spans="2:10">
      <c r="B22" s="6" t="s">
        <v>2455</v>
      </c>
      <c r="C22" s="3"/>
      <c r="D22" s="2"/>
      <c r="E22" s="4"/>
      <c r="F22" s="4"/>
      <c r="G22" s="4"/>
      <c r="H22" s="189"/>
      <c r="I22" s="4"/>
    </row>
    <row r="23" spans="2:10">
      <c r="B23" s="6" t="s">
        <v>2443</v>
      </c>
      <c r="C23" s="3"/>
      <c r="D23" s="2"/>
      <c r="E23" s="4"/>
      <c r="F23" s="4"/>
      <c r="G23" s="4"/>
      <c r="H23" s="189"/>
      <c r="I23" s="4"/>
    </row>
    <row r="24" spans="2:10">
      <c r="B24" s="6" t="s">
        <v>2444</v>
      </c>
      <c r="C24" s="3"/>
      <c r="D24" s="2"/>
      <c r="E24" s="4"/>
      <c r="F24" s="4"/>
      <c r="G24" s="4"/>
      <c r="H24" s="189"/>
      <c r="I24" s="4"/>
    </row>
    <row r="25" spans="2:10">
      <c r="B25" s="6" t="s">
        <v>2445</v>
      </c>
      <c r="C25" s="3"/>
      <c r="D25" s="2"/>
      <c r="E25" s="4"/>
      <c r="F25" s="4"/>
      <c r="G25" s="4"/>
      <c r="H25" s="189" t="s">
        <v>2446</v>
      </c>
      <c r="I25" s="4"/>
      <c r="J25" s="5">
        <v>1</v>
      </c>
    </row>
    <row r="26" spans="2:10">
      <c r="B26" s="6" t="s">
        <v>2435</v>
      </c>
      <c r="C26" s="3"/>
      <c r="D26" s="2"/>
      <c r="E26" s="4"/>
      <c r="F26" s="4"/>
      <c r="G26" s="4"/>
      <c r="H26" s="189" t="s">
        <v>2467</v>
      </c>
      <c r="I26" s="4"/>
      <c r="J26" s="5">
        <v>1</v>
      </c>
    </row>
    <row r="27" spans="2:10">
      <c r="B27" s="6" t="s">
        <v>2436</v>
      </c>
      <c r="C27" s="3"/>
      <c r="D27" s="2"/>
      <c r="E27" s="4"/>
      <c r="F27" s="4"/>
      <c r="G27" s="4"/>
      <c r="H27" s="189"/>
      <c r="I27" s="4"/>
    </row>
    <row r="28" spans="2:10">
      <c r="B28" s="6" t="s">
        <v>2437</v>
      </c>
      <c r="C28" s="3"/>
      <c r="D28" s="2"/>
      <c r="E28" s="4"/>
      <c r="F28" s="4"/>
      <c r="G28" s="4"/>
      <c r="H28" s="189"/>
      <c r="I28" s="4"/>
    </row>
    <row r="29" spans="2:10">
      <c r="B29" s="6" t="s">
        <v>2438</v>
      </c>
      <c r="C29" s="3"/>
      <c r="D29" s="2"/>
      <c r="E29" s="4"/>
      <c r="F29" s="4"/>
      <c r="G29" s="4"/>
      <c r="H29" s="189" t="s">
        <v>2476</v>
      </c>
      <c r="I29" s="4"/>
      <c r="J29" s="5">
        <v>1</v>
      </c>
    </row>
    <row r="30" spans="2:10">
      <c r="B30" s="6" t="s">
        <v>2439</v>
      </c>
      <c r="C30" s="3"/>
      <c r="D30" s="2"/>
      <c r="E30" s="4"/>
      <c r="F30" s="4"/>
      <c r="G30" s="4"/>
      <c r="H30" s="189"/>
      <c r="I30" s="4"/>
    </row>
    <row r="31" spans="2:10">
      <c r="B31" s="6" t="s">
        <v>2440</v>
      </c>
      <c r="C31" s="3"/>
      <c r="D31" s="2"/>
      <c r="E31" s="4"/>
      <c r="F31" s="4"/>
      <c r="G31" s="4"/>
      <c r="H31" s="189" t="s">
        <v>2447</v>
      </c>
      <c r="I31" s="4"/>
      <c r="J31" s="5">
        <v>1</v>
      </c>
    </row>
    <row r="32" spans="2:10">
      <c r="B32" s="6" t="s">
        <v>2441</v>
      </c>
      <c r="C32" s="3"/>
      <c r="D32" s="2"/>
      <c r="E32" s="4"/>
      <c r="F32" s="4"/>
      <c r="G32" s="4"/>
      <c r="H32" s="189"/>
      <c r="I32" s="4"/>
    </row>
    <row r="33" spans="2:10">
      <c r="B33" s="6" t="s">
        <v>2442</v>
      </c>
      <c r="C33" s="3"/>
      <c r="D33" s="2"/>
      <c r="E33" s="4"/>
      <c r="F33" s="4"/>
      <c r="G33" s="4"/>
      <c r="H33" s="189"/>
      <c r="I33" s="4"/>
    </row>
    <row r="34" spans="2:10">
      <c r="B34" s="6" t="s">
        <v>2419</v>
      </c>
      <c r="C34" s="3"/>
      <c r="D34" s="2"/>
      <c r="E34" s="4"/>
      <c r="F34" s="4"/>
      <c r="G34" s="4"/>
      <c r="H34" s="189" t="s">
        <v>2465</v>
      </c>
      <c r="I34" s="4"/>
      <c r="J34" s="5">
        <v>1</v>
      </c>
    </row>
    <row r="35" spans="2:10">
      <c r="B35" s="6" t="s">
        <v>2420</v>
      </c>
      <c r="C35" s="3"/>
      <c r="D35" s="2"/>
      <c r="E35" s="4"/>
      <c r="F35" s="4"/>
      <c r="G35" s="4"/>
      <c r="H35" s="189"/>
      <c r="I35" s="4"/>
    </row>
    <row r="36" spans="2:10">
      <c r="B36" s="6" t="s">
        <v>2421</v>
      </c>
      <c r="C36" s="3"/>
      <c r="D36" s="2"/>
      <c r="E36" s="4"/>
      <c r="F36" s="4"/>
      <c r="G36" s="4"/>
      <c r="H36" s="189"/>
      <c r="I36" s="4"/>
    </row>
    <row r="37" spans="2:10">
      <c r="B37" s="6" t="s">
        <v>2422</v>
      </c>
      <c r="C37" s="3"/>
      <c r="D37" s="2"/>
      <c r="E37" s="4"/>
      <c r="F37" s="4"/>
      <c r="G37" s="4"/>
      <c r="H37" s="189"/>
      <c r="I37" s="4"/>
    </row>
    <row r="38" spans="2:10">
      <c r="B38" s="6" t="s">
        <v>2423</v>
      </c>
      <c r="C38" s="3"/>
      <c r="D38" s="2"/>
      <c r="E38" s="4"/>
      <c r="F38" s="4"/>
      <c r="G38" s="4"/>
      <c r="H38" s="189"/>
      <c r="I38" s="4"/>
    </row>
    <row r="39" spans="2:10">
      <c r="B39" s="6" t="s">
        <v>2424</v>
      </c>
      <c r="C39" s="3"/>
      <c r="D39" s="2"/>
      <c r="E39" s="4"/>
      <c r="F39" s="4"/>
      <c r="G39" s="4"/>
      <c r="H39" s="189" t="s">
        <v>2429</v>
      </c>
      <c r="I39" s="4"/>
      <c r="J39" s="5">
        <v>1</v>
      </c>
    </row>
    <row r="40" spans="2:10">
      <c r="B40" s="6" t="s">
        <v>2425</v>
      </c>
      <c r="C40" s="3"/>
      <c r="D40" s="2"/>
      <c r="E40" s="4"/>
      <c r="F40" s="4"/>
      <c r="G40" s="4"/>
      <c r="H40" s="189"/>
      <c r="I40" s="4"/>
    </row>
    <row r="41" spans="2:10">
      <c r="B41" s="6" t="s">
        <v>2426</v>
      </c>
      <c r="C41" s="3"/>
      <c r="D41" s="2"/>
      <c r="E41" s="4"/>
      <c r="F41" s="4"/>
      <c r="G41" s="4"/>
      <c r="H41" s="189"/>
      <c r="I41" s="4"/>
    </row>
    <row r="42" spans="2:10">
      <c r="B42" s="6" t="s">
        <v>2427</v>
      </c>
      <c r="C42" s="3"/>
      <c r="D42" s="2"/>
      <c r="E42" s="4"/>
      <c r="F42" s="4"/>
      <c r="G42" s="4"/>
      <c r="H42" s="189"/>
      <c r="I42" s="4"/>
    </row>
    <row r="43" spans="2:10">
      <c r="B43" s="6" t="s">
        <v>2428</v>
      </c>
      <c r="C43" s="3"/>
      <c r="D43" s="2"/>
      <c r="E43" s="4"/>
      <c r="F43" s="4"/>
      <c r="G43" s="4"/>
      <c r="H43" s="189"/>
      <c r="I43" s="4"/>
    </row>
    <row r="44" spans="2:10">
      <c r="B44" s="6" t="s">
        <v>2413</v>
      </c>
      <c r="C44" s="7" t="s">
        <v>2501</v>
      </c>
      <c r="D44" s="2"/>
      <c r="E44" s="4"/>
      <c r="F44" s="4"/>
      <c r="G44" s="4"/>
      <c r="H44" s="189"/>
      <c r="I44" s="4"/>
    </row>
    <row r="45" spans="2:10">
      <c r="B45" s="6" t="s">
        <v>2414</v>
      </c>
      <c r="C45" s="3"/>
      <c r="D45" s="2"/>
      <c r="E45" s="4"/>
      <c r="F45" s="4"/>
      <c r="G45" s="4"/>
      <c r="H45" s="189"/>
      <c r="I45" s="4"/>
    </row>
    <row r="46" spans="2:10">
      <c r="B46" s="6" t="s">
        <v>2415</v>
      </c>
      <c r="C46" s="3"/>
      <c r="D46" s="2"/>
      <c r="E46" s="4"/>
      <c r="F46" s="4"/>
      <c r="G46" s="4"/>
      <c r="H46" s="189"/>
      <c r="I46" s="4"/>
    </row>
    <row r="47" spans="2:10">
      <c r="B47" s="6" t="s">
        <v>2416</v>
      </c>
      <c r="C47" s="3"/>
      <c r="D47" s="2"/>
      <c r="E47" s="4"/>
      <c r="F47" s="4"/>
      <c r="G47" s="4"/>
      <c r="H47" s="189" t="s">
        <v>2466</v>
      </c>
      <c r="I47" s="4"/>
      <c r="J47" s="5">
        <v>1</v>
      </c>
    </row>
    <row r="48" spans="2:10">
      <c r="B48" s="6" t="s">
        <v>2417</v>
      </c>
      <c r="C48" s="3"/>
      <c r="D48" s="2"/>
      <c r="E48" s="4"/>
      <c r="F48" s="4"/>
      <c r="G48" s="4"/>
      <c r="H48" s="189"/>
      <c r="I48" s="4"/>
    </row>
    <row r="49" spans="2:10" ht="21.6">
      <c r="B49" s="6" t="s">
        <v>2418</v>
      </c>
      <c r="C49" s="3"/>
      <c r="D49" s="2"/>
      <c r="E49" s="4"/>
      <c r="F49" s="4"/>
      <c r="G49" s="4"/>
      <c r="H49" s="192" t="s">
        <v>2505</v>
      </c>
      <c r="I49" s="4"/>
      <c r="J49" s="5">
        <v>2</v>
      </c>
    </row>
    <row r="50" spans="2:10">
      <c r="B50" s="6" t="s">
        <v>251</v>
      </c>
      <c r="C50" s="7"/>
      <c r="D50" s="7"/>
      <c r="E50" s="7" t="s">
        <v>431</v>
      </c>
      <c r="F50" s="7"/>
      <c r="G50" s="7"/>
      <c r="H50" s="7"/>
      <c r="I50" s="7"/>
    </row>
    <row r="51" spans="2:10">
      <c r="B51" s="6" t="s">
        <v>252</v>
      </c>
      <c r="C51" s="7"/>
      <c r="D51" s="7"/>
      <c r="E51" s="7"/>
      <c r="F51" s="7"/>
      <c r="G51" s="7"/>
      <c r="H51" s="7"/>
      <c r="I51" s="7"/>
    </row>
    <row r="52" spans="2:10" ht="43.2">
      <c r="B52" s="6" t="s">
        <v>31</v>
      </c>
      <c r="C52" s="7"/>
      <c r="D52" s="7"/>
      <c r="E52" s="7"/>
      <c r="F52" s="7"/>
      <c r="G52" s="7"/>
      <c r="H52" s="7" t="s">
        <v>2459</v>
      </c>
      <c r="I52" s="7"/>
      <c r="J52" s="5">
        <v>3</v>
      </c>
    </row>
    <row r="53" spans="2:10">
      <c r="B53" s="6" t="s">
        <v>32</v>
      </c>
      <c r="C53" s="7"/>
      <c r="D53" s="7"/>
      <c r="E53" s="7"/>
      <c r="F53" s="7"/>
      <c r="G53" s="7"/>
      <c r="H53" s="7"/>
      <c r="I53" s="7"/>
    </row>
    <row r="54" spans="2:10">
      <c r="B54" s="6" t="s">
        <v>33</v>
      </c>
      <c r="C54" s="89" t="s">
        <v>434</v>
      </c>
      <c r="D54" s="7"/>
      <c r="E54" s="7"/>
      <c r="F54" s="7"/>
      <c r="G54" s="7"/>
      <c r="H54" s="7"/>
      <c r="I54" s="7"/>
    </row>
    <row r="55" spans="2:10" ht="21.6">
      <c r="B55" s="6" t="s">
        <v>34</v>
      </c>
      <c r="C55" s="89"/>
      <c r="D55" s="7"/>
      <c r="E55" s="7" t="s">
        <v>432</v>
      </c>
      <c r="F55" s="7"/>
      <c r="G55" s="7"/>
      <c r="H55" s="7"/>
      <c r="I55" s="7"/>
    </row>
    <row r="56" spans="2:10">
      <c r="B56" s="6" t="s">
        <v>35</v>
      </c>
      <c r="C56" s="7"/>
      <c r="D56" s="7"/>
      <c r="E56" s="7"/>
      <c r="F56" s="7"/>
      <c r="G56" s="7"/>
      <c r="H56" s="7"/>
      <c r="I56" s="7"/>
    </row>
    <row r="57" spans="2:10" ht="21.6">
      <c r="B57" s="6" t="s">
        <v>36</v>
      </c>
      <c r="C57" s="7"/>
      <c r="D57" s="7"/>
      <c r="E57" s="7"/>
      <c r="F57" s="7"/>
      <c r="G57" s="7"/>
      <c r="H57" s="7" t="s">
        <v>2434</v>
      </c>
      <c r="I57" s="7"/>
      <c r="J57" s="5">
        <v>1</v>
      </c>
    </row>
    <row r="58" spans="2:10">
      <c r="B58" s="6" t="s">
        <v>37</v>
      </c>
      <c r="C58" s="7"/>
      <c r="D58" s="7"/>
      <c r="E58" s="7"/>
      <c r="F58" s="7"/>
      <c r="G58" s="7"/>
      <c r="H58" s="7"/>
      <c r="I58" s="7"/>
    </row>
    <row r="59" spans="2:10" ht="21.6">
      <c r="B59" s="6" t="s">
        <v>38</v>
      </c>
      <c r="C59" s="7"/>
      <c r="D59" s="7"/>
      <c r="E59" s="7" t="s">
        <v>437</v>
      </c>
      <c r="F59" s="7"/>
      <c r="G59" s="7"/>
      <c r="H59" s="7"/>
      <c r="I59" s="7"/>
    </row>
    <row r="60" spans="2:10">
      <c r="B60" s="6" t="s">
        <v>39</v>
      </c>
      <c r="C60" s="7" t="s">
        <v>439</v>
      </c>
      <c r="D60" s="7"/>
      <c r="E60" s="7"/>
      <c r="F60" s="7"/>
      <c r="G60" s="7"/>
      <c r="H60" s="7" t="s">
        <v>420</v>
      </c>
      <c r="I60" s="7"/>
      <c r="J60" s="5">
        <v>1</v>
      </c>
    </row>
    <row r="61" spans="2:10">
      <c r="B61" s="6" t="s">
        <v>40</v>
      </c>
      <c r="C61" s="7"/>
      <c r="D61" s="7"/>
      <c r="E61" s="7"/>
      <c r="F61" s="7"/>
      <c r="G61" s="7"/>
      <c r="H61" s="7" t="s">
        <v>2484</v>
      </c>
      <c r="I61" s="7"/>
      <c r="J61" s="5">
        <v>1</v>
      </c>
    </row>
    <row r="62" spans="2:10">
      <c r="B62" s="6" t="s">
        <v>41</v>
      </c>
      <c r="C62" s="7"/>
      <c r="D62" s="7"/>
      <c r="E62" s="7"/>
      <c r="F62" s="7"/>
      <c r="G62" s="7"/>
      <c r="H62" s="7"/>
      <c r="I62" s="7"/>
    </row>
    <row r="63" spans="2:10">
      <c r="B63" s="6" t="s">
        <v>42</v>
      </c>
      <c r="C63" s="7"/>
      <c r="D63" s="7"/>
      <c r="E63" s="7" t="s">
        <v>436</v>
      </c>
      <c r="F63" s="7"/>
      <c r="G63" s="7"/>
      <c r="H63" s="7"/>
      <c r="I63" s="7"/>
    </row>
    <row r="64" spans="2:10" ht="21.6">
      <c r="B64" s="6" t="s">
        <v>43</v>
      </c>
      <c r="C64" s="89" t="s">
        <v>433</v>
      </c>
      <c r="D64" s="7"/>
      <c r="E64" s="7" t="s">
        <v>435</v>
      </c>
      <c r="F64" s="7"/>
      <c r="G64" s="7"/>
      <c r="H64" s="7" t="s">
        <v>453</v>
      </c>
      <c r="I64" s="7"/>
      <c r="J64" s="5">
        <v>2</v>
      </c>
    </row>
    <row r="65" spans="2:10">
      <c r="B65" s="6" t="s">
        <v>44</v>
      </c>
      <c r="C65" s="7"/>
      <c r="D65" s="7"/>
      <c r="E65" s="7" t="s">
        <v>443</v>
      </c>
      <c r="F65" s="7"/>
      <c r="G65" s="7"/>
      <c r="H65" s="7"/>
      <c r="I65" s="7"/>
    </row>
    <row r="66" spans="2:10">
      <c r="B66" s="6" t="s">
        <v>45</v>
      </c>
      <c r="C66" s="7"/>
      <c r="D66" s="7"/>
      <c r="E66" s="7"/>
      <c r="F66" s="7"/>
      <c r="G66" s="7"/>
      <c r="H66" s="7"/>
      <c r="I66" s="7"/>
    </row>
    <row r="67" spans="2:10">
      <c r="B67" s="6" t="s">
        <v>46</v>
      </c>
      <c r="C67" s="7"/>
      <c r="D67" s="7"/>
      <c r="E67" s="7"/>
      <c r="F67" s="7"/>
      <c r="G67" s="7"/>
      <c r="H67" s="7"/>
      <c r="I67" s="7"/>
    </row>
    <row r="68" spans="2:10" ht="32.4">
      <c r="B68" s="6" t="s">
        <v>47</v>
      </c>
      <c r="C68" s="7"/>
      <c r="D68" s="7"/>
      <c r="E68" s="7"/>
      <c r="F68" s="7"/>
      <c r="G68" s="7"/>
      <c r="H68" s="7" t="s">
        <v>2433</v>
      </c>
      <c r="I68" s="7"/>
      <c r="J68" s="5">
        <v>3</v>
      </c>
    </row>
    <row r="69" spans="2:10">
      <c r="B69" s="6" t="s">
        <v>48</v>
      </c>
      <c r="C69" s="7"/>
      <c r="D69" s="7"/>
      <c r="E69" s="7"/>
      <c r="F69" s="7"/>
      <c r="G69" s="7"/>
      <c r="H69" s="7" t="s">
        <v>2411</v>
      </c>
      <c r="I69" s="7"/>
      <c r="J69" s="5">
        <v>1</v>
      </c>
    </row>
    <row r="70" spans="2:10" ht="32.4">
      <c r="B70" s="6" t="s">
        <v>49</v>
      </c>
      <c r="C70" s="7"/>
      <c r="D70" s="7"/>
      <c r="E70" s="7" t="s">
        <v>444</v>
      </c>
      <c r="F70" s="7"/>
      <c r="G70" s="7"/>
      <c r="H70" s="7" t="s">
        <v>2486</v>
      </c>
      <c r="I70" s="7"/>
      <c r="J70" s="5">
        <v>3</v>
      </c>
    </row>
    <row r="71" spans="2:10">
      <c r="B71" s="6" t="s">
        <v>50</v>
      </c>
      <c r="C71" s="7"/>
      <c r="D71" s="7"/>
      <c r="E71" s="7"/>
      <c r="F71" s="7"/>
      <c r="G71" s="7"/>
      <c r="H71" s="7" t="s">
        <v>2458</v>
      </c>
      <c r="I71" s="7"/>
      <c r="J71" s="5">
        <v>1</v>
      </c>
    </row>
    <row r="72" spans="2:10">
      <c r="B72" s="6" t="s">
        <v>51</v>
      </c>
      <c r="C72" s="7"/>
      <c r="D72" s="7"/>
      <c r="E72" s="7"/>
      <c r="F72" s="7"/>
      <c r="G72" s="7"/>
      <c r="H72" s="7"/>
      <c r="I72" s="7"/>
    </row>
    <row r="73" spans="2:10">
      <c r="B73" s="6" t="s">
        <v>52</v>
      </c>
      <c r="C73" s="7"/>
      <c r="D73" s="7"/>
      <c r="E73" s="7"/>
      <c r="F73" s="7"/>
      <c r="G73" s="7"/>
      <c r="H73" s="7" t="s">
        <v>2483</v>
      </c>
      <c r="I73" s="7"/>
      <c r="J73" s="5">
        <v>1</v>
      </c>
    </row>
    <row r="74" spans="2:10">
      <c r="B74" s="6" t="s">
        <v>53</v>
      </c>
      <c r="C74" s="7"/>
      <c r="D74" s="7"/>
      <c r="E74" s="7"/>
      <c r="F74" s="7"/>
      <c r="G74" s="7"/>
      <c r="H74" s="7"/>
      <c r="I74" s="7"/>
    </row>
    <row r="75" spans="2:10">
      <c r="B75" s="6" t="s">
        <v>54</v>
      </c>
      <c r="C75" s="7"/>
      <c r="D75" s="7"/>
      <c r="E75" s="7"/>
      <c r="F75" s="7"/>
      <c r="G75" s="7"/>
      <c r="H75" s="7"/>
      <c r="I75" s="7"/>
    </row>
    <row r="76" spans="2:10">
      <c r="B76" s="6" t="s">
        <v>55</v>
      </c>
      <c r="C76" s="7"/>
      <c r="D76" s="7"/>
      <c r="E76" s="7"/>
      <c r="F76" s="7"/>
      <c r="G76" s="7"/>
      <c r="H76" s="7" t="s">
        <v>2509</v>
      </c>
      <c r="I76" s="7"/>
    </row>
    <row r="77" spans="2:10" ht="21.6">
      <c r="B77" s="6" t="s">
        <v>56</v>
      </c>
      <c r="C77" s="7"/>
      <c r="D77" s="7"/>
      <c r="E77" s="7" t="s">
        <v>438</v>
      </c>
      <c r="F77" s="7"/>
      <c r="G77" s="7"/>
      <c r="H77" s="7"/>
      <c r="I77" s="7"/>
    </row>
    <row r="78" spans="2:10">
      <c r="B78" s="6" t="s">
        <v>57</v>
      </c>
      <c r="C78" s="7"/>
      <c r="D78" s="7"/>
      <c r="E78" s="7"/>
      <c r="F78" s="7"/>
      <c r="G78" s="7"/>
      <c r="H78" s="7"/>
      <c r="I78" s="7"/>
    </row>
    <row r="79" spans="2:10">
      <c r="B79" s="6" t="s">
        <v>58</v>
      </c>
      <c r="C79" s="7"/>
      <c r="D79" s="7"/>
      <c r="E79" s="7"/>
      <c r="F79" s="7"/>
      <c r="G79" s="7"/>
      <c r="H79" s="7"/>
      <c r="I79" s="7"/>
    </row>
    <row r="80" spans="2:10">
      <c r="B80" s="6" t="s">
        <v>59</v>
      </c>
      <c r="C80" s="7"/>
      <c r="D80" s="7"/>
      <c r="E80" s="7" t="s">
        <v>445</v>
      </c>
      <c r="F80" s="7"/>
      <c r="G80" s="7"/>
      <c r="H80" s="7"/>
      <c r="I80" s="7"/>
    </row>
    <row r="81" spans="1:10">
      <c r="B81" s="6" t="s">
        <v>60</v>
      </c>
      <c r="C81" s="89" t="s">
        <v>440</v>
      </c>
      <c r="D81" s="7"/>
      <c r="E81" s="7"/>
      <c r="F81" s="7"/>
      <c r="G81" s="7"/>
      <c r="H81" s="7" t="s">
        <v>2481</v>
      </c>
      <c r="I81" s="7"/>
      <c r="J81" s="5">
        <v>1</v>
      </c>
    </row>
    <row r="82" spans="1:10">
      <c r="B82" s="6" t="s">
        <v>61</v>
      </c>
      <c r="C82" s="7"/>
      <c r="D82" s="7"/>
      <c r="E82" s="7"/>
      <c r="F82" s="7"/>
      <c r="G82" s="7"/>
      <c r="H82" s="7"/>
      <c r="I82" s="7"/>
    </row>
    <row r="83" spans="1:10">
      <c r="B83" s="6" t="s">
        <v>62</v>
      </c>
      <c r="C83" s="7"/>
      <c r="D83" s="7"/>
      <c r="E83" s="7"/>
      <c r="F83" s="7"/>
      <c r="G83" s="7"/>
      <c r="H83" s="7" t="s">
        <v>2431</v>
      </c>
      <c r="I83" s="7"/>
      <c r="J83" s="5">
        <v>1</v>
      </c>
    </row>
    <row r="84" spans="1:10">
      <c r="B84" s="6" t="s">
        <v>63</v>
      </c>
      <c r="C84" s="7"/>
      <c r="D84" s="7"/>
      <c r="E84" s="7" t="s">
        <v>253</v>
      </c>
      <c r="F84" s="7"/>
      <c r="G84" s="7"/>
      <c r="H84" s="7" t="s">
        <v>454</v>
      </c>
      <c r="I84" s="7"/>
      <c r="J84" s="5">
        <v>1</v>
      </c>
    </row>
    <row r="85" spans="1:10">
      <c r="B85" s="6" t="s">
        <v>64</v>
      </c>
      <c r="C85" s="7"/>
      <c r="D85" s="7"/>
      <c r="E85" s="7"/>
      <c r="F85" s="7"/>
      <c r="G85" s="7"/>
      <c r="H85" s="7" t="s">
        <v>2457</v>
      </c>
      <c r="I85" s="7"/>
      <c r="J85" s="5">
        <v>1</v>
      </c>
    </row>
    <row r="86" spans="1:10" ht="54">
      <c r="B86" s="6" t="s">
        <v>65</v>
      </c>
      <c r="C86" s="7"/>
      <c r="D86" s="7"/>
      <c r="E86" s="7" t="s">
        <v>254</v>
      </c>
      <c r="F86" s="7"/>
      <c r="G86" s="7"/>
      <c r="H86" s="7"/>
      <c r="I86" s="7"/>
    </row>
    <row r="87" spans="1:10" ht="21.6">
      <c r="B87" s="6" t="s">
        <v>66</v>
      </c>
      <c r="C87" s="7" t="s">
        <v>442</v>
      </c>
      <c r="D87" s="7"/>
      <c r="E87" s="7"/>
      <c r="F87" s="7"/>
      <c r="G87" s="7"/>
      <c r="H87" s="7" t="s">
        <v>2480</v>
      </c>
      <c r="I87" s="7"/>
      <c r="J87" s="5">
        <v>2</v>
      </c>
    </row>
    <row r="88" spans="1:10" ht="54">
      <c r="B88" s="6" t="s">
        <v>67</v>
      </c>
      <c r="C88" s="7"/>
      <c r="D88" s="7" t="s">
        <v>255</v>
      </c>
      <c r="E88" s="7" t="s">
        <v>446</v>
      </c>
      <c r="F88" s="7"/>
      <c r="G88" s="7"/>
      <c r="H88" s="7"/>
      <c r="I88" s="7"/>
    </row>
    <row r="89" spans="1:10" ht="32.4">
      <c r="B89" s="6" t="s">
        <v>68</v>
      </c>
      <c r="C89" s="7" t="s">
        <v>441</v>
      </c>
      <c r="D89" s="7" t="s">
        <v>256</v>
      </c>
      <c r="E89" s="7"/>
      <c r="F89" s="7"/>
      <c r="G89" s="7"/>
      <c r="H89" s="7"/>
      <c r="I89" s="7"/>
    </row>
    <row r="90" spans="1:10" ht="32.4">
      <c r="B90" s="6" t="s">
        <v>69</v>
      </c>
      <c r="C90" s="7"/>
      <c r="D90" s="7" t="s">
        <v>257</v>
      </c>
      <c r="E90" s="7"/>
      <c r="F90" s="7" t="s">
        <v>258</v>
      </c>
      <c r="G90" s="7"/>
      <c r="H90" s="7"/>
      <c r="I90" s="7"/>
    </row>
    <row r="91" spans="1:10">
      <c r="B91" s="6" t="s">
        <v>70</v>
      </c>
      <c r="C91" s="7"/>
      <c r="D91" s="7"/>
      <c r="E91" s="7"/>
      <c r="F91" s="7"/>
      <c r="G91" s="7"/>
      <c r="H91" s="7"/>
      <c r="I91" s="7"/>
    </row>
    <row r="92" spans="1:10" ht="21.6">
      <c r="B92" s="6" t="s">
        <v>71</v>
      </c>
      <c r="C92" s="7"/>
      <c r="D92" s="7" t="s">
        <v>259</v>
      </c>
      <c r="E92" s="7" t="s">
        <v>447</v>
      </c>
      <c r="F92" s="7"/>
      <c r="G92" s="7"/>
      <c r="H92" s="7"/>
      <c r="I92" s="7"/>
    </row>
    <row r="93" spans="1:10">
      <c r="B93" s="6" t="s">
        <v>72</v>
      </c>
      <c r="C93" s="7"/>
      <c r="D93" s="7"/>
      <c r="E93" s="7"/>
      <c r="F93" s="7"/>
      <c r="G93" s="7"/>
      <c r="H93" s="7"/>
      <c r="I93" s="7"/>
    </row>
    <row r="94" spans="1:10">
      <c r="B94" s="6" t="s">
        <v>73</v>
      </c>
      <c r="C94" s="7"/>
      <c r="D94" s="7"/>
      <c r="E94" s="7"/>
      <c r="F94" s="7"/>
      <c r="G94" s="7"/>
      <c r="H94" s="7"/>
      <c r="I94" s="7"/>
    </row>
    <row r="95" spans="1:10" ht="64.8">
      <c r="A95" s="82" t="s">
        <v>356</v>
      </c>
      <c r="B95" s="8" t="s">
        <v>74</v>
      </c>
      <c r="C95" s="7" t="s">
        <v>260</v>
      </c>
      <c r="D95" s="7"/>
      <c r="E95" s="7" t="s">
        <v>475</v>
      </c>
      <c r="F95" s="7" t="s">
        <v>448</v>
      </c>
      <c r="G95" s="7"/>
      <c r="H95" s="7"/>
      <c r="I95" s="7"/>
    </row>
    <row r="96" spans="1:10" ht="75.599999999999994">
      <c r="B96" s="6" t="s">
        <v>75</v>
      </c>
      <c r="C96" s="7" t="s">
        <v>261</v>
      </c>
      <c r="D96" s="7" t="s">
        <v>262</v>
      </c>
      <c r="E96" s="7" t="s">
        <v>263</v>
      </c>
      <c r="F96" s="7"/>
      <c r="G96" s="7"/>
      <c r="H96" s="7" t="s">
        <v>416</v>
      </c>
      <c r="I96" s="7"/>
      <c r="J96" s="5">
        <v>1</v>
      </c>
    </row>
    <row r="97" spans="1:10" ht="43.2">
      <c r="B97" s="6" t="s">
        <v>76</v>
      </c>
      <c r="C97" s="7" t="s">
        <v>264</v>
      </c>
      <c r="D97" s="7" t="s">
        <v>2250</v>
      </c>
      <c r="E97" s="7" t="s">
        <v>265</v>
      </c>
      <c r="F97" s="7" t="s">
        <v>266</v>
      </c>
      <c r="G97" s="7"/>
      <c r="H97" s="7" t="s">
        <v>2410</v>
      </c>
      <c r="I97" s="7"/>
      <c r="J97" s="5">
        <v>1</v>
      </c>
    </row>
    <row r="98" spans="1:10" ht="86.4">
      <c r="B98" s="6" t="s">
        <v>77</v>
      </c>
      <c r="C98" s="7" t="s">
        <v>267</v>
      </c>
      <c r="D98" s="7" t="s">
        <v>268</v>
      </c>
      <c r="E98" s="7"/>
      <c r="F98" s="7"/>
      <c r="G98" s="7"/>
      <c r="H98" s="7" t="s">
        <v>418</v>
      </c>
      <c r="I98" s="7"/>
      <c r="J98" s="5">
        <v>1</v>
      </c>
    </row>
    <row r="99" spans="1:10" ht="64.8">
      <c r="B99" s="6" t="s">
        <v>78</v>
      </c>
      <c r="C99" s="7" t="s">
        <v>269</v>
      </c>
      <c r="D99" s="7" t="s">
        <v>2251</v>
      </c>
      <c r="E99" s="7"/>
      <c r="F99" s="7"/>
      <c r="G99" s="7"/>
      <c r="H99" s="7" t="s">
        <v>2478</v>
      </c>
      <c r="I99" s="7"/>
      <c r="J99" s="5">
        <v>3</v>
      </c>
    </row>
    <row r="100" spans="1:10" ht="64.8">
      <c r="B100" s="6" t="s">
        <v>79</v>
      </c>
      <c r="C100" s="7" t="s">
        <v>270</v>
      </c>
      <c r="D100" s="7" t="s">
        <v>271</v>
      </c>
      <c r="E100" s="7" t="s">
        <v>272</v>
      </c>
      <c r="F100" s="7" t="s">
        <v>273</v>
      </c>
      <c r="G100" s="7"/>
      <c r="H100" s="7" t="s">
        <v>2463</v>
      </c>
      <c r="I100" s="7"/>
      <c r="J100" s="5">
        <v>2</v>
      </c>
    </row>
    <row r="101" spans="1:10" ht="75.599999999999994">
      <c r="B101" s="6" t="s">
        <v>80</v>
      </c>
      <c r="C101" s="7" t="s">
        <v>274</v>
      </c>
      <c r="D101" s="7"/>
      <c r="E101" s="7"/>
      <c r="F101" s="7"/>
      <c r="G101" s="7"/>
      <c r="H101" s="7" t="s">
        <v>2485</v>
      </c>
      <c r="I101" s="7"/>
      <c r="J101" s="5">
        <v>4</v>
      </c>
    </row>
    <row r="102" spans="1:10" ht="43.2">
      <c r="B102" s="6" t="s">
        <v>81</v>
      </c>
      <c r="C102" s="7" t="s">
        <v>275</v>
      </c>
      <c r="D102" s="7"/>
      <c r="E102" s="7"/>
      <c r="F102" s="7"/>
      <c r="G102" s="7"/>
      <c r="H102" s="7" t="s">
        <v>2430</v>
      </c>
      <c r="I102" s="7"/>
      <c r="J102" s="5">
        <v>2</v>
      </c>
    </row>
    <row r="103" spans="1:10" ht="64.8">
      <c r="B103" s="6" t="s">
        <v>82</v>
      </c>
      <c r="C103" s="7" t="s">
        <v>276</v>
      </c>
      <c r="D103" s="7"/>
      <c r="E103" s="7" t="s">
        <v>277</v>
      </c>
      <c r="F103" s="7"/>
      <c r="G103" s="7" t="s">
        <v>278</v>
      </c>
      <c r="H103" s="7"/>
      <c r="I103" s="7"/>
    </row>
    <row r="104" spans="1:10" ht="97.2">
      <c r="B104" s="6" t="s">
        <v>83</v>
      </c>
      <c r="C104" s="7" t="s">
        <v>279</v>
      </c>
      <c r="D104" s="7"/>
      <c r="E104" s="7" t="s">
        <v>280</v>
      </c>
      <c r="F104" s="7" t="s">
        <v>281</v>
      </c>
      <c r="G104" s="7"/>
      <c r="H104" s="7"/>
      <c r="I104" s="7"/>
    </row>
    <row r="105" spans="1:10" ht="43.2">
      <c r="B105" s="6" t="s">
        <v>84</v>
      </c>
      <c r="C105" s="7" t="s">
        <v>282</v>
      </c>
      <c r="D105" s="7"/>
      <c r="E105" s="7" t="s">
        <v>449</v>
      </c>
      <c r="F105" s="7"/>
      <c r="G105" s="7"/>
      <c r="H105" s="7" t="s">
        <v>2479</v>
      </c>
      <c r="I105" s="7"/>
    </row>
    <row r="106" spans="1:10" ht="54">
      <c r="B106" s="6" t="s">
        <v>85</v>
      </c>
      <c r="C106" s="7" t="s">
        <v>283</v>
      </c>
      <c r="D106" s="7" t="s">
        <v>451</v>
      </c>
      <c r="E106" s="7"/>
      <c r="F106" s="7" t="s">
        <v>284</v>
      </c>
      <c r="G106" s="7"/>
      <c r="H106" s="7"/>
      <c r="I106" s="7"/>
    </row>
    <row r="107" spans="1:10" ht="43.2">
      <c r="B107" s="6" t="s">
        <v>86</v>
      </c>
      <c r="C107" s="7" t="s">
        <v>285</v>
      </c>
      <c r="D107" s="7"/>
      <c r="E107" s="7" t="s">
        <v>426</v>
      </c>
      <c r="F107" s="7"/>
      <c r="G107" s="7"/>
      <c r="H107" s="7"/>
      <c r="I107" s="7"/>
    </row>
    <row r="108" spans="1:10" ht="32.4">
      <c r="B108" s="6" t="s">
        <v>87</v>
      </c>
      <c r="C108" s="7" t="s">
        <v>286</v>
      </c>
      <c r="D108" s="7"/>
      <c r="E108" s="7" t="s">
        <v>287</v>
      </c>
      <c r="F108" s="7" t="s">
        <v>288</v>
      </c>
      <c r="G108" s="7"/>
      <c r="H108" s="7"/>
      <c r="I108" s="7"/>
    </row>
    <row r="109" spans="1:10" ht="21.6">
      <c r="B109" s="6" t="s">
        <v>88</v>
      </c>
      <c r="C109" s="7" t="s">
        <v>289</v>
      </c>
      <c r="D109" s="7"/>
      <c r="E109" s="7"/>
      <c r="F109" s="7"/>
      <c r="G109" s="7"/>
      <c r="H109" s="7"/>
      <c r="I109" s="7"/>
    </row>
    <row r="110" spans="1:10" ht="97.2">
      <c r="A110" s="82" t="s">
        <v>357</v>
      </c>
      <c r="B110" s="8" t="s">
        <v>89</v>
      </c>
      <c r="C110" s="7" t="s">
        <v>290</v>
      </c>
      <c r="D110" s="7" t="s">
        <v>291</v>
      </c>
      <c r="E110" s="7" t="s">
        <v>292</v>
      </c>
      <c r="F110" s="7"/>
      <c r="G110" s="7"/>
      <c r="H110" s="7" t="s">
        <v>2432</v>
      </c>
      <c r="I110" s="7"/>
      <c r="J110" s="5">
        <v>1</v>
      </c>
    </row>
    <row r="111" spans="1:10" ht="54">
      <c r="B111" s="6" t="s">
        <v>90</v>
      </c>
      <c r="C111" s="7" t="s">
        <v>293</v>
      </c>
      <c r="D111" s="7"/>
      <c r="E111" s="7" t="s">
        <v>294</v>
      </c>
      <c r="F111" s="7"/>
      <c r="G111" s="7"/>
      <c r="H111" s="7" t="s">
        <v>2464</v>
      </c>
      <c r="I111" s="7"/>
      <c r="J111" s="5">
        <v>1</v>
      </c>
    </row>
    <row r="112" spans="1:10">
      <c r="B112" s="6" t="s">
        <v>91</v>
      </c>
      <c r="C112" s="7" t="s">
        <v>295</v>
      </c>
      <c r="D112" s="7"/>
      <c r="E112" s="7"/>
      <c r="F112" s="7"/>
      <c r="G112" s="7"/>
      <c r="H112" s="7"/>
      <c r="I112" s="7"/>
    </row>
    <row r="113" spans="1:10">
      <c r="B113" s="6" t="s">
        <v>92</v>
      </c>
      <c r="C113" s="7" t="s">
        <v>296</v>
      </c>
      <c r="D113" s="7"/>
      <c r="E113" s="7" t="s">
        <v>297</v>
      </c>
      <c r="F113" s="7"/>
      <c r="G113" s="7"/>
      <c r="H113" s="191" t="s">
        <v>2502</v>
      </c>
      <c r="I113" s="7"/>
      <c r="J113" s="5">
        <v>1</v>
      </c>
    </row>
    <row r="114" spans="1:10" ht="86.4">
      <c r="B114" s="6" t="s">
        <v>93</v>
      </c>
      <c r="C114" s="7" t="s">
        <v>298</v>
      </c>
      <c r="D114" s="7"/>
      <c r="E114" s="7"/>
      <c r="F114" s="7" t="s">
        <v>452</v>
      </c>
      <c r="G114" s="7"/>
      <c r="H114" s="7"/>
      <c r="I114" s="7"/>
    </row>
    <row r="115" spans="1:10" ht="86.4">
      <c r="B115" s="6" t="s">
        <v>94</v>
      </c>
      <c r="C115" s="7" t="s">
        <v>299</v>
      </c>
      <c r="D115" s="7"/>
      <c r="E115" s="7" t="s">
        <v>300</v>
      </c>
      <c r="F115" s="7" t="s">
        <v>301</v>
      </c>
      <c r="G115" s="7" t="s">
        <v>302</v>
      </c>
      <c r="H115" s="7"/>
      <c r="I115" s="7"/>
    </row>
    <row r="116" spans="1:10" ht="21.6">
      <c r="B116" s="6" t="s">
        <v>95</v>
      </c>
      <c r="C116" s="7" t="s">
        <v>303</v>
      </c>
      <c r="D116" s="7"/>
      <c r="E116" s="7"/>
      <c r="F116" s="7" t="s">
        <v>304</v>
      </c>
      <c r="G116" s="7"/>
      <c r="H116" s="7"/>
      <c r="I116" s="7"/>
    </row>
    <row r="117" spans="1:10" ht="21.6">
      <c r="B117" s="6" t="s">
        <v>96</v>
      </c>
      <c r="C117" s="7" t="s">
        <v>305</v>
      </c>
      <c r="D117" s="7"/>
      <c r="E117" s="7" t="s">
        <v>306</v>
      </c>
      <c r="F117" s="7" t="s">
        <v>307</v>
      </c>
      <c r="G117" s="7"/>
      <c r="H117" s="7"/>
      <c r="I117" s="7"/>
    </row>
    <row r="118" spans="1:10" ht="151.19999999999999">
      <c r="B118" s="6" t="s">
        <v>97</v>
      </c>
      <c r="C118" s="7" t="s">
        <v>308</v>
      </c>
      <c r="D118" s="7"/>
      <c r="E118" s="7" t="s">
        <v>450</v>
      </c>
      <c r="F118" s="7" t="s">
        <v>309</v>
      </c>
      <c r="G118" s="7" t="s">
        <v>457</v>
      </c>
      <c r="H118" s="7" t="s">
        <v>2412</v>
      </c>
      <c r="I118" s="7"/>
      <c r="J118" s="5">
        <v>1</v>
      </c>
    </row>
    <row r="119" spans="1:10" ht="43.2">
      <c r="B119" s="6" t="s">
        <v>98</v>
      </c>
      <c r="C119" s="7" t="s">
        <v>310</v>
      </c>
      <c r="D119" s="7"/>
      <c r="E119" s="7"/>
      <c r="F119" s="7" t="s">
        <v>311</v>
      </c>
      <c r="G119" s="7"/>
      <c r="H119" s="7"/>
      <c r="I119" s="7"/>
    </row>
    <row r="120" spans="1:10" ht="43.2">
      <c r="B120" s="6" t="s">
        <v>99</v>
      </c>
      <c r="C120" s="7" t="s">
        <v>312</v>
      </c>
      <c r="D120" s="7"/>
      <c r="E120" s="7" t="s">
        <v>427</v>
      </c>
      <c r="F120" s="7"/>
      <c r="G120" s="7"/>
      <c r="H120" s="7"/>
      <c r="I120" s="7"/>
    </row>
    <row r="121" spans="1:10" ht="64.8">
      <c r="A121" s="85" t="s">
        <v>370</v>
      </c>
      <c r="B121" s="8" t="s">
        <v>100</v>
      </c>
      <c r="C121" s="7" t="s">
        <v>361</v>
      </c>
      <c r="D121" s="7" t="s">
        <v>474</v>
      </c>
      <c r="E121" s="7" t="s">
        <v>360</v>
      </c>
      <c r="F121" s="7" t="s">
        <v>413</v>
      </c>
      <c r="G121" s="7"/>
      <c r="H121" s="7"/>
      <c r="I121" s="7"/>
    </row>
    <row r="122" spans="1:10" ht="75.599999999999994">
      <c r="B122" s="6" t="s">
        <v>101</v>
      </c>
      <c r="C122" s="7" t="s">
        <v>313</v>
      </c>
      <c r="D122" s="7" t="s">
        <v>371</v>
      </c>
      <c r="E122" s="7" t="s">
        <v>476</v>
      </c>
      <c r="F122" s="7"/>
      <c r="G122" s="7"/>
      <c r="H122" s="7"/>
      <c r="I122" s="7"/>
    </row>
    <row r="123" spans="1:10" ht="43.2">
      <c r="B123" s="6" t="s">
        <v>102</v>
      </c>
      <c r="C123" s="7" t="s">
        <v>314</v>
      </c>
      <c r="D123" s="7" t="s">
        <v>363</v>
      </c>
      <c r="E123" s="7" t="s">
        <v>366</v>
      </c>
      <c r="F123" s="7" t="s">
        <v>364</v>
      </c>
      <c r="G123" s="7" t="s">
        <v>365</v>
      </c>
      <c r="H123" s="7"/>
      <c r="I123" s="7"/>
    </row>
    <row r="124" spans="1:10" ht="75.599999999999994">
      <c r="B124" s="6" t="s">
        <v>103</v>
      </c>
      <c r="C124" s="7" t="s">
        <v>362</v>
      </c>
      <c r="D124" s="7"/>
      <c r="E124" s="7"/>
      <c r="F124" s="7" t="s">
        <v>367</v>
      </c>
      <c r="G124" s="7"/>
      <c r="H124" s="7"/>
      <c r="I124" s="7"/>
    </row>
    <row r="125" spans="1:10">
      <c r="B125" s="6" t="s">
        <v>104</v>
      </c>
      <c r="C125" s="7" t="s">
        <v>315</v>
      </c>
      <c r="D125" s="7"/>
      <c r="E125" s="7"/>
      <c r="F125" s="7"/>
      <c r="G125" s="7"/>
      <c r="H125" s="7"/>
      <c r="I125" s="7"/>
    </row>
    <row r="126" spans="1:10" ht="54">
      <c r="B126" s="6" t="s">
        <v>105</v>
      </c>
      <c r="C126" s="7" t="s">
        <v>316</v>
      </c>
      <c r="D126" s="7"/>
      <c r="E126" s="7" t="s">
        <v>368</v>
      </c>
      <c r="F126" s="7"/>
      <c r="G126" s="7"/>
      <c r="H126" s="7"/>
      <c r="I126" s="7"/>
    </row>
    <row r="127" spans="1:10" ht="43.2">
      <c r="B127" s="6" t="s">
        <v>106</v>
      </c>
      <c r="C127" s="7" t="s">
        <v>317</v>
      </c>
      <c r="D127" s="7"/>
      <c r="E127" s="7"/>
      <c r="F127" s="7"/>
      <c r="G127" s="7"/>
      <c r="H127" s="7"/>
      <c r="I127" s="7"/>
    </row>
    <row r="128" spans="1:10" ht="43.2">
      <c r="B128" s="6" t="s">
        <v>107</v>
      </c>
      <c r="C128" s="7" t="s">
        <v>318</v>
      </c>
      <c r="D128" s="7"/>
      <c r="E128" s="7"/>
      <c r="F128" s="88" t="s">
        <v>376</v>
      </c>
      <c r="G128" s="7"/>
      <c r="H128" s="7"/>
      <c r="I128" s="7"/>
    </row>
    <row r="129" spans="1:10" ht="118.8">
      <c r="B129" s="6" t="s">
        <v>108</v>
      </c>
      <c r="C129" s="7" t="s">
        <v>319</v>
      </c>
      <c r="D129" s="7"/>
      <c r="E129" s="7" t="s">
        <v>428</v>
      </c>
      <c r="F129" s="7"/>
      <c r="G129" s="7" t="s">
        <v>369</v>
      </c>
      <c r="H129" s="7"/>
      <c r="I129" s="7"/>
    </row>
    <row r="130" spans="1:10" ht="108">
      <c r="A130" s="85" t="s">
        <v>392</v>
      </c>
      <c r="B130" s="8" t="s">
        <v>109</v>
      </c>
      <c r="C130" s="7" t="s">
        <v>320</v>
      </c>
      <c r="D130" s="7" t="s">
        <v>455</v>
      </c>
      <c r="E130" s="7" t="s">
        <v>477</v>
      </c>
      <c r="F130" s="7" t="s">
        <v>414</v>
      </c>
      <c r="G130" s="7" t="s">
        <v>388</v>
      </c>
      <c r="H130" s="7"/>
      <c r="I130" s="7"/>
    </row>
    <row r="131" spans="1:10" ht="43.2">
      <c r="B131" s="6" t="s">
        <v>110</v>
      </c>
      <c r="C131" s="7" t="s">
        <v>321</v>
      </c>
      <c r="D131" s="7"/>
      <c r="E131" s="7" t="s">
        <v>382</v>
      </c>
      <c r="F131" s="7" t="s">
        <v>377</v>
      </c>
      <c r="G131" s="7" t="s">
        <v>458</v>
      </c>
      <c r="H131" s="7" t="s">
        <v>421</v>
      </c>
      <c r="I131" s="7"/>
      <c r="J131" s="5">
        <v>1</v>
      </c>
    </row>
    <row r="132" spans="1:10" ht="86.4">
      <c r="B132" s="6" t="s">
        <v>111</v>
      </c>
      <c r="C132" s="7" t="s">
        <v>322</v>
      </c>
      <c r="D132" s="7" t="s">
        <v>381</v>
      </c>
      <c r="E132" s="7" t="s">
        <v>372</v>
      </c>
      <c r="F132" s="7" t="s">
        <v>378</v>
      </c>
      <c r="G132" s="7" t="s">
        <v>379</v>
      </c>
      <c r="H132" s="7"/>
      <c r="I132" s="7"/>
    </row>
    <row r="133" spans="1:10" ht="75.599999999999994">
      <c r="B133" s="6" t="s">
        <v>112</v>
      </c>
      <c r="C133" s="7" t="s">
        <v>323</v>
      </c>
      <c r="D133" s="7"/>
      <c r="E133" s="7" t="s">
        <v>383</v>
      </c>
      <c r="F133" s="7" t="s">
        <v>456</v>
      </c>
      <c r="G133" s="7"/>
      <c r="H133" s="7" t="s">
        <v>2503</v>
      </c>
      <c r="I133" s="7"/>
      <c r="J133" s="5">
        <v>1</v>
      </c>
    </row>
    <row r="134" spans="1:10" ht="21.6">
      <c r="B134" s="6" t="s">
        <v>113</v>
      </c>
      <c r="C134" s="7" t="s">
        <v>324</v>
      </c>
      <c r="D134" s="7"/>
      <c r="E134" s="7" t="s">
        <v>373</v>
      </c>
      <c r="F134" s="7"/>
      <c r="G134" s="7"/>
      <c r="H134" s="7" t="s">
        <v>2477</v>
      </c>
      <c r="I134" s="7"/>
      <c r="J134" s="5">
        <v>1</v>
      </c>
    </row>
    <row r="135" spans="1:10" ht="140.4">
      <c r="B135" s="6" t="s">
        <v>114</v>
      </c>
      <c r="C135" s="7" t="s">
        <v>325</v>
      </c>
      <c r="D135" s="7" t="s">
        <v>393</v>
      </c>
      <c r="E135" s="7" t="s">
        <v>386</v>
      </c>
      <c r="F135" s="7" t="s">
        <v>374</v>
      </c>
      <c r="G135" s="7" t="s">
        <v>375</v>
      </c>
      <c r="H135" s="7" t="s">
        <v>422</v>
      </c>
      <c r="I135" s="7"/>
      <c r="J135" s="5">
        <v>1</v>
      </c>
    </row>
    <row r="136" spans="1:10" ht="86.4">
      <c r="B136" s="6" t="s">
        <v>115</v>
      </c>
      <c r="C136" s="7" t="s">
        <v>326</v>
      </c>
      <c r="D136" s="7" t="s">
        <v>394</v>
      </c>
      <c r="E136" s="7" t="s">
        <v>384</v>
      </c>
      <c r="F136" s="7"/>
      <c r="G136" s="7" t="s">
        <v>380</v>
      </c>
      <c r="H136" s="7"/>
      <c r="I136" s="7"/>
    </row>
    <row r="137" spans="1:10" ht="151.19999999999999">
      <c r="B137" s="6" t="s">
        <v>116</v>
      </c>
      <c r="C137" s="7" t="s">
        <v>327</v>
      </c>
      <c r="D137" s="7" t="s">
        <v>390</v>
      </c>
      <c r="E137" s="7" t="s">
        <v>429</v>
      </c>
      <c r="F137" s="7" t="s">
        <v>389</v>
      </c>
      <c r="G137" s="7" t="s">
        <v>391</v>
      </c>
      <c r="H137" s="7" t="s">
        <v>2468</v>
      </c>
      <c r="I137" s="7"/>
      <c r="J137" s="5">
        <v>1</v>
      </c>
    </row>
    <row r="138" spans="1:10" ht="54">
      <c r="B138" s="6" t="s">
        <v>117</v>
      </c>
      <c r="C138" s="7" t="s">
        <v>328</v>
      </c>
      <c r="D138" s="7"/>
      <c r="E138" s="7" t="s">
        <v>385</v>
      </c>
      <c r="F138" s="7"/>
      <c r="G138" s="7"/>
      <c r="H138" s="7"/>
      <c r="I138" s="7"/>
    </row>
    <row r="139" spans="1:10" ht="140.4">
      <c r="B139" s="6" t="s">
        <v>118</v>
      </c>
      <c r="C139" s="7" t="s">
        <v>329</v>
      </c>
      <c r="D139" s="88" t="s">
        <v>397</v>
      </c>
      <c r="E139" s="7" t="s">
        <v>395</v>
      </c>
      <c r="F139" s="7"/>
      <c r="G139" s="7" t="s">
        <v>459</v>
      </c>
      <c r="H139" s="7"/>
      <c r="I139" s="7"/>
    </row>
    <row r="140" spans="1:10" ht="64.8">
      <c r="A140" s="87" t="s">
        <v>396</v>
      </c>
      <c r="B140" s="8" t="s">
        <v>119</v>
      </c>
      <c r="C140" s="7" t="s">
        <v>330</v>
      </c>
      <c r="D140" s="7"/>
      <c r="E140" s="7" t="s">
        <v>415</v>
      </c>
      <c r="F140" s="7" t="s">
        <v>387</v>
      </c>
      <c r="G140" s="88" t="s">
        <v>398</v>
      </c>
      <c r="H140" s="7"/>
      <c r="I140" s="7"/>
    </row>
    <row r="141" spans="1:10" ht="108">
      <c r="B141" s="6" t="s">
        <v>120</v>
      </c>
      <c r="C141" s="7" t="s">
        <v>331</v>
      </c>
      <c r="D141" s="7" t="s">
        <v>399</v>
      </c>
      <c r="E141" s="7" t="s">
        <v>402</v>
      </c>
      <c r="F141" s="7" t="s">
        <v>400</v>
      </c>
      <c r="G141" s="7" t="s">
        <v>460</v>
      </c>
      <c r="H141" s="7"/>
      <c r="I141" s="7"/>
    </row>
    <row r="142" spans="1:10" ht="43.2">
      <c r="B142" s="6" t="s">
        <v>121</v>
      </c>
      <c r="C142" s="7" t="s">
        <v>332</v>
      </c>
      <c r="D142" s="7"/>
      <c r="E142" s="7" t="s">
        <v>407</v>
      </c>
      <c r="F142" s="7" t="s">
        <v>401</v>
      </c>
      <c r="G142" s="7"/>
      <c r="H142" s="7"/>
      <c r="I142" s="7"/>
    </row>
    <row r="143" spans="1:10" ht="54">
      <c r="B143" s="6" t="s">
        <v>122</v>
      </c>
      <c r="C143" s="7" t="s">
        <v>333</v>
      </c>
      <c r="D143" s="7"/>
      <c r="E143" s="7"/>
      <c r="F143" s="7"/>
      <c r="G143" s="7" t="s">
        <v>461</v>
      </c>
      <c r="H143" s="7"/>
      <c r="I143" s="7"/>
    </row>
    <row r="144" spans="1:10" ht="21.6">
      <c r="B144" s="6" t="s">
        <v>123</v>
      </c>
      <c r="C144" s="7" t="s">
        <v>334</v>
      </c>
      <c r="D144" s="7"/>
      <c r="E144" s="7"/>
      <c r="F144" s="7"/>
      <c r="G144" s="7"/>
      <c r="H144" s="7"/>
      <c r="I144" s="7"/>
    </row>
    <row r="145" spans="1:10" ht="75.599999999999994">
      <c r="B145" s="6" t="s">
        <v>124</v>
      </c>
      <c r="C145" s="7" t="s">
        <v>335</v>
      </c>
      <c r="D145" s="7"/>
      <c r="E145" s="7" t="s">
        <v>404</v>
      </c>
      <c r="F145" s="7" t="s">
        <v>403</v>
      </c>
      <c r="G145" s="7"/>
      <c r="H145" s="7"/>
      <c r="I145" s="7"/>
    </row>
    <row r="146" spans="1:10" ht="43.2">
      <c r="B146" s="6" t="s">
        <v>125</v>
      </c>
      <c r="C146" s="7" t="s">
        <v>336</v>
      </c>
      <c r="D146" s="7"/>
      <c r="E146" s="7" t="s">
        <v>405</v>
      </c>
      <c r="F146" s="7"/>
      <c r="G146" s="7"/>
      <c r="H146" s="7"/>
      <c r="I146" s="7"/>
    </row>
    <row r="147" spans="1:10" ht="54">
      <c r="B147" s="6" t="s">
        <v>126</v>
      </c>
      <c r="C147" s="7" t="s">
        <v>337</v>
      </c>
      <c r="D147" s="7"/>
      <c r="E147" s="7"/>
      <c r="F147" s="7"/>
      <c r="G147" s="7" t="s">
        <v>462</v>
      </c>
      <c r="H147" s="7"/>
      <c r="I147" s="7"/>
    </row>
    <row r="148" spans="1:10" ht="64.8">
      <c r="B148" s="6" t="s">
        <v>127</v>
      </c>
      <c r="C148" s="7" t="s">
        <v>465</v>
      </c>
      <c r="D148" s="7"/>
      <c r="E148" s="7" t="s">
        <v>463</v>
      </c>
      <c r="F148" s="7"/>
      <c r="G148" s="7"/>
      <c r="H148" s="7"/>
      <c r="I148" s="7" t="s">
        <v>430</v>
      </c>
    </row>
    <row r="149" spans="1:10" ht="43.2">
      <c r="B149" s="6" t="s">
        <v>128</v>
      </c>
      <c r="C149" s="7" t="s">
        <v>338</v>
      </c>
      <c r="D149" s="7"/>
      <c r="E149" s="7" t="s">
        <v>464</v>
      </c>
      <c r="F149" s="7"/>
      <c r="G149" s="7"/>
      <c r="H149" s="7"/>
      <c r="I149" s="7"/>
    </row>
    <row r="150" spans="1:10" ht="43.2">
      <c r="B150" s="6" t="s">
        <v>129</v>
      </c>
      <c r="C150" s="7" t="s">
        <v>339</v>
      </c>
      <c r="D150" s="7"/>
      <c r="E150" s="7"/>
      <c r="F150" s="7"/>
      <c r="G150" s="7"/>
      <c r="H150" s="7"/>
      <c r="I150" s="7"/>
    </row>
    <row r="151" spans="1:10" ht="54">
      <c r="A151" s="87" t="s">
        <v>473</v>
      </c>
      <c r="B151" s="8" t="s">
        <v>130</v>
      </c>
      <c r="C151" s="7" t="s">
        <v>340</v>
      </c>
      <c r="D151" s="7"/>
      <c r="E151" s="7"/>
      <c r="F151" s="7" t="s">
        <v>466</v>
      </c>
      <c r="G151" s="7"/>
      <c r="H151" s="7" t="s">
        <v>2482</v>
      </c>
      <c r="I151" s="7"/>
      <c r="J151" s="5">
        <v>2</v>
      </c>
    </row>
    <row r="152" spans="1:10" ht="21.6">
      <c r="B152" s="6" t="s">
        <v>131</v>
      </c>
      <c r="C152" s="7" t="s">
        <v>341</v>
      </c>
      <c r="D152" s="7"/>
      <c r="E152" s="7"/>
      <c r="F152" s="7"/>
      <c r="G152" s="7"/>
      <c r="H152" s="7" t="s">
        <v>423</v>
      </c>
      <c r="I152" s="7"/>
      <c r="J152" s="5">
        <v>1</v>
      </c>
    </row>
    <row r="153" spans="1:10" ht="32.4">
      <c r="B153" s="6" t="s">
        <v>132</v>
      </c>
      <c r="C153" s="7" t="s">
        <v>342</v>
      </c>
      <c r="D153" s="7"/>
      <c r="E153" s="7"/>
      <c r="F153" s="7"/>
      <c r="G153" s="7"/>
      <c r="H153" s="7" t="s">
        <v>2487</v>
      </c>
      <c r="I153" s="7"/>
      <c r="J153" s="5">
        <v>1</v>
      </c>
    </row>
    <row r="154" spans="1:10" ht="64.8">
      <c r="B154" s="6" t="s">
        <v>133</v>
      </c>
      <c r="C154" s="7" t="s">
        <v>343</v>
      </c>
      <c r="D154" s="7"/>
      <c r="E154" s="7" t="s">
        <v>412</v>
      </c>
      <c r="F154" s="7" t="s">
        <v>406</v>
      </c>
      <c r="G154" s="7"/>
      <c r="H154" s="7" t="s">
        <v>2472</v>
      </c>
      <c r="I154" s="7"/>
      <c r="J154" s="5">
        <v>1</v>
      </c>
    </row>
    <row r="155" spans="1:10" ht="21.6">
      <c r="B155" s="6" t="s">
        <v>134</v>
      </c>
      <c r="C155" s="7" t="s">
        <v>344</v>
      </c>
      <c r="D155" s="7"/>
      <c r="E155" s="7" t="s">
        <v>410</v>
      </c>
      <c r="F155" s="7"/>
      <c r="G155" s="7"/>
      <c r="H155" s="7" t="s">
        <v>424</v>
      </c>
      <c r="I155" s="7"/>
      <c r="J155" s="5">
        <v>1</v>
      </c>
    </row>
    <row r="156" spans="1:10" ht="21.6">
      <c r="B156" s="6" t="s">
        <v>135</v>
      </c>
      <c r="C156" s="7" t="s">
        <v>345</v>
      </c>
      <c r="D156" s="7"/>
      <c r="E156" s="7"/>
      <c r="F156" s="7"/>
      <c r="G156" s="7"/>
      <c r="H156" s="7"/>
      <c r="I156" s="7"/>
    </row>
    <row r="157" spans="1:10" ht="43.2">
      <c r="B157" s="6" t="s">
        <v>136</v>
      </c>
      <c r="C157" s="7" t="s">
        <v>346</v>
      </c>
      <c r="D157" s="7"/>
      <c r="E157" s="7"/>
      <c r="F157" s="7"/>
      <c r="G157" s="7"/>
      <c r="H157" s="7"/>
      <c r="I157" s="7"/>
    </row>
    <row r="158" spans="1:10" ht="86.4">
      <c r="B158" s="6" t="s">
        <v>137</v>
      </c>
      <c r="C158" s="7" t="s">
        <v>347</v>
      </c>
      <c r="D158" s="7"/>
      <c r="E158" s="7" t="s">
        <v>411</v>
      </c>
      <c r="F158" s="7"/>
      <c r="G158" s="7"/>
      <c r="H158" s="7"/>
      <c r="I158" s="7"/>
    </row>
    <row r="159" spans="1:10" ht="43.2">
      <c r="B159" s="6" t="s">
        <v>138</v>
      </c>
      <c r="C159" s="7" t="s">
        <v>348</v>
      </c>
      <c r="D159" s="7"/>
      <c r="E159" s="7"/>
      <c r="F159" s="7"/>
      <c r="G159" s="7" t="s">
        <v>2252</v>
      </c>
      <c r="H159" s="7"/>
      <c r="I159" s="7"/>
    </row>
    <row r="160" spans="1:10" ht="21.6">
      <c r="B160" s="6" t="s">
        <v>139</v>
      </c>
      <c r="C160" s="7" t="s">
        <v>349</v>
      </c>
      <c r="D160" s="7"/>
      <c r="E160" s="7" t="s">
        <v>467</v>
      </c>
      <c r="F160" s="7"/>
      <c r="G160" s="7"/>
      <c r="H160" s="7" t="s">
        <v>2470</v>
      </c>
      <c r="I160" s="7" t="s">
        <v>468</v>
      </c>
      <c r="J160" s="5">
        <v>1</v>
      </c>
    </row>
    <row r="161" spans="2:9" ht="21.6">
      <c r="B161" s="6" t="s">
        <v>140</v>
      </c>
      <c r="C161" s="7" t="s">
        <v>350</v>
      </c>
      <c r="D161" s="7"/>
      <c r="E161" s="7"/>
      <c r="F161" s="7"/>
      <c r="G161" s="7"/>
      <c r="H161" s="7"/>
      <c r="I161" s="7"/>
    </row>
    <row r="162" spans="2:9" ht="64.8">
      <c r="B162" s="6" t="s">
        <v>141</v>
      </c>
      <c r="C162" s="7" t="s">
        <v>351</v>
      </c>
      <c r="D162" s="7"/>
      <c r="E162" s="7"/>
      <c r="F162" s="7"/>
      <c r="G162" s="7" t="s">
        <v>2253</v>
      </c>
      <c r="H162" s="7"/>
      <c r="I162" s="7"/>
    </row>
    <row r="163" spans="2:9" ht="21.6">
      <c r="B163" s="6" t="s">
        <v>142</v>
      </c>
      <c r="C163" s="7" t="s">
        <v>352</v>
      </c>
      <c r="D163" s="7"/>
      <c r="E163" s="7" t="s">
        <v>409</v>
      </c>
      <c r="F163" s="7" t="s">
        <v>408</v>
      </c>
      <c r="G163" s="7"/>
      <c r="H163" s="7"/>
      <c r="I163" s="7"/>
    </row>
    <row r="164" spans="2:9" ht="54">
      <c r="B164" s="6" t="s">
        <v>143</v>
      </c>
      <c r="C164" s="7" t="s">
        <v>353</v>
      </c>
      <c r="D164" s="7"/>
      <c r="E164" s="7"/>
      <c r="F164" s="7"/>
      <c r="G164" s="7"/>
      <c r="H164" s="7"/>
      <c r="I164" s="7"/>
    </row>
    <row r="165" spans="2:9" ht="32.4">
      <c r="B165" s="6" t="s">
        <v>144</v>
      </c>
      <c r="C165" s="7" t="s">
        <v>354</v>
      </c>
      <c r="D165" s="7"/>
      <c r="E165" s="7"/>
      <c r="F165" s="7"/>
      <c r="G165" s="7" t="s">
        <v>2254</v>
      </c>
      <c r="H165" s="7"/>
      <c r="I165" s="7"/>
    </row>
    <row r="166" spans="2:9">
      <c r="B166" s="6" t="s">
        <v>145</v>
      </c>
      <c r="C166" s="7"/>
      <c r="D166" s="7"/>
      <c r="E166" s="7"/>
      <c r="F166" s="7"/>
      <c r="G166" s="7"/>
      <c r="H166" s="7"/>
      <c r="I166" s="7"/>
    </row>
    <row r="167" spans="2:9">
      <c r="B167" s="6" t="s">
        <v>146</v>
      </c>
      <c r="C167" s="7"/>
      <c r="D167" s="7"/>
      <c r="E167" s="7"/>
      <c r="F167" s="7"/>
      <c r="G167" s="7"/>
      <c r="H167" s="7"/>
      <c r="I167" s="7"/>
    </row>
    <row r="168" spans="2:9">
      <c r="B168" s="6" t="s">
        <v>147</v>
      </c>
      <c r="C168" s="7"/>
      <c r="D168" s="7"/>
      <c r="E168" s="7"/>
      <c r="F168" s="7"/>
      <c r="G168" s="7"/>
      <c r="H168" s="7"/>
      <c r="I168" s="7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8E3C-7A46-40AD-95B3-17DE613E197F}">
  <dimension ref="A1:S101"/>
  <sheetViews>
    <sheetView showGridLines="0" topLeftCell="A141" zoomScaleNormal="100" workbookViewId="0">
      <selection activeCell="G179" sqref="G179"/>
    </sheetView>
  </sheetViews>
  <sheetFormatPr defaultRowHeight="10.8"/>
  <cols>
    <col min="1" max="1" width="8.88671875" style="70"/>
    <col min="2" max="13" width="10" style="70" customWidth="1"/>
    <col min="14" max="14" width="8.88671875" style="70"/>
    <col min="15" max="15" width="9.77734375" style="70" customWidth="1"/>
    <col min="16" max="17" width="8.88671875" style="70"/>
    <col min="18" max="18" width="12.21875" style="70" customWidth="1"/>
    <col min="19" max="19" width="9.6640625" style="70" customWidth="1"/>
    <col min="20" max="32" width="11.88671875" style="70" customWidth="1"/>
    <col min="33" max="16384" width="8.88671875" style="70"/>
  </cols>
  <sheetData>
    <row r="1" spans="1:19">
      <c r="A1" s="106"/>
      <c r="B1" s="107"/>
      <c r="C1" s="107"/>
      <c r="D1" s="107"/>
      <c r="E1" s="107"/>
      <c r="F1" s="107"/>
      <c r="G1" s="238" t="s">
        <v>489</v>
      </c>
      <c r="H1" s="239"/>
      <c r="I1" s="239"/>
      <c r="J1" s="239"/>
      <c r="K1" s="240"/>
      <c r="L1" s="238" t="s">
        <v>478</v>
      </c>
      <c r="M1" s="239"/>
      <c r="N1" s="239"/>
      <c r="O1" s="240"/>
      <c r="P1" s="238" t="s">
        <v>490</v>
      </c>
      <c r="Q1" s="239"/>
      <c r="R1" s="239"/>
      <c r="S1" s="240"/>
    </row>
    <row r="2" spans="1:19">
      <c r="A2" s="108" t="s">
        <v>486</v>
      </c>
      <c r="B2" s="108" t="s">
        <v>488</v>
      </c>
      <c r="C2" s="108"/>
      <c r="D2" s="108"/>
      <c r="E2" s="108"/>
      <c r="F2" s="108"/>
      <c r="G2" s="108" t="s">
        <v>480</v>
      </c>
      <c r="H2" s="108" t="s">
        <v>481</v>
      </c>
      <c r="I2" s="108" t="s">
        <v>482</v>
      </c>
      <c r="J2" s="108" t="s">
        <v>483</v>
      </c>
      <c r="K2" s="108" t="s">
        <v>479</v>
      </c>
      <c r="L2" s="108" t="s">
        <v>480</v>
      </c>
      <c r="M2" s="108" t="s">
        <v>481</v>
      </c>
      <c r="N2" s="108" t="s">
        <v>482</v>
      </c>
      <c r="O2" s="108" t="s">
        <v>479</v>
      </c>
      <c r="P2" s="108" t="s">
        <v>484</v>
      </c>
      <c r="Q2" s="108" t="s">
        <v>485</v>
      </c>
      <c r="R2" s="108" t="s">
        <v>487</v>
      </c>
      <c r="S2" s="106" t="s">
        <v>520</v>
      </c>
    </row>
    <row r="3" spans="1:19">
      <c r="A3" s="21" t="s">
        <v>69</v>
      </c>
      <c r="B3" s="110">
        <v>686</v>
      </c>
      <c r="C3" s="21"/>
      <c r="D3" s="21"/>
      <c r="E3" s="21"/>
      <c r="F3" s="21"/>
      <c r="G3" s="106"/>
      <c r="H3" s="106"/>
      <c r="I3" s="106"/>
      <c r="J3" s="106"/>
      <c r="K3" s="106"/>
      <c r="L3" s="106"/>
      <c r="M3" s="106"/>
      <c r="N3" s="106"/>
      <c r="O3" s="106"/>
      <c r="P3" s="73"/>
      <c r="Q3" s="73"/>
      <c r="R3" s="73"/>
      <c r="S3" s="73"/>
    </row>
    <row r="4" spans="1:19">
      <c r="A4" s="21" t="s">
        <v>70</v>
      </c>
      <c r="B4" s="110">
        <v>684.4</v>
      </c>
      <c r="C4" s="21"/>
      <c r="D4" s="21"/>
      <c r="E4" s="21"/>
      <c r="F4" s="21"/>
      <c r="G4" s="106"/>
      <c r="H4" s="106"/>
      <c r="I4" s="106"/>
      <c r="J4" s="106"/>
      <c r="K4" s="106"/>
      <c r="L4" s="106"/>
      <c r="M4" s="106"/>
      <c r="N4" s="106"/>
      <c r="O4" s="106"/>
      <c r="P4" s="73"/>
      <c r="Q4" s="73"/>
      <c r="R4" s="73"/>
      <c r="S4" s="73"/>
    </row>
    <row r="5" spans="1:19">
      <c r="A5" s="21" t="s">
        <v>71</v>
      </c>
      <c r="B5" s="110">
        <v>701.4</v>
      </c>
      <c r="C5" s="21"/>
      <c r="D5" s="21"/>
      <c r="E5" s="21"/>
      <c r="F5" s="21"/>
      <c r="G5" s="106"/>
      <c r="H5" s="106"/>
      <c r="I5" s="106"/>
      <c r="J5" s="106"/>
      <c r="K5" s="106"/>
      <c r="L5" s="106"/>
      <c r="M5" s="106"/>
      <c r="N5" s="106"/>
      <c r="O5" s="106"/>
      <c r="P5" s="73"/>
      <c r="Q5" s="73"/>
      <c r="R5" s="73"/>
      <c r="S5" s="73"/>
    </row>
    <row r="6" spans="1:19">
      <c r="A6" s="21" t="s">
        <v>72</v>
      </c>
      <c r="B6" s="110">
        <v>765</v>
      </c>
      <c r="C6" s="21"/>
      <c r="D6" s="21"/>
      <c r="E6" s="21"/>
      <c r="F6" s="21"/>
      <c r="G6" s="106"/>
      <c r="H6" s="106"/>
      <c r="I6" s="106"/>
      <c r="J6" s="106"/>
      <c r="K6" s="106"/>
      <c r="L6" s="106"/>
      <c r="M6" s="106"/>
      <c r="N6" s="106"/>
      <c r="O6" s="106"/>
      <c r="P6" s="73"/>
      <c r="Q6" s="73"/>
      <c r="R6" s="73"/>
      <c r="S6" s="73"/>
    </row>
    <row r="7" spans="1:19">
      <c r="A7" s="21" t="s">
        <v>73</v>
      </c>
      <c r="B7" s="110">
        <v>672.9</v>
      </c>
      <c r="C7" s="21"/>
      <c r="D7" s="21"/>
      <c r="E7" s="21"/>
      <c r="F7" s="21"/>
      <c r="G7" s="106"/>
      <c r="H7" s="106"/>
      <c r="I7" s="106"/>
      <c r="J7" s="106"/>
      <c r="K7" s="106"/>
      <c r="L7" s="106"/>
      <c r="M7" s="106"/>
      <c r="N7" s="106"/>
      <c r="O7" s="106"/>
      <c r="P7" s="73"/>
      <c r="Q7" s="73"/>
      <c r="R7" s="73"/>
      <c r="S7" s="73"/>
    </row>
    <row r="8" spans="1:19">
      <c r="A8" s="21" t="s">
        <v>74</v>
      </c>
      <c r="B8" s="110">
        <v>196.3</v>
      </c>
      <c r="C8" s="21"/>
      <c r="D8" s="21"/>
      <c r="E8" s="21"/>
      <c r="F8" s="21"/>
      <c r="G8" s="103">
        <v>25533</v>
      </c>
      <c r="H8" s="103">
        <v>72908</v>
      </c>
      <c r="I8" s="103">
        <v>12792</v>
      </c>
      <c r="J8" s="103">
        <v>2314</v>
      </c>
      <c r="K8" s="103">
        <v>113547</v>
      </c>
      <c r="L8" s="102"/>
      <c r="M8" s="102"/>
      <c r="N8" s="102"/>
      <c r="O8" s="105"/>
      <c r="P8" s="73"/>
      <c r="Q8" s="73"/>
      <c r="R8" s="73"/>
      <c r="S8" s="73"/>
    </row>
    <row r="9" spans="1:19">
      <c r="A9" s="21" t="s">
        <v>75</v>
      </c>
      <c r="B9" s="110">
        <v>55.7</v>
      </c>
      <c r="C9" s="21"/>
      <c r="D9" s="21"/>
      <c r="E9" s="21"/>
      <c r="F9" s="21"/>
      <c r="G9" s="103">
        <v>26863</v>
      </c>
      <c r="H9" s="103">
        <v>84579</v>
      </c>
      <c r="I9" s="103">
        <v>12060</v>
      </c>
      <c r="J9" s="103">
        <v>6678</v>
      </c>
      <c r="K9" s="103">
        <v>130180</v>
      </c>
      <c r="L9" s="102"/>
      <c r="M9" s="103">
        <v>14914</v>
      </c>
      <c r="N9" s="102">
        <v>7</v>
      </c>
      <c r="O9" s="104">
        <v>14921</v>
      </c>
      <c r="P9" s="73"/>
      <c r="Q9" s="73"/>
      <c r="R9" s="73"/>
      <c r="S9" s="73"/>
    </row>
    <row r="10" spans="1:19">
      <c r="A10" s="21" t="s">
        <v>76</v>
      </c>
      <c r="B10" s="110">
        <v>95.2</v>
      </c>
      <c r="C10" s="21"/>
      <c r="D10" s="21"/>
      <c r="E10" s="21"/>
      <c r="F10" s="21"/>
      <c r="G10" s="103">
        <v>26340</v>
      </c>
      <c r="H10" s="103">
        <v>100618</v>
      </c>
      <c r="I10" s="103">
        <v>12772</v>
      </c>
      <c r="J10" s="103">
        <v>10779</v>
      </c>
      <c r="K10" s="103">
        <v>150509</v>
      </c>
      <c r="L10" s="102">
        <v>110</v>
      </c>
      <c r="M10" s="103">
        <v>11106</v>
      </c>
      <c r="N10" s="102">
        <v>104</v>
      </c>
      <c r="O10" s="104">
        <v>11320</v>
      </c>
      <c r="P10" s="73"/>
      <c r="Q10" s="73"/>
      <c r="R10" s="73"/>
      <c r="S10" s="73"/>
    </row>
    <row r="11" spans="1:19">
      <c r="A11" s="21" t="s">
        <v>77</v>
      </c>
      <c r="B11" s="110">
        <v>171.5</v>
      </c>
      <c r="C11" s="21"/>
      <c r="D11" s="21"/>
      <c r="E11" s="21"/>
      <c r="F11" s="21"/>
      <c r="G11" s="103">
        <v>30221</v>
      </c>
      <c r="H11" s="103">
        <v>122676</v>
      </c>
      <c r="I11" s="103">
        <v>14702</v>
      </c>
      <c r="J11" s="103">
        <v>14024</v>
      </c>
      <c r="K11" s="103">
        <v>181623</v>
      </c>
      <c r="L11" s="102">
        <v>381</v>
      </c>
      <c r="M11" s="103">
        <v>19211</v>
      </c>
      <c r="N11" s="102">
        <v>775</v>
      </c>
      <c r="O11" s="104">
        <v>20367</v>
      </c>
      <c r="P11" s="73"/>
      <c r="Q11" s="73"/>
      <c r="R11" s="73"/>
      <c r="S11" s="73"/>
    </row>
    <row r="12" spans="1:19">
      <c r="A12" s="21" t="s">
        <v>78</v>
      </c>
      <c r="B12" s="110">
        <v>311.10000000000002</v>
      </c>
      <c r="C12" s="21"/>
      <c r="D12" s="21"/>
      <c r="E12" s="21"/>
      <c r="F12" s="21"/>
      <c r="G12" s="103">
        <v>36265</v>
      </c>
      <c r="H12" s="103">
        <v>137876</v>
      </c>
      <c r="I12" s="103">
        <v>16467</v>
      </c>
      <c r="J12" s="103">
        <v>15541</v>
      </c>
      <c r="K12" s="103">
        <v>206149</v>
      </c>
      <c r="L12" s="103">
        <v>1070</v>
      </c>
      <c r="M12" s="103">
        <v>25560</v>
      </c>
      <c r="N12" s="103">
        <v>2070</v>
      </c>
      <c r="O12" s="104">
        <v>28700</v>
      </c>
      <c r="P12" s="73"/>
      <c r="Q12" s="73"/>
      <c r="R12" s="73"/>
      <c r="S12" s="73"/>
    </row>
    <row r="13" spans="1:19">
      <c r="A13" s="21" t="s">
        <v>79</v>
      </c>
      <c r="B13" s="110">
        <v>484</v>
      </c>
      <c r="C13" s="21"/>
      <c r="D13" s="21"/>
      <c r="E13" s="21"/>
      <c r="F13" s="21"/>
      <c r="G13" s="103">
        <v>42588</v>
      </c>
      <c r="H13" s="103">
        <v>152109</v>
      </c>
      <c r="I13" s="103">
        <v>18306</v>
      </c>
      <c r="J13" s="103">
        <v>12494</v>
      </c>
      <c r="K13" s="103">
        <v>225497</v>
      </c>
      <c r="L13" s="103">
        <v>1594</v>
      </c>
      <c r="M13" s="103">
        <v>26501</v>
      </c>
      <c r="N13" s="103">
        <v>3502</v>
      </c>
      <c r="O13" s="104">
        <v>31597</v>
      </c>
      <c r="P13" s="73"/>
      <c r="Q13" s="101">
        <v>5509</v>
      </c>
      <c r="R13" s="101">
        <f>O13-Q13</f>
        <v>26088</v>
      </c>
      <c r="S13" s="139">
        <f>Q13/K13</f>
        <v>2.4430480228118334E-2</v>
      </c>
    </row>
    <row r="14" spans="1:19">
      <c r="A14" s="21" t="s">
        <v>80</v>
      </c>
      <c r="B14" s="110">
        <v>650.20000000000005</v>
      </c>
      <c r="C14" s="21"/>
      <c r="D14" s="21"/>
      <c r="E14" s="21"/>
      <c r="F14" s="21"/>
      <c r="G14" s="103">
        <v>57533</v>
      </c>
      <c r="H14" s="103">
        <v>170160</v>
      </c>
      <c r="I14" s="103">
        <v>21621</v>
      </c>
      <c r="J14" s="103">
        <v>14836</v>
      </c>
      <c r="K14" s="103">
        <v>264150</v>
      </c>
      <c r="L14" s="103">
        <v>3611</v>
      </c>
      <c r="M14" s="103">
        <v>30817</v>
      </c>
      <c r="N14" s="103">
        <v>4062</v>
      </c>
      <c r="O14" s="104">
        <v>38490</v>
      </c>
      <c r="P14" s="73"/>
      <c r="Q14" s="101">
        <v>6733</v>
      </c>
      <c r="R14" s="101">
        <f t="shared" ref="R14:R77" si="0">O14-Q14</f>
        <v>31757</v>
      </c>
      <c r="S14" s="139">
        <f t="shared" ref="S14:S77" si="1">Q14/K14</f>
        <v>2.5489305318947567E-2</v>
      </c>
    </row>
    <row r="15" spans="1:19">
      <c r="A15" s="21" t="s">
        <v>81</v>
      </c>
      <c r="B15" s="110">
        <v>698.8</v>
      </c>
      <c r="C15" s="21"/>
      <c r="D15" s="21"/>
      <c r="E15" s="21"/>
      <c r="F15" s="21"/>
      <c r="G15" s="103">
        <v>88354</v>
      </c>
      <c r="H15" s="103">
        <v>192205</v>
      </c>
      <c r="I15" s="103">
        <v>24698</v>
      </c>
      <c r="J15" s="103">
        <v>17599</v>
      </c>
      <c r="K15" s="103">
        <v>322856</v>
      </c>
      <c r="L15" s="103">
        <v>4837</v>
      </c>
      <c r="M15" s="103">
        <v>29960</v>
      </c>
      <c r="N15" s="103">
        <v>4169</v>
      </c>
      <c r="O15" s="104">
        <v>38966</v>
      </c>
      <c r="P15" s="73"/>
      <c r="Q15" s="73">
        <v>865</v>
      </c>
      <c r="R15" s="73">
        <f t="shared" si="0"/>
        <v>38101</v>
      </c>
      <c r="S15" s="139">
        <f t="shared" si="1"/>
        <v>2.6792130237629158E-3</v>
      </c>
    </row>
    <row r="16" spans="1:19">
      <c r="A16" s="21" t="s">
        <v>82</v>
      </c>
      <c r="B16" s="110">
        <v>766.2</v>
      </c>
      <c r="C16" s="21"/>
      <c r="D16" s="21"/>
      <c r="E16" s="21"/>
      <c r="F16" s="21"/>
      <c r="G16" s="103">
        <v>114696</v>
      </c>
      <c r="H16" s="103">
        <v>214027</v>
      </c>
      <c r="I16" s="103">
        <v>28314</v>
      </c>
      <c r="J16" s="103">
        <v>22617</v>
      </c>
      <c r="K16" s="103">
        <v>379654</v>
      </c>
      <c r="L16" s="103">
        <v>8789</v>
      </c>
      <c r="M16" s="103">
        <v>36147</v>
      </c>
      <c r="N16" s="103">
        <v>4842</v>
      </c>
      <c r="O16" s="104">
        <v>49778</v>
      </c>
      <c r="P16" s="73"/>
      <c r="Q16" s="101">
        <v>1098</v>
      </c>
      <c r="R16" s="101">
        <f t="shared" si="0"/>
        <v>48680</v>
      </c>
      <c r="S16" s="139">
        <f t="shared" si="1"/>
        <v>2.8921070237637428E-3</v>
      </c>
    </row>
    <row r="17" spans="1:19">
      <c r="A17" s="21" t="s">
        <v>83</v>
      </c>
      <c r="B17" s="110">
        <v>775</v>
      </c>
      <c r="C17" s="21"/>
      <c r="D17" s="21"/>
      <c r="E17" s="21"/>
      <c r="F17" s="21"/>
      <c r="G17" s="103">
        <v>138518</v>
      </c>
      <c r="H17" s="103">
        <v>235344</v>
      </c>
      <c r="I17" s="103">
        <v>31769</v>
      </c>
      <c r="J17" s="103">
        <v>28952</v>
      </c>
      <c r="K17" s="103">
        <v>434583</v>
      </c>
      <c r="L17" s="103">
        <v>14472</v>
      </c>
      <c r="M17" s="103">
        <v>49582</v>
      </c>
      <c r="N17" s="103">
        <v>5749</v>
      </c>
      <c r="O17" s="104">
        <v>69803</v>
      </c>
      <c r="P17" s="73"/>
      <c r="Q17" s="73">
        <v>988</v>
      </c>
      <c r="R17" s="73">
        <f t="shared" si="0"/>
        <v>68815</v>
      </c>
      <c r="S17" s="139">
        <f t="shared" si="1"/>
        <v>2.273443738020125E-3</v>
      </c>
    </row>
    <row r="18" spans="1:19">
      <c r="A18" s="21" t="s">
        <v>84</v>
      </c>
      <c r="B18" s="110">
        <v>941</v>
      </c>
      <c r="C18" s="21"/>
      <c r="D18" s="21"/>
      <c r="E18" s="21"/>
      <c r="F18" s="21"/>
      <c r="G18" s="103">
        <v>153325</v>
      </c>
      <c r="H18" s="103">
        <v>250988</v>
      </c>
      <c r="I18" s="103">
        <v>34421</v>
      </c>
      <c r="J18" s="103">
        <v>32572</v>
      </c>
      <c r="K18" s="103">
        <v>471306</v>
      </c>
      <c r="L18" s="103">
        <v>20268</v>
      </c>
      <c r="M18" s="103">
        <v>43857</v>
      </c>
      <c r="N18" s="103">
        <v>4807</v>
      </c>
      <c r="O18" s="104">
        <v>68932</v>
      </c>
      <c r="P18" s="73"/>
      <c r="Q18" s="101">
        <v>1231</v>
      </c>
      <c r="R18" s="101">
        <f t="shared" si="0"/>
        <v>67701</v>
      </c>
      <c r="S18" s="139">
        <f t="shared" si="1"/>
        <v>2.6118912129274824E-3</v>
      </c>
    </row>
    <row r="19" spans="1:19">
      <c r="A19" s="21" t="s">
        <v>85</v>
      </c>
      <c r="B19" s="110">
        <v>1110.5999999999999</v>
      </c>
      <c r="C19" s="21"/>
      <c r="D19" s="21"/>
      <c r="E19" s="21"/>
      <c r="F19" s="21"/>
      <c r="G19" s="103">
        <v>181074</v>
      </c>
      <c r="H19" s="103">
        <v>295234</v>
      </c>
      <c r="I19" s="103">
        <v>38241</v>
      </c>
      <c r="J19" s="103">
        <v>39400</v>
      </c>
      <c r="K19" s="103">
        <v>553949</v>
      </c>
      <c r="L19" s="103">
        <v>32056</v>
      </c>
      <c r="M19" s="103">
        <v>72958</v>
      </c>
      <c r="N19" s="103">
        <v>6052</v>
      </c>
      <c r="O19" s="104">
        <v>111066</v>
      </c>
      <c r="P19" s="73"/>
      <c r="Q19" s="101">
        <v>2447</v>
      </c>
      <c r="R19" s="101">
        <f t="shared" si="0"/>
        <v>108619</v>
      </c>
      <c r="S19" s="139">
        <f t="shared" si="1"/>
        <v>4.4173741626034168E-3</v>
      </c>
    </row>
    <row r="20" spans="1:19">
      <c r="A20" s="21" t="s">
        <v>86</v>
      </c>
      <c r="B20" s="110">
        <v>1257</v>
      </c>
      <c r="C20" s="21"/>
      <c r="D20" s="21"/>
      <c r="E20" s="21"/>
      <c r="F20" s="21"/>
      <c r="G20" s="103">
        <v>218524</v>
      </c>
      <c r="H20" s="103">
        <v>373575</v>
      </c>
      <c r="I20" s="103">
        <v>42840</v>
      </c>
      <c r="J20" s="103">
        <v>47257</v>
      </c>
      <c r="K20" s="103">
        <v>682196</v>
      </c>
      <c r="L20" s="103">
        <v>47121</v>
      </c>
      <c r="M20" s="103">
        <v>126820</v>
      </c>
      <c r="N20" s="103">
        <v>8036</v>
      </c>
      <c r="O20" s="104">
        <v>181977</v>
      </c>
      <c r="P20" s="73"/>
      <c r="Q20" s="101">
        <v>6554</v>
      </c>
      <c r="R20" s="101">
        <f t="shared" si="0"/>
        <v>175423</v>
      </c>
      <c r="S20" s="139">
        <f t="shared" si="1"/>
        <v>9.6072096582213908E-3</v>
      </c>
    </row>
    <row r="21" spans="1:19">
      <c r="A21" s="21" t="s">
        <v>87</v>
      </c>
      <c r="B21" s="110">
        <v>1211.8</v>
      </c>
      <c r="C21" s="21"/>
      <c r="D21" s="21"/>
      <c r="E21" s="21"/>
      <c r="F21" s="21"/>
      <c r="G21" s="103">
        <v>259631</v>
      </c>
      <c r="H21" s="103">
        <v>455842</v>
      </c>
      <c r="I21" s="103">
        <v>47050</v>
      </c>
      <c r="J21" s="103">
        <v>54784</v>
      </c>
      <c r="K21" s="103">
        <v>817307</v>
      </c>
      <c r="L21" s="103">
        <v>50643</v>
      </c>
      <c r="M21" s="103">
        <v>130066</v>
      </c>
      <c r="N21" s="103">
        <v>7594</v>
      </c>
      <c r="O21" s="104">
        <v>188303</v>
      </c>
      <c r="P21" s="73"/>
      <c r="Q21" s="101">
        <v>10243</v>
      </c>
      <c r="R21" s="101">
        <f t="shared" si="0"/>
        <v>178060</v>
      </c>
      <c r="S21" s="139">
        <f t="shared" si="1"/>
        <v>1.2532622380574251E-2</v>
      </c>
    </row>
    <row r="22" spans="1:19">
      <c r="A22" s="21" t="s">
        <v>88</v>
      </c>
      <c r="B22" s="110">
        <v>1662.9</v>
      </c>
      <c r="C22" s="21"/>
      <c r="D22" s="21"/>
      <c r="E22" s="21"/>
      <c r="F22" s="21"/>
      <c r="G22" s="103">
        <v>318758</v>
      </c>
      <c r="H22" s="103">
        <v>575701</v>
      </c>
      <c r="I22" s="103">
        <v>51075</v>
      </c>
      <c r="J22" s="103">
        <v>63588</v>
      </c>
      <c r="K22" s="103">
        <v>1009122</v>
      </c>
      <c r="L22" s="103">
        <v>78598</v>
      </c>
      <c r="M22" s="103">
        <v>177485</v>
      </c>
      <c r="N22" s="103">
        <v>6731</v>
      </c>
      <c r="O22" s="104">
        <v>262814</v>
      </c>
      <c r="P22" s="73"/>
      <c r="Q22" s="101">
        <v>19285</v>
      </c>
      <c r="R22" s="101">
        <f t="shared" si="0"/>
        <v>243529</v>
      </c>
      <c r="S22" s="139">
        <f t="shared" si="1"/>
        <v>1.9110672445948062E-2</v>
      </c>
    </row>
    <row r="23" spans="1:19">
      <c r="A23" s="21" t="s">
        <v>89</v>
      </c>
      <c r="B23" s="110">
        <v>2248</v>
      </c>
      <c r="C23" s="21"/>
      <c r="D23" s="21"/>
      <c r="E23" s="21"/>
      <c r="F23" s="21"/>
      <c r="G23" s="103">
        <v>457333</v>
      </c>
      <c r="H23" s="103">
        <v>775715</v>
      </c>
      <c r="I23" s="103">
        <v>56192</v>
      </c>
      <c r="J23" s="103">
        <v>64286</v>
      </c>
      <c r="K23" s="103">
        <v>1353526</v>
      </c>
      <c r="L23" s="103">
        <v>165094</v>
      </c>
      <c r="M23" s="103">
        <v>308020</v>
      </c>
      <c r="N23" s="103">
        <v>8437</v>
      </c>
      <c r="O23" s="104">
        <v>481551</v>
      </c>
      <c r="P23" s="101">
        <v>4329</v>
      </c>
      <c r="Q23" s="101">
        <v>38809</v>
      </c>
      <c r="R23" s="101">
        <f t="shared" si="0"/>
        <v>442742</v>
      </c>
      <c r="S23" s="139">
        <f t="shared" si="1"/>
        <v>2.8672519035467366E-2</v>
      </c>
    </row>
    <row r="24" spans="1:19">
      <c r="A24" s="21" t="s">
        <v>90</v>
      </c>
      <c r="B24" s="110">
        <v>2826.8</v>
      </c>
      <c r="C24" s="21"/>
      <c r="D24" s="21"/>
      <c r="E24" s="21"/>
      <c r="F24" s="21"/>
      <c r="G24" s="103">
        <v>663951</v>
      </c>
      <c r="H24" s="103">
        <v>1159542</v>
      </c>
      <c r="I24" s="103">
        <v>63450</v>
      </c>
      <c r="J24" s="103">
        <v>76612</v>
      </c>
      <c r="K24" s="103">
        <v>1963555</v>
      </c>
      <c r="L24" s="103">
        <v>249508</v>
      </c>
      <c r="M24" s="103">
        <v>553390</v>
      </c>
      <c r="N24" s="103">
        <v>10981</v>
      </c>
      <c r="O24" s="104">
        <v>813879</v>
      </c>
      <c r="P24" s="73"/>
      <c r="Q24" s="101">
        <v>57037</v>
      </c>
      <c r="R24" s="101">
        <f t="shared" si="0"/>
        <v>756842</v>
      </c>
      <c r="S24" s="139">
        <f t="shared" si="1"/>
        <v>2.9047823972335889E-2</v>
      </c>
    </row>
    <row r="25" spans="1:19">
      <c r="A25" s="21" t="s">
        <v>91</v>
      </c>
      <c r="B25" s="110">
        <v>2754.6</v>
      </c>
      <c r="C25" s="21"/>
      <c r="D25" s="21"/>
      <c r="E25" s="21"/>
      <c r="F25" s="21"/>
      <c r="G25" s="103">
        <v>889032</v>
      </c>
      <c r="H25" s="103">
        <v>1677467</v>
      </c>
      <c r="I25" s="103">
        <v>72029</v>
      </c>
      <c r="J25" s="103">
        <v>90776</v>
      </c>
      <c r="K25" s="103">
        <v>2729304</v>
      </c>
      <c r="L25" s="103">
        <v>268784</v>
      </c>
      <c r="M25" s="103">
        <v>710716</v>
      </c>
      <c r="N25" s="103">
        <v>11206</v>
      </c>
      <c r="O25" s="104">
        <v>990706</v>
      </c>
      <c r="P25" s="73"/>
      <c r="Q25" s="101">
        <v>66690</v>
      </c>
      <c r="R25" s="101">
        <f t="shared" si="0"/>
        <v>924016</v>
      </c>
      <c r="S25" s="139">
        <f t="shared" si="1"/>
        <v>2.443480096024481E-2</v>
      </c>
    </row>
    <row r="26" spans="1:19">
      <c r="A26" s="21" t="s">
        <v>92</v>
      </c>
      <c r="B26" s="110">
        <v>3150.1</v>
      </c>
      <c r="C26" s="21"/>
      <c r="D26" s="21"/>
      <c r="E26" s="21"/>
      <c r="F26" s="21"/>
      <c r="G26" s="103">
        <v>1233651</v>
      </c>
      <c r="H26" s="103">
        <v>2337249</v>
      </c>
      <c r="I26" s="103">
        <v>81414</v>
      </c>
      <c r="J26" s="103">
        <v>110038</v>
      </c>
      <c r="K26" s="103">
        <v>3762352</v>
      </c>
      <c r="L26" s="103">
        <v>407830</v>
      </c>
      <c r="M26" s="103">
        <v>862781</v>
      </c>
      <c r="N26" s="103">
        <v>12920</v>
      </c>
      <c r="O26" s="104">
        <v>1283531</v>
      </c>
      <c r="P26" s="73"/>
      <c r="Q26" s="101">
        <v>98564</v>
      </c>
      <c r="R26" s="101">
        <f t="shared" si="0"/>
        <v>1184967</v>
      </c>
      <c r="S26" s="139">
        <f t="shared" si="1"/>
        <v>2.6197442450892422E-2</v>
      </c>
    </row>
    <row r="27" spans="1:19">
      <c r="A27" s="21" t="s">
        <v>93</v>
      </c>
      <c r="B27" s="110">
        <v>3979.9</v>
      </c>
      <c r="C27" s="21"/>
      <c r="D27" s="21"/>
      <c r="E27" s="21"/>
      <c r="F27" s="21"/>
      <c r="G27" s="103">
        <v>1672359</v>
      </c>
      <c r="H27" s="103">
        <v>3090969</v>
      </c>
      <c r="I27" s="103">
        <v>93011</v>
      </c>
      <c r="J27" s="103">
        <v>132111</v>
      </c>
      <c r="K27" s="103">
        <v>4988450</v>
      </c>
      <c r="L27" s="103">
        <v>579660</v>
      </c>
      <c r="M27" s="103">
        <v>1109142</v>
      </c>
      <c r="N27" s="103">
        <v>13673</v>
      </c>
      <c r="O27" s="104">
        <v>1702475</v>
      </c>
      <c r="P27" s="73"/>
      <c r="Q27" s="101">
        <v>150421</v>
      </c>
      <c r="R27" s="101">
        <f t="shared" si="0"/>
        <v>1552054</v>
      </c>
      <c r="S27" s="139">
        <f t="shared" si="1"/>
        <v>3.015385540598783E-2</v>
      </c>
    </row>
    <row r="28" spans="1:19">
      <c r="A28" s="21" t="s">
        <v>94</v>
      </c>
      <c r="B28" s="110">
        <v>4116</v>
      </c>
      <c r="C28" s="21"/>
      <c r="D28" s="21"/>
      <c r="E28" s="21"/>
      <c r="F28" s="21"/>
      <c r="G28" s="103">
        <v>2181275</v>
      </c>
      <c r="H28" s="103">
        <v>3865478</v>
      </c>
      <c r="I28" s="103">
        <v>102695</v>
      </c>
      <c r="J28" s="103">
        <v>150572</v>
      </c>
      <c r="K28" s="103">
        <v>6300020</v>
      </c>
      <c r="L28" s="103">
        <v>696176</v>
      </c>
      <c r="M28" s="103">
        <v>1160090</v>
      </c>
      <c r="N28" s="103">
        <v>19348</v>
      </c>
      <c r="O28" s="104">
        <v>1875614</v>
      </c>
      <c r="P28" s="101"/>
      <c r="Q28" s="101">
        <v>194168</v>
      </c>
      <c r="R28" s="101">
        <f t="shared" si="0"/>
        <v>1681446</v>
      </c>
      <c r="S28" s="139">
        <f t="shared" si="1"/>
        <v>3.0820219618350419E-2</v>
      </c>
    </row>
    <row r="29" spans="1:19">
      <c r="A29" s="21" t="s">
        <v>95</v>
      </c>
      <c r="B29" s="110">
        <v>4778.3999999999996</v>
      </c>
      <c r="C29" s="21"/>
      <c r="D29" s="21"/>
      <c r="E29" s="21"/>
      <c r="F29" s="21"/>
      <c r="G29" s="103">
        <v>2833246</v>
      </c>
      <c r="H29" s="103">
        <v>4798961</v>
      </c>
      <c r="I29" s="103">
        <v>114289</v>
      </c>
      <c r="J29" s="103">
        <v>174876</v>
      </c>
      <c r="K29" s="103">
        <v>7921372</v>
      </c>
      <c r="L29" s="103">
        <v>877656</v>
      </c>
      <c r="M29" s="103">
        <v>1387858</v>
      </c>
      <c r="N29" s="103">
        <v>20885</v>
      </c>
      <c r="O29" s="109">
        <v>2286399</v>
      </c>
      <c r="P29" s="73"/>
      <c r="Q29" s="101">
        <v>255734</v>
      </c>
      <c r="R29" s="101">
        <f t="shared" si="0"/>
        <v>2030665</v>
      </c>
      <c r="S29" s="139">
        <f t="shared" si="1"/>
        <v>3.2284053822999349E-2</v>
      </c>
    </row>
    <row r="30" spans="1:19">
      <c r="A30" s="21" t="s">
        <v>96</v>
      </c>
      <c r="B30" s="110">
        <v>6215.4</v>
      </c>
      <c r="C30" s="21"/>
      <c r="D30" s="21"/>
      <c r="E30" s="21"/>
      <c r="F30" s="21"/>
      <c r="G30" s="103">
        <v>3836409</v>
      </c>
      <c r="H30" s="103">
        <v>5856191</v>
      </c>
      <c r="I30" s="103">
        <v>129217</v>
      </c>
      <c r="J30" s="103">
        <v>207207</v>
      </c>
      <c r="K30" s="103">
        <v>10029024</v>
      </c>
      <c r="L30" s="103">
        <v>1375755</v>
      </c>
      <c r="M30" s="103">
        <v>1743368</v>
      </c>
      <c r="N30" s="103">
        <v>27363</v>
      </c>
      <c r="O30" s="104">
        <v>3146486</v>
      </c>
      <c r="P30" s="73"/>
      <c r="Q30" s="101">
        <v>362245</v>
      </c>
      <c r="R30" s="101">
        <f t="shared" si="0"/>
        <v>2784241</v>
      </c>
      <c r="S30" s="139">
        <f t="shared" si="1"/>
        <v>3.6119666280587222E-2</v>
      </c>
    </row>
    <row r="31" spans="1:19">
      <c r="A31" s="21" t="s">
        <v>97</v>
      </c>
      <c r="B31" s="110">
        <v>6689.3</v>
      </c>
      <c r="C31" s="21"/>
      <c r="D31" s="21"/>
      <c r="E31" s="21"/>
      <c r="F31" s="21"/>
      <c r="G31" s="103">
        <v>5209319</v>
      </c>
      <c r="H31" s="103">
        <v>6879252</v>
      </c>
      <c r="I31" s="103">
        <v>148286</v>
      </c>
      <c r="J31" s="103">
        <v>245409</v>
      </c>
      <c r="K31" s="103">
        <v>12482266</v>
      </c>
      <c r="L31" s="103">
        <v>2055821</v>
      </c>
      <c r="M31" s="103">
        <v>1991407</v>
      </c>
      <c r="N31" s="103">
        <v>38598</v>
      </c>
      <c r="O31" s="109">
        <v>4085826</v>
      </c>
      <c r="P31" s="73"/>
      <c r="Q31" s="101">
        <v>612429</v>
      </c>
      <c r="R31" s="101">
        <f t="shared" si="0"/>
        <v>3473397</v>
      </c>
      <c r="S31" s="139">
        <f t="shared" si="1"/>
        <v>4.9063927975897967E-2</v>
      </c>
    </row>
    <row r="32" spans="1:19">
      <c r="A32" s="21" t="s">
        <v>98</v>
      </c>
      <c r="B32" s="110">
        <v>8216.6</v>
      </c>
      <c r="C32" s="21"/>
      <c r="D32" s="21"/>
      <c r="E32" s="21"/>
      <c r="F32" s="21"/>
      <c r="G32" s="103">
        <v>6933732</v>
      </c>
      <c r="H32" s="103">
        <v>7733403</v>
      </c>
      <c r="I32" s="103">
        <v>170137</v>
      </c>
      <c r="J32" s="103">
        <v>289394</v>
      </c>
      <c r="K32" s="103">
        <v>15126666</v>
      </c>
      <c r="L32" s="103">
        <v>2611499</v>
      </c>
      <c r="M32" s="103">
        <v>2021591</v>
      </c>
      <c r="N32" s="103">
        <v>41842</v>
      </c>
      <c r="O32" s="104">
        <v>4674932</v>
      </c>
      <c r="P32" s="73"/>
      <c r="Q32" s="101">
        <v>858068</v>
      </c>
      <c r="R32" s="101">
        <f t="shared" si="0"/>
        <v>3816864</v>
      </c>
      <c r="S32" s="139">
        <f t="shared" si="1"/>
        <v>5.672552034929574E-2</v>
      </c>
    </row>
    <row r="33" spans="1:19">
      <c r="A33" s="21" t="s">
        <v>99</v>
      </c>
      <c r="B33" s="110">
        <v>9332</v>
      </c>
      <c r="C33" s="21"/>
      <c r="D33" s="21"/>
      <c r="E33" s="21"/>
      <c r="F33" s="21"/>
      <c r="G33" s="103">
        <v>8778972</v>
      </c>
      <c r="H33" s="103">
        <v>8281759</v>
      </c>
      <c r="I33" s="103">
        <v>187980</v>
      </c>
      <c r="J33" s="103">
        <v>333132</v>
      </c>
      <c r="K33" s="103">
        <v>17581843</v>
      </c>
      <c r="L33" s="103">
        <v>3178708</v>
      </c>
      <c r="M33" s="103">
        <v>2063883</v>
      </c>
      <c r="N33" s="103">
        <v>46566</v>
      </c>
      <c r="O33" s="104">
        <v>5289157</v>
      </c>
      <c r="P33" s="101">
        <v>19552</v>
      </c>
      <c r="Q33" s="101">
        <v>1086776</v>
      </c>
      <c r="R33" s="101">
        <f t="shared" si="0"/>
        <v>4202381</v>
      </c>
      <c r="S33" s="139">
        <f t="shared" si="1"/>
        <v>6.1812404990762342E-2</v>
      </c>
    </row>
    <row r="34" spans="1:19">
      <c r="A34" s="21" t="s">
        <v>100</v>
      </c>
      <c r="B34" s="110">
        <v>8856</v>
      </c>
      <c r="C34" s="21"/>
      <c r="D34" s="21"/>
      <c r="E34" s="21"/>
      <c r="F34" s="21"/>
      <c r="G34" s="103">
        <v>10572122</v>
      </c>
      <c r="H34" s="103">
        <v>8705716</v>
      </c>
      <c r="I34" s="103">
        <v>194360</v>
      </c>
      <c r="J34" s="103">
        <v>385679</v>
      </c>
      <c r="K34" s="103">
        <v>19857877</v>
      </c>
      <c r="L34" s="103">
        <v>3717858</v>
      </c>
      <c r="M34" s="103">
        <v>2058320</v>
      </c>
      <c r="N34" s="103">
        <v>34596</v>
      </c>
      <c r="O34" s="104">
        <v>5810774</v>
      </c>
      <c r="P34" s="73"/>
      <c r="Q34" s="101">
        <v>1779024</v>
      </c>
      <c r="R34" s="101">
        <f t="shared" si="0"/>
        <v>4031750</v>
      </c>
      <c r="S34" s="139">
        <f t="shared" si="1"/>
        <v>8.958782451920716E-2</v>
      </c>
    </row>
    <row r="35" spans="1:19">
      <c r="A35" s="21" t="s">
        <v>101</v>
      </c>
      <c r="B35" s="110">
        <v>9690</v>
      </c>
      <c r="C35" s="21"/>
      <c r="D35" s="21"/>
      <c r="E35" s="21"/>
      <c r="F35" s="21"/>
      <c r="G35" s="103">
        <v>12531149</v>
      </c>
      <c r="H35" s="103">
        <v>9230385</v>
      </c>
      <c r="I35" s="103">
        <v>202819</v>
      </c>
      <c r="J35" s="103">
        <v>444160</v>
      </c>
      <c r="K35" s="103">
        <v>22408513</v>
      </c>
      <c r="L35" s="103">
        <v>4022289</v>
      </c>
      <c r="M35" s="103">
        <v>2238340</v>
      </c>
      <c r="N35" s="103">
        <v>33809</v>
      </c>
      <c r="O35" s="104">
        <v>6294438</v>
      </c>
      <c r="P35" s="73"/>
      <c r="Q35" s="101">
        <v>1965404</v>
      </c>
      <c r="R35" s="101">
        <f t="shared" si="0"/>
        <v>4329034</v>
      </c>
      <c r="S35" s="139">
        <f t="shared" si="1"/>
        <v>8.7707917075979122E-2</v>
      </c>
    </row>
    <row r="36" spans="1:19">
      <c r="A36" s="21" t="s">
        <v>102</v>
      </c>
      <c r="B36" s="110">
        <v>11932</v>
      </c>
      <c r="C36" s="21"/>
      <c r="D36" s="21"/>
      <c r="E36" s="21"/>
      <c r="F36" s="21"/>
      <c r="G36" s="103">
        <v>14473630</v>
      </c>
      <c r="H36" s="103">
        <v>9810306</v>
      </c>
      <c r="I36" s="103">
        <v>212622</v>
      </c>
      <c r="J36" s="103">
        <v>502723</v>
      </c>
      <c r="K36" s="103">
        <v>24999281</v>
      </c>
      <c r="L36" s="103">
        <v>4470550</v>
      </c>
      <c r="M36" s="103">
        <v>2570916</v>
      </c>
      <c r="N36" s="103">
        <v>41291</v>
      </c>
      <c r="O36" s="104">
        <v>7082757</v>
      </c>
      <c r="P36" s="73"/>
      <c r="Q36" s="101">
        <v>2067556</v>
      </c>
      <c r="R36" s="101">
        <f t="shared" si="0"/>
        <v>5015201</v>
      </c>
      <c r="S36" s="139">
        <f t="shared" si="1"/>
        <v>8.2704618584830497E-2</v>
      </c>
    </row>
    <row r="37" spans="1:19">
      <c r="A37" s="21" t="s">
        <v>103</v>
      </c>
      <c r="B37" s="110">
        <v>11713</v>
      </c>
      <c r="C37" s="21"/>
      <c r="D37" s="21"/>
      <c r="E37" s="21"/>
      <c r="F37" s="21"/>
      <c r="G37" s="103">
        <v>15853548</v>
      </c>
      <c r="H37" s="103">
        <v>10157905</v>
      </c>
      <c r="I37" s="103">
        <v>222430</v>
      </c>
      <c r="J37" s="103">
        <v>547423</v>
      </c>
      <c r="K37" s="103">
        <v>26781306</v>
      </c>
      <c r="L37" s="103">
        <v>3931842</v>
      </c>
      <c r="M37" s="103">
        <v>2574179</v>
      </c>
      <c r="N37" s="103">
        <v>45819</v>
      </c>
      <c r="O37" s="104">
        <v>6551840</v>
      </c>
      <c r="P37" s="73"/>
      <c r="Q37" s="101">
        <v>2618057</v>
      </c>
      <c r="R37" s="101">
        <f t="shared" si="0"/>
        <v>3933783</v>
      </c>
      <c r="S37" s="139">
        <f t="shared" si="1"/>
        <v>9.7756883103460299E-2</v>
      </c>
    </row>
    <row r="38" spans="1:19">
      <c r="A38" s="21" t="s">
        <v>104</v>
      </c>
      <c r="B38" s="110">
        <v>10231</v>
      </c>
      <c r="C38" s="21"/>
      <c r="D38" s="21"/>
      <c r="E38" s="21"/>
      <c r="F38" s="21"/>
      <c r="G38" s="103">
        <v>17236321</v>
      </c>
      <c r="H38" s="103">
        <v>10043853</v>
      </c>
      <c r="I38" s="103">
        <v>226284</v>
      </c>
      <c r="J38" s="103">
        <v>584100</v>
      </c>
      <c r="K38" s="103">
        <v>28090558</v>
      </c>
      <c r="L38" s="103">
        <v>4567854</v>
      </c>
      <c r="M38" s="103">
        <v>2337632</v>
      </c>
      <c r="N38" s="103">
        <v>36105</v>
      </c>
      <c r="O38" s="104">
        <v>6941591</v>
      </c>
      <c r="P38" s="101">
        <v>46145</v>
      </c>
      <c r="Q38" s="101">
        <v>2677612</v>
      </c>
      <c r="R38" s="101">
        <f t="shared" si="0"/>
        <v>4263979</v>
      </c>
      <c r="S38" s="139">
        <f t="shared" si="1"/>
        <v>9.5320712390262949E-2</v>
      </c>
    </row>
    <row r="39" spans="1:19">
      <c r="A39" s="21" t="s">
        <v>105</v>
      </c>
      <c r="B39" s="110">
        <v>10740</v>
      </c>
      <c r="C39" s="21"/>
      <c r="D39" s="21"/>
      <c r="E39" s="21"/>
      <c r="F39" s="21"/>
      <c r="G39" s="103">
        <v>18475565</v>
      </c>
      <c r="H39" s="103">
        <v>10750017</v>
      </c>
      <c r="I39" s="103">
        <v>222384</v>
      </c>
      <c r="J39" s="103">
        <v>621294</v>
      </c>
      <c r="K39" s="103">
        <v>30069260</v>
      </c>
      <c r="L39" s="103">
        <v>5027792</v>
      </c>
      <c r="M39" s="103">
        <v>2771516</v>
      </c>
      <c r="N39" s="103">
        <v>42139</v>
      </c>
      <c r="O39" s="104">
        <v>7841447</v>
      </c>
      <c r="P39" s="101">
        <v>41028</v>
      </c>
      <c r="Q39" s="101">
        <v>3709608</v>
      </c>
      <c r="R39" s="101">
        <f t="shared" si="0"/>
        <v>4131839</v>
      </c>
      <c r="S39" s="139">
        <f t="shared" si="1"/>
        <v>0.12336878260389514</v>
      </c>
    </row>
    <row r="40" spans="1:19">
      <c r="A40" s="21" t="s">
        <v>106</v>
      </c>
      <c r="B40" s="110">
        <v>10241</v>
      </c>
      <c r="C40" s="21"/>
      <c r="D40" s="21"/>
      <c r="E40" s="21"/>
      <c r="F40" s="21"/>
      <c r="G40" s="103">
        <v>19825712</v>
      </c>
      <c r="H40" s="103">
        <v>11294549</v>
      </c>
      <c r="I40" s="103">
        <v>224648</v>
      </c>
      <c r="J40" s="103">
        <v>663041</v>
      </c>
      <c r="K40" s="103">
        <v>32007950</v>
      </c>
      <c r="L40" s="103">
        <v>5431045</v>
      </c>
      <c r="M40" s="103">
        <v>3034981</v>
      </c>
      <c r="N40" s="103">
        <v>48496</v>
      </c>
      <c r="O40" s="104">
        <v>8514522</v>
      </c>
      <c r="P40" s="101">
        <v>42274</v>
      </c>
      <c r="Q40" s="101">
        <v>4352817</v>
      </c>
      <c r="R40" s="101">
        <f t="shared" si="0"/>
        <v>4161705</v>
      </c>
      <c r="S40" s="139">
        <f t="shared" si="1"/>
        <v>0.13599174580065265</v>
      </c>
    </row>
    <row r="41" spans="1:19">
      <c r="A41" s="21" t="s">
        <v>107</v>
      </c>
      <c r="B41" s="110">
        <v>10211</v>
      </c>
      <c r="C41" s="21"/>
      <c r="D41" s="21"/>
      <c r="E41" s="21"/>
      <c r="F41" s="21"/>
      <c r="G41" s="103">
        <v>21279689</v>
      </c>
      <c r="H41" s="103">
        <v>11904903</v>
      </c>
      <c r="I41" s="103">
        <v>226970</v>
      </c>
      <c r="J41" s="103">
        <v>709172</v>
      </c>
      <c r="K41" s="103">
        <v>34120734</v>
      </c>
      <c r="L41" s="103">
        <v>5975968</v>
      </c>
      <c r="M41" s="103">
        <v>3237066</v>
      </c>
      <c r="N41" s="103">
        <v>56119</v>
      </c>
      <c r="O41" s="104">
        <v>9269153</v>
      </c>
      <c r="P41" s="101">
        <v>55429</v>
      </c>
      <c r="Q41" s="101">
        <v>4600735</v>
      </c>
      <c r="R41" s="101">
        <f t="shared" si="0"/>
        <v>4668418</v>
      </c>
      <c r="S41" s="139">
        <f t="shared" si="1"/>
        <v>0.13483692935796751</v>
      </c>
    </row>
    <row r="42" spans="1:19">
      <c r="A42" s="21" t="s">
        <v>108</v>
      </c>
      <c r="B42" s="110">
        <v>11175</v>
      </c>
      <c r="C42" s="21"/>
      <c r="D42" s="21"/>
      <c r="E42" s="21"/>
      <c r="F42" s="21"/>
      <c r="G42" s="103">
        <v>22667297</v>
      </c>
      <c r="H42" s="103">
        <v>12577139</v>
      </c>
      <c r="I42" s="103">
        <v>229039</v>
      </c>
      <c r="J42" s="103">
        <v>757538</v>
      </c>
      <c r="K42" s="103">
        <v>36231013</v>
      </c>
      <c r="L42" s="103">
        <v>6175771</v>
      </c>
      <c r="M42" s="103">
        <v>3397214</v>
      </c>
      <c r="N42" s="103">
        <v>62561</v>
      </c>
      <c r="O42" s="104">
        <v>9635546</v>
      </c>
      <c r="P42" s="101">
        <v>66350</v>
      </c>
      <c r="Q42" s="101">
        <v>4562781</v>
      </c>
      <c r="R42" s="101">
        <f t="shared" si="0"/>
        <v>5072765</v>
      </c>
      <c r="S42" s="139">
        <f t="shared" si="1"/>
        <v>0.12593578324735222</v>
      </c>
    </row>
    <row r="43" spans="1:19">
      <c r="A43" s="21" t="s">
        <v>109</v>
      </c>
      <c r="B43" s="110">
        <v>11140</v>
      </c>
      <c r="C43" s="21"/>
      <c r="D43" s="21"/>
      <c r="E43" s="21"/>
      <c r="F43" s="21"/>
      <c r="G43" s="103">
        <v>23659520</v>
      </c>
      <c r="H43" s="103">
        <v>13177479</v>
      </c>
      <c r="I43" s="103">
        <v>230020</v>
      </c>
      <c r="J43" s="103">
        <v>789155</v>
      </c>
      <c r="K43" s="103">
        <v>37856174</v>
      </c>
      <c r="L43" s="103">
        <v>7038108</v>
      </c>
      <c r="M43" s="103">
        <v>3913188</v>
      </c>
      <c r="N43" s="103">
        <v>91588</v>
      </c>
      <c r="O43" s="109">
        <v>11042884</v>
      </c>
      <c r="P43" s="101">
        <v>47917</v>
      </c>
      <c r="Q43" s="101">
        <v>5966961</v>
      </c>
      <c r="R43" s="101">
        <f t="shared" si="0"/>
        <v>5075923</v>
      </c>
      <c r="S43" s="139">
        <f t="shared" si="1"/>
        <v>0.15762187166616468</v>
      </c>
    </row>
    <row r="44" spans="1:19">
      <c r="A44" s="21" t="s">
        <v>110</v>
      </c>
      <c r="B44" s="110">
        <v>10167.6</v>
      </c>
      <c r="C44" s="21"/>
      <c r="D44" s="21"/>
      <c r="E44" s="21"/>
      <c r="F44" s="21"/>
      <c r="G44" s="103">
        <v>24612270</v>
      </c>
      <c r="H44" s="103">
        <v>13955848</v>
      </c>
      <c r="I44" s="103">
        <v>230905</v>
      </c>
      <c r="J44" s="103">
        <v>821934</v>
      </c>
      <c r="K44" s="103">
        <v>39620957</v>
      </c>
      <c r="L44" s="103">
        <v>6974131</v>
      </c>
      <c r="M44" s="103">
        <v>4102996</v>
      </c>
      <c r="N44" s="103">
        <v>102835</v>
      </c>
      <c r="O44" s="104">
        <v>11179962</v>
      </c>
      <c r="P44" s="101">
        <v>33366</v>
      </c>
      <c r="Q44" s="101">
        <v>6048447</v>
      </c>
      <c r="R44" s="101">
        <f t="shared" si="0"/>
        <v>5131515</v>
      </c>
      <c r="S44" s="139">
        <f t="shared" si="1"/>
        <v>0.15265777149199097</v>
      </c>
    </row>
    <row r="45" spans="1:19">
      <c r="A45" s="21" t="s">
        <v>111</v>
      </c>
      <c r="B45" s="110">
        <v>9954.7999999999993</v>
      </c>
      <c r="C45" s="21"/>
      <c r="D45" s="21"/>
      <c r="E45" s="21"/>
      <c r="F45" s="21"/>
      <c r="G45" s="103">
        <v>25539061</v>
      </c>
      <c r="H45" s="103">
        <v>14716570</v>
      </c>
      <c r="I45" s="103">
        <v>230813</v>
      </c>
      <c r="J45" s="103">
        <v>849935</v>
      </c>
      <c r="K45" s="103">
        <v>41336379</v>
      </c>
      <c r="L45" s="103">
        <v>6881586</v>
      </c>
      <c r="M45" s="103">
        <v>3783218</v>
      </c>
      <c r="N45" s="103">
        <v>66990</v>
      </c>
      <c r="O45" s="104">
        <v>10731794</v>
      </c>
      <c r="P45" s="101">
        <v>36119</v>
      </c>
      <c r="Q45" s="101">
        <v>5590513</v>
      </c>
      <c r="R45" s="101">
        <f t="shared" si="0"/>
        <v>5141281</v>
      </c>
      <c r="S45" s="139">
        <f t="shared" si="1"/>
        <v>0.13524438122652205</v>
      </c>
    </row>
    <row r="46" spans="1:19">
      <c r="A46" s="21" t="s">
        <v>112</v>
      </c>
      <c r="B46" s="110">
        <v>9717.9</v>
      </c>
      <c r="C46" s="21"/>
      <c r="D46" s="21"/>
      <c r="E46" s="21"/>
      <c r="F46" s="21"/>
      <c r="G46" s="103">
        <v>26385444</v>
      </c>
      <c r="H46" s="103">
        <v>15436908</v>
      </c>
      <c r="I46" s="103">
        <v>230513</v>
      </c>
      <c r="J46" s="103">
        <v>878715</v>
      </c>
      <c r="K46" s="103">
        <v>42931580</v>
      </c>
      <c r="L46" s="103">
        <v>7151888</v>
      </c>
      <c r="M46" s="103">
        <v>3903823</v>
      </c>
      <c r="N46" s="103">
        <v>55948</v>
      </c>
      <c r="O46" s="104">
        <v>11111659</v>
      </c>
      <c r="P46" s="101">
        <v>37994</v>
      </c>
      <c r="Q46" s="101">
        <v>5669510</v>
      </c>
      <c r="R46" s="101">
        <f t="shared" si="0"/>
        <v>5442149</v>
      </c>
      <c r="S46" s="139">
        <f t="shared" si="1"/>
        <v>0.13205919744859146</v>
      </c>
    </row>
    <row r="47" spans="1:19">
      <c r="A47" s="21" t="s">
        <v>113</v>
      </c>
      <c r="B47" s="110">
        <v>10558.6</v>
      </c>
      <c r="C47" s="21"/>
      <c r="D47" s="21"/>
      <c r="E47" s="21"/>
      <c r="F47" s="21"/>
      <c r="G47" s="103">
        <v>27144032</v>
      </c>
      <c r="H47" s="103">
        <v>16240899</v>
      </c>
      <c r="I47" s="103">
        <v>230063</v>
      </c>
      <c r="J47" s="103">
        <v>908592</v>
      </c>
      <c r="K47" s="103">
        <v>44523586</v>
      </c>
      <c r="L47" s="103">
        <v>7073173</v>
      </c>
      <c r="M47" s="103">
        <v>4319538</v>
      </c>
      <c r="N47" s="103">
        <v>72209</v>
      </c>
      <c r="O47" s="104">
        <v>11464920</v>
      </c>
      <c r="P47" s="101">
        <v>44880</v>
      </c>
      <c r="Q47" s="101">
        <v>6109184</v>
      </c>
      <c r="R47" s="101">
        <f t="shared" si="0"/>
        <v>5355736</v>
      </c>
      <c r="S47" s="139">
        <f t="shared" si="1"/>
        <v>0.1372123081011489</v>
      </c>
    </row>
    <row r="48" spans="1:19">
      <c r="A48" s="21" t="s">
        <v>114</v>
      </c>
      <c r="B48" s="110">
        <v>10528</v>
      </c>
      <c r="C48" s="21"/>
      <c r="D48" s="21"/>
      <c r="E48" s="21"/>
      <c r="F48" s="21"/>
      <c r="G48" s="103">
        <v>27844580</v>
      </c>
      <c r="H48" s="103">
        <v>17139806</v>
      </c>
      <c r="I48" s="103">
        <v>231228</v>
      </c>
      <c r="J48" s="103">
        <v>941647</v>
      </c>
      <c r="K48" s="103">
        <v>46157261</v>
      </c>
      <c r="L48" s="103">
        <v>7646816</v>
      </c>
      <c r="M48" s="103">
        <v>4544688</v>
      </c>
      <c r="N48" s="103">
        <v>79591</v>
      </c>
      <c r="O48" s="104">
        <v>12271095</v>
      </c>
      <c r="P48" s="101">
        <v>53151</v>
      </c>
      <c r="Q48" s="101">
        <v>6730472</v>
      </c>
      <c r="R48" s="101">
        <f t="shared" si="0"/>
        <v>5540623</v>
      </c>
      <c r="S48" s="139">
        <f t="shared" si="1"/>
        <v>0.14581610464277767</v>
      </c>
    </row>
    <row r="49" spans="1:19">
      <c r="A49" s="21" t="s">
        <v>115</v>
      </c>
      <c r="B49" s="110">
        <v>9828</v>
      </c>
      <c r="C49" s="21"/>
      <c r="D49" s="21"/>
      <c r="E49" s="21"/>
      <c r="F49" s="21"/>
      <c r="G49" s="103">
        <v>28653669</v>
      </c>
      <c r="H49" s="103">
        <v>18108548</v>
      </c>
      <c r="I49" s="103">
        <v>232516</v>
      </c>
      <c r="J49" s="103">
        <v>977605</v>
      </c>
      <c r="K49" s="103">
        <v>47972338</v>
      </c>
      <c r="L49" s="103">
        <v>7809809</v>
      </c>
      <c r="M49" s="103">
        <v>4407666</v>
      </c>
      <c r="N49" s="103">
        <v>42342</v>
      </c>
      <c r="O49" s="104">
        <v>12259817</v>
      </c>
      <c r="P49" s="101">
        <v>74262</v>
      </c>
      <c r="Q49" s="101">
        <v>6604923</v>
      </c>
      <c r="R49" s="101">
        <f t="shared" si="0"/>
        <v>5654894</v>
      </c>
      <c r="S49" s="139">
        <f t="shared" si="1"/>
        <v>0.13768190743590608</v>
      </c>
    </row>
    <row r="50" spans="1:19">
      <c r="A50" s="21" t="s">
        <v>116</v>
      </c>
      <c r="B50" s="110">
        <v>9851</v>
      </c>
      <c r="C50" s="21"/>
      <c r="D50" s="21"/>
      <c r="E50" s="21"/>
      <c r="F50" s="21"/>
      <c r="G50" s="103">
        <v>29478342</v>
      </c>
      <c r="H50" s="103">
        <v>19162476</v>
      </c>
      <c r="I50" s="103">
        <v>234137</v>
      </c>
      <c r="J50" s="103">
        <v>1026981</v>
      </c>
      <c r="K50" s="103">
        <v>49901936</v>
      </c>
      <c r="L50" s="103">
        <v>7891087</v>
      </c>
      <c r="M50" s="103">
        <v>4308100</v>
      </c>
      <c r="N50" s="103">
        <v>49987</v>
      </c>
      <c r="O50" s="104">
        <v>12249174</v>
      </c>
      <c r="P50" s="101">
        <v>110771</v>
      </c>
      <c r="Q50" s="101">
        <v>6304918</v>
      </c>
      <c r="R50" s="101">
        <f t="shared" si="0"/>
        <v>5944256</v>
      </c>
      <c r="S50" s="139">
        <f t="shared" si="1"/>
        <v>0.12634616019707132</v>
      </c>
    </row>
    <row r="51" spans="1:19">
      <c r="A51" s="21" t="s">
        <v>117</v>
      </c>
      <c r="B51" s="110">
        <v>10568</v>
      </c>
      <c r="C51" s="21"/>
      <c r="D51" s="21"/>
      <c r="E51" s="21"/>
      <c r="F51" s="21"/>
      <c r="G51" s="103">
        <v>30776243</v>
      </c>
      <c r="H51" s="103">
        <v>20349801</v>
      </c>
      <c r="I51" s="103">
        <v>238021</v>
      </c>
      <c r="J51" s="103">
        <v>1086090</v>
      </c>
      <c r="K51" s="103">
        <v>52450155</v>
      </c>
      <c r="L51" s="103">
        <v>8198400</v>
      </c>
      <c r="M51" s="103">
        <v>4443994</v>
      </c>
      <c r="N51" s="103">
        <v>57413</v>
      </c>
      <c r="O51" s="104">
        <v>12699807</v>
      </c>
      <c r="P51" s="101">
        <v>153984</v>
      </c>
      <c r="Q51" s="101">
        <v>6104151</v>
      </c>
      <c r="R51" s="101">
        <f t="shared" si="0"/>
        <v>6595656</v>
      </c>
      <c r="S51" s="139">
        <f t="shared" si="1"/>
        <v>0.11638003738978464</v>
      </c>
    </row>
    <row r="52" spans="1:19">
      <c r="A52" s="21" t="s">
        <v>118</v>
      </c>
      <c r="B52" s="110">
        <v>10790</v>
      </c>
      <c r="C52" s="21"/>
      <c r="D52" s="21"/>
      <c r="E52" s="21"/>
      <c r="F52" s="21"/>
      <c r="G52" s="103">
        <v>32621046</v>
      </c>
      <c r="H52" s="103">
        <v>21084656</v>
      </c>
      <c r="I52" s="103">
        <v>241842</v>
      </c>
      <c r="J52" s="103">
        <v>1145584</v>
      </c>
      <c r="K52" s="103">
        <v>55093128</v>
      </c>
      <c r="L52" s="103">
        <v>9052406</v>
      </c>
      <c r="M52" s="103">
        <v>3931255</v>
      </c>
      <c r="N52" s="103">
        <v>42074</v>
      </c>
      <c r="O52" s="104">
        <v>13025735</v>
      </c>
      <c r="P52" s="101">
        <v>196682</v>
      </c>
      <c r="Q52" s="101">
        <v>5883903</v>
      </c>
      <c r="R52" s="101">
        <f t="shared" si="0"/>
        <v>7141832</v>
      </c>
      <c r="S52" s="139">
        <f t="shared" si="1"/>
        <v>0.10679921822554711</v>
      </c>
    </row>
    <row r="53" spans="1:19">
      <c r="A53" s="21" t="s">
        <v>119</v>
      </c>
      <c r="B53" s="110">
        <v>11033</v>
      </c>
      <c r="C53" s="21"/>
      <c r="D53" s="21"/>
      <c r="E53" s="21"/>
      <c r="F53" s="21"/>
      <c r="G53" s="103">
        <v>34924172</v>
      </c>
      <c r="H53" s="103">
        <v>21321439</v>
      </c>
      <c r="I53" s="103">
        <v>245668</v>
      </c>
      <c r="J53" s="103">
        <v>1206390</v>
      </c>
      <c r="K53" s="103">
        <v>57697669</v>
      </c>
      <c r="L53" s="103">
        <v>9947972</v>
      </c>
      <c r="M53" s="103">
        <v>3498639</v>
      </c>
      <c r="N53" s="103">
        <v>40185</v>
      </c>
      <c r="O53" s="109">
        <v>13486796</v>
      </c>
      <c r="P53" s="101">
        <v>252841</v>
      </c>
      <c r="Q53" s="101">
        <v>5831212</v>
      </c>
      <c r="R53" s="101">
        <f t="shared" si="0"/>
        <v>7655584</v>
      </c>
      <c r="S53" s="139">
        <f t="shared" si="1"/>
        <v>0.10106494943495897</v>
      </c>
    </row>
    <row r="54" spans="1:19">
      <c r="A54" s="21" t="s">
        <v>120</v>
      </c>
      <c r="B54" s="110">
        <v>10964.9</v>
      </c>
      <c r="C54" s="21"/>
      <c r="D54" s="21"/>
      <c r="E54" s="21"/>
      <c r="F54" s="21"/>
      <c r="G54" s="103">
        <v>37076015</v>
      </c>
      <c r="H54" s="103">
        <v>21323397</v>
      </c>
      <c r="I54" s="103">
        <v>248258</v>
      </c>
      <c r="J54" s="103">
        <v>1266953</v>
      </c>
      <c r="K54" s="103">
        <v>59914623</v>
      </c>
      <c r="L54" s="103">
        <v>9753069</v>
      </c>
      <c r="M54" s="103">
        <v>3447914</v>
      </c>
      <c r="N54" s="103">
        <v>44449</v>
      </c>
      <c r="O54" s="104">
        <v>13245432</v>
      </c>
      <c r="P54" s="101">
        <v>197318</v>
      </c>
      <c r="Q54" s="101">
        <v>5753379</v>
      </c>
      <c r="R54" s="101">
        <f t="shared" si="0"/>
        <v>7492053</v>
      </c>
      <c r="S54" s="139">
        <f t="shared" si="1"/>
        <v>9.6026290610223816E-2</v>
      </c>
    </row>
    <row r="55" spans="1:19">
      <c r="A55" s="21" t="s">
        <v>121</v>
      </c>
      <c r="B55" s="110">
        <v>9813.2000000000007</v>
      </c>
      <c r="C55" s="21"/>
      <c r="D55" s="21"/>
      <c r="E55" s="21"/>
      <c r="F55" s="21"/>
      <c r="G55" s="103">
        <v>38963793</v>
      </c>
      <c r="H55" s="103">
        <v>21131580</v>
      </c>
      <c r="I55" s="103">
        <v>248624</v>
      </c>
      <c r="J55" s="103">
        <v>1314147</v>
      </c>
      <c r="K55" s="103">
        <v>61658144</v>
      </c>
      <c r="L55" s="103">
        <v>9378694</v>
      </c>
      <c r="M55" s="103">
        <v>3068585</v>
      </c>
      <c r="N55" s="103">
        <v>52005</v>
      </c>
      <c r="O55" s="104">
        <v>12499284</v>
      </c>
      <c r="P55" s="101">
        <v>187230</v>
      </c>
      <c r="Q55" s="101">
        <v>5667646</v>
      </c>
      <c r="R55" s="101">
        <f t="shared" si="0"/>
        <v>6831638</v>
      </c>
      <c r="S55" s="139">
        <f t="shared" si="1"/>
        <v>9.1920476879745194E-2</v>
      </c>
    </row>
    <row r="56" spans="1:19">
      <c r="A56" s="21" t="s">
        <v>122</v>
      </c>
      <c r="B56" s="110">
        <v>9962.2999999999993</v>
      </c>
      <c r="C56" s="21"/>
      <c r="D56" s="21"/>
      <c r="E56" s="21"/>
      <c r="F56" s="21"/>
      <c r="G56" s="103">
        <v>40772325</v>
      </c>
      <c r="H56" s="103">
        <v>20881286</v>
      </c>
      <c r="I56" s="103">
        <v>247794</v>
      </c>
      <c r="J56" s="103">
        <v>1361129</v>
      </c>
      <c r="K56" s="103">
        <v>63262534</v>
      </c>
      <c r="L56" s="103">
        <v>8493943</v>
      </c>
      <c r="M56" s="103">
        <v>2685528</v>
      </c>
      <c r="N56" s="103">
        <v>48074</v>
      </c>
      <c r="O56" s="104">
        <v>11227545</v>
      </c>
      <c r="P56" s="101">
        <v>213818</v>
      </c>
      <c r="Q56" s="101">
        <v>5017656</v>
      </c>
      <c r="R56" s="101">
        <f t="shared" si="0"/>
        <v>6209889</v>
      </c>
      <c r="S56" s="139">
        <f t="shared" si="1"/>
        <v>7.9314812144578334E-2</v>
      </c>
    </row>
    <row r="57" spans="1:19">
      <c r="A57" s="21" t="s">
        <v>123</v>
      </c>
      <c r="B57" s="110">
        <v>9829.5</v>
      </c>
      <c r="C57" s="21"/>
      <c r="D57" s="21"/>
      <c r="E57" s="21"/>
      <c r="F57" s="21"/>
      <c r="G57" s="103">
        <v>42678430</v>
      </c>
      <c r="H57" s="103">
        <v>20667495</v>
      </c>
      <c r="I57" s="103">
        <v>245387</v>
      </c>
      <c r="J57" s="103">
        <v>1420160</v>
      </c>
      <c r="K57" s="103">
        <v>65011472</v>
      </c>
      <c r="L57" s="103">
        <v>7802037</v>
      </c>
      <c r="M57" s="103">
        <v>2702970</v>
      </c>
      <c r="N57" s="103">
        <v>49112</v>
      </c>
      <c r="O57" s="104">
        <v>10554119</v>
      </c>
      <c r="P57" s="101">
        <v>310608</v>
      </c>
      <c r="Q57" s="101">
        <v>4460292</v>
      </c>
      <c r="R57" s="101">
        <f t="shared" si="0"/>
        <v>6093827</v>
      </c>
      <c r="S57" s="139">
        <f t="shared" si="1"/>
        <v>6.860776817974526E-2</v>
      </c>
    </row>
    <row r="58" spans="1:19">
      <c r="A58" s="21" t="s">
        <v>124</v>
      </c>
      <c r="B58" s="110">
        <v>10164</v>
      </c>
      <c r="C58" s="21"/>
      <c r="D58" s="21"/>
      <c r="E58" s="21"/>
      <c r="F58" s="21"/>
      <c r="G58" s="103">
        <v>44680037</v>
      </c>
      <c r="H58" s="103">
        <v>20430149</v>
      </c>
      <c r="I58" s="103">
        <v>243095</v>
      </c>
      <c r="J58" s="103">
        <v>1500219</v>
      </c>
      <c r="K58" s="103">
        <v>66853500</v>
      </c>
      <c r="L58" s="103">
        <v>7610533</v>
      </c>
      <c r="M58" s="103">
        <v>2537737</v>
      </c>
      <c r="N58" s="103">
        <v>47266</v>
      </c>
      <c r="O58" s="104">
        <v>10195536</v>
      </c>
      <c r="P58" s="101">
        <v>404695</v>
      </c>
      <c r="Q58" s="101">
        <v>3790809</v>
      </c>
      <c r="R58" s="101">
        <f t="shared" si="0"/>
        <v>6404727</v>
      </c>
      <c r="S58" s="139">
        <f t="shared" si="1"/>
        <v>5.6703224214139876E-2</v>
      </c>
    </row>
    <row r="59" spans="1:19">
      <c r="A59" s="21" t="s">
        <v>125</v>
      </c>
      <c r="B59" s="110">
        <v>9880.1</v>
      </c>
      <c r="C59" s="21"/>
      <c r="D59" s="21"/>
      <c r="E59" s="21"/>
      <c r="F59" s="21"/>
      <c r="G59" s="103">
        <v>46868362</v>
      </c>
      <c r="H59" s="103">
        <v>20089329</v>
      </c>
      <c r="I59" s="103">
        <v>242243</v>
      </c>
      <c r="J59" s="103">
        <v>1601444</v>
      </c>
      <c r="K59" s="103">
        <v>68801378</v>
      </c>
      <c r="L59" s="103">
        <v>7864676</v>
      </c>
      <c r="M59" s="103">
        <v>2428897</v>
      </c>
      <c r="N59" s="103">
        <v>53126</v>
      </c>
      <c r="O59" s="104">
        <v>10346699</v>
      </c>
      <c r="P59" s="101">
        <v>454108</v>
      </c>
      <c r="Q59" s="101">
        <v>3711718</v>
      </c>
      <c r="R59" s="101">
        <f t="shared" si="0"/>
        <v>6634981</v>
      </c>
      <c r="S59" s="139">
        <f t="shared" si="1"/>
        <v>5.3948309000438913E-2</v>
      </c>
    </row>
    <row r="60" spans="1:19">
      <c r="A60" s="21" t="s">
        <v>126</v>
      </c>
      <c r="B60" s="110">
        <v>10454.5</v>
      </c>
      <c r="C60" s="21"/>
      <c r="D60" s="21"/>
      <c r="E60" s="21"/>
      <c r="F60" s="21"/>
      <c r="G60" s="103">
        <v>48610747</v>
      </c>
      <c r="H60" s="103">
        <v>19652180</v>
      </c>
      <c r="I60" s="103">
        <v>240354</v>
      </c>
      <c r="J60" s="103">
        <v>1500016</v>
      </c>
      <c r="K60" s="103">
        <v>70003297</v>
      </c>
      <c r="L60" s="103">
        <v>8491480</v>
      </c>
      <c r="M60" s="103">
        <v>2421373</v>
      </c>
      <c r="N60" s="103">
        <v>62234</v>
      </c>
      <c r="O60" s="104">
        <v>10975087</v>
      </c>
      <c r="P60" s="101">
        <v>376044</v>
      </c>
      <c r="Q60" s="101">
        <v>4553202</v>
      </c>
      <c r="R60" s="101">
        <f t="shared" si="0"/>
        <v>6421885</v>
      </c>
      <c r="S60" s="139">
        <f t="shared" si="1"/>
        <v>6.5042679346945617E-2</v>
      </c>
    </row>
    <row r="61" spans="1:19">
      <c r="A61" s="21" t="s">
        <v>127</v>
      </c>
      <c r="B61" s="110">
        <v>9354.7999999999993</v>
      </c>
      <c r="C61" s="21"/>
      <c r="D61" s="21"/>
      <c r="E61" s="21"/>
      <c r="F61" s="21"/>
      <c r="G61" s="103">
        <v>49895735</v>
      </c>
      <c r="H61" s="103">
        <v>19080885</v>
      </c>
      <c r="I61" s="103">
        <v>237701</v>
      </c>
      <c r="J61" s="103">
        <v>1600233</v>
      </c>
      <c r="K61" s="103">
        <v>70814554</v>
      </c>
      <c r="L61" s="103">
        <v>8047929</v>
      </c>
      <c r="M61" s="103">
        <v>1937076</v>
      </c>
      <c r="N61" s="103">
        <v>56953</v>
      </c>
      <c r="O61" s="104">
        <v>10041958</v>
      </c>
      <c r="P61" s="101">
        <v>271053</v>
      </c>
      <c r="Q61" s="101">
        <v>4528875</v>
      </c>
      <c r="R61" s="101">
        <f t="shared" si="0"/>
        <v>5513083</v>
      </c>
      <c r="S61" s="139">
        <f t="shared" si="1"/>
        <v>6.3954014311803753E-2</v>
      </c>
    </row>
    <row r="62" spans="1:19">
      <c r="A62" s="21" t="s">
        <v>128</v>
      </c>
      <c r="B62" s="110">
        <v>9419.2000000000007</v>
      </c>
      <c r="C62" s="21"/>
      <c r="D62" s="21"/>
      <c r="E62" s="21"/>
      <c r="F62" s="21"/>
      <c r="G62" s="103">
        <v>51164204</v>
      </c>
      <c r="H62" s="103">
        <v>18630412</v>
      </c>
      <c r="I62" s="103">
        <v>235676</v>
      </c>
      <c r="J62" s="103">
        <v>1692470</v>
      </c>
      <c r="K62" s="103">
        <v>71722762</v>
      </c>
      <c r="L62" s="103">
        <v>8097082</v>
      </c>
      <c r="M62" s="103">
        <v>1746912</v>
      </c>
      <c r="N62" s="103">
        <v>48395</v>
      </c>
      <c r="O62" s="104">
        <v>9892389</v>
      </c>
      <c r="P62" s="101">
        <v>261261</v>
      </c>
      <c r="Q62" s="101">
        <v>4408953</v>
      </c>
      <c r="R62" s="101">
        <f t="shared" si="0"/>
        <v>5483436</v>
      </c>
      <c r="S62" s="139">
        <f t="shared" si="1"/>
        <v>6.1472158587534596E-2</v>
      </c>
    </row>
    <row r="63" spans="1:19">
      <c r="A63" s="21" t="s">
        <v>129</v>
      </c>
      <c r="B63" s="110">
        <v>10644.4</v>
      </c>
      <c r="C63" s="21"/>
      <c r="D63" s="21"/>
      <c r="E63" s="21"/>
      <c r="F63" s="21"/>
      <c r="G63" s="103">
        <v>52437375</v>
      </c>
      <c r="H63" s="103">
        <v>18225508</v>
      </c>
      <c r="I63" s="103">
        <v>235483</v>
      </c>
      <c r="J63" s="103">
        <v>1750733</v>
      </c>
      <c r="K63" s="103">
        <v>72649099</v>
      </c>
      <c r="L63" s="103">
        <v>8359434</v>
      </c>
      <c r="M63" s="103">
        <v>1726818</v>
      </c>
      <c r="N63" s="103">
        <v>54544</v>
      </c>
      <c r="O63" s="104">
        <v>10140796</v>
      </c>
      <c r="P63" s="101">
        <v>285428</v>
      </c>
      <c r="Q63" s="101">
        <v>4454885</v>
      </c>
      <c r="R63" s="101">
        <f t="shared" si="0"/>
        <v>5685911</v>
      </c>
      <c r="S63" s="139">
        <f t="shared" si="1"/>
        <v>6.1320581553255052E-2</v>
      </c>
    </row>
    <row r="64" spans="1:19">
      <c r="A64" s="21" t="s">
        <v>130</v>
      </c>
      <c r="B64" s="110">
        <v>10286.6</v>
      </c>
      <c r="C64" s="21"/>
      <c r="D64" s="21"/>
      <c r="E64" s="21"/>
      <c r="F64" s="21"/>
      <c r="G64" s="103">
        <v>53540516</v>
      </c>
      <c r="H64" s="103">
        <v>17866218</v>
      </c>
      <c r="I64" s="103">
        <v>234816</v>
      </c>
      <c r="J64" s="103">
        <v>1766212</v>
      </c>
      <c r="K64" s="103">
        <v>73407762</v>
      </c>
      <c r="L64" s="103">
        <v>8117563</v>
      </c>
      <c r="M64" s="103">
        <v>1601536</v>
      </c>
      <c r="N64" s="103">
        <v>58092</v>
      </c>
      <c r="O64" s="104">
        <v>9777191</v>
      </c>
      <c r="P64" s="101">
        <v>289521</v>
      </c>
      <c r="Q64" s="101">
        <v>4166089</v>
      </c>
      <c r="R64" s="101">
        <f t="shared" si="0"/>
        <v>5611102</v>
      </c>
      <c r="S64" s="139">
        <f t="shared" si="1"/>
        <v>5.6752704162265563E-2</v>
      </c>
    </row>
    <row r="65" spans="1:19">
      <c r="A65" s="21" t="s">
        <v>131</v>
      </c>
      <c r="B65" s="110">
        <v>10774.5</v>
      </c>
      <c r="C65" s="21"/>
      <c r="D65" s="21"/>
      <c r="E65" s="21"/>
      <c r="F65" s="21"/>
      <c r="G65" s="103">
        <v>54539839</v>
      </c>
      <c r="H65" s="103">
        <v>17480424</v>
      </c>
      <c r="I65" s="103">
        <v>233405</v>
      </c>
      <c r="J65" s="103">
        <v>1735682</v>
      </c>
      <c r="K65" s="103">
        <v>73989350</v>
      </c>
      <c r="L65" s="103">
        <v>8618354</v>
      </c>
      <c r="M65" s="103">
        <v>1572640</v>
      </c>
      <c r="N65" s="103">
        <v>66321</v>
      </c>
      <c r="O65" s="104">
        <v>10257315</v>
      </c>
      <c r="P65" s="101">
        <v>290514</v>
      </c>
      <c r="Q65" s="101">
        <v>4698728</v>
      </c>
      <c r="R65" s="101">
        <f t="shared" si="0"/>
        <v>5558587</v>
      </c>
      <c r="S65" s="139">
        <f t="shared" si="1"/>
        <v>6.3505463962043179E-2</v>
      </c>
    </row>
    <row r="66" spans="1:19">
      <c r="A66" s="21" t="s">
        <v>132</v>
      </c>
      <c r="B66" s="110">
        <v>11051.1</v>
      </c>
      <c r="C66" s="21"/>
      <c r="D66" s="21"/>
      <c r="E66" s="21"/>
      <c r="F66" s="21"/>
      <c r="G66" s="103">
        <v>55212590</v>
      </c>
      <c r="H66" s="103">
        <v>17080374</v>
      </c>
      <c r="I66" s="103">
        <v>231818</v>
      </c>
      <c r="J66" s="103">
        <v>1689629</v>
      </c>
      <c r="K66" s="103">
        <v>74214411</v>
      </c>
      <c r="L66" s="103">
        <v>8478328</v>
      </c>
      <c r="M66" s="103">
        <v>1746616</v>
      </c>
      <c r="N66" s="103">
        <v>61074</v>
      </c>
      <c r="O66" s="104">
        <v>10286018</v>
      </c>
      <c r="P66" s="101">
        <v>283664</v>
      </c>
      <c r="Q66" s="101">
        <v>4756343</v>
      </c>
      <c r="R66" s="101">
        <f t="shared" si="0"/>
        <v>5529675</v>
      </c>
      <c r="S66" s="139">
        <f t="shared" si="1"/>
        <v>6.4089210382603456E-2</v>
      </c>
    </row>
    <row r="67" spans="1:19">
      <c r="A67" s="21" t="s">
        <v>133</v>
      </c>
      <c r="B67" s="110">
        <v>11271.8</v>
      </c>
      <c r="C67" s="21"/>
      <c r="D67" s="21"/>
      <c r="E67" s="21"/>
      <c r="F67" s="21"/>
      <c r="G67" s="103">
        <v>55994050</v>
      </c>
      <c r="H67" s="103">
        <v>16780848</v>
      </c>
      <c r="I67" s="103">
        <v>230934</v>
      </c>
      <c r="J67" s="103">
        <v>1649686</v>
      </c>
      <c r="K67" s="103">
        <v>74655518</v>
      </c>
      <c r="L67" s="103">
        <v>8720385</v>
      </c>
      <c r="M67" s="103">
        <v>1730691</v>
      </c>
      <c r="N67" s="103">
        <v>60442</v>
      </c>
      <c r="O67" s="104">
        <v>10511518</v>
      </c>
      <c r="P67" s="101">
        <v>289261</v>
      </c>
      <c r="Q67" s="101">
        <v>4957663</v>
      </c>
      <c r="R67" s="101">
        <f t="shared" si="0"/>
        <v>5553855</v>
      </c>
      <c r="S67" s="139">
        <f t="shared" si="1"/>
        <v>6.6407187744648696E-2</v>
      </c>
    </row>
    <row r="68" spans="1:19">
      <c r="A68" s="21" t="s">
        <v>134</v>
      </c>
      <c r="B68" s="110">
        <v>11247.1</v>
      </c>
      <c r="C68" s="21"/>
      <c r="D68" s="21"/>
      <c r="E68" s="21"/>
      <c r="F68" s="21"/>
      <c r="G68" s="103">
        <v>57090789</v>
      </c>
      <c r="H68" s="103">
        <v>16733871</v>
      </c>
      <c r="I68" s="103">
        <v>231733</v>
      </c>
      <c r="J68" s="103">
        <v>1630062</v>
      </c>
      <c r="K68" s="103">
        <v>75686455</v>
      </c>
      <c r="L68" s="103">
        <v>9016735</v>
      </c>
      <c r="M68" s="103">
        <v>1706611</v>
      </c>
      <c r="N68" s="103">
        <v>76313</v>
      </c>
      <c r="O68" s="104">
        <v>10799659</v>
      </c>
      <c r="P68" s="101">
        <v>284734</v>
      </c>
      <c r="Q68" s="101">
        <v>5053061</v>
      </c>
      <c r="R68" s="101">
        <f t="shared" si="0"/>
        <v>5746598</v>
      </c>
      <c r="S68" s="139">
        <f t="shared" si="1"/>
        <v>6.6763081980785066E-2</v>
      </c>
    </row>
    <row r="69" spans="1:19">
      <c r="A69" s="21" t="s">
        <v>135</v>
      </c>
      <c r="B69" s="110">
        <v>11622.6</v>
      </c>
      <c r="C69" s="21"/>
      <c r="D69" s="21"/>
      <c r="E69" s="21"/>
      <c r="F69" s="21"/>
      <c r="G69" s="103">
        <v>57521043</v>
      </c>
      <c r="H69" s="103">
        <v>16499410</v>
      </c>
      <c r="I69" s="103">
        <v>231681</v>
      </c>
      <c r="J69" s="103">
        <v>1606934</v>
      </c>
      <c r="K69" s="103">
        <v>75859068</v>
      </c>
      <c r="L69" s="103">
        <v>9754903</v>
      </c>
      <c r="M69" s="103">
        <v>1640693</v>
      </c>
      <c r="N69" s="103">
        <v>88637</v>
      </c>
      <c r="O69" s="104">
        <v>11484233</v>
      </c>
      <c r="P69" s="101">
        <v>280995</v>
      </c>
      <c r="Q69" s="101">
        <v>5966672</v>
      </c>
      <c r="R69" s="101">
        <f t="shared" si="0"/>
        <v>5517561</v>
      </c>
      <c r="S69" s="139">
        <f t="shared" si="1"/>
        <v>7.8654696891345938E-2</v>
      </c>
    </row>
    <row r="70" spans="1:19">
      <c r="A70" s="21" t="s">
        <v>136</v>
      </c>
      <c r="B70" s="110">
        <v>12020.3</v>
      </c>
      <c r="C70" s="21"/>
      <c r="D70" s="21"/>
      <c r="E70" s="21"/>
      <c r="F70" s="21"/>
      <c r="G70" s="103">
        <v>57623753</v>
      </c>
      <c r="H70" s="103">
        <v>16274267</v>
      </c>
      <c r="I70" s="103">
        <v>230928</v>
      </c>
      <c r="J70" s="103">
        <v>1585873</v>
      </c>
      <c r="K70" s="103">
        <v>75714821</v>
      </c>
      <c r="L70" s="103">
        <v>9944637</v>
      </c>
      <c r="M70" s="103">
        <v>1538020</v>
      </c>
      <c r="N70" s="103">
        <v>113670</v>
      </c>
      <c r="O70" s="104">
        <v>11596327</v>
      </c>
      <c r="P70" s="101">
        <v>293757</v>
      </c>
      <c r="Q70" s="101">
        <v>6549940</v>
      </c>
      <c r="R70" s="101">
        <f t="shared" si="0"/>
        <v>5046387</v>
      </c>
      <c r="S70" s="139">
        <f t="shared" si="1"/>
        <v>8.6508029913984735E-2</v>
      </c>
    </row>
    <row r="71" spans="1:19">
      <c r="A71" s="21" t="s">
        <v>137</v>
      </c>
      <c r="B71" s="110">
        <v>11873.9</v>
      </c>
      <c r="C71" s="21"/>
      <c r="D71" s="21"/>
      <c r="E71" s="21"/>
      <c r="F71" s="21"/>
      <c r="G71" s="103">
        <v>57864972</v>
      </c>
      <c r="H71" s="103">
        <v>15896502</v>
      </c>
      <c r="I71" s="103">
        <v>230681</v>
      </c>
      <c r="J71" s="103">
        <v>1536160</v>
      </c>
      <c r="K71" s="103">
        <v>75528315</v>
      </c>
      <c r="L71" s="103">
        <v>9928143</v>
      </c>
      <c r="M71" s="103">
        <v>1508399</v>
      </c>
      <c r="N71" s="103">
        <v>139102</v>
      </c>
      <c r="O71" s="104">
        <v>11575644</v>
      </c>
      <c r="P71" s="101">
        <v>243339</v>
      </c>
      <c r="Q71" s="101">
        <v>6727091</v>
      </c>
      <c r="R71" s="101">
        <f t="shared" si="0"/>
        <v>4848553</v>
      </c>
      <c r="S71" s="139">
        <f t="shared" si="1"/>
        <v>8.9067139919644711E-2</v>
      </c>
    </row>
    <row r="72" spans="1:19">
      <c r="A72" s="21" t="s">
        <v>138</v>
      </c>
      <c r="B72" s="110">
        <v>8753.4</v>
      </c>
      <c r="C72" s="21"/>
      <c r="D72" s="21"/>
      <c r="E72" s="21"/>
      <c r="F72" s="21"/>
      <c r="G72" s="103">
        <v>58019853</v>
      </c>
      <c r="H72" s="103">
        <v>15560825</v>
      </c>
      <c r="I72" s="103">
        <v>228397</v>
      </c>
      <c r="J72" s="103">
        <v>1515411</v>
      </c>
      <c r="K72" s="103">
        <v>75324486</v>
      </c>
      <c r="L72" s="103">
        <v>6862161</v>
      </c>
      <c r="M72" s="103">
        <v>985101</v>
      </c>
      <c r="N72" s="103">
        <v>86795</v>
      </c>
      <c r="O72" s="104">
        <v>7934057</v>
      </c>
      <c r="P72" s="101">
        <v>155368</v>
      </c>
      <c r="Q72" s="101">
        <v>3616168</v>
      </c>
      <c r="R72" s="101">
        <f t="shared" si="0"/>
        <v>4317889</v>
      </c>
      <c r="S72" s="139">
        <f t="shared" si="1"/>
        <v>4.8007868251500579E-2</v>
      </c>
    </row>
    <row r="73" spans="1:19">
      <c r="A73" s="21" t="s">
        <v>139</v>
      </c>
      <c r="B73" s="110">
        <v>10959.9</v>
      </c>
      <c r="C73" s="21"/>
      <c r="D73" s="21"/>
      <c r="E73" s="21"/>
      <c r="F73" s="21"/>
      <c r="G73" s="103">
        <v>58347387</v>
      </c>
      <c r="H73" s="103">
        <v>15284625</v>
      </c>
      <c r="I73" s="103">
        <v>227271</v>
      </c>
      <c r="J73" s="103">
        <v>1502593</v>
      </c>
      <c r="K73" s="103">
        <v>75361876</v>
      </c>
      <c r="L73" s="103">
        <v>8310362</v>
      </c>
      <c r="M73" s="103">
        <v>1209179</v>
      </c>
      <c r="N73" s="103">
        <v>109334</v>
      </c>
      <c r="O73" s="104">
        <v>9628875</v>
      </c>
      <c r="P73" s="101">
        <v>243493</v>
      </c>
      <c r="Q73" s="101">
        <v>4841460</v>
      </c>
      <c r="R73" s="101">
        <f t="shared" si="0"/>
        <v>4787415</v>
      </c>
      <c r="S73" s="139">
        <f t="shared" si="1"/>
        <v>6.4242827500737912E-2</v>
      </c>
    </row>
    <row r="74" spans="1:19">
      <c r="A74" s="21" t="s">
        <v>140</v>
      </c>
      <c r="B74" s="110">
        <v>10760</v>
      </c>
      <c r="C74" s="21"/>
      <c r="D74" s="21"/>
      <c r="E74" s="21"/>
      <c r="F74" s="21"/>
      <c r="G74" s="103">
        <v>58670314</v>
      </c>
      <c r="H74" s="103">
        <v>14970422</v>
      </c>
      <c r="I74" s="103">
        <v>225948</v>
      </c>
      <c r="J74" s="103">
        <v>1646203</v>
      </c>
      <c r="K74" s="103">
        <v>75512887</v>
      </c>
      <c r="L74" s="103">
        <v>7158525</v>
      </c>
      <c r="M74" s="103">
        <v>1135996</v>
      </c>
      <c r="N74" s="103">
        <v>104109</v>
      </c>
      <c r="O74" s="104">
        <v>8398630</v>
      </c>
      <c r="P74" s="101">
        <v>289088</v>
      </c>
      <c r="Q74" s="101">
        <v>4464413</v>
      </c>
      <c r="R74" s="101">
        <f t="shared" si="0"/>
        <v>3934217</v>
      </c>
      <c r="S74" s="139">
        <f t="shared" si="1"/>
        <v>5.912120668886623E-2</v>
      </c>
    </row>
    <row r="75" spans="1:19">
      <c r="A75" s="21" t="s">
        <v>141</v>
      </c>
      <c r="B75" s="110">
        <v>10720</v>
      </c>
      <c r="C75" s="21"/>
      <c r="D75" s="21"/>
      <c r="E75" s="21"/>
      <c r="F75" s="21"/>
      <c r="G75" s="103">
        <v>59421009</v>
      </c>
      <c r="H75" s="103">
        <v>14835120</v>
      </c>
      <c r="I75" s="103">
        <v>226079</v>
      </c>
      <c r="J75" s="103">
        <v>1643325</v>
      </c>
      <c r="K75" s="103">
        <v>76125533</v>
      </c>
      <c r="L75" s="103">
        <v>8554503</v>
      </c>
      <c r="M75" s="103">
        <v>1266354</v>
      </c>
      <c r="N75" s="103">
        <v>122220</v>
      </c>
      <c r="O75" s="104">
        <v>9943077</v>
      </c>
      <c r="P75" s="101">
        <v>349435</v>
      </c>
      <c r="Q75" s="101">
        <v>4803591</v>
      </c>
      <c r="R75" s="101">
        <f t="shared" si="0"/>
        <v>5139486</v>
      </c>
      <c r="S75" s="139">
        <f t="shared" si="1"/>
        <v>6.3100917795872777E-2</v>
      </c>
    </row>
    <row r="76" spans="1:19">
      <c r="A76" s="21" t="s">
        <v>142</v>
      </c>
      <c r="B76" s="110">
        <v>11060</v>
      </c>
      <c r="C76" s="21"/>
      <c r="D76" s="21"/>
      <c r="E76" s="21"/>
      <c r="F76" s="21"/>
      <c r="G76" s="103">
        <v>60035297</v>
      </c>
      <c r="H76" s="103">
        <v>14703886</v>
      </c>
      <c r="I76" s="103">
        <v>225927</v>
      </c>
      <c r="J76" s="103">
        <v>1653956</v>
      </c>
      <c r="K76" s="103">
        <v>76619066</v>
      </c>
      <c r="L76" s="103">
        <v>8189323</v>
      </c>
      <c r="M76" s="103">
        <v>1308177</v>
      </c>
      <c r="N76" s="103">
        <v>132681</v>
      </c>
      <c r="O76" s="104">
        <v>9630181</v>
      </c>
      <c r="P76" s="101">
        <v>361333</v>
      </c>
      <c r="Q76" s="101">
        <v>4674633</v>
      </c>
      <c r="R76" s="101">
        <f t="shared" si="0"/>
        <v>4955548</v>
      </c>
      <c r="S76" s="139">
        <f t="shared" si="1"/>
        <v>6.1011354536741544E-2</v>
      </c>
    </row>
    <row r="77" spans="1:19">
      <c r="A77" s="21" t="s">
        <v>143</v>
      </c>
      <c r="B77" s="110"/>
      <c r="C77" s="21"/>
      <c r="D77" s="21"/>
      <c r="E77" s="21"/>
      <c r="F77" s="21"/>
      <c r="G77" s="103">
        <v>60667520</v>
      </c>
      <c r="H77" s="103">
        <v>14624978</v>
      </c>
      <c r="I77" s="103">
        <v>226944</v>
      </c>
      <c r="J77" s="103">
        <v>1669019</v>
      </c>
      <c r="K77" s="103">
        <v>77188461</v>
      </c>
      <c r="L77" s="103">
        <v>8277070</v>
      </c>
      <c r="M77" s="103">
        <v>1357761</v>
      </c>
      <c r="N77" s="103">
        <v>139834</v>
      </c>
      <c r="O77" s="104">
        <v>9774665</v>
      </c>
      <c r="P77" s="101">
        <v>354704</v>
      </c>
      <c r="Q77" s="101">
        <v>4465624</v>
      </c>
      <c r="R77" s="101">
        <f t="shared" si="0"/>
        <v>5309041</v>
      </c>
      <c r="S77" s="139">
        <f t="shared" si="1"/>
        <v>5.7853517768672702E-2</v>
      </c>
    </row>
    <row r="78" spans="1:19">
      <c r="A78" s="21" t="s">
        <v>144</v>
      </c>
      <c r="B78" s="110"/>
      <c r="C78" s="21"/>
      <c r="D78" s="21"/>
      <c r="E78" s="21"/>
      <c r="F78" s="21"/>
      <c r="G78" s="103">
        <v>60987342</v>
      </c>
      <c r="H78" s="103">
        <v>14503218</v>
      </c>
      <c r="I78" s="103">
        <v>229389</v>
      </c>
      <c r="J78" s="103">
        <v>1684382</v>
      </c>
      <c r="K78" s="103">
        <v>77404331</v>
      </c>
      <c r="L78" s="103">
        <v>7830722</v>
      </c>
      <c r="M78" s="103">
        <v>1309749</v>
      </c>
      <c r="N78" s="103">
        <v>137850</v>
      </c>
      <c r="O78" s="104">
        <v>9278321</v>
      </c>
      <c r="P78" s="101">
        <v>336988</v>
      </c>
      <c r="Q78" s="101">
        <v>4578078</v>
      </c>
      <c r="R78" s="101">
        <f t="shared" ref="R78" si="2">O78-Q78</f>
        <v>4700243</v>
      </c>
      <c r="S78" s="139">
        <f t="shared" ref="S78" si="3">Q78/K78</f>
        <v>5.9144985052580583E-2</v>
      </c>
    </row>
    <row r="79" spans="1:19">
      <c r="A79" s="21"/>
      <c r="B79" s="110"/>
      <c r="C79" s="21"/>
      <c r="D79" s="21"/>
      <c r="E79" s="21"/>
      <c r="F79" s="21"/>
      <c r="G79" s="102"/>
      <c r="H79" s="102"/>
      <c r="I79" s="102"/>
      <c r="J79" s="102"/>
      <c r="K79" s="102"/>
      <c r="L79" s="102"/>
      <c r="M79" s="102"/>
      <c r="N79" s="102"/>
      <c r="O79" s="104"/>
      <c r="P79" s="73"/>
      <c r="Q79" s="73"/>
      <c r="R79" s="73"/>
      <c r="S79" s="73"/>
    </row>
    <row r="80" spans="1:19">
      <c r="A80" s="21"/>
      <c r="B80" s="110"/>
      <c r="C80" s="21"/>
      <c r="D80" s="21"/>
      <c r="E80" s="21"/>
      <c r="F80" s="21"/>
      <c r="G80" s="102"/>
      <c r="H80" s="102"/>
      <c r="I80" s="102"/>
      <c r="J80" s="102"/>
      <c r="K80" s="102"/>
      <c r="L80" s="102"/>
      <c r="M80" s="102"/>
      <c r="N80" s="102"/>
      <c r="O80" s="104"/>
      <c r="P80" s="73"/>
      <c r="Q80" s="73"/>
      <c r="R80" s="73"/>
      <c r="S80" s="73"/>
    </row>
    <row r="81" spans="1:19">
      <c r="A81" s="73"/>
      <c r="B81" s="73"/>
      <c r="C81" s="73"/>
      <c r="D81" s="73"/>
      <c r="E81" s="73"/>
      <c r="F81" s="73"/>
      <c r="G81" s="105"/>
      <c r="H81" s="105"/>
      <c r="I81" s="105"/>
      <c r="J81" s="105"/>
      <c r="K81" s="105"/>
      <c r="L81" s="105"/>
      <c r="M81" s="105"/>
      <c r="N81" s="105"/>
      <c r="O81" s="104"/>
      <c r="P81" s="73"/>
      <c r="Q81" s="73"/>
      <c r="R81" s="73"/>
      <c r="S81" s="73"/>
    </row>
    <row r="86" spans="1:19" ht="20.399999999999999">
      <c r="A86" s="143" t="s">
        <v>2175</v>
      </c>
      <c r="B86" s="143" t="s">
        <v>2176</v>
      </c>
    </row>
    <row r="87" spans="1:19">
      <c r="A87" s="144">
        <v>1980</v>
      </c>
      <c r="B87" s="144">
        <v>180</v>
      </c>
    </row>
    <row r="88" spans="1:19">
      <c r="A88" s="144">
        <v>1981</v>
      </c>
      <c r="B88" s="144">
        <v>168</v>
      </c>
    </row>
    <row r="89" spans="1:19">
      <c r="A89" s="144">
        <v>1982</v>
      </c>
      <c r="B89" s="144">
        <v>168</v>
      </c>
    </row>
    <row r="90" spans="1:19">
      <c r="A90" s="144">
        <v>1983</v>
      </c>
      <c r="B90" s="144">
        <v>168</v>
      </c>
    </row>
    <row r="91" spans="1:19">
      <c r="A91" s="144">
        <v>1984</v>
      </c>
      <c r="B91" s="144">
        <v>185</v>
      </c>
    </row>
    <row r="92" spans="1:19">
      <c r="A92" s="144">
        <v>1985</v>
      </c>
      <c r="B92" s="144">
        <v>230</v>
      </c>
    </row>
    <row r="93" spans="1:19">
      <c r="A93" s="144">
        <v>1986</v>
      </c>
      <c r="B93" s="144">
        <v>230</v>
      </c>
    </row>
    <row r="94" spans="1:19">
      <c r="A94" s="144">
        <v>1987</v>
      </c>
      <c r="B94" s="144">
        <v>221</v>
      </c>
    </row>
    <row r="95" spans="1:19">
      <c r="A95" s="144">
        <v>1988</v>
      </c>
      <c r="B95" s="144">
        <v>218</v>
      </c>
    </row>
    <row r="96" spans="1:19">
      <c r="A96" s="144">
        <v>1989</v>
      </c>
      <c r="B96" s="144">
        <v>195</v>
      </c>
    </row>
    <row r="97" spans="1:2">
      <c r="A97" s="144">
        <v>1990</v>
      </c>
      <c r="B97" s="144">
        <v>185</v>
      </c>
    </row>
    <row r="98" spans="1:2">
      <c r="A98" s="144">
        <v>1991</v>
      </c>
      <c r="B98" s="144">
        <v>185</v>
      </c>
    </row>
    <row r="99" spans="1:2">
      <c r="A99" s="144">
        <v>1992</v>
      </c>
      <c r="B99" s="144">
        <v>165</v>
      </c>
    </row>
    <row r="100" spans="1:2">
      <c r="A100" s="144">
        <v>1993</v>
      </c>
      <c r="B100" s="144">
        <v>165</v>
      </c>
    </row>
    <row r="101" spans="1:2">
      <c r="A101" s="144">
        <v>1994</v>
      </c>
      <c r="B101" s="144">
        <v>165</v>
      </c>
    </row>
  </sheetData>
  <mergeCells count="3">
    <mergeCell ref="L1:O1"/>
    <mergeCell ref="G1:K1"/>
    <mergeCell ref="P1:S1"/>
  </mergeCells>
  <phoneticPr fontId="7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2C1C-6CFC-42E0-8E50-8CD7D13EE08F}">
  <dimension ref="B3:AE172"/>
  <sheetViews>
    <sheetView showGridLines="0" topLeftCell="P130" zoomScale="70" zoomScaleNormal="70" workbookViewId="0">
      <selection activeCell="S105" sqref="S105"/>
    </sheetView>
  </sheetViews>
  <sheetFormatPr defaultColWidth="9" defaultRowHeight="10.8"/>
  <cols>
    <col min="1" max="1" width="3" style="120" customWidth="1"/>
    <col min="2" max="16" width="11.5546875" style="120" customWidth="1"/>
    <col min="17" max="17" width="9" style="120"/>
    <col min="18" max="18" width="9.77734375" style="120" bestFit="1" customWidth="1"/>
    <col min="19" max="20" width="11.77734375" style="120" bestFit="1" customWidth="1"/>
    <col min="21" max="257" width="9" style="120"/>
    <col min="258" max="259" width="28.109375" style="120" customWidth="1"/>
    <col min="260" max="267" width="11.6640625" style="120" customWidth="1"/>
    <col min="268" max="513" width="9" style="120"/>
    <col min="514" max="515" width="28.109375" style="120" customWidth="1"/>
    <col min="516" max="523" width="11.6640625" style="120" customWidth="1"/>
    <col min="524" max="769" width="9" style="120"/>
    <col min="770" max="771" width="28.109375" style="120" customWidth="1"/>
    <col min="772" max="779" width="11.6640625" style="120" customWidth="1"/>
    <col min="780" max="1025" width="9" style="120"/>
    <col min="1026" max="1027" width="28.109375" style="120" customWidth="1"/>
    <col min="1028" max="1035" width="11.6640625" style="120" customWidth="1"/>
    <col min="1036" max="1281" width="9" style="120"/>
    <col min="1282" max="1283" width="28.109375" style="120" customWidth="1"/>
    <col min="1284" max="1291" width="11.6640625" style="120" customWidth="1"/>
    <col min="1292" max="1537" width="9" style="120"/>
    <col min="1538" max="1539" width="28.109375" style="120" customWidth="1"/>
    <col min="1540" max="1547" width="11.6640625" style="120" customWidth="1"/>
    <col min="1548" max="1793" width="9" style="120"/>
    <col min="1794" max="1795" width="28.109375" style="120" customWidth="1"/>
    <col min="1796" max="1803" width="11.6640625" style="120" customWidth="1"/>
    <col min="1804" max="2049" width="9" style="120"/>
    <col min="2050" max="2051" width="28.109375" style="120" customWidth="1"/>
    <col min="2052" max="2059" width="11.6640625" style="120" customWidth="1"/>
    <col min="2060" max="2305" width="9" style="120"/>
    <col min="2306" max="2307" width="28.109375" style="120" customWidth="1"/>
    <col min="2308" max="2315" width="11.6640625" style="120" customWidth="1"/>
    <col min="2316" max="2561" width="9" style="120"/>
    <col min="2562" max="2563" width="28.109375" style="120" customWidth="1"/>
    <col min="2564" max="2571" width="11.6640625" style="120" customWidth="1"/>
    <col min="2572" max="2817" width="9" style="120"/>
    <col min="2818" max="2819" width="28.109375" style="120" customWidth="1"/>
    <col min="2820" max="2827" width="11.6640625" style="120" customWidth="1"/>
    <col min="2828" max="3073" width="9" style="120"/>
    <col min="3074" max="3075" width="28.109375" style="120" customWidth="1"/>
    <col min="3076" max="3083" width="11.6640625" style="120" customWidth="1"/>
    <col min="3084" max="3329" width="9" style="120"/>
    <col min="3330" max="3331" width="28.109375" style="120" customWidth="1"/>
    <col min="3332" max="3339" width="11.6640625" style="120" customWidth="1"/>
    <col min="3340" max="3585" width="9" style="120"/>
    <col min="3586" max="3587" width="28.109375" style="120" customWidth="1"/>
    <col min="3588" max="3595" width="11.6640625" style="120" customWidth="1"/>
    <col min="3596" max="3841" width="9" style="120"/>
    <col min="3842" max="3843" width="28.109375" style="120" customWidth="1"/>
    <col min="3844" max="3851" width="11.6640625" style="120" customWidth="1"/>
    <col min="3852" max="4097" width="9" style="120"/>
    <col min="4098" max="4099" width="28.109375" style="120" customWidth="1"/>
    <col min="4100" max="4107" width="11.6640625" style="120" customWidth="1"/>
    <col min="4108" max="4353" width="9" style="120"/>
    <col min="4354" max="4355" width="28.109375" style="120" customWidth="1"/>
    <col min="4356" max="4363" width="11.6640625" style="120" customWidth="1"/>
    <col min="4364" max="4609" width="9" style="120"/>
    <col min="4610" max="4611" width="28.109375" style="120" customWidth="1"/>
    <col min="4612" max="4619" width="11.6640625" style="120" customWidth="1"/>
    <col min="4620" max="4865" width="9" style="120"/>
    <col min="4866" max="4867" width="28.109375" style="120" customWidth="1"/>
    <col min="4868" max="4875" width="11.6640625" style="120" customWidth="1"/>
    <col min="4876" max="5121" width="9" style="120"/>
    <col min="5122" max="5123" width="28.109375" style="120" customWidth="1"/>
    <col min="5124" max="5131" width="11.6640625" style="120" customWidth="1"/>
    <col min="5132" max="5377" width="9" style="120"/>
    <col min="5378" max="5379" width="28.109375" style="120" customWidth="1"/>
    <col min="5380" max="5387" width="11.6640625" style="120" customWidth="1"/>
    <col min="5388" max="5633" width="9" style="120"/>
    <col min="5634" max="5635" width="28.109375" style="120" customWidth="1"/>
    <col min="5636" max="5643" width="11.6640625" style="120" customWidth="1"/>
    <col min="5644" max="5889" width="9" style="120"/>
    <col min="5890" max="5891" width="28.109375" style="120" customWidth="1"/>
    <col min="5892" max="5899" width="11.6640625" style="120" customWidth="1"/>
    <col min="5900" max="6145" width="9" style="120"/>
    <col min="6146" max="6147" width="28.109375" style="120" customWidth="1"/>
    <col min="6148" max="6155" width="11.6640625" style="120" customWidth="1"/>
    <col min="6156" max="6401" width="9" style="120"/>
    <col min="6402" max="6403" width="28.109375" style="120" customWidth="1"/>
    <col min="6404" max="6411" width="11.6640625" style="120" customWidth="1"/>
    <col min="6412" max="6657" width="9" style="120"/>
    <col min="6658" max="6659" width="28.109375" style="120" customWidth="1"/>
    <col min="6660" max="6667" width="11.6640625" style="120" customWidth="1"/>
    <col min="6668" max="6913" width="9" style="120"/>
    <col min="6914" max="6915" width="28.109375" style="120" customWidth="1"/>
    <col min="6916" max="6923" width="11.6640625" style="120" customWidth="1"/>
    <col min="6924" max="7169" width="9" style="120"/>
    <col min="7170" max="7171" width="28.109375" style="120" customWidth="1"/>
    <col min="7172" max="7179" width="11.6640625" style="120" customWidth="1"/>
    <col min="7180" max="7425" width="9" style="120"/>
    <col min="7426" max="7427" width="28.109375" style="120" customWidth="1"/>
    <col min="7428" max="7435" width="11.6640625" style="120" customWidth="1"/>
    <col min="7436" max="7681" width="9" style="120"/>
    <col min="7682" max="7683" width="28.109375" style="120" customWidth="1"/>
    <col min="7684" max="7691" width="11.6640625" style="120" customWidth="1"/>
    <col min="7692" max="7937" width="9" style="120"/>
    <col min="7938" max="7939" width="28.109375" style="120" customWidth="1"/>
    <col min="7940" max="7947" width="11.6640625" style="120" customWidth="1"/>
    <col min="7948" max="8193" width="9" style="120"/>
    <col min="8194" max="8195" width="28.109375" style="120" customWidth="1"/>
    <col min="8196" max="8203" width="11.6640625" style="120" customWidth="1"/>
    <col min="8204" max="8449" width="9" style="120"/>
    <col min="8450" max="8451" width="28.109375" style="120" customWidth="1"/>
    <col min="8452" max="8459" width="11.6640625" style="120" customWidth="1"/>
    <col min="8460" max="8705" width="9" style="120"/>
    <col min="8706" max="8707" width="28.109375" style="120" customWidth="1"/>
    <col min="8708" max="8715" width="11.6640625" style="120" customWidth="1"/>
    <col min="8716" max="8961" width="9" style="120"/>
    <col min="8962" max="8963" width="28.109375" style="120" customWidth="1"/>
    <col min="8964" max="8971" width="11.6640625" style="120" customWidth="1"/>
    <col min="8972" max="9217" width="9" style="120"/>
    <col min="9218" max="9219" width="28.109375" style="120" customWidth="1"/>
    <col min="9220" max="9227" width="11.6640625" style="120" customWidth="1"/>
    <col min="9228" max="9473" width="9" style="120"/>
    <col min="9474" max="9475" width="28.109375" style="120" customWidth="1"/>
    <col min="9476" max="9483" width="11.6640625" style="120" customWidth="1"/>
    <col min="9484" max="9729" width="9" style="120"/>
    <col min="9730" max="9731" width="28.109375" style="120" customWidth="1"/>
    <col min="9732" max="9739" width="11.6640625" style="120" customWidth="1"/>
    <col min="9740" max="9985" width="9" style="120"/>
    <col min="9986" max="9987" width="28.109375" style="120" customWidth="1"/>
    <col min="9988" max="9995" width="11.6640625" style="120" customWidth="1"/>
    <col min="9996" max="10241" width="9" style="120"/>
    <col min="10242" max="10243" width="28.109375" style="120" customWidth="1"/>
    <col min="10244" max="10251" width="11.6640625" style="120" customWidth="1"/>
    <col min="10252" max="10497" width="9" style="120"/>
    <col min="10498" max="10499" width="28.109375" style="120" customWidth="1"/>
    <col min="10500" max="10507" width="11.6640625" style="120" customWidth="1"/>
    <col min="10508" max="10753" width="9" style="120"/>
    <col min="10754" max="10755" width="28.109375" style="120" customWidth="1"/>
    <col min="10756" max="10763" width="11.6640625" style="120" customWidth="1"/>
    <col min="10764" max="11009" width="9" style="120"/>
    <col min="11010" max="11011" width="28.109375" style="120" customWidth="1"/>
    <col min="11012" max="11019" width="11.6640625" style="120" customWidth="1"/>
    <col min="11020" max="11265" width="9" style="120"/>
    <col min="11266" max="11267" width="28.109375" style="120" customWidth="1"/>
    <col min="11268" max="11275" width="11.6640625" style="120" customWidth="1"/>
    <col min="11276" max="11521" width="9" style="120"/>
    <col min="11522" max="11523" width="28.109375" style="120" customWidth="1"/>
    <col min="11524" max="11531" width="11.6640625" style="120" customWidth="1"/>
    <col min="11532" max="11777" width="9" style="120"/>
    <col min="11778" max="11779" width="28.109375" style="120" customWidth="1"/>
    <col min="11780" max="11787" width="11.6640625" style="120" customWidth="1"/>
    <col min="11788" max="12033" width="9" style="120"/>
    <col min="12034" max="12035" width="28.109375" style="120" customWidth="1"/>
    <col min="12036" max="12043" width="11.6640625" style="120" customWidth="1"/>
    <col min="12044" max="12289" width="9" style="120"/>
    <col min="12290" max="12291" width="28.109375" style="120" customWidth="1"/>
    <col min="12292" max="12299" width="11.6640625" style="120" customWidth="1"/>
    <col min="12300" max="12545" width="9" style="120"/>
    <col min="12546" max="12547" width="28.109375" style="120" customWidth="1"/>
    <col min="12548" max="12555" width="11.6640625" style="120" customWidth="1"/>
    <col min="12556" max="12801" width="9" style="120"/>
    <col min="12802" max="12803" width="28.109375" style="120" customWidth="1"/>
    <col min="12804" max="12811" width="11.6640625" style="120" customWidth="1"/>
    <col min="12812" max="13057" width="9" style="120"/>
    <col min="13058" max="13059" width="28.109375" style="120" customWidth="1"/>
    <col min="13060" max="13067" width="11.6640625" style="120" customWidth="1"/>
    <col min="13068" max="13313" width="9" style="120"/>
    <col min="13314" max="13315" width="28.109375" style="120" customWidth="1"/>
    <col min="13316" max="13323" width="11.6640625" style="120" customWidth="1"/>
    <col min="13324" max="13569" width="9" style="120"/>
    <col min="13570" max="13571" width="28.109375" style="120" customWidth="1"/>
    <col min="13572" max="13579" width="11.6640625" style="120" customWidth="1"/>
    <col min="13580" max="13825" width="9" style="120"/>
    <col min="13826" max="13827" width="28.109375" style="120" customWidth="1"/>
    <col min="13828" max="13835" width="11.6640625" style="120" customWidth="1"/>
    <col min="13836" max="14081" width="9" style="120"/>
    <col min="14082" max="14083" width="28.109375" style="120" customWidth="1"/>
    <col min="14084" max="14091" width="11.6640625" style="120" customWidth="1"/>
    <col min="14092" max="14337" width="9" style="120"/>
    <col min="14338" max="14339" width="28.109375" style="120" customWidth="1"/>
    <col min="14340" max="14347" width="11.6640625" style="120" customWidth="1"/>
    <col min="14348" max="14593" width="9" style="120"/>
    <col min="14594" max="14595" width="28.109375" style="120" customWidth="1"/>
    <col min="14596" max="14603" width="11.6640625" style="120" customWidth="1"/>
    <col min="14604" max="14849" width="9" style="120"/>
    <col min="14850" max="14851" width="28.109375" style="120" customWidth="1"/>
    <col min="14852" max="14859" width="11.6640625" style="120" customWidth="1"/>
    <col min="14860" max="15105" width="9" style="120"/>
    <col min="15106" max="15107" width="28.109375" style="120" customWidth="1"/>
    <col min="15108" max="15115" width="11.6640625" style="120" customWidth="1"/>
    <col min="15116" max="15361" width="9" style="120"/>
    <col min="15362" max="15363" width="28.109375" style="120" customWidth="1"/>
    <col min="15364" max="15371" width="11.6640625" style="120" customWidth="1"/>
    <col min="15372" max="15617" width="9" style="120"/>
    <col min="15618" max="15619" width="28.109375" style="120" customWidth="1"/>
    <col min="15620" max="15627" width="11.6640625" style="120" customWidth="1"/>
    <col min="15628" max="15873" width="9" style="120"/>
    <col min="15874" max="15875" width="28.109375" style="120" customWidth="1"/>
    <col min="15876" max="15883" width="11.6640625" style="120" customWidth="1"/>
    <col min="15884" max="16129" width="9" style="120"/>
    <col min="16130" max="16131" width="28.109375" style="120" customWidth="1"/>
    <col min="16132" max="16139" width="11.6640625" style="120" customWidth="1"/>
    <col min="16140" max="16384" width="9" style="120"/>
  </cols>
  <sheetData>
    <row r="3" spans="2:31">
      <c r="B3" s="119" t="s">
        <v>2174</v>
      </c>
    </row>
    <row r="5" spans="2:31">
      <c r="B5" s="119" t="s">
        <v>2208</v>
      </c>
    </row>
    <row r="6" spans="2:31">
      <c r="N6" s="242" t="s">
        <v>2261</v>
      </c>
      <c r="O6" s="243"/>
      <c r="P6" s="243"/>
      <c r="Q6" s="243"/>
      <c r="R6" s="243"/>
      <c r="S6" s="243"/>
      <c r="T6" s="243"/>
      <c r="U6" s="243"/>
      <c r="V6" s="244"/>
      <c r="Z6" s="241" t="s">
        <v>2260</v>
      </c>
      <c r="AA6" s="241"/>
      <c r="AB6" s="241"/>
      <c r="AC6" s="241" t="s">
        <v>2261</v>
      </c>
      <c r="AD6" s="241"/>
      <c r="AE6" s="241"/>
    </row>
    <row r="7" spans="2:31" ht="21.6">
      <c r="B7" s="145" t="s">
        <v>486</v>
      </c>
      <c r="C7" s="145" t="s">
        <v>2183</v>
      </c>
      <c r="D7" s="145" t="s">
        <v>2189</v>
      </c>
      <c r="E7" s="145" t="s">
        <v>2184</v>
      </c>
      <c r="F7" s="145" t="s">
        <v>2185</v>
      </c>
      <c r="G7" s="145" t="s">
        <v>2212</v>
      </c>
      <c r="H7" s="145" t="s">
        <v>2190</v>
      </c>
      <c r="I7" s="145" t="s">
        <v>2186</v>
      </c>
      <c r="J7" s="145" t="s">
        <v>2187</v>
      </c>
      <c r="K7" s="145" t="s">
        <v>2188</v>
      </c>
      <c r="L7" s="145" t="s">
        <v>2191</v>
      </c>
      <c r="M7" s="172"/>
      <c r="N7" s="145" t="s">
        <v>2183</v>
      </c>
      <c r="O7" s="145" t="s">
        <v>2189</v>
      </c>
      <c r="P7" s="145" t="s">
        <v>2184</v>
      </c>
      <c r="Q7" s="145" t="s">
        <v>2185</v>
      </c>
      <c r="R7" s="145" t="s">
        <v>2212</v>
      </c>
      <c r="S7" s="145" t="s">
        <v>2190</v>
      </c>
      <c r="T7" s="145" t="s">
        <v>2186</v>
      </c>
      <c r="U7" s="145" t="s">
        <v>2187</v>
      </c>
      <c r="V7" s="145" t="s">
        <v>2188</v>
      </c>
      <c r="W7" s="172"/>
      <c r="X7" s="172"/>
      <c r="Z7" s="146" t="s">
        <v>521</v>
      </c>
      <c r="AA7" s="146" t="s">
        <v>522</v>
      </c>
      <c r="AB7" s="146" t="s">
        <v>523</v>
      </c>
      <c r="AC7" s="146" t="s">
        <v>521</v>
      </c>
      <c r="AD7" s="146" t="s">
        <v>522</v>
      </c>
      <c r="AE7" s="146" t="s">
        <v>523</v>
      </c>
    </row>
    <row r="8" spans="2:31">
      <c r="B8" s="147">
        <v>1953</v>
      </c>
      <c r="C8" s="149">
        <v>1487</v>
      </c>
      <c r="D8" s="150">
        <v>72</v>
      </c>
      <c r="E8" s="150">
        <v>53</v>
      </c>
      <c r="F8" s="150">
        <v>179</v>
      </c>
      <c r="G8" s="150">
        <v>720</v>
      </c>
      <c r="H8" s="150">
        <v>191</v>
      </c>
      <c r="I8" s="150">
        <v>667</v>
      </c>
      <c r="J8" s="150">
        <v>412</v>
      </c>
      <c r="K8" s="150">
        <v>132</v>
      </c>
      <c r="L8" s="149">
        <v>3913</v>
      </c>
      <c r="M8" s="170"/>
      <c r="N8" s="171">
        <f>C8/L8</f>
        <v>0.38001533350370559</v>
      </c>
      <c r="O8" s="171">
        <f>D8/L8</f>
        <v>1.8400204446716074E-2</v>
      </c>
      <c r="P8" s="171">
        <f>E8/L8</f>
        <v>1.3544594939943777E-2</v>
      </c>
      <c r="Q8" s="171">
        <f>F8/L8</f>
        <v>4.5744952721696909E-2</v>
      </c>
      <c r="R8" s="171">
        <f>G8/L8</f>
        <v>0.18400204446716076</v>
      </c>
      <c r="S8" s="171">
        <f>H8/L8</f>
        <v>4.8811653462816254E-2</v>
      </c>
      <c r="T8" s="171">
        <f>I8/L8</f>
        <v>0.17045744952721698</v>
      </c>
      <c r="U8" s="171">
        <f>J8/L8</f>
        <v>0.10529005877843087</v>
      </c>
      <c r="V8" s="171">
        <f>K8/L8</f>
        <v>3.3733708152312802E-2</v>
      </c>
      <c r="W8" s="170"/>
      <c r="X8" s="170"/>
      <c r="Z8" s="149">
        <v>1559</v>
      </c>
      <c r="AA8" s="149">
        <v>952</v>
      </c>
      <c r="AB8" s="149">
        <v>1402</v>
      </c>
      <c r="AC8" s="171">
        <f>Z8/SUM(Z8:AB8)</f>
        <v>0.39841553795042167</v>
      </c>
      <c r="AD8" s="171">
        <f>AA8/SUM(Z8:AB8)</f>
        <v>0.24329159212880144</v>
      </c>
      <c r="AE8" s="171">
        <f>AB8/SUM(Z8:AB8)</f>
        <v>0.35829286992077691</v>
      </c>
    </row>
    <row r="9" spans="2:31">
      <c r="B9" s="148">
        <v>1954</v>
      </c>
      <c r="C9" s="149">
        <v>1447</v>
      </c>
      <c r="D9" s="150">
        <v>60</v>
      </c>
      <c r="E9" s="150">
        <v>51</v>
      </c>
      <c r="F9" s="150">
        <v>185</v>
      </c>
      <c r="G9" s="150">
        <v>745</v>
      </c>
      <c r="H9" s="150">
        <v>185</v>
      </c>
      <c r="I9" s="150">
        <v>725</v>
      </c>
      <c r="J9" s="150">
        <v>421</v>
      </c>
      <c r="K9" s="150">
        <v>144</v>
      </c>
      <c r="L9" s="149">
        <v>3963</v>
      </c>
      <c r="M9" s="170"/>
      <c r="N9" s="171">
        <f t="shared" ref="N9:N57" si="0">C9/L9</f>
        <v>0.36512742871561948</v>
      </c>
      <c r="O9" s="171">
        <f t="shared" ref="O9:O57" si="1">D9/L9</f>
        <v>1.514004542013626E-2</v>
      </c>
      <c r="P9" s="171">
        <f t="shared" ref="P9:P57" si="2">E9/L9</f>
        <v>1.2869038607115822E-2</v>
      </c>
      <c r="Q9" s="171">
        <f t="shared" ref="Q9:Q57" si="3">F9/L9</f>
        <v>4.6681806712086805E-2</v>
      </c>
      <c r="R9" s="171">
        <f t="shared" ref="R9:R57" si="4">G9/L9</f>
        <v>0.18798889730002524</v>
      </c>
      <c r="S9" s="171">
        <f t="shared" ref="S9:S57" si="5">H9/L9</f>
        <v>4.6681806712086805E-2</v>
      </c>
      <c r="T9" s="171">
        <f t="shared" ref="T9:T57" si="6">I9/L9</f>
        <v>0.18294221549331316</v>
      </c>
      <c r="U9" s="171">
        <f t="shared" ref="U9:U57" si="7">J9/L9</f>
        <v>0.10623265203128943</v>
      </c>
      <c r="V9" s="171">
        <f t="shared" ref="V9:V57" si="8">K9/L9</f>
        <v>3.6336109008327025E-2</v>
      </c>
      <c r="W9" s="170"/>
      <c r="X9" s="170"/>
      <c r="Z9" s="149">
        <v>1507</v>
      </c>
      <c r="AA9" s="149">
        <v>981</v>
      </c>
      <c r="AB9" s="149">
        <v>1475</v>
      </c>
      <c r="AC9" s="171">
        <f t="shared" ref="AC9:AC65" si="9">Z9/SUM(Z9:AB9)</f>
        <v>0.38026747413575573</v>
      </c>
      <c r="AD9" s="171">
        <f t="shared" ref="AD9:AD65" si="10">AA9/SUM(Z9:AB9)</f>
        <v>0.24753974261922787</v>
      </c>
      <c r="AE9" s="171">
        <f t="shared" ref="AE9:AE65" si="11">AB9/SUM(Z9:AB9)</f>
        <v>0.37219278324501642</v>
      </c>
    </row>
    <row r="10" spans="2:31">
      <c r="B10" s="148">
        <v>1955</v>
      </c>
      <c r="C10" s="149">
        <v>1478</v>
      </c>
      <c r="D10" s="150">
        <v>58</v>
      </c>
      <c r="E10" s="150">
        <v>45</v>
      </c>
      <c r="F10" s="150">
        <v>195</v>
      </c>
      <c r="G10" s="150">
        <v>757</v>
      </c>
      <c r="H10" s="150">
        <v>193</v>
      </c>
      <c r="I10" s="150">
        <v>761</v>
      </c>
      <c r="J10" s="150">
        <v>472</v>
      </c>
      <c r="K10" s="150">
        <v>131</v>
      </c>
      <c r="L10" s="149">
        <v>4090</v>
      </c>
      <c r="M10" s="170"/>
      <c r="N10" s="171">
        <f t="shared" si="0"/>
        <v>0.36136919315403421</v>
      </c>
      <c r="O10" s="171">
        <f t="shared" si="1"/>
        <v>1.4180929095354523E-2</v>
      </c>
      <c r="P10" s="171">
        <f t="shared" si="2"/>
        <v>1.1002444987775062E-2</v>
      </c>
      <c r="Q10" s="171">
        <f t="shared" si="3"/>
        <v>4.7677261613691929E-2</v>
      </c>
      <c r="R10" s="171">
        <f t="shared" si="4"/>
        <v>0.18508557457212713</v>
      </c>
      <c r="S10" s="171">
        <f t="shared" si="5"/>
        <v>4.7188264058679708E-2</v>
      </c>
      <c r="T10" s="171">
        <f t="shared" si="6"/>
        <v>0.1860635696821516</v>
      </c>
      <c r="U10" s="171">
        <f t="shared" si="7"/>
        <v>0.11540342298288508</v>
      </c>
      <c r="V10" s="171">
        <f t="shared" si="8"/>
        <v>3.2029339853300733E-2</v>
      </c>
      <c r="W10" s="170"/>
      <c r="X10" s="170"/>
      <c r="Z10" s="149">
        <v>1536</v>
      </c>
      <c r="AA10" s="149">
        <v>997</v>
      </c>
      <c r="AB10" s="149">
        <v>1557</v>
      </c>
      <c r="AC10" s="171">
        <f t="shared" si="9"/>
        <v>0.37555012224938877</v>
      </c>
      <c r="AD10" s="171">
        <f t="shared" si="10"/>
        <v>0.24376528117359414</v>
      </c>
      <c r="AE10" s="171">
        <f t="shared" si="11"/>
        <v>0.38068459657701714</v>
      </c>
    </row>
    <row r="11" spans="2:31">
      <c r="B11" s="148">
        <v>1956</v>
      </c>
      <c r="C11" s="149">
        <v>1437</v>
      </c>
      <c r="D11" s="150">
        <v>63</v>
      </c>
      <c r="E11" s="150">
        <v>39</v>
      </c>
      <c r="F11" s="150">
        <v>197</v>
      </c>
      <c r="G11" s="150">
        <v>805</v>
      </c>
      <c r="H11" s="150">
        <v>202</v>
      </c>
      <c r="I11" s="150">
        <v>789</v>
      </c>
      <c r="J11" s="150">
        <v>507</v>
      </c>
      <c r="K11" s="150">
        <v>132</v>
      </c>
      <c r="L11" s="149">
        <v>4171</v>
      </c>
      <c r="M11" s="170"/>
      <c r="N11" s="171">
        <f t="shared" si="0"/>
        <v>0.34452169743466793</v>
      </c>
      <c r="O11" s="171">
        <f t="shared" si="1"/>
        <v>1.5104291536801727E-2</v>
      </c>
      <c r="P11" s="171">
        <f t="shared" si="2"/>
        <v>9.3502757132582111E-3</v>
      </c>
      <c r="Q11" s="171">
        <f t="shared" si="3"/>
        <v>4.7230879884919683E-2</v>
      </c>
      <c r="R11" s="171">
        <f t="shared" si="4"/>
        <v>0.19299928074802206</v>
      </c>
      <c r="S11" s="171">
        <f t="shared" si="5"/>
        <v>4.8429633181491252E-2</v>
      </c>
      <c r="T11" s="171">
        <f t="shared" si="6"/>
        <v>0.18916327019899304</v>
      </c>
      <c r="U11" s="171">
        <f t="shared" si="7"/>
        <v>0.12155358427235675</v>
      </c>
      <c r="V11" s="171">
        <f t="shared" si="8"/>
        <v>3.1647087029489332E-2</v>
      </c>
      <c r="W11" s="170"/>
      <c r="X11" s="170"/>
      <c r="Z11" s="149">
        <v>1500</v>
      </c>
      <c r="AA11" s="149">
        <v>1041</v>
      </c>
      <c r="AB11" s="149">
        <v>1630</v>
      </c>
      <c r="AC11" s="171">
        <f t="shared" si="9"/>
        <v>0.35962598897146969</v>
      </c>
      <c r="AD11" s="171">
        <f t="shared" si="10"/>
        <v>0.24958043634619995</v>
      </c>
      <c r="AE11" s="171">
        <f t="shared" si="11"/>
        <v>0.39079357468233039</v>
      </c>
    </row>
    <row r="12" spans="2:31">
      <c r="B12" s="148">
        <v>1957</v>
      </c>
      <c r="C12" s="149">
        <v>1398</v>
      </c>
      <c r="D12" s="150">
        <v>69</v>
      </c>
      <c r="E12" s="150">
        <v>50</v>
      </c>
      <c r="F12" s="150">
        <v>217</v>
      </c>
      <c r="G12" s="150">
        <v>853</v>
      </c>
      <c r="H12" s="150">
        <v>211</v>
      </c>
      <c r="I12" s="150">
        <v>822</v>
      </c>
      <c r="J12" s="150">
        <v>533</v>
      </c>
      <c r="K12" s="150">
        <v>128</v>
      </c>
      <c r="L12" s="149">
        <v>4281</v>
      </c>
      <c r="M12" s="170"/>
      <c r="N12" s="171">
        <f t="shared" si="0"/>
        <v>0.32655921513665032</v>
      </c>
      <c r="O12" s="171">
        <f t="shared" si="1"/>
        <v>1.6117729502452698E-2</v>
      </c>
      <c r="P12" s="171">
        <f t="shared" si="2"/>
        <v>1.1679514132212099E-2</v>
      </c>
      <c r="Q12" s="171">
        <f t="shared" si="3"/>
        <v>5.0689091333800514E-2</v>
      </c>
      <c r="R12" s="171">
        <f t="shared" si="4"/>
        <v>0.19925251109553843</v>
      </c>
      <c r="S12" s="171">
        <f t="shared" si="5"/>
        <v>4.9287549637935059E-2</v>
      </c>
      <c r="T12" s="171">
        <f t="shared" si="6"/>
        <v>0.19201121233356691</v>
      </c>
      <c r="U12" s="171">
        <f t="shared" si="7"/>
        <v>0.12450362064938099</v>
      </c>
      <c r="V12" s="171">
        <f t="shared" si="8"/>
        <v>2.9899556178462974E-2</v>
      </c>
      <c r="W12" s="170"/>
      <c r="X12" s="170"/>
      <c r="Z12" s="149">
        <v>1467</v>
      </c>
      <c r="AA12" s="149">
        <v>1120</v>
      </c>
      <c r="AB12" s="149">
        <v>1694</v>
      </c>
      <c r="AC12" s="171">
        <f t="shared" si="9"/>
        <v>0.34267694463910303</v>
      </c>
      <c r="AD12" s="171">
        <f t="shared" si="10"/>
        <v>0.26162111656155101</v>
      </c>
      <c r="AE12" s="171">
        <f t="shared" si="11"/>
        <v>0.39570193879934595</v>
      </c>
    </row>
    <row r="13" spans="2:31">
      <c r="B13" s="148">
        <v>1958</v>
      </c>
      <c r="C13" s="149">
        <v>1349</v>
      </c>
      <c r="D13" s="150">
        <v>59</v>
      </c>
      <c r="E13" s="150">
        <v>45</v>
      </c>
      <c r="F13" s="150">
        <v>223</v>
      </c>
      <c r="G13" s="150">
        <v>898</v>
      </c>
      <c r="H13" s="150">
        <v>218</v>
      </c>
      <c r="I13" s="150">
        <v>847</v>
      </c>
      <c r="J13" s="150">
        <v>525</v>
      </c>
      <c r="K13" s="150">
        <v>134</v>
      </c>
      <c r="L13" s="149">
        <v>4298</v>
      </c>
      <c r="M13" s="170"/>
      <c r="N13" s="171">
        <f t="shared" si="0"/>
        <v>0.31386691484411355</v>
      </c>
      <c r="O13" s="171">
        <f t="shared" si="1"/>
        <v>1.3727315030246627E-2</v>
      </c>
      <c r="P13" s="171">
        <f t="shared" si="2"/>
        <v>1.0469986040018614E-2</v>
      </c>
      <c r="Q13" s="171">
        <f t="shared" si="3"/>
        <v>5.1884597487203352E-2</v>
      </c>
      <c r="R13" s="171">
        <f t="shared" si="4"/>
        <v>0.20893438808748255</v>
      </c>
      <c r="S13" s="171">
        <f t="shared" si="5"/>
        <v>5.0721265704979063E-2</v>
      </c>
      <c r="T13" s="171">
        <f t="shared" si="6"/>
        <v>0.19706840390879479</v>
      </c>
      <c r="U13" s="171">
        <f t="shared" si="7"/>
        <v>0.12214983713355049</v>
      </c>
      <c r="V13" s="171">
        <f t="shared" si="8"/>
        <v>3.1177291763610983E-2</v>
      </c>
      <c r="W13" s="170"/>
      <c r="X13" s="170"/>
      <c r="Z13" s="149">
        <v>1408</v>
      </c>
      <c r="AA13" s="149">
        <v>1166</v>
      </c>
      <c r="AB13" s="149">
        <v>1724</v>
      </c>
      <c r="AC13" s="171">
        <f t="shared" si="9"/>
        <v>0.32759422987436015</v>
      </c>
      <c r="AD13" s="171">
        <f t="shared" si="10"/>
        <v>0.2712889716147045</v>
      </c>
      <c r="AE13" s="171">
        <f t="shared" si="11"/>
        <v>0.40111679851093535</v>
      </c>
    </row>
    <row r="14" spans="2:31">
      <c r="B14" s="148">
        <v>1959</v>
      </c>
      <c r="C14" s="149">
        <v>1284</v>
      </c>
      <c r="D14" s="150">
        <v>64</v>
      </c>
      <c r="E14" s="150">
        <v>48</v>
      </c>
      <c r="F14" s="150">
        <v>243</v>
      </c>
      <c r="G14" s="150">
        <v>896</v>
      </c>
      <c r="H14" s="150">
        <v>230</v>
      </c>
      <c r="I14" s="150">
        <v>872</v>
      </c>
      <c r="J14" s="150">
        <v>552</v>
      </c>
      <c r="K14" s="150">
        <v>146</v>
      </c>
      <c r="L14" s="149">
        <v>4335</v>
      </c>
      <c r="M14" s="170"/>
      <c r="N14" s="171">
        <f t="shared" si="0"/>
        <v>0.29619377162629756</v>
      </c>
      <c r="O14" s="171">
        <f t="shared" si="1"/>
        <v>1.4763552479815456E-2</v>
      </c>
      <c r="P14" s="171">
        <f t="shared" si="2"/>
        <v>1.1072664359861591E-2</v>
      </c>
      <c r="Q14" s="171">
        <f t="shared" si="3"/>
        <v>5.6055363321799306E-2</v>
      </c>
      <c r="R14" s="171">
        <f t="shared" si="4"/>
        <v>0.20668973471741639</v>
      </c>
      <c r="S14" s="171">
        <f t="shared" si="5"/>
        <v>5.3056516724336797E-2</v>
      </c>
      <c r="T14" s="171">
        <f t="shared" si="6"/>
        <v>0.20115340253748559</v>
      </c>
      <c r="U14" s="171">
        <f t="shared" si="7"/>
        <v>0.12733564013840831</v>
      </c>
      <c r="V14" s="171">
        <f t="shared" si="8"/>
        <v>3.3679354094579006E-2</v>
      </c>
      <c r="W14" s="170"/>
      <c r="X14" s="170"/>
      <c r="Z14" s="149">
        <v>1348</v>
      </c>
      <c r="AA14" s="149">
        <v>1187</v>
      </c>
      <c r="AB14" s="149">
        <v>1800</v>
      </c>
      <c r="AC14" s="171">
        <f t="shared" si="9"/>
        <v>0.31095732410611304</v>
      </c>
      <c r="AD14" s="171">
        <f t="shared" si="10"/>
        <v>0.27381776239907729</v>
      </c>
      <c r="AE14" s="171">
        <f t="shared" si="11"/>
        <v>0.41522491349480967</v>
      </c>
    </row>
    <row r="15" spans="2:31">
      <c r="B15" s="148">
        <v>1960</v>
      </c>
      <c r="C15" s="149">
        <v>1273</v>
      </c>
      <c r="D15" s="150">
        <v>67</v>
      </c>
      <c r="E15" s="150">
        <v>43</v>
      </c>
      <c r="F15" s="150">
        <v>253</v>
      </c>
      <c r="G15" s="150">
        <v>946</v>
      </c>
      <c r="H15" s="150">
        <v>239</v>
      </c>
      <c r="I15" s="150">
        <v>899</v>
      </c>
      <c r="J15" s="150">
        <v>574</v>
      </c>
      <c r="K15" s="150">
        <v>142</v>
      </c>
      <c r="L15" s="149">
        <v>4436</v>
      </c>
      <c r="M15" s="170"/>
      <c r="N15" s="171">
        <f t="shared" si="0"/>
        <v>0.28697024346257888</v>
      </c>
      <c r="O15" s="171">
        <f t="shared" si="1"/>
        <v>1.5103697024346259E-2</v>
      </c>
      <c r="P15" s="171">
        <f t="shared" si="2"/>
        <v>9.6934174932371501E-3</v>
      </c>
      <c r="Q15" s="171">
        <f t="shared" si="3"/>
        <v>5.7033363390441842E-2</v>
      </c>
      <c r="R15" s="171">
        <f t="shared" si="4"/>
        <v>0.21325518485121731</v>
      </c>
      <c r="S15" s="171">
        <f t="shared" si="5"/>
        <v>5.3877366997294861E-2</v>
      </c>
      <c r="T15" s="171">
        <f t="shared" si="6"/>
        <v>0.20266005410279531</v>
      </c>
      <c r="U15" s="171">
        <f t="shared" si="7"/>
        <v>0.12939585211902616</v>
      </c>
      <c r="V15" s="171">
        <f t="shared" si="8"/>
        <v>3.2010820559062216E-2</v>
      </c>
      <c r="W15" s="170"/>
      <c r="X15" s="170"/>
      <c r="Z15" s="149">
        <v>1340</v>
      </c>
      <c r="AA15" s="149">
        <v>1242</v>
      </c>
      <c r="AB15" s="149">
        <v>1854</v>
      </c>
      <c r="AC15" s="171">
        <f t="shared" si="9"/>
        <v>0.30207394048692515</v>
      </c>
      <c r="AD15" s="171">
        <f t="shared" si="10"/>
        <v>0.27998196573489631</v>
      </c>
      <c r="AE15" s="171">
        <f t="shared" si="11"/>
        <v>0.41794409377817854</v>
      </c>
    </row>
    <row r="16" spans="2:31">
      <c r="B16" s="148">
        <v>1961</v>
      </c>
      <c r="C16" s="149">
        <v>1238</v>
      </c>
      <c r="D16" s="150">
        <v>65</v>
      </c>
      <c r="E16" s="150">
        <v>38</v>
      </c>
      <c r="F16" s="150">
        <v>274</v>
      </c>
      <c r="G16" s="149">
        <v>1011</v>
      </c>
      <c r="H16" s="150">
        <v>248</v>
      </c>
      <c r="I16" s="150">
        <v>891</v>
      </c>
      <c r="J16" s="150">
        <v>582</v>
      </c>
      <c r="K16" s="150">
        <v>150</v>
      </c>
      <c r="L16" s="149">
        <v>4498</v>
      </c>
      <c r="M16" s="170"/>
      <c r="N16" s="171">
        <f t="shared" si="0"/>
        <v>0.27523343708314807</v>
      </c>
      <c r="O16" s="171">
        <f t="shared" si="1"/>
        <v>1.4450867052023121E-2</v>
      </c>
      <c r="P16" s="171">
        <f t="shared" si="2"/>
        <v>8.4481991996442872E-3</v>
      </c>
      <c r="Q16" s="171">
        <f t="shared" si="3"/>
        <v>6.0915962650066699E-2</v>
      </c>
      <c r="R16" s="171">
        <f t="shared" si="4"/>
        <v>0.22476656291685193</v>
      </c>
      <c r="S16" s="171">
        <f t="shared" si="5"/>
        <v>5.5135615829257446E-2</v>
      </c>
      <c r="T16" s="171">
        <f t="shared" si="6"/>
        <v>0.19808803912850156</v>
      </c>
      <c r="U16" s="171">
        <f t="shared" si="7"/>
        <v>0.12939084037349932</v>
      </c>
      <c r="V16" s="171">
        <f t="shared" si="8"/>
        <v>3.3348154735437972E-2</v>
      </c>
      <c r="W16" s="170"/>
      <c r="X16" s="170"/>
      <c r="Z16" s="149">
        <v>1303</v>
      </c>
      <c r="AA16" s="149">
        <v>1323</v>
      </c>
      <c r="AB16" s="149">
        <v>1871</v>
      </c>
      <c r="AC16" s="171">
        <f t="shared" si="9"/>
        <v>0.28974872136980206</v>
      </c>
      <c r="AD16" s="171">
        <f t="shared" si="10"/>
        <v>0.29419613075383588</v>
      </c>
      <c r="AE16" s="171">
        <f t="shared" si="11"/>
        <v>0.416055147876362</v>
      </c>
    </row>
    <row r="17" spans="2:31">
      <c r="B17" s="148">
        <v>1962</v>
      </c>
      <c r="C17" s="149">
        <v>1198</v>
      </c>
      <c r="D17" s="150">
        <v>69</v>
      </c>
      <c r="E17" s="150">
        <v>41</v>
      </c>
      <c r="F17" s="150">
        <v>290</v>
      </c>
      <c r="G17" s="149">
        <v>1066</v>
      </c>
      <c r="H17" s="150">
        <v>260</v>
      </c>
      <c r="I17" s="150">
        <v>896</v>
      </c>
      <c r="J17" s="150">
        <v>584</v>
      </c>
      <c r="K17" s="150">
        <v>152</v>
      </c>
      <c r="L17" s="149">
        <v>4556</v>
      </c>
      <c r="M17" s="170"/>
      <c r="N17" s="171">
        <f t="shared" si="0"/>
        <v>0.26294995610184374</v>
      </c>
      <c r="O17" s="171">
        <f t="shared" si="1"/>
        <v>1.514486391571554E-2</v>
      </c>
      <c r="P17" s="171">
        <f t="shared" si="2"/>
        <v>8.9991220368744514E-3</v>
      </c>
      <c r="Q17" s="171">
        <f t="shared" si="3"/>
        <v>6.3652326602282705E-2</v>
      </c>
      <c r="R17" s="171">
        <f t="shared" si="4"/>
        <v>0.23397717295873574</v>
      </c>
      <c r="S17" s="171">
        <f t="shared" si="5"/>
        <v>5.7067603160667252E-2</v>
      </c>
      <c r="T17" s="171">
        <f t="shared" si="6"/>
        <v>0.19666374012291485</v>
      </c>
      <c r="U17" s="171">
        <f t="shared" si="7"/>
        <v>0.12818261633011413</v>
      </c>
      <c r="V17" s="171">
        <f t="shared" si="8"/>
        <v>3.3362598770851626E-2</v>
      </c>
      <c r="W17" s="170"/>
      <c r="X17" s="170"/>
      <c r="Z17" s="149">
        <v>1267</v>
      </c>
      <c r="AA17" s="149">
        <v>1397</v>
      </c>
      <c r="AB17" s="149">
        <v>1892</v>
      </c>
      <c r="AC17" s="171">
        <f t="shared" si="9"/>
        <v>0.27809482001755925</v>
      </c>
      <c r="AD17" s="171">
        <f t="shared" si="10"/>
        <v>0.30662862159789289</v>
      </c>
      <c r="AE17" s="171">
        <f t="shared" si="11"/>
        <v>0.41527655838454786</v>
      </c>
    </row>
    <row r="18" spans="2:31">
      <c r="B18" s="148">
        <v>1963</v>
      </c>
      <c r="C18" s="149">
        <v>1129</v>
      </c>
      <c r="D18" s="150">
        <v>65</v>
      </c>
      <c r="E18" s="150">
        <v>33</v>
      </c>
      <c r="F18" s="150">
        <v>290</v>
      </c>
      <c r="G18" s="149">
        <v>1108</v>
      </c>
      <c r="H18" s="150">
        <v>268</v>
      </c>
      <c r="I18" s="150">
        <v>947</v>
      </c>
      <c r="J18" s="150">
        <v>594</v>
      </c>
      <c r="K18" s="150">
        <v>159</v>
      </c>
      <c r="L18" s="149">
        <v>4595</v>
      </c>
      <c r="M18" s="170"/>
      <c r="N18" s="171">
        <f t="shared" si="0"/>
        <v>0.24570184983677912</v>
      </c>
      <c r="O18" s="171">
        <f t="shared" si="1"/>
        <v>1.4145810663764961E-2</v>
      </c>
      <c r="P18" s="171">
        <f t="shared" si="2"/>
        <v>7.1817192600652884E-3</v>
      </c>
      <c r="Q18" s="171">
        <f t="shared" si="3"/>
        <v>6.3112078346028291E-2</v>
      </c>
      <c r="R18" s="171">
        <f t="shared" si="4"/>
        <v>0.2411316648531012</v>
      </c>
      <c r="S18" s="171">
        <f t="shared" si="5"/>
        <v>5.8324265505984768E-2</v>
      </c>
      <c r="T18" s="171">
        <f t="shared" si="6"/>
        <v>0.20609357997823721</v>
      </c>
      <c r="U18" s="171">
        <f t="shared" si="7"/>
        <v>0.1292709466811752</v>
      </c>
      <c r="V18" s="171">
        <f t="shared" si="8"/>
        <v>3.4602829162132753E-2</v>
      </c>
      <c r="W18" s="170"/>
      <c r="X18" s="170"/>
      <c r="Z18" s="149">
        <v>1194</v>
      </c>
      <c r="AA18" s="149">
        <v>1431</v>
      </c>
      <c r="AB18" s="149">
        <v>1968</v>
      </c>
      <c r="AC18" s="171">
        <f t="shared" si="9"/>
        <v>0.25996080992815152</v>
      </c>
      <c r="AD18" s="171">
        <f t="shared" si="10"/>
        <v>0.31156107119529719</v>
      </c>
      <c r="AE18" s="171">
        <f t="shared" si="11"/>
        <v>0.42847811887655129</v>
      </c>
    </row>
    <row r="19" spans="2:31">
      <c r="B19" s="148">
        <v>1964</v>
      </c>
      <c r="C19" s="149">
        <v>1088</v>
      </c>
      <c r="D19" s="150">
        <v>61</v>
      </c>
      <c r="E19" s="150">
        <v>30</v>
      </c>
      <c r="F19" s="150">
        <v>308</v>
      </c>
      <c r="G19" s="149">
        <v>1129</v>
      </c>
      <c r="H19" s="150">
        <v>286</v>
      </c>
      <c r="I19" s="150">
        <v>979</v>
      </c>
      <c r="J19" s="150">
        <v>612</v>
      </c>
      <c r="K19" s="150">
        <v>161</v>
      </c>
      <c r="L19" s="149">
        <v>4655</v>
      </c>
      <c r="M19" s="170"/>
      <c r="N19" s="171">
        <f t="shared" si="0"/>
        <v>0.23372717508055854</v>
      </c>
      <c r="O19" s="171">
        <f t="shared" si="1"/>
        <v>1.3104189044038667E-2</v>
      </c>
      <c r="P19" s="171">
        <f t="shared" si="2"/>
        <v>6.44468313641246E-3</v>
      </c>
      <c r="Q19" s="171">
        <f t="shared" si="3"/>
        <v>6.616541353383458E-2</v>
      </c>
      <c r="R19" s="171">
        <f t="shared" si="4"/>
        <v>0.24253490870032224</v>
      </c>
      <c r="S19" s="171">
        <f t="shared" si="5"/>
        <v>6.1439312567132115E-2</v>
      </c>
      <c r="T19" s="171">
        <f t="shared" si="6"/>
        <v>0.21031149301825994</v>
      </c>
      <c r="U19" s="171">
        <f t="shared" si="7"/>
        <v>0.13147153598281419</v>
      </c>
      <c r="V19" s="171">
        <f t="shared" si="8"/>
        <v>3.4586466165413533E-2</v>
      </c>
      <c r="W19" s="170"/>
      <c r="X19" s="170"/>
      <c r="Z19" s="149">
        <v>1149</v>
      </c>
      <c r="AA19" s="149">
        <v>1467</v>
      </c>
      <c r="AB19" s="149">
        <v>2038</v>
      </c>
      <c r="AC19" s="171">
        <f t="shared" si="9"/>
        <v>0.24688440051568544</v>
      </c>
      <c r="AD19" s="171">
        <f t="shared" si="10"/>
        <v>0.31521272024065322</v>
      </c>
      <c r="AE19" s="171">
        <f t="shared" si="11"/>
        <v>0.43790287924366139</v>
      </c>
    </row>
    <row r="20" spans="2:31">
      <c r="B20" s="148">
        <v>1965</v>
      </c>
      <c r="C20" s="149">
        <v>1046</v>
      </c>
      <c r="D20" s="150">
        <v>67</v>
      </c>
      <c r="E20" s="150">
        <v>29</v>
      </c>
      <c r="F20" s="150">
        <v>328</v>
      </c>
      <c r="G20" s="149">
        <v>1150</v>
      </c>
      <c r="H20" s="150">
        <v>294</v>
      </c>
      <c r="I20" s="149">
        <v>1008</v>
      </c>
      <c r="J20" s="150">
        <v>649</v>
      </c>
      <c r="K20" s="150">
        <v>158</v>
      </c>
      <c r="L20" s="149">
        <v>4730</v>
      </c>
      <c r="M20" s="170"/>
      <c r="N20" s="171">
        <f t="shared" si="0"/>
        <v>0.22114164904862579</v>
      </c>
      <c r="O20" s="171">
        <f t="shared" si="1"/>
        <v>1.4164904862579281E-2</v>
      </c>
      <c r="P20" s="171">
        <f t="shared" si="2"/>
        <v>6.1310782241014803E-3</v>
      </c>
      <c r="Q20" s="171">
        <f t="shared" si="3"/>
        <v>6.9344608879492606E-2</v>
      </c>
      <c r="R20" s="171">
        <f t="shared" si="4"/>
        <v>0.24312896405919662</v>
      </c>
      <c r="S20" s="171">
        <f t="shared" si="5"/>
        <v>6.2156448202959833E-2</v>
      </c>
      <c r="T20" s="171">
        <f t="shared" si="6"/>
        <v>0.213107822410148</v>
      </c>
      <c r="U20" s="171">
        <f t="shared" si="7"/>
        <v>0.1372093023255814</v>
      </c>
      <c r="V20" s="171">
        <f t="shared" si="8"/>
        <v>3.3403805496828753E-2</v>
      </c>
      <c r="W20" s="170"/>
      <c r="X20" s="170"/>
      <c r="Z20" s="149">
        <v>1113</v>
      </c>
      <c r="AA20" s="149">
        <v>1507</v>
      </c>
      <c r="AB20" s="149">
        <v>2109</v>
      </c>
      <c r="AC20" s="171">
        <f t="shared" si="9"/>
        <v>0.23535631211672658</v>
      </c>
      <c r="AD20" s="171">
        <f t="shared" si="10"/>
        <v>0.31867202368365405</v>
      </c>
      <c r="AE20" s="171">
        <f t="shared" si="11"/>
        <v>0.44597166419961937</v>
      </c>
    </row>
    <row r="21" spans="2:31">
      <c r="B21" s="148">
        <v>1966</v>
      </c>
      <c r="C21" s="149">
        <v>1006</v>
      </c>
      <c r="D21" s="150">
        <v>66</v>
      </c>
      <c r="E21" s="150">
        <v>26</v>
      </c>
      <c r="F21" s="150">
        <v>350</v>
      </c>
      <c r="G21" s="149">
        <v>1178</v>
      </c>
      <c r="H21" s="150">
        <v>311</v>
      </c>
      <c r="I21" s="149">
        <v>1053</v>
      </c>
      <c r="J21" s="150">
        <v>682</v>
      </c>
      <c r="K21" s="150">
        <v>155</v>
      </c>
      <c r="L21" s="149">
        <v>4827</v>
      </c>
      <c r="M21" s="170"/>
      <c r="N21" s="171">
        <f t="shared" si="0"/>
        <v>0.20841102133830536</v>
      </c>
      <c r="O21" s="171">
        <f t="shared" si="1"/>
        <v>1.3673088875077687E-2</v>
      </c>
      <c r="P21" s="171">
        <f t="shared" si="2"/>
        <v>5.3863683447275745E-3</v>
      </c>
      <c r="Q21" s="171">
        <f t="shared" si="3"/>
        <v>7.2508804640563501E-2</v>
      </c>
      <c r="R21" s="171">
        <f t="shared" si="4"/>
        <v>0.24404391961881086</v>
      </c>
      <c r="S21" s="171">
        <f t="shared" si="5"/>
        <v>6.4429252123472142E-2</v>
      </c>
      <c r="T21" s="171">
        <f t="shared" si="6"/>
        <v>0.21814791796146674</v>
      </c>
      <c r="U21" s="171">
        <f t="shared" si="7"/>
        <v>0.14128858504246944</v>
      </c>
      <c r="V21" s="171">
        <f t="shared" si="8"/>
        <v>3.2111042055106689E-2</v>
      </c>
      <c r="W21" s="170"/>
      <c r="X21" s="170"/>
      <c r="Z21" s="149">
        <v>1072</v>
      </c>
      <c r="AA21" s="149">
        <v>1554</v>
      </c>
      <c r="AB21" s="149">
        <v>2201</v>
      </c>
      <c r="AC21" s="171">
        <f t="shared" si="9"/>
        <v>0.22208411021338306</v>
      </c>
      <c r="AD21" s="171">
        <f t="shared" si="10"/>
        <v>0.32193909260410192</v>
      </c>
      <c r="AE21" s="171">
        <f t="shared" si="11"/>
        <v>0.45597679718251499</v>
      </c>
    </row>
    <row r="22" spans="2:31">
      <c r="B22" s="148">
        <v>1967</v>
      </c>
      <c r="C22" s="149">
        <v>970</v>
      </c>
      <c r="D22" s="150">
        <v>66</v>
      </c>
      <c r="E22" s="150">
        <v>26</v>
      </c>
      <c r="F22" s="150">
        <v>359</v>
      </c>
      <c r="G22" s="149">
        <v>1252</v>
      </c>
      <c r="H22" s="150">
        <v>316</v>
      </c>
      <c r="I22" s="149">
        <v>1085</v>
      </c>
      <c r="J22" s="150">
        <v>689</v>
      </c>
      <c r="K22" s="150">
        <v>157</v>
      </c>
      <c r="L22" s="149">
        <v>4920</v>
      </c>
      <c r="M22" s="170"/>
      <c r="N22" s="171">
        <f t="shared" si="0"/>
        <v>0.19715447154471544</v>
      </c>
      <c r="O22" s="171">
        <f t="shared" si="1"/>
        <v>1.3414634146341463E-2</v>
      </c>
      <c r="P22" s="171">
        <f t="shared" si="2"/>
        <v>5.2845528455284551E-3</v>
      </c>
      <c r="Q22" s="171">
        <f t="shared" si="3"/>
        <v>7.2967479674796748E-2</v>
      </c>
      <c r="R22" s="171">
        <f t="shared" si="4"/>
        <v>0.25447154471544714</v>
      </c>
      <c r="S22" s="171">
        <f t="shared" si="5"/>
        <v>6.4227642276422761E-2</v>
      </c>
      <c r="T22" s="171">
        <f t="shared" si="6"/>
        <v>0.22052845528455284</v>
      </c>
      <c r="U22" s="171">
        <f t="shared" si="7"/>
        <v>0.14004065040650407</v>
      </c>
      <c r="V22" s="171">
        <f t="shared" si="8"/>
        <v>3.191056910569106E-2</v>
      </c>
      <c r="W22" s="170"/>
      <c r="X22" s="170"/>
      <c r="Z22" s="149">
        <v>1036</v>
      </c>
      <c r="AA22" s="149">
        <v>1637</v>
      </c>
      <c r="AB22" s="149">
        <v>2247</v>
      </c>
      <c r="AC22" s="171">
        <f t="shared" si="9"/>
        <v>0.21056910569105691</v>
      </c>
      <c r="AD22" s="171">
        <f t="shared" si="10"/>
        <v>0.33272357723577234</v>
      </c>
      <c r="AE22" s="171">
        <f t="shared" si="11"/>
        <v>0.45670731707317075</v>
      </c>
    </row>
    <row r="23" spans="2:31">
      <c r="B23" s="148">
        <v>1968</v>
      </c>
      <c r="C23" s="149">
        <v>934</v>
      </c>
      <c r="D23" s="150">
        <v>54</v>
      </c>
      <c r="E23" s="150">
        <v>27</v>
      </c>
      <c r="F23" s="150">
        <v>370</v>
      </c>
      <c r="G23" s="149">
        <v>1305</v>
      </c>
      <c r="H23" s="150">
        <v>329</v>
      </c>
      <c r="I23" s="149">
        <v>1111</v>
      </c>
      <c r="J23" s="150">
        <v>713</v>
      </c>
      <c r="K23" s="150">
        <v>154</v>
      </c>
      <c r="L23" s="149">
        <v>5002</v>
      </c>
      <c r="M23" s="170"/>
      <c r="N23" s="171">
        <f t="shared" si="0"/>
        <v>0.18672530987604957</v>
      </c>
      <c r="O23" s="171">
        <f t="shared" si="1"/>
        <v>1.0795681727309077E-2</v>
      </c>
      <c r="P23" s="171">
        <f t="shared" si="2"/>
        <v>5.3978408636545386E-3</v>
      </c>
      <c r="Q23" s="171">
        <f t="shared" si="3"/>
        <v>7.3970411835265898E-2</v>
      </c>
      <c r="R23" s="171">
        <f t="shared" si="4"/>
        <v>0.26089564174330265</v>
      </c>
      <c r="S23" s="171">
        <f t="shared" si="5"/>
        <v>6.5773690523790479E-2</v>
      </c>
      <c r="T23" s="171">
        <f t="shared" si="6"/>
        <v>0.22211115553778488</v>
      </c>
      <c r="U23" s="171">
        <f t="shared" si="7"/>
        <v>0.14254298280687724</v>
      </c>
      <c r="V23" s="171">
        <f t="shared" si="8"/>
        <v>3.0787684926029589E-2</v>
      </c>
      <c r="W23" s="170"/>
      <c r="X23" s="170"/>
      <c r="Z23" s="149">
        <v>988</v>
      </c>
      <c r="AA23" s="149">
        <v>1702</v>
      </c>
      <c r="AB23" s="149">
        <v>2307</v>
      </c>
      <c r="AC23" s="171">
        <f t="shared" si="9"/>
        <v>0.19771863117870722</v>
      </c>
      <c r="AD23" s="171">
        <f t="shared" si="10"/>
        <v>0.34060436261757054</v>
      </c>
      <c r="AE23" s="171">
        <f t="shared" si="11"/>
        <v>0.46167700620372221</v>
      </c>
    </row>
    <row r="24" spans="2:31">
      <c r="B24" s="148">
        <v>1969</v>
      </c>
      <c r="C24" s="149">
        <v>899</v>
      </c>
      <c r="D24" s="150">
        <v>47</v>
      </c>
      <c r="E24" s="150">
        <v>24</v>
      </c>
      <c r="F24" s="150">
        <v>371</v>
      </c>
      <c r="G24" s="149">
        <v>1345</v>
      </c>
      <c r="H24" s="150">
        <v>338</v>
      </c>
      <c r="I24" s="149">
        <v>1133</v>
      </c>
      <c r="J24" s="150">
        <v>722</v>
      </c>
      <c r="K24" s="150">
        <v>156</v>
      </c>
      <c r="L24" s="149">
        <v>5040</v>
      </c>
      <c r="M24" s="170"/>
      <c r="N24" s="171">
        <f t="shared" si="0"/>
        <v>0.17837301587301588</v>
      </c>
      <c r="O24" s="171">
        <f t="shared" si="1"/>
        <v>9.3253968253968252E-3</v>
      </c>
      <c r="P24" s="171">
        <f t="shared" si="2"/>
        <v>4.7619047619047623E-3</v>
      </c>
      <c r="Q24" s="171">
        <f t="shared" si="3"/>
        <v>7.3611111111111113E-2</v>
      </c>
      <c r="R24" s="171">
        <f t="shared" si="4"/>
        <v>0.26686507936507936</v>
      </c>
      <c r="S24" s="171">
        <f t="shared" si="5"/>
        <v>6.7063492063492061E-2</v>
      </c>
      <c r="T24" s="171">
        <f t="shared" si="6"/>
        <v>0.22480158730158731</v>
      </c>
      <c r="U24" s="171">
        <f t="shared" si="7"/>
        <v>0.14325396825396824</v>
      </c>
      <c r="V24" s="171">
        <f t="shared" si="8"/>
        <v>3.0952380952380953E-2</v>
      </c>
      <c r="W24" s="170"/>
      <c r="X24" s="170"/>
      <c r="Z24" s="149">
        <v>946</v>
      </c>
      <c r="AA24" s="149">
        <v>1740</v>
      </c>
      <c r="AB24" s="149">
        <v>2349</v>
      </c>
      <c r="AC24" s="171">
        <f t="shared" si="9"/>
        <v>0.18788480635551141</v>
      </c>
      <c r="AD24" s="171">
        <f t="shared" si="10"/>
        <v>0.34558093346573981</v>
      </c>
      <c r="AE24" s="171">
        <f t="shared" si="11"/>
        <v>0.46653426017874877</v>
      </c>
    </row>
    <row r="25" spans="2:31">
      <c r="B25" s="148">
        <v>1970</v>
      </c>
      <c r="C25" s="149">
        <v>842</v>
      </c>
      <c r="D25" s="150">
        <v>44</v>
      </c>
      <c r="E25" s="150">
        <v>20</v>
      </c>
      <c r="F25" s="150">
        <v>394</v>
      </c>
      <c r="G25" s="149">
        <v>1377</v>
      </c>
      <c r="H25" s="150">
        <v>353</v>
      </c>
      <c r="I25" s="149">
        <v>1144</v>
      </c>
      <c r="J25" s="150">
        <v>751</v>
      </c>
      <c r="K25" s="150">
        <v>161</v>
      </c>
      <c r="L25" s="149">
        <v>5094</v>
      </c>
      <c r="M25" s="170"/>
      <c r="N25" s="171">
        <f t="shared" si="0"/>
        <v>0.16529250098154691</v>
      </c>
      <c r="O25" s="171">
        <f t="shared" si="1"/>
        <v>8.6376128778955629E-3</v>
      </c>
      <c r="P25" s="171">
        <f t="shared" si="2"/>
        <v>3.9261876717707105E-3</v>
      </c>
      <c r="Q25" s="171">
        <f t="shared" si="3"/>
        <v>7.7345897133882999E-2</v>
      </c>
      <c r="R25" s="171">
        <f t="shared" si="4"/>
        <v>0.27031802120141341</v>
      </c>
      <c r="S25" s="171">
        <f t="shared" si="5"/>
        <v>6.9297212406753045E-2</v>
      </c>
      <c r="T25" s="171">
        <f t="shared" si="6"/>
        <v>0.22457793482528465</v>
      </c>
      <c r="U25" s="171">
        <f t="shared" si="7"/>
        <v>0.1474283470749902</v>
      </c>
      <c r="V25" s="171">
        <f t="shared" si="8"/>
        <v>3.1605810757754219E-2</v>
      </c>
      <c r="W25" s="170"/>
      <c r="X25" s="170"/>
      <c r="Z25" s="149">
        <v>886</v>
      </c>
      <c r="AA25" s="149">
        <v>1791</v>
      </c>
      <c r="AB25" s="149">
        <v>2409</v>
      </c>
      <c r="AC25" s="171">
        <f t="shared" si="9"/>
        <v>0.17420369642154934</v>
      </c>
      <c r="AD25" s="171">
        <f t="shared" si="10"/>
        <v>0.35214313802595359</v>
      </c>
      <c r="AE25" s="171">
        <f t="shared" si="11"/>
        <v>0.47365316555249704</v>
      </c>
    </row>
    <row r="26" spans="2:31">
      <c r="B26" s="148">
        <v>1971</v>
      </c>
      <c r="C26" s="149">
        <v>769</v>
      </c>
      <c r="D26" s="150">
        <v>46</v>
      </c>
      <c r="E26" s="150">
        <v>19</v>
      </c>
      <c r="F26" s="150">
        <v>414</v>
      </c>
      <c r="G26" s="149">
        <v>1383</v>
      </c>
      <c r="H26" s="150">
        <v>362</v>
      </c>
      <c r="I26" s="149">
        <v>1180</v>
      </c>
      <c r="J26" s="150">
        <v>775</v>
      </c>
      <c r="K26" s="150">
        <v>167</v>
      </c>
      <c r="L26" s="149">
        <v>5121</v>
      </c>
      <c r="M26" s="170"/>
      <c r="N26" s="171">
        <f t="shared" si="0"/>
        <v>0.15016598320640501</v>
      </c>
      <c r="O26" s="171">
        <f t="shared" si="1"/>
        <v>8.9826205819175942E-3</v>
      </c>
      <c r="P26" s="171">
        <f t="shared" si="2"/>
        <v>3.7102128490529192E-3</v>
      </c>
      <c r="Q26" s="171">
        <f t="shared" si="3"/>
        <v>8.0843585237258347E-2</v>
      </c>
      <c r="R26" s="171">
        <f t="shared" si="4"/>
        <v>0.27006444053895723</v>
      </c>
      <c r="S26" s="171">
        <f t="shared" si="5"/>
        <v>7.0689318492481931E-2</v>
      </c>
      <c r="T26" s="171">
        <f t="shared" si="6"/>
        <v>0.23042374536223395</v>
      </c>
      <c r="U26" s="171">
        <f t="shared" si="7"/>
        <v>0.15133762936926382</v>
      </c>
      <c r="V26" s="171">
        <f t="shared" si="8"/>
        <v>3.2610818199570395E-2</v>
      </c>
      <c r="W26" s="170"/>
      <c r="X26" s="170"/>
      <c r="Z26" s="149">
        <v>815</v>
      </c>
      <c r="AA26" s="149">
        <v>1816</v>
      </c>
      <c r="AB26" s="149">
        <v>2484</v>
      </c>
      <c r="AC26" s="171">
        <f t="shared" si="9"/>
        <v>0.15933528836754643</v>
      </c>
      <c r="AD26" s="171">
        <f t="shared" si="10"/>
        <v>0.35503421309872923</v>
      </c>
      <c r="AE26" s="171">
        <f t="shared" si="11"/>
        <v>0.48563049853372436</v>
      </c>
    </row>
    <row r="27" spans="2:31">
      <c r="B27" s="148">
        <v>1972</v>
      </c>
      <c r="C27" s="149">
        <v>706</v>
      </c>
      <c r="D27" s="150">
        <v>49</v>
      </c>
      <c r="E27" s="150">
        <v>16</v>
      </c>
      <c r="F27" s="150">
        <v>433</v>
      </c>
      <c r="G27" s="149">
        <v>1383</v>
      </c>
      <c r="H27" s="150">
        <v>356</v>
      </c>
      <c r="I27" s="149">
        <v>1201</v>
      </c>
      <c r="J27" s="150">
        <v>799</v>
      </c>
      <c r="K27" s="150">
        <v>176</v>
      </c>
      <c r="L27" s="149">
        <v>5126</v>
      </c>
      <c r="M27" s="170"/>
      <c r="N27" s="171">
        <f t="shared" si="0"/>
        <v>0.13772922356613343</v>
      </c>
      <c r="O27" s="171">
        <f t="shared" si="1"/>
        <v>9.5591104174795154E-3</v>
      </c>
      <c r="P27" s="171">
        <f t="shared" si="2"/>
        <v>3.1213421771361686E-3</v>
      </c>
      <c r="Q27" s="171">
        <f t="shared" si="3"/>
        <v>8.4471322668747559E-2</v>
      </c>
      <c r="R27" s="171">
        <f t="shared" si="4"/>
        <v>0.26980101443620758</v>
      </c>
      <c r="S27" s="171">
        <f t="shared" si="5"/>
        <v>6.9449863441279749E-2</v>
      </c>
      <c r="T27" s="171">
        <f t="shared" si="6"/>
        <v>0.23429574717128365</v>
      </c>
      <c r="U27" s="171">
        <f t="shared" si="7"/>
        <v>0.15587202497073741</v>
      </c>
      <c r="V27" s="171">
        <f t="shared" si="8"/>
        <v>3.4334763948497854E-2</v>
      </c>
      <c r="W27" s="170"/>
      <c r="X27" s="170"/>
      <c r="Z27" s="149">
        <v>755</v>
      </c>
      <c r="AA27" s="149">
        <v>1832</v>
      </c>
      <c r="AB27" s="149">
        <v>2532</v>
      </c>
      <c r="AC27" s="171">
        <f t="shared" si="9"/>
        <v>0.14748974409064269</v>
      </c>
      <c r="AD27" s="171">
        <f t="shared" si="10"/>
        <v>0.35788239890603635</v>
      </c>
      <c r="AE27" s="171">
        <f t="shared" si="11"/>
        <v>0.49462785700332096</v>
      </c>
    </row>
    <row r="28" spans="2:31">
      <c r="B28" s="148">
        <v>1973</v>
      </c>
      <c r="C28" s="149">
        <v>658</v>
      </c>
      <c r="D28" s="150">
        <v>47</v>
      </c>
      <c r="E28" s="150">
        <v>13</v>
      </c>
      <c r="F28" s="150">
        <v>467</v>
      </c>
      <c r="G28" s="149">
        <v>1443</v>
      </c>
      <c r="H28" s="150">
        <v>372</v>
      </c>
      <c r="I28" s="149">
        <v>1242</v>
      </c>
      <c r="J28" s="150">
        <v>826</v>
      </c>
      <c r="K28" s="150">
        <v>180</v>
      </c>
      <c r="L28" s="149">
        <v>5259</v>
      </c>
      <c r="M28" s="170"/>
      <c r="N28" s="171">
        <f t="shared" si="0"/>
        <v>0.12511884388667047</v>
      </c>
      <c r="O28" s="171">
        <f t="shared" si="1"/>
        <v>8.93706027761932E-3</v>
      </c>
      <c r="P28" s="171">
        <f t="shared" si="2"/>
        <v>2.4719528427457694E-3</v>
      </c>
      <c r="Q28" s="171">
        <f t="shared" si="3"/>
        <v>8.8800152120174933E-2</v>
      </c>
      <c r="R28" s="171">
        <f t="shared" si="4"/>
        <v>0.27438676554478036</v>
      </c>
      <c r="S28" s="171">
        <f t="shared" si="5"/>
        <v>7.0735881346263546E-2</v>
      </c>
      <c r="T28" s="171">
        <f t="shared" si="6"/>
        <v>0.23616657159155732</v>
      </c>
      <c r="U28" s="171">
        <f t="shared" si="7"/>
        <v>0.1570640806236927</v>
      </c>
      <c r="V28" s="171">
        <f t="shared" si="8"/>
        <v>3.4227039361095266E-2</v>
      </c>
      <c r="W28" s="170"/>
      <c r="X28" s="170"/>
      <c r="Z28" s="149">
        <v>705</v>
      </c>
      <c r="AA28" s="149">
        <v>1923</v>
      </c>
      <c r="AB28" s="149">
        <v>2620</v>
      </c>
      <c r="AC28" s="171">
        <f t="shared" si="9"/>
        <v>0.13433689024390244</v>
      </c>
      <c r="AD28" s="171">
        <f t="shared" si="10"/>
        <v>0.36642530487804881</v>
      </c>
      <c r="AE28" s="171">
        <f t="shared" si="11"/>
        <v>0.49923780487804881</v>
      </c>
    </row>
    <row r="29" spans="2:31">
      <c r="B29" s="148">
        <v>1974</v>
      </c>
      <c r="C29" s="149">
        <v>630</v>
      </c>
      <c r="D29" s="150">
        <v>45</v>
      </c>
      <c r="E29" s="150">
        <v>14</v>
      </c>
      <c r="F29" s="150">
        <v>464</v>
      </c>
      <c r="G29" s="149">
        <v>1427</v>
      </c>
      <c r="H29" s="150">
        <v>364</v>
      </c>
      <c r="I29" s="149">
        <v>1260</v>
      </c>
      <c r="J29" s="150">
        <v>830</v>
      </c>
      <c r="K29" s="150">
        <v>192</v>
      </c>
      <c r="L29" s="149">
        <v>5237</v>
      </c>
      <c r="M29" s="170"/>
      <c r="N29" s="171">
        <f t="shared" si="0"/>
        <v>0.12029788046591559</v>
      </c>
      <c r="O29" s="171">
        <f t="shared" si="1"/>
        <v>8.5927057475653993E-3</v>
      </c>
      <c r="P29" s="171">
        <f t="shared" si="2"/>
        <v>2.6732862325759021E-3</v>
      </c>
      <c r="Q29" s="171">
        <f t="shared" si="3"/>
        <v>8.8600343708229903E-2</v>
      </c>
      <c r="R29" s="171">
        <f t="shared" si="4"/>
        <v>0.27248424670612947</v>
      </c>
      <c r="S29" s="171">
        <f t="shared" si="5"/>
        <v>6.9505442046973454E-2</v>
      </c>
      <c r="T29" s="171">
        <f t="shared" si="6"/>
        <v>0.24059576093183119</v>
      </c>
      <c r="U29" s="171">
        <f t="shared" si="7"/>
        <v>0.15848768378842848</v>
      </c>
      <c r="V29" s="171">
        <f t="shared" si="8"/>
        <v>3.6662211189612375E-2</v>
      </c>
      <c r="W29" s="170"/>
      <c r="X29" s="170"/>
      <c r="Z29" s="149">
        <v>675</v>
      </c>
      <c r="AA29" s="149">
        <v>1905</v>
      </c>
      <c r="AB29" s="149">
        <v>2646</v>
      </c>
      <c r="AC29" s="171">
        <f t="shared" si="9"/>
        <v>0.12916188289322617</v>
      </c>
      <c r="AD29" s="171">
        <f t="shared" si="10"/>
        <v>0.36452353616532723</v>
      </c>
      <c r="AE29" s="171">
        <f t="shared" si="11"/>
        <v>0.50631458094144666</v>
      </c>
    </row>
    <row r="30" spans="2:31">
      <c r="B30" s="148">
        <v>1975</v>
      </c>
      <c r="C30" s="149">
        <v>618</v>
      </c>
      <c r="D30" s="150">
        <v>43</v>
      </c>
      <c r="E30" s="150">
        <v>16</v>
      </c>
      <c r="F30" s="150">
        <v>479</v>
      </c>
      <c r="G30" s="149">
        <v>1346</v>
      </c>
      <c r="H30" s="150">
        <v>363</v>
      </c>
      <c r="I30" s="149">
        <v>1296</v>
      </c>
      <c r="J30" s="150">
        <v>855</v>
      </c>
      <c r="K30" s="150">
        <v>196</v>
      </c>
      <c r="L30" s="149">
        <v>5223</v>
      </c>
      <c r="M30" s="170"/>
      <c r="N30" s="171">
        <f t="shared" si="0"/>
        <v>0.1183228029867892</v>
      </c>
      <c r="O30" s="171">
        <f t="shared" si="1"/>
        <v>8.2328163890484397E-3</v>
      </c>
      <c r="P30" s="171">
        <f t="shared" si="2"/>
        <v>3.0633735401110473E-3</v>
      </c>
      <c r="Q30" s="171">
        <f t="shared" si="3"/>
        <v>9.1709745357074476E-2</v>
      </c>
      <c r="R30" s="171">
        <f t="shared" si="4"/>
        <v>0.25770629906184184</v>
      </c>
      <c r="S30" s="171">
        <f t="shared" si="5"/>
        <v>6.9500287191269383E-2</v>
      </c>
      <c r="T30" s="171">
        <f t="shared" si="6"/>
        <v>0.24813325674899483</v>
      </c>
      <c r="U30" s="171">
        <f t="shared" si="7"/>
        <v>0.1636990235496841</v>
      </c>
      <c r="V30" s="171">
        <f t="shared" si="8"/>
        <v>3.752632586636033E-2</v>
      </c>
      <c r="W30" s="170"/>
      <c r="X30" s="170"/>
      <c r="Z30" s="149">
        <v>661</v>
      </c>
      <c r="AA30" s="149">
        <v>1841</v>
      </c>
      <c r="AB30" s="149">
        <v>2710</v>
      </c>
      <c r="AC30" s="171">
        <f t="shared" si="9"/>
        <v>0.12682271680736762</v>
      </c>
      <c r="AD30" s="171">
        <f t="shared" si="10"/>
        <v>0.35322333077513429</v>
      </c>
      <c r="AE30" s="171">
        <f t="shared" si="11"/>
        <v>0.51995395241749809</v>
      </c>
    </row>
    <row r="31" spans="2:31">
      <c r="B31" s="148">
        <v>1976</v>
      </c>
      <c r="C31" s="149">
        <v>601</v>
      </c>
      <c r="D31" s="150">
        <v>42</v>
      </c>
      <c r="E31" s="150">
        <v>18</v>
      </c>
      <c r="F31" s="150">
        <v>492</v>
      </c>
      <c r="G31" s="149">
        <v>1345</v>
      </c>
      <c r="H31" s="150">
        <v>374</v>
      </c>
      <c r="I31" s="149">
        <v>1323</v>
      </c>
      <c r="J31" s="150">
        <v>876</v>
      </c>
      <c r="K31" s="150">
        <v>190</v>
      </c>
      <c r="L31" s="149">
        <v>5271</v>
      </c>
      <c r="M31" s="170"/>
      <c r="N31" s="171">
        <f t="shared" si="0"/>
        <v>0.11402011003604628</v>
      </c>
      <c r="O31" s="171">
        <f t="shared" si="1"/>
        <v>7.9681274900398405E-3</v>
      </c>
      <c r="P31" s="171">
        <f t="shared" si="2"/>
        <v>3.4149117814456461E-3</v>
      </c>
      <c r="Q31" s="171">
        <f t="shared" si="3"/>
        <v>9.3340922026180995E-2</v>
      </c>
      <c r="R31" s="171">
        <f t="shared" si="4"/>
        <v>0.25516979700246634</v>
      </c>
      <c r="S31" s="171">
        <f t="shared" si="5"/>
        <v>7.0954278125592865E-2</v>
      </c>
      <c r="T31" s="171">
        <f t="shared" si="6"/>
        <v>0.25099601593625498</v>
      </c>
      <c r="U31" s="171">
        <f t="shared" si="7"/>
        <v>0.16619237336368811</v>
      </c>
      <c r="V31" s="171">
        <f t="shared" si="8"/>
        <v>3.6046291026370705E-2</v>
      </c>
      <c r="W31" s="170"/>
      <c r="X31" s="170"/>
      <c r="Z31" s="149">
        <v>643</v>
      </c>
      <c r="AA31" s="149">
        <v>1855</v>
      </c>
      <c r="AB31" s="149">
        <v>2763</v>
      </c>
      <c r="AC31" s="171">
        <f t="shared" si="9"/>
        <v>0.12222011024520053</v>
      </c>
      <c r="AD31" s="171">
        <f t="shared" si="10"/>
        <v>0.35259456377114617</v>
      </c>
      <c r="AE31" s="171">
        <f t="shared" si="11"/>
        <v>0.52518532598365331</v>
      </c>
    </row>
    <row r="32" spans="2:31">
      <c r="B32" s="148">
        <v>1977</v>
      </c>
      <c r="C32" s="149">
        <v>589</v>
      </c>
      <c r="D32" s="150">
        <v>45</v>
      </c>
      <c r="E32" s="150">
        <v>19</v>
      </c>
      <c r="F32" s="150">
        <v>499</v>
      </c>
      <c r="G32" s="149">
        <v>1340</v>
      </c>
      <c r="H32" s="150">
        <v>371</v>
      </c>
      <c r="I32" s="149">
        <v>1372</v>
      </c>
      <c r="J32" s="150">
        <v>903</v>
      </c>
      <c r="K32" s="150">
        <v>192</v>
      </c>
      <c r="L32" s="149">
        <v>5342</v>
      </c>
      <c r="M32" s="170"/>
      <c r="N32" s="171">
        <f t="shared" si="0"/>
        <v>0.11025833021340321</v>
      </c>
      <c r="O32" s="171">
        <f t="shared" si="1"/>
        <v>8.4238113066267307E-3</v>
      </c>
      <c r="P32" s="171">
        <f t="shared" si="2"/>
        <v>3.5567203294646198E-3</v>
      </c>
      <c r="Q32" s="171">
        <f t="shared" si="3"/>
        <v>9.3410707600149759E-2</v>
      </c>
      <c r="R32" s="171">
        <f t="shared" si="4"/>
        <v>0.25084238113066265</v>
      </c>
      <c r="S32" s="171">
        <f t="shared" si="5"/>
        <v>6.9449644327967047E-2</v>
      </c>
      <c r="T32" s="171">
        <f t="shared" si="6"/>
        <v>0.25683264694870833</v>
      </c>
      <c r="U32" s="171">
        <f t="shared" si="7"/>
        <v>0.16903781355297642</v>
      </c>
      <c r="V32" s="171">
        <f t="shared" si="8"/>
        <v>3.5941594908274054E-2</v>
      </c>
      <c r="W32" s="170"/>
      <c r="X32" s="170"/>
      <c r="Z32" s="149">
        <v>634</v>
      </c>
      <c r="AA32" s="149">
        <v>1858</v>
      </c>
      <c r="AB32" s="149">
        <v>2838</v>
      </c>
      <c r="AC32" s="171">
        <f t="shared" si="9"/>
        <v>0.11894934333958725</v>
      </c>
      <c r="AD32" s="171">
        <f t="shared" si="10"/>
        <v>0.34859287054409005</v>
      </c>
      <c r="AE32" s="171">
        <f t="shared" si="11"/>
        <v>0.53245778611632266</v>
      </c>
    </row>
    <row r="33" spans="2:31">
      <c r="B33" s="148">
        <v>1978</v>
      </c>
      <c r="C33" s="149">
        <v>589</v>
      </c>
      <c r="D33" s="150">
        <v>44</v>
      </c>
      <c r="E33" s="150">
        <v>15</v>
      </c>
      <c r="F33" s="150">
        <v>520</v>
      </c>
      <c r="G33" s="149">
        <v>1326</v>
      </c>
      <c r="H33" s="150">
        <v>374</v>
      </c>
      <c r="I33" s="149">
        <v>1390</v>
      </c>
      <c r="J33" s="150">
        <v>943</v>
      </c>
      <c r="K33" s="150">
        <v>197</v>
      </c>
      <c r="L33" s="149">
        <v>5408</v>
      </c>
      <c r="M33" s="170"/>
      <c r="N33" s="171">
        <f t="shared" si="0"/>
        <v>0.10891272189349112</v>
      </c>
      <c r="O33" s="171">
        <f t="shared" si="1"/>
        <v>8.1360946745562129E-3</v>
      </c>
      <c r="P33" s="171">
        <f t="shared" si="2"/>
        <v>2.7736686390532543E-3</v>
      </c>
      <c r="Q33" s="171">
        <f t="shared" si="3"/>
        <v>9.6153846153846159E-2</v>
      </c>
      <c r="R33" s="171">
        <f t="shared" si="4"/>
        <v>0.24519230769230768</v>
      </c>
      <c r="S33" s="171">
        <f t="shared" si="5"/>
        <v>6.9156804733727817E-2</v>
      </c>
      <c r="T33" s="171">
        <f t="shared" si="6"/>
        <v>0.25702662721893493</v>
      </c>
      <c r="U33" s="171">
        <f t="shared" si="7"/>
        <v>0.17437130177514792</v>
      </c>
      <c r="V33" s="171">
        <f t="shared" si="8"/>
        <v>3.6427514792899407E-2</v>
      </c>
      <c r="W33" s="170"/>
      <c r="X33" s="170"/>
      <c r="Z33" s="149">
        <v>633</v>
      </c>
      <c r="AA33" s="149">
        <v>1861</v>
      </c>
      <c r="AB33" s="149">
        <v>2904</v>
      </c>
      <c r="AC33" s="171">
        <f t="shared" si="9"/>
        <v>0.11726565394590589</v>
      </c>
      <c r="AD33" s="171">
        <f t="shared" si="10"/>
        <v>0.34475731752500927</v>
      </c>
      <c r="AE33" s="171">
        <f t="shared" si="11"/>
        <v>0.5379770285290848</v>
      </c>
    </row>
    <row r="34" spans="2:31">
      <c r="B34" s="148">
        <v>1979</v>
      </c>
      <c r="C34" s="149">
        <v>568</v>
      </c>
      <c r="D34" s="150">
        <v>45</v>
      </c>
      <c r="E34" s="150">
        <v>12</v>
      </c>
      <c r="F34" s="150">
        <v>536</v>
      </c>
      <c r="G34" s="149">
        <v>1333</v>
      </c>
      <c r="H34" s="150">
        <v>382</v>
      </c>
      <c r="I34" s="149">
        <v>1413</v>
      </c>
      <c r="J34" s="150">
        <v>980</v>
      </c>
      <c r="K34" s="150">
        <v>201</v>
      </c>
      <c r="L34" s="149">
        <v>5479</v>
      </c>
      <c r="M34" s="170"/>
      <c r="N34" s="171">
        <f t="shared" si="0"/>
        <v>0.10366855265559409</v>
      </c>
      <c r="O34" s="171">
        <f t="shared" si="1"/>
        <v>8.2131775871509393E-3</v>
      </c>
      <c r="P34" s="171">
        <f t="shared" si="2"/>
        <v>2.1901806899069175E-3</v>
      </c>
      <c r="Q34" s="171">
        <f t="shared" si="3"/>
        <v>9.7828070815842313E-2</v>
      </c>
      <c r="R34" s="171">
        <f t="shared" si="4"/>
        <v>0.24329257163716006</v>
      </c>
      <c r="S34" s="171">
        <f t="shared" si="5"/>
        <v>6.9720751962036864E-2</v>
      </c>
      <c r="T34" s="171">
        <f t="shared" si="6"/>
        <v>0.25789377623653953</v>
      </c>
      <c r="U34" s="171">
        <f t="shared" si="7"/>
        <v>0.17886475634239823</v>
      </c>
      <c r="V34" s="171">
        <f t="shared" si="8"/>
        <v>3.6685526555940866E-2</v>
      </c>
      <c r="W34" s="170"/>
      <c r="X34" s="170"/>
      <c r="Z34" s="149">
        <v>613</v>
      </c>
      <c r="AA34" s="149">
        <v>1881</v>
      </c>
      <c r="AB34" s="149">
        <v>2976</v>
      </c>
      <c r="AC34" s="171">
        <f t="shared" si="9"/>
        <v>0.11206581352833637</v>
      </c>
      <c r="AD34" s="171">
        <f t="shared" si="10"/>
        <v>0.34387568555758685</v>
      </c>
      <c r="AE34" s="171">
        <f t="shared" si="11"/>
        <v>0.54405850091407681</v>
      </c>
    </row>
    <row r="35" spans="2:31">
      <c r="B35" s="148">
        <v>1980</v>
      </c>
      <c r="C35" s="149">
        <v>532</v>
      </c>
      <c r="D35" s="150">
        <v>45</v>
      </c>
      <c r="E35" s="150">
        <v>11</v>
      </c>
      <c r="F35" s="150">
        <v>548</v>
      </c>
      <c r="G35" s="149">
        <v>1367</v>
      </c>
      <c r="H35" s="150">
        <v>381</v>
      </c>
      <c r="I35" s="149">
        <v>1439</v>
      </c>
      <c r="J35" s="149">
        <v>1001</v>
      </c>
      <c r="K35" s="150">
        <v>199</v>
      </c>
      <c r="L35" s="149">
        <v>5536</v>
      </c>
      <c r="M35" s="170"/>
      <c r="N35" s="171">
        <f t="shared" si="0"/>
        <v>9.6098265895953758E-2</v>
      </c>
      <c r="O35" s="171">
        <f t="shared" si="1"/>
        <v>8.1286127167630052E-3</v>
      </c>
      <c r="P35" s="171">
        <f t="shared" si="2"/>
        <v>1.9869942196531791E-3</v>
      </c>
      <c r="Q35" s="171">
        <f t="shared" si="3"/>
        <v>9.8988439306358381E-2</v>
      </c>
      <c r="R35" s="171">
        <f t="shared" si="4"/>
        <v>0.24692919075144509</v>
      </c>
      <c r="S35" s="171">
        <f t="shared" si="5"/>
        <v>6.8822254335260111E-2</v>
      </c>
      <c r="T35" s="171">
        <f t="shared" si="6"/>
        <v>0.25993497109826591</v>
      </c>
      <c r="U35" s="171">
        <f t="shared" si="7"/>
        <v>0.18081647398843931</v>
      </c>
      <c r="V35" s="171">
        <f t="shared" si="8"/>
        <v>3.5946531791907516E-2</v>
      </c>
      <c r="W35" s="170"/>
      <c r="X35" s="170"/>
      <c r="Z35" s="149">
        <v>577</v>
      </c>
      <c r="AA35" s="149">
        <v>1926</v>
      </c>
      <c r="AB35" s="149">
        <v>3020</v>
      </c>
      <c r="AC35" s="171">
        <f t="shared" si="9"/>
        <v>0.10447220713380409</v>
      </c>
      <c r="AD35" s="171">
        <f t="shared" si="10"/>
        <v>0.34872351982618144</v>
      </c>
      <c r="AE35" s="171">
        <f t="shared" si="11"/>
        <v>0.54680427304001444</v>
      </c>
    </row>
    <row r="36" spans="2:31">
      <c r="B36" s="148">
        <v>1981</v>
      </c>
      <c r="C36" s="149">
        <v>510</v>
      </c>
      <c r="D36" s="150">
        <v>47</v>
      </c>
      <c r="E36" s="150">
        <v>10</v>
      </c>
      <c r="F36" s="150">
        <v>544</v>
      </c>
      <c r="G36" s="149">
        <v>1385</v>
      </c>
      <c r="H36" s="150">
        <v>376</v>
      </c>
      <c r="I36" s="149">
        <v>1474</v>
      </c>
      <c r="J36" s="149">
        <v>1030</v>
      </c>
      <c r="K36" s="150">
        <v>194</v>
      </c>
      <c r="L36" s="149">
        <v>5581</v>
      </c>
      <c r="M36" s="170"/>
      <c r="N36" s="171">
        <f t="shared" si="0"/>
        <v>9.1381472854327184E-2</v>
      </c>
      <c r="O36" s="171">
        <f t="shared" si="1"/>
        <v>8.4214298512811318E-3</v>
      </c>
      <c r="P36" s="171">
        <f t="shared" si="2"/>
        <v>1.7917935853789643E-3</v>
      </c>
      <c r="Q36" s="171">
        <f t="shared" si="3"/>
        <v>9.7473571044615653E-2</v>
      </c>
      <c r="R36" s="171">
        <f t="shared" si="4"/>
        <v>0.24816341157498656</v>
      </c>
      <c r="S36" s="171">
        <f t="shared" si="5"/>
        <v>6.7371438810249054E-2</v>
      </c>
      <c r="T36" s="171">
        <f t="shared" si="6"/>
        <v>0.26411037448485936</v>
      </c>
      <c r="U36" s="171">
        <f t="shared" si="7"/>
        <v>0.18455473929403332</v>
      </c>
      <c r="V36" s="171">
        <f t="shared" si="8"/>
        <v>3.4760795556351906E-2</v>
      </c>
      <c r="W36" s="170"/>
      <c r="X36" s="170"/>
      <c r="Z36" s="149">
        <v>557</v>
      </c>
      <c r="AA36" s="149">
        <v>1939</v>
      </c>
      <c r="AB36" s="149">
        <v>3074</v>
      </c>
      <c r="AC36" s="171">
        <f t="shared" si="9"/>
        <v>0.1</v>
      </c>
      <c r="AD36" s="171">
        <f t="shared" si="10"/>
        <v>0.3481149012567325</v>
      </c>
      <c r="AE36" s="171">
        <f t="shared" si="11"/>
        <v>0.55188509874326752</v>
      </c>
    </row>
    <row r="37" spans="2:31">
      <c r="B37" s="148">
        <v>1982</v>
      </c>
      <c r="C37" s="149">
        <v>502</v>
      </c>
      <c r="D37" s="150">
        <v>46</v>
      </c>
      <c r="E37" s="150">
        <v>10</v>
      </c>
      <c r="F37" s="150">
        <v>541</v>
      </c>
      <c r="G37" s="149">
        <v>1380</v>
      </c>
      <c r="H37" s="150">
        <v>382</v>
      </c>
      <c r="I37" s="149">
        <v>1501</v>
      </c>
      <c r="J37" s="149">
        <v>1065</v>
      </c>
      <c r="K37" s="150">
        <v>195</v>
      </c>
      <c r="L37" s="149">
        <v>5638</v>
      </c>
      <c r="M37" s="170"/>
      <c r="N37" s="171">
        <f t="shared" si="0"/>
        <v>8.9038666193685709E-2</v>
      </c>
      <c r="O37" s="171">
        <f t="shared" si="1"/>
        <v>8.1589216034054623E-3</v>
      </c>
      <c r="P37" s="171">
        <f t="shared" si="2"/>
        <v>1.7736786094359701E-3</v>
      </c>
      <c r="Q37" s="171">
        <f t="shared" si="3"/>
        <v>9.5956012770485988E-2</v>
      </c>
      <c r="R37" s="171">
        <f t="shared" si="4"/>
        <v>0.24476764810216389</v>
      </c>
      <c r="S37" s="171">
        <f t="shared" si="5"/>
        <v>6.7754522880454068E-2</v>
      </c>
      <c r="T37" s="171">
        <f t="shared" si="6"/>
        <v>0.26622915927633911</v>
      </c>
      <c r="U37" s="171">
        <f t="shared" si="7"/>
        <v>0.18889677190493082</v>
      </c>
      <c r="V37" s="171">
        <f t="shared" si="8"/>
        <v>3.4586732884001416E-2</v>
      </c>
      <c r="W37" s="170"/>
      <c r="X37" s="170"/>
      <c r="Z37" s="149">
        <v>548</v>
      </c>
      <c r="AA37" s="149">
        <v>1931</v>
      </c>
      <c r="AB37" s="149">
        <v>3143</v>
      </c>
      <c r="AC37" s="171">
        <f t="shared" si="9"/>
        <v>9.7474208466737822E-2</v>
      </c>
      <c r="AD37" s="171">
        <f t="shared" si="10"/>
        <v>0.34347207399501956</v>
      </c>
      <c r="AE37" s="171">
        <f t="shared" si="11"/>
        <v>0.55905371753824262</v>
      </c>
    </row>
    <row r="38" spans="2:31">
      <c r="B38" s="148">
        <v>1983</v>
      </c>
      <c r="C38" s="149">
        <v>485</v>
      </c>
      <c r="D38" s="150">
        <v>46</v>
      </c>
      <c r="E38" s="150">
        <v>10</v>
      </c>
      <c r="F38" s="150">
        <v>541</v>
      </c>
      <c r="G38" s="149">
        <v>1406</v>
      </c>
      <c r="H38" s="150">
        <v>387</v>
      </c>
      <c r="I38" s="149">
        <v>1526</v>
      </c>
      <c r="J38" s="149">
        <v>1122</v>
      </c>
      <c r="K38" s="150">
        <v>195</v>
      </c>
      <c r="L38" s="149">
        <v>5733</v>
      </c>
      <c r="M38" s="170"/>
      <c r="N38" s="171">
        <f t="shared" si="0"/>
        <v>8.459794174079889E-2</v>
      </c>
      <c r="O38" s="171">
        <f t="shared" si="1"/>
        <v>8.0237223094365949E-3</v>
      </c>
      <c r="P38" s="171">
        <f t="shared" si="2"/>
        <v>1.7442874585731729E-3</v>
      </c>
      <c r="Q38" s="171">
        <f t="shared" si="3"/>
        <v>9.4365951508808651E-2</v>
      </c>
      <c r="R38" s="171">
        <f t="shared" si="4"/>
        <v>0.24524681667538811</v>
      </c>
      <c r="S38" s="171">
        <f t="shared" si="5"/>
        <v>6.7503924646781788E-2</v>
      </c>
      <c r="T38" s="171">
        <f t="shared" si="6"/>
        <v>0.26617826617826618</v>
      </c>
      <c r="U38" s="171">
        <f t="shared" si="7"/>
        <v>0.19570905285190998</v>
      </c>
      <c r="V38" s="171">
        <f t="shared" si="8"/>
        <v>3.4013605442176874E-2</v>
      </c>
      <c r="W38" s="170"/>
      <c r="X38" s="170"/>
      <c r="Z38" s="149">
        <v>531</v>
      </c>
      <c r="AA38" s="149">
        <v>1957</v>
      </c>
      <c r="AB38" s="149">
        <v>3230</v>
      </c>
      <c r="AC38" s="171">
        <f t="shared" si="9"/>
        <v>9.2864637985309542E-2</v>
      </c>
      <c r="AD38" s="171">
        <f t="shared" si="10"/>
        <v>0.3422525358516964</v>
      </c>
      <c r="AE38" s="171">
        <f t="shared" si="11"/>
        <v>0.56488282616299401</v>
      </c>
    </row>
    <row r="39" spans="2:31">
      <c r="B39" s="148">
        <v>1984</v>
      </c>
      <c r="C39" s="149">
        <v>468</v>
      </c>
      <c r="D39" s="150">
        <v>44</v>
      </c>
      <c r="E39" s="150">
        <v>8</v>
      </c>
      <c r="F39" s="150">
        <v>527</v>
      </c>
      <c r="G39" s="149">
        <v>1438</v>
      </c>
      <c r="H39" s="150">
        <v>376</v>
      </c>
      <c r="I39" s="149">
        <v>1536</v>
      </c>
      <c r="J39" s="149">
        <v>1154</v>
      </c>
      <c r="K39" s="150">
        <v>195</v>
      </c>
      <c r="L39" s="149">
        <v>5766</v>
      </c>
      <c r="M39" s="170"/>
      <c r="N39" s="171">
        <f t="shared" si="0"/>
        <v>8.1165452653485959E-2</v>
      </c>
      <c r="O39" s="171">
        <f t="shared" si="1"/>
        <v>7.630939993062782E-3</v>
      </c>
      <c r="P39" s="171">
        <f t="shared" si="2"/>
        <v>1.387443635102324E-3</v>
      </c>
      <c r="Q39" s="171">
        <f t="shared" si="3"/>
        <v>9.1397849462365593E-2</v>
      </c>
      <c r="R39" s="171">
        <f t="shared" si="4"/>
        <v>0.24939299340964274</v>
      </c>
      <c r="S39" s="171">
        <f t="shared" si="5"/>
        <v>6.5209850849809223E-2</v>
      </c>
      <c r="T39" s="171">
        <f t="shared" si="6"/>
        <v>0.26638917793964623</v>
      </c>
      <c r="U39" s="171">
        <f t="shared" si="7"/>
        <v>0.20013874436351023</v>
      </c>
      <c r="V39" s="171">
        <f t="shared" si="8"/>
        <v>3.3818938605619145E-2</v>
      </c>
      <c r="W39" s="170"/>
      <c r="X39" s="170"/>
      <c r="Z39" s="149">
        <v>512</v>
      </c>
      <c r="AA39" s="149">
        <v>1973</v>
      </c>
      <c r="AB39" s="149">
        <v>3261</v>
      </c>
      <c r="AC39" s="171">
        <f t="shared" si="9"/>
        <v>8.9105464671075538E-2</v>
      </c>
      <c r="AD39" s="171">
        <f t="shared" si="10"/>
        <v>0.34336930038287505</v>
      </c>
      <c r="AE39" s="171">
        <f t="shared" si="11"/>
        <v>0.56752523494604945</v>
      </c>
    </row>
    <row r="40" spans="2:31">
      <c r="B40" s="148">
        <v>1985</v>
      </c>
      <c r="C40" s="149">
        <v>464</v>
      </c>
      <c r="D40" s="150">
        <v>45</v>
      </c>
      <c r="E40" s="150">
        <v>9</v>
      </c>
      <c r="F40" s="150">
        <v>530</v>
      </c>
      <c r="G40" s="149">
        <v>1453</v>
      </c>
      <c r="H40" s="150">
        <v>376</v>
      </c>
      <c r="I40" s="149">
        <v>1535</v>
      </c>
      <c r="J40" s="149">
        <v>1173</v>
      </c>
      <c r="K40" s="149">
        <v>199</v>
      </c>
      <c r="L40" s="149">
        <v>5807</v>
      </c>
      <c r="M40" s="170"/>
      <c r="N40" s="171">
        <f t="shared" si="0"/>
        <v>7.9903564663337354E-2</v>
      </c>
      <c r="O40" s="171">
        <f t="shared" si="1"/>
        <v>7.7492681246771142E-3</v>
      </c>
      <c r="P40" s="171">
        <f t="shared" si="2"/>
        <v>1.5498536249354228E-3</v>
      </c>
      <c r="Q40" s="171">
        <f t="shared" si="3"/>
        <v>9.1269157912863788E-2</v>
      </c>
      <c r="R40" s="171">
        <f t="shared" si="4"/>
        <v>0.25021525744790768</v>
      </c>
      <c r="S40" s="171">
        <f t="shared" si="5"/>
        <v>6.4749440330635441E-2</v>
      </c>
      <c r="T40" s="171">
        <f t="shared" si="6"/>
        <v>0.26433614603065264</v>
      </c>
      <c r="U40" s="171">
        <f t="shared" si="7"/>
        <v>0.20199758911658344</v>
      </c>
      <c r="V40" s="171">
        <f t="shared" si="8"/>
        <v>3.426898570690546E-2</v>
      </c>
      <c r="W40" s="170"/>
      <c r="X40" s="170"/>
      <c r="Z40" s="149">
        <v>509</v>
      </c>
      <c r="AA40" s="149">
        <v>1992</v>
      </c>
      <c r="AB40" s="149">
        <v>3283</v>
      </c>
      <c r="AC40" s="171">
        <f t="shared" si="9"/>
        <v>8.800138312586446E-2</v>
      </c>
      <c r="AD40" s="171">
        <f t="shared" si="10"/>
        <v>0.34439834024896265</v>
      </c>
      <c r="AE40" s="171">
        <f t="shared" si="11"/>
        <v>0.56760027662517287</v>
      </c>
    </row>
    <row r="41" spans="2:31">
      <c r="B41" s="148">
        <v>1986</v>
      </c>
      <c r="C41" s="149">
        <v>450</v>
      </c>
      <c r="D41" s="150">
        <v>45</v>
      </c>
      <c r="E41" s="150">
        <v>8</v>
      </c>
      <c r="F41" s="150">
        <v>534</v>
      </c>
      <c r="G41" s="149">
        <v>1444</v>
      </c>
      <c r="H41" s="150">
        <v>384</v>
      </c>
      <c r="I41" s="149">
        <v>1564</v>
      </c>
      <c r="J41" s="149">
        <v>1205</v>
      </c>
      <c r="K41" s="149">
        <v>197</v>
      </c>
      <c r="L41" s="149">
        <v>5853</v>
      </c>
      <c r="M41" s="170"/>
      <c r="N41" s="171">
        <f t="shared" si="0"/>
        <v>7.6883649410558683E-2</v>
      </c>
      <c r="O41" s="171">
        <f t="shared" si="1"/>
        <v>7.6883649410558691E-3</v>
      </c>
      <c r="P41" s="171">
        <f t="shared" si="2"/>
        <v>1.3668204339654878E-3</v>
      </c>
      <c r="Q41" s="171">
        <f t="shared" si="3"/>
        <v>9.1235263967196306E-2</v>
      </c>
      <c r="R41" s="171">
        <f t="shared" si="4"/>
        <v>0.24671108833077054</v>
      </c>
      <c r="S41" s="171">
        <f t="shared" si="5"/>
        <v>6.5607380830343412E-2</v>
      </c>
      <c r="T41" s="171">
        <f t="shared" si="6"/>
        <v>0.26721339484025286</v>
      </c>
      <c r="U41" s="171">
        <f t="shared" si="7"/>
        <v>0.20587732786605159</v>
      </c>
      <c r="V41" s="171">
        <f t="shared" si="8"/>
        <v>3.3657953186400136E-2</v>
      </c>
      <c r="W41" s="170"/>
      <c r="X41" s="170"/>
      <c r="Z41" s="149">
        <v>495</v>
      </c>
      <c r="AA41" s="149">
        <v>1986</v>
      </c>
      <c r="AB41" s="149">
        <v>3350</v>
      </c>
      <c r="AC41" s="171">
        <f t="shared" si="9"/>
        <v>8.4891099296861602E-2</v>
      </c>
      <c r="AD41" s="171">
        <f t="shared" si="10"/>
        <v>0.34059338020922653</v>
      </c>
      <c r="AE41" s="171">
        <f t="shared" si="11"/>
        <v>0.57451552049391186</v>
      </c>
    </row>
    <row r="42" spans="2:31">
      <c r="B42" s="148">
        <v>1987</v>
      </c>
      <c r="C42" s="149">
        <v>446</v>
      </c>
      <c r="D42" s="150">
        <v>43</v>
      </c>
      <c r="E42" s="150">
        <v>8</v>
      </c>
      <c r="F42" s="150">
        <v>533</v>
      </c>
      <c r="G42" s="149">
        <v>1425</v>
      </c>
      <c r="H42" s="150">
        <v>379</v>
      </c>
      <c r="I42" s="149">
        <v>1600</v>
      </c>
      <c r="J42" s="149">
        <v>1255</v>
      </c>
      <c r="K42" s="149">
        <v>198</v>
      </c>
      <c r="L42" s="149">
        <v>5911</v>
      </c>
      <c r="M42" s="170"/>
      <c r="N42" s="171">
        <f t="shared" si="0"/>
        <v>7.5452546100490611E-2</v>
      </c>
      <c r="O42" s="171">
        <f t="shared" si="1"/>
        <v>7.2745728303163591E-3</v>
      </c>
      <c r="P42" s="171">
        <f t="shared" si="2"/>
        <v>1.3534088986635088E-3</v>
      </c>
      <c r="Q42" s="171">
        <f t="shared" si="3"/>
        <v>9.0170867873456267E-2</v>
      </c>
      <c r="R42" s="171">
        <f t="shared" si="4"/>
        <v>0.24107596007443749</v>
      </c>
      <c r="S42" s="171">
        <f t="shared" si="5"/>
        <v>6.4117746574183732E-2</v>
      </c>
      <c r="T42" s="171">
        <f t="shared" si="6"/>
        <v>0.27068177973270174</v>
      </c>
      <c r="U42" s="171">
        <f t="shared" si="7"/>
        <v>0.21231602097783792</v>
      </c>
      <c r="V42" s="171">
        <f t="shared" si="8"/>
        <v>3.3496870241921842E-2</v>
      </c>
      <c r="W42" s="170"/>
      <c r="X42" s="170"/>
      <c r="Z42" s="149">
        <v>489</v>
      </c>
      <c r="AA42" s="149">
        <v>1966</v>
      </c>
      <c r="AB42" s="149">
        <v>3432</v>
      </c>
      <c r="AC42" s="171">
        <f t="shared" si="9"/>
        <v>8.3064379140479025E-2</v>
      </c>
      <c r="AD42" s="171">
        <f t="shared" si="10"/>
        <v>0.33395617462204857</v>
      </c>
      <c r="AE42" s="171">
        <f t="shared" si="11"/>
        <v>0.58297944623747244</v>
      </c>
    </row>
    <row r="43" spans="2:31">
      <c r="B43" s="148">
        <v>1988</v>
      </c>
      <c r="C43" s="149">
        <v>434</v>
      </c>
      <c r="D43" s="150">
        <v>40</v>
      </c>
      <c r="E43" s="150">
        <v>7</v>
      </c>
      <c r="F43" s="150">
        <v>560</v>
      </c>
      <c r="G43" s="149">
        <v>1454</v>
      </c>
      <c r="H43" s="150">
        <v>384</v>
      </c>
      <c r="I43" s="149">
        <v>1624</v>
      </c>
      <c r="J43" s="149">
        <v>1284</v>
      </c>
      <c r="K43" s="149">
        <v>194</v>
      </c>
      <c r="L43" s="149">
        <v>6011</v>
      </c>
      <c r="M43" s="170"/>
      <c r="N43" s="171">
        <f t="shared" si="0"/>
        <v>7.220096489768757E-2</v>
      </c>
      <c r="O43" s="171">
        <f t="shared" si="1"/>
        <v>6.6544668108467807E-3</v>
      </c>
      <c r="P43" s="171">
        <f t="shared" si="2"/>
        <v>1.1645316918981866E-3</v>
      </c>
      <c r="Q43" s="171">
        <f t="shared" si="3"/>
        <v>9.3162535351854939E-2</v>
      </c>
      <c r="R43" s="171">
        <f t="shared" si="4"/>
        <v>0.24188986857428049</v>
      </c>
      <c r="S43" s="171">
        <f t="shared" si="5"/>
        <v>6.3882881384129092E-2</v>
      </c>
      <c r="T43" s="171">
        <f t="shared" si="6"/>
        <v>0.27017135252037933</v>
      </c>
      <c r="U43" s="171">
        <f t="shared" si="7"/>
        <v>0.21360838462818166</v>
      </c>
      <c r="V43" s="171">
        <f t="shared" si="8"/>
        <v>3.227416403260689E-2</v>
      </c>
      <c r="W43" s="170"/>
      <c r="X43" s="170"/>
      <c r="Z43" s="149">
        <v>474</v>
      </c>
      <c r="AA43" s="149">
        <v>2021</v>
      </c>
      <c r="AB43" s="149">
        <v>3486</v>
      </c>
      <c r="AC43" s="171">
        <f t="shared" si="9"/>
        <v>7.9250961377696036E-2</v>
      </c>
      <c r="AD43" s="171">
        <f t="shared" si="10"/>
        <v>0.33790336064203308</v>
      </c>
      <c r="AE43" s="171">
        <f t="shared" si="11"/>
        <v>0.58284567798027087</v>
      </c>
    </row>
    <row r="44" spans="2:31">
      <c r="B44" s="148">
        <v>1989</v>
      </c>
      <c r="C44" s="149">
        <v>419</v>
      </c>
      <c r="D44" s="150">
        <v>44</v>
      </c>
      <c r="E44" s="150">
        <v>7</v>
      </c>
      <c r="F44" s="150">
        <v>578</v>
      </c>
      <c r="G44" s="149">
        <v>1484</v>
      </c>
      <c r="H44" s="150">
        <v>398</v>
      </c>
      <c r="I44" s="149">
        <v>1643</v>
      </c>
      <c r="J44" s="149">
        <v>1336</v>
      </c>
      <c r="K44" s="149">
        <v>189</v>
      </c>
      <c r="L44" s="149">
        <v>6128</v>
      </c>
      <c r="M44" s="170"/>
      <c r="N44" s="171">
        <f t="shared" si="0"/>
        <v>6.8374673629242821E-2</v>
      </c>
      <c r="O44" s="171">
        <f t="shared" si="1"/>
        <v>7.1801566579634468E-3</v>
      </c>
      <c r="P44" s="171">
        <f t="shared" si="2"/>
        <v>1.1422976501305484E-3</v>
      </c>
      <c r="Q44" s="171">
        <f t="shared" si="3"/>
        <v>9.4321148825065274E-2</v>
      </c>
      <c r="R44" s="171">
        <f t="shared" si="4"/>
        <v>0.24216710182767623</v>
      </c>
      <c r="S44" s="171">
        <f t="shared" si="5"/>
        <v>6.494778067885118E-2</v>
      </c>
      <c r="T44" s="171">
        <f t="shared" si="6"/>
        <v>0.26811357702349869</v>
      </c>
      <c r="U44" s="171">
        <f t="shared" si="7"/>
        <v>0.21801566579634465</v>
      </c>
      <c r="V44" s="171">
        <f t="shared" si="8"/>
        <v>3.0842036553524806E-2</v>
      </c>
      <c r="W44" s="170"/>
      <c r="X44" s="170"/>
      <c r="Z44" s="149">
        <v>463</v>
      </c>
      <c r="AA44" s="149">
        <v>2069</v>
      </c>
      <c r="AB44" s="149">
        <v>3566</v>
      </c>
      <c r="AC44" s="171">
        <f t="shared" si="9"/>
        <v>7.5926533289603151E-2</v>
      </c>
      <c r="AD44" s="171">
        <f t="shared" si="10"/>
        <v>0.3392915710068875</v>
      </c>
      <c r="AE44" s="171">
        <f t="shared" si="11"/>
        <v>0.58478189570350936</v>
      </c>
    </row>
    <row r="45" spans="2:31">
      <c r="B45" s="148">
        <v>1990</v>
      </c>
      <c r="C45" s="149">
        <v>411</v>
      </c>
      <c r="D45" s="150">
        <v>40</v>
      </c>
      <c r="E45" s="150">
        <v>6</v>
      </c>
      <c r="F45" s="150">
        <v>588</v>
      </c>
      <c r="G45" s="149">
        <v>1505</v>
      </c>
      <c r="H45" s="150">
        <v>406</v>
      </c>
      <c r="I45" s="149">
        <v>1674</v>
      </c>
      <c r="J45" s="149">
        <v>1394</v>
      </c>
      <c r="K45" s="149">
        <v>195</v>
      </c>
      <c r="L45" s="149">
        <v>6249</v>
      </c>
      <c r="M45" s="170"/>
      <c r="N45" s="171">
        <f t="shared" si="0"/>
        <v>6.5770523283725402E-2</v>
      </c>
      <c r="O45" s="171">
        <f t="shared" si="1"/>
        <v>6.4010241638662183E-3</v>
      </c>
      <c r="P45" s="171">
        <f t="shared" si="2"/>
        <v>9.6015362457993274E-4</v>
      </c>
      <c r="Q45" s="171">
        <f t="shared" si="3"/>
        <v>9.409505520883342E-2</v>
      </c>
      <c r="R45" s="171">
        <f t="shared" si="4"/>
        <v>0.24083853416546647</v>
      </c>
      <c r="S45" s="171">
        <f t="shared" si="5"/>
        <v>6.4970395263242123E-2</v>
      </c>
      <c r="T45" s="171">
        <f t="shared" si="6"/>
        <v>0.26788286125780125</v>
      </c>
      <c r="U45" s="171">
        <f t="shared" si="7"/>
        <v>0.22307569211073772</v>
      </c>
      <c r="V45" s="171">
        <f t="shared" si="8"/>
        <v>3.1204992798847815E-2</v>
      </c>
      <c r="W45" s="170"/>
      <c r="X45" s="170"/>
      <c r="Z45" s="149">
        <v>451</v>
      </c>
      <c r="AA45" s="149">
        <v>2099</v>
      </c>
      <c r="AB45" s="149">
        <v>3669</v>
      </c>
      <c r="AC45" s="171">
        <f t="shared" si="9"/>
        <v>7.2519697700594951E-2</v>
      </c>
      <c r="AD45" s="171">
        <f t="shared" si="10"/>
        <v>0.33751406978613924</v>
      </c>
      <c r="AE45" s="171">
        <f t="shared" si="11"/>
        <v>0.58996623251326585</v>
      </c>
    </row>
    <row r="46" spans="2:31">
      <c r="B46" s="148">
        <v>1991</v>
      </c>
      <c r="C46" s="149">
        <v>391</v>
      </c>
      <c r="D46" s="150">
        <v>36</v>
      </c>
      <c r="E46" s="150">
        <v>6</v>
      </c>
      <c r="F46" s="150">
        <v>604</v>
      </c>
      <c r="G46" s="149">
        <v>1550</v>
      </c>
      <c r="H46" s="150">
        <v>411</v>
      </c>
      <c r="I46" s="149">
        <v>1696</v>
      </c>
      <c r="J46" s="149">
        <v>1446</v>
      </c>
      <c r="K46" s="149">
        <v>199</v>
      </c>
      <c r="L46" s="149">
        <v>6369</v>
      </c>
      <c r="M46" s="170"/>
      <c r="N46" s="171">
        <f t="shared" si="0"/>
        <v>6.1391113204584707E-2</v>
      </c>
      <c r="O46" s="171">
        <f t="shared" si="1"/>
        <v>5.6523787093735282E-3</v>
      </c>
      <c r="P46" s="171">
        <f t="shared" si="2"/>
        <v>9.4206311822892137E-4</v>
      </c>
      <c r="Q46" s="171">
        <f t="shared" si="3"/>
        <v>9.483435390171141E-2</v>
      </c>
      <c r="R46" s="171">
        <f t="shared" si="4"/>
        <v>0.24336630554247135</v>
      </c>
      <c r="S46" s="171">
        <f t="shared" si="5"/>
        <v>6.4531323598681106E-2</v>
      </c>
      <c r="T46" s="171">
        <f t="shared" si="6"/>
        <v>0.26628984141937512</v>
      </c>
      <c r="U46" s="171">
        <f t="shared" si="7"/>
        <v>0.22703721149317005</v>
      </c>
      <c r="V46" s="171">
        <f t="shared" si="8"/>
        <v>3.1245093421259224E-2</v>
      </c>
      <c r="W46" s="170"/>
      <c r="X46" s="170"/>
      <c r="Z46" s="149">
        <v>427</v>
      </c>
      <c r="AA46" s="149">
        <v>2160</v>
      </c>
      <c r="AB46" s="149">
        <v>3752</v>
      </c>
      <c r="AC46" s="171">
        <f t="shared" si="9"/>
        <v>6.7360782457800916E-2</v>
      </c>
      <c r="AD46" s="171">
        <f t="shared" si="10"/>
        <v>0.34074775201135826</v>
      </c>
      <c r="AE46" s="171">
        <f t="shared" si="11"/>
        <v>0.59189146553084082</v>
      </c>
    </row>
    <row r="47" spans="2:31">
      <c r="B47" s="148">
        <v>1992</v>
      </c>
      <c r="C47" s="149">
        <v>375</v>
      </c>
      <c r="D47" s="150">
        <v>36</v>
      </c>
      <c r="E47" s="150">
        <v>6</v>
      </c>
      <c r="F47" s="150">
        <v>619</v>
      </c>
      <c r="G47" s="149">
        <v>1569</v>
      </c>
      <c r="H47" s="150">
        <v>418</v>
      </c>
      <c r="I47" s="149">
        <v>1698</v>
      </c>
      <c r="J47" s="149">
        <v>1481</v>
      </c>
      <c r="K47" s="149">
        <v>204</v>
      </c>
      <c r="L47" s="149">
        <v>6436</v>
      </c>
      <c r="M47" s="170"/>
      <c r="N47" s="171">
        <f t="shared" si="0"/>
        <v>5.8266003729024241E-2</v>
      </c>
      <c r="O47" s="171">
        <f t="shared" si="1"/>
        <v>5.5935363579863269E-3</v>
      </c>
      <c r="P47" s="171">
        <f t="shared" si="2"/>
        <v>9.3225605966438781E-4</v>
      </c>
      <c r="Q47" s="171">
        <f t="shared" si="3"/>
        <v>9.617775015537601E-2</v>
      </c>
      <c r="R47" s="171">
        <f t="shared" si="4"/>
        <v>0.24378495960223742</v>
      </c>
      <c r="S47" s="171">
        <f t="shared" si="5"/>
        <v>6.4947172156619021E-2</v>
      </c>
      <c r="T47" s="171">
        <f t="shared" si="6"/>
        <v>0.26382846488502176</v>
      </c>
      <c r="U47" s="171">
        <f t="shared" si="7"/>
        <v>0.23011187072715972</v>
      </c>
      <c r="V47" s="171">
        <f t="shared" si="8"/>
        <v>3.1696706028589185E-2</v>
      </c>
      <c r="W47" s="170"/>
      <c r="X47" s="170"/>
      <c r="Z47" s="149">
        <v>411</v>
      </c>
      <c r="AA47" s="149">
        <v>2194</v>
      </c>
      <c r="AB47" s="149">
        <v>3801</v>
      </c>
      <c r="AC47" s="171">
        <f t="shared" si="9"/>
        <v>6.4158601311270685E-2</v>
      </c>
      <c r="AD47" s="171">
        <f t="shared" si="10"/>
        <v>0.34249141429909458</v>
      </c>
      <c r="AE47" s="171">
        <f t="shared" si="11"/>
        <v>0.59334998438963471</v>
      </c>
    </row>
    <row r="48" spans="2:31">
      <c r="B48" s="148">
        <v>1993</v>
      </c>
      <c r="C48" s="149">
        <v>350</v>
      </c>
      <c r="D48" s="150">
        <v>33</v>
      </c>
      <c r="E48" s="150">
        <v>6</v>
      </c>
      <c r="F48" s="150">
        <v>640</v>
      </c>
      <c r="G48" s="149">
        <v>1530</v>
      </c>
      <c r="H48" s="150">
        <v>429</v>
      </c>
      <c r="I48" s="149">
        <v>1709</v>
      </c>
      <c r="J48" s="149">
        <v>1516</v>
      </c>
      <c r="K48" s="149">
        <v>209</v>
      </c>
      <c r="L48" s="149">
        <v>6450</v>
      </c>
      <c r="M48" s="170"/>
      <c r="N48" s="171">
        <f t="shared" si="0"/>
        <v>5.4263565891472867E-2</v>
      </c>
      <c r="O48" s="171">
        <f t="shared" si="1"/>
        <v>5.1162790697674414E-3</v>
      </c>
      <c r="P48" s="171">
        <f t="shared" si="2"/>
        <v>9.3023255813953494E-4</v>
      </c>
      <c r="Q48" s="171">
        <f t="shared" si="3"/>
        <v>9.9224806201550386E-2</v>
      </c>
      <c r="R48" s="171">
        <f t="shared" si="4"/>
        <v>0.23720930232558141</v>
      </c>
      <c r="S48" s="171">
        <f t="shared" si="5"/>
        <v>6.6511627906976747E-2</v>
      </c>
      <c r="T48" s="171">
        <f t="shared" si="6"/>
        <v>0.26496124031007751</v>
      </c>
      <c r="U48" s="171">
        <f t="shared" si="7"/>
        <v>0.23503875968992249</v>
      </c>
      <c r="V48" s="171">
        <f t="shared" si="8"/>
        <v>3.2403100775193795E-2</v>
      </c>
      <c r="W48" s="170"/>
      <c r="X48" s="170"/>
      <c r="Z48" s="149">
        <v>383</v>
      </c>
      <c r="AA48" s="149">
        <v>2176</v>
      </c>
      <c r="AB48" s="149">
        <v>3863</v>
      </c>
      <c r="AC48" s="171">
        <f t="shared" si="9"/>
        <v>5.9638741824976645E-2</v>
      </c>
      <c r="AD48" s="171">
        <f t="shared" si="10"/>
        <v>0.3388352538150109</v>
      </c>
      <c r="AE48" s="171">
        <f t="shared" si="11"/>
        <v>0.60152600436001247</v>
      </c>
    </row>
    <row r="49" spans="2:31">
      <c r="B49" s="148">
        <v>1994</v>
      </c>
      <c r="C49" s="149">
        <v>345</v>
      </c>
      <c r="D49" s="150">
        <v>28</v>
      </c>
      <c r="E49" s="150">
        <v>6</v>
      </c>
      <c r="F49" s="150">
        <v>655</v>
      </c>
      <c r="G49" s="149">
        <v>1496</v>
      </c>
      <c r="H49" s="150">
        <v>432</v>
      </c>
      <c r="I49" s="149">
        <v>1705</v>
      </c>
      <c r="J49" s="149">
        <v>1542</v>
      </c>
      <c r="K49" s="149">
        <v>215</v>
      </c>
      <c r="L49" s="149">
        <v>6453</v>
      </c>
      <c r="M49" s="170"/>
      <c r="N49" s="171">
        <f t="shared" si="0"/>
        <v>5.3463505346350533E-2</v>
      </c>
      <c r="O49" s="171">
        <f t="shared" si="1"/>
        <v>4.3390671005733772E-3</v>
      </c>
      <c r="P49" s="171">
        <f t="shared" si="2"/>
        <v>9.2980009298000927E-4</v>
      </c>
      <c r="Q49" s="171">
        <f t="shared" si="3"/>
        <v>0.10150317681698434</v>
      </c>
      <c r="R49" s="171">
        <f t="shared" si="4"/>
        <v>0.23183015651634897</v>
      </c>
      <c r="S49" s="171">
        <f t="shared" si="5"/>
        <v>6.6945606694560664E-2</v>
      </c>
      <c r="T49" s="171">
        <f t="shared" si="6"/>
        <v>0.26421819308848599</v>
      </c>
      <c r="U49" s="171">
        <f t="shared" si="7"/>
        <v>0.23895862389586239</v>
      </c>
      <c r="V49" s="171">
        <f t="shared" si="8"/>
        <v>3.3317836665117E-2</v>
      </c>
      <c r="W49" s="170"/>
      <c r="X49" s="170"/>
      <c r="Z49" s="149">
        <v>373</v>
      </c>
      <c r="AA49" s="149">
        <v>2157</v>
      </c>
      <c r="AB49" s="149">
        <v>3894</v>
      </c>
      <c r="AC49" s="171">
        <f t="shared" si="9"/>
        <v>5.8063511830635121E-2</v>
      </c>
      <c r="AD49" s="171">
        <f t="shared" si="10"/>
        <v>0.33577210460772106</v>
      </c>
      <c r="AE49" s="171">
        <f t="shared" si="11"/>
        <v>0.60616438356164382</v>
      </c>
    </row>
    <row r="50" spans="2:31">
      <c r="B50" s="148">
        <v>1995</v>
      </c>
      <c r="C50" s="149">
        <v>340</v>
      </c>
      <c r="D50" s="150">
        <v>27</v>
      </c>
      <c r="E50" s="150">
        <v>6</v>
      </c>
      <c r="F50" s="150">
        <v>663</v>
      </c>
      <c r="G50" s="149">
        <v>1456</v>
      </c>
      <c r="H50" s="150">
        <v>444</v>
      </c>
      <c r="I50" s="149">
        <v>1712</v>
      </c>
      <c r="J50" s="149">
        <v>1566</v>
      </c>
      <c r="K50" s="149">
        <v>218</v>
      </c>
      <c r="L50" s="149">
        <v>6457</v>
      </c>
      <c r="M50" s="170"/>
      <c r="N50" s="171">
        <f t="shared" si="0"/>
        <v>5.2656032213102062E-2</v>
      </c>
      <c r="O50" s="171">
        <f t="shared" si="1"/>
        <v>4.181508440452222E-3</v>
      </c>
      <c r="P50" s="171">
        <f t="shared" si="2"/>
        <v>9.2922409787827166E-4</v>
      </c>
      <c r="Q50" s="171">
        <f t="shared" si="3"/>
        <v>0.10267926281554901</v>
      </c>
      <c r="R50" s="171">
        <f t="shared" si="4"/>
        <v>0.22549171441846058</v>
      </c>
      <c r="S50" s="171">
        <f t="shared" si="5"/>
        <v>6.8762583242992101E-2</v>
      </c>
      <c r="T50" s="171">
        <f t="shared" si="6"/>
        <v>0.26513860926126687</v>
      </c>
      <c r="U50" s="171">
        <f t="shared" si="7"/>
        <v>0.24252748954622891</v>
      </c>
      <c r="V50" s="171">
        <f t="shared" si="8"/>
        <v>3.3761808889577201E-2</v>
      </c>
      <c r="W50" s="170"/>
      <c r="X50" s="170"/>
      <c r="Z50" s="149">
        <v>367</v>
      </c>
      <c r="AA50" s="149">
        <v>2125</v>
      </c>
      <c r="AB50" s="149">
        <v>3940</v>
      </c>
      <c r="AC50" s="171">
        <f t="shared" si="9"/>
        <v>5.7058457711442787E-2</v>
      </c>
      <c r="AD50" s="171">
        <f t="shared" si="10"/>
        <v>0.33037935323383083</v>
      </c>
      <c r="AE50" s="171">
        <f t="shared" si="11"/>
        <v>0.61256218905472637</v>
      </c>
    </row>
    <row r="51" spans="2:31">
      <c r="B51" s="148">
        <v>1996</v>
      </c>
      <c r="C51" s="149">
        <v>330</v>
      </c>
      <c r="D51" s="150">
        <v>26</v>
      </c>
      <c r="E51" s="150">
        <v>6</v>
      </c>
      <c r="F51" s="150">
        <v>670</v>
      </c>
      <c r="G51" s="149">
        <v>1445</v>
      </c>
      <c r="H51" s="150">
        <v>448</v>
      </c>
      <c r="I51" s="149">
        <v>1719</v>
      </c>
      <c r="J51" s="149">
        <v>1598</v>
      </c>
      <c r="K51" s="149">
        <v>214</v>
      </c>
      <c r="L51" s="149">
        <v>6486</v>
      </c>
      <c r="M51" s="170"/>
      <c r="N51" s="171">
        <f t="shared" si="0"/>
        <v>5.0878815911193337E-2</v>
      </c>
      <c r="O51" s="171">
        <f t="shared" si="1"/>
        <v>4.0086339808818993E-3</v>
      </c>
      <c r="P51" s="171">
        <f t="shared" si="2"/>
        <v>9.2506938020351531E-4</v>
      </c>
      <c r="Q51" s="171">
        <f t="shared" si="3"/>
        <v>0.10329941412272588</v>
      </c>
      <c r="R51" s="171">
        <f t="shared" si="4"/>
        <v>0.22278754239901327</v>
      </c>
      <c r="S51" s="171">
        <f t="shared" si="5"/>
        <v>6.9071847055195812E-2</v>
      </c>
      <c r="T51" s="171">
        <f t="shared" si="6"/>
        <v>0.2650323774283071</v>
      </c>
      <c r="U51" s="171">
        <f t="shared" si="7"/>
        <v>0.24637681159420291</v>
      </c>
      <c r="V51" s="171">
        <f t="shared" si="8"/>
        <v>3.299414122725871E-2</v>
      </c>
      <c r="W51" s="170"/>
      <c r="X51" s="170"/>
      <c r="Z51" s="149">
        <v>356</v>
      </c>
      <c r="AA51" s="149">
        <v>2121</v>
      </c>
      <c r="AB51" s="149">
        <v>3979</v>
      </c>
      <c r="AC51" s="171">
        <f t="shared" si="9"/>
        <v>5.5142503097893432E-2</v>
      </c>
      <c r="AD51" s="171">
        <f t="shared" si="10"/>
        <v>0.32853159851301117</v>
      </c>
      <c r="AE51" s="171">
        <f t="shared" si="11"/>
        <v>0.61632589838909546</v>
      </c>
    </row>
    <row r="52" spans="2:31">
      <c r="B52" s="148">
        <v>1997</v>
      </c>
      <c r="C52" s="149">
        <v>324</v>
      </c>
      <c r="D52" s="150">
        <v>26</v>
      </c>
      <c r="E52" s="150">
        <v>7</v>
      </c>
      <c r="F52" s="150">
        <v>685</v>
      </c>
      <c r="G52" s="149">
        <v>1442</v>
      </c>
      <c r="H52" s="150">
        <v>448</v>
      </c>
      <c r="I52" s="149">
        <v>1728</v>
      </c>
      <c r="J52" s="149">
        <v>1648</v>
      </c>
      <c r="K52" s="149">
        <v>215</v>
      </c>
      <c r="L52" s="149">
        <v>6557</v>
      </c>
      <c r="M52" s="170"/>
      <c r="N52" s="171">
        <f t="shared" si="0"/>
        <v>4.9412841238371204E-2</v>
      </c>
      <c r="O52" s="171">
        <f t="shared" si="1"/>
        <v>3.9652280006100349E-3</v>
      </c>
      <c r="P52" s="171">
        <f t="shared" si="2"/>
        <v>1.0675613847796249E-3</v>
      </c>
      <c r="Q52" s="171">
        <f t="shared" si="3"/>
        <v>0.104468506939149</v>
      </c>
      <c r="R52" s="171">
        <f t="shared" si="4"/>
        <v>0.21991764526460272</v>
      </c>
      <c r="S52" s="171">
        <f t="shared" si="5"/>
        <v>6.8323928625895994E-2</v>
      </c>
      <c r="T52" s="171">
        <f t="shared" si="6"/>
        <v>0.26353515327131311</v>
      </c>
      <c r="U52" s="171">
        <f t="shared" si="7"/>
        <v>0.25133445173097452</v>
      </c>
      <c r="V52" s="171">
        <f t="shared" si="8"/>
        <v>3.2789385389659906E-2</v>
      </c>
      <c r="W52" s="170"/>
      <c r="X52" s="170"/>
      <c r="Z52" s="149">
        <v>350</v>
      </c>
      <c r="AA52" s="149">
        <v>2134</v>
      </c>
      <c r="AB52" s="149">
        <v>4039</v>
      </c>
      <c r="AC52" s="171">
        <f t="shared" si="9"/>
        <v>5.365629311666411E-2</v>
      </c>
      <c r="AD52" s="171">
        <f t="shared" si="10"/>
        <v>0.32715008431703202</v>
      </c>
      <c r="AE52" s="171">
        <f t="shared" si="11"/>
        <v>0.61919362256630384</v>
      </c>
    </row>
    <row r="53" spans="2:31">
      <c r="B53" s="148">
        <v>1998</v>
      </c>
      <c r="C53" s="149">
        <v>317</v>
      </c>
      <c r="D53" s="150">
        <v>26</v>
      </c>
      <c r="E53" s="150">
        <v>6</v>
      </c>
      <c r="F53" s="150">
        <v>662</v>
      </c>
      <c r="G53" s="149">
        <v>1382</v>
      </c>
      <c r="H53" s="150">
        <v>442</v>
      </c>
      <c r="I53" s="149">
        <v>1741</v>
      </c>
      <c r="J53" s="149">
        <v>1685</v>
      </c>
      <c r="K53" s="149">
        <v>217</v>
      </c>
      <c r="L53" s="149">
        <v>6514</v>
      </c>
      <c r="M53" s="170"/>
      <c r="N53" s="171">
        <f t="shared" si="0"/>
        <v>4.8664415105925701E-2</v>
      </c>
      <c r="O53" s="171">
        <f t="shared" si="1"/>
        <v>3.9914031317163029E-3</v>
      </c>
      <c r="P53" s="171">
        <f t="shared" si="2"/>
        <v>9.2109303039606999E-4</v>
      </c>
      <c r="Q53" s="171">
        <f t="shared" si="3"/>
        <v>0.10162726435369972</v>
      </c>
      <c r="R53" s="171">
        <f t="shared" si="4"/>
        <v>0.21215842800122811</v>
      </c>
      <c r="S53" s="171">
        <f t="shared" si="5"/>
        <v>6.7853853239177156E-2</v>
      </c>
      <c r="T53" s="171">
        <f t="shared" si="6"/>
        <v>0.26727049431992633</v>
      </c>
      <c r="U53" s="171">
        <f t="shared" si="7"/>
        <v>0.25867362603622968</v>
      </c>
      <c r="V53" s="171">
        <f t="shared" si="8"/>
        <v>3.3312864599324532E-2</v>
      </c>
      <c r="W53" s="170"/>
      <c r="X53" s="170"/>
      <c r="Z53" s="149">
        <v>343</v>
      </c>
      <c r="AA53" s="149">
        <v>2050</v>
      </c>
      <c r="AB53" s="149">
        <v>4085</v>
      </c>
      <c r="AC53" s="171">
        <f t="shared" si="9"/>
        <v>5.2948440876813829E-2</v>
      </c>
      <c r="AD53" s="171">
        <f t="shared" si="10"/>
        <v>0.31645569620253167</v>
      </c>
      <c r="AE53" s="171">
        <f t="shared" si="11"/>
        <v>0.6305958629206545</v>
      </c>
    </row>
    <row r="54" spans="2:31">
      <c r="B54" s="148">
        <v>1999</v>
      </c>
      <c r="C54" s="149">
        <v>307</v>
      </c>
      <c r="D54" s="150">
        <v>28</v>
      </c>
      <c r="E54" s="150">
        <v>6</v>
      </c>
      <c r="F54" s="150">
        <v>657</v>
      </c>
      <c r="G54" s="149">
        <v>1345</v>
      </c>
      <c r="H54" s="150">
        <v>443</v>
      </c>
      <c r="I54" s="149">
        <v>1735</v>
      </c>
      <c r="J54" s="149">
        <v>1686</v>
      </c>
      <c r="K54" s="150">
        <v>214</v>
      </c>
      <c r="L54" s="149">
        <v>6462</v>
      </c>
      <c r="M54" s="170"/>
      <c r="N54" s="171">
        <f t="shared" si="0"/>
        <v>4.7508511296812134E-2</v>
      </c>
      <c r="O54" s="171">
        <f t="shared" si="1"/>
        <v>4.333023831631074E-3</v>
      </c>
      <c r="P54" s="171">
        <f t="shared" si="2"/>
        <v>9.2850510677808728E-4</v>
      </c>
      <c r="Q54" s="171">
        <f t="shared" si="3"/>
        <v>0.10167130919220056</v>
      </c>
      <c r="R54" s="171">
        <f t="shared" si="4"/>
        <v>0.20813989476942124</v>
      </c>
      <c r="S54" s="171">
        <f t="shared" si="5"/>
        <v>6.8554627050448777E-2</v>
      </c>
      <c r="T54" s="171">
        <f t="shared" si="6"/>
        <v>0.26849272670999691</v>
      </c>
      <c r="U54" s="171">
        <f t="shared" si="7"/>
        <v>0.26090993500464255</v>
      </c>
      <c r="V54" s="171">
        <f t="shared" si="8"/>
        <v>3.3116682141751778E-2</v>
      </c>
      <c r="W54" s="170"/>
      <c r="X54" s="170"/>
      <c r="Z54" s="149">
        <v>335</v>
      </c>
      <c r="AA54" s="149">
        <v>2008</v>
      </c>
      <c r="AB54" s="149">
        <v>4078</v>
      </c>
      <c r="AC54" s="171">
        <f t="shared" si="9"/>
        <v>5.2172558791465505E-2</v>
      </c>
      <c r="AD54" s="171">
        <f t="shared" si="10"/>
        <v>0.31272387478585889</v>
      </c>
      <c r="AE54" s="171">
        <f t="shared" si="11"/>
        <v>0.63510356642267562</v>
      </c>
    </row>
    <row r="55" spans="2:31">
      <c r="B55" s="148">
        <v>2000</v>
      </c>
      <c r="C55" s="149">
        <v>297</v>
      </c>
      <c r="D55" s="150">
        <v>29</v>
      </c>
      <c r="E55" s="150">
        <v>5</v>
      </c>
      <c r="F55" s="150">
        <v>653</v>
      </c>
      <c r="G55" s="149">
        <v>1321</v>
      </c>
      <c r="H55" s="150">
        <v>449</v>
      </c>
      <c r="I55" s="149">
        <v>1722</v>
      </c>
      <c r="J55" s="149">
        <v>1718</v>
      </c>
      <c r="K55" s="150">
        <v>214</v>
      </c>
      <c r="L55" s="149">
        <v>6446</v>
      </c>
      <c r="M55" s="170"/>
      <c r="N55" s="171">
        <f t="shared" si="0"/>
        <v>4.607508532423208E-2</v>
      </c>
      <c r="O55" s="171">
        <f t="shared" si="1"/>
        <v>4.4989140552280484E-3</v>
      </c>
      <c r="P55" s="171">
        <f t="shared" si="2"/>
        <v>7.7567483710828423E-4</v>
      </c>
      <c r="Q55" s="171">
        <f t="shared" si="3"/>
        <v>0.10130313372634192</v>
      </c>
      <c r="R55" s="171">
        <f t="shared" si="4"/>
        <v>0.2049332919640087</v>
      </c>
      <c r="S55" s="171">
        <f t="shared" si="5"/>
        <v>6.965560037232392E-2</v>
      </c>
      <c r="T55" s="171">
        <f t="shared" si="6"/>
        <v>0.26714241390009308</v>
      </c>
      <c r="U55" s="171">
        <f t="shared" si="7"/>
        <v>0.26652187403040645</v>
      </c>
      <c r="V55" s="171">
        <f t="shared" si="8"/>
        <v>3.3198883028234566E-2</v>
      </c>
      <c r="W55" s="170"/>
      <c r="X55" s="170"/>
      <c r="Z55" s="149">
        <v>326</v>
      </c>
      <c r="AA55" s="149">
        <v>1979</v>
      </c>
      <c r="AB55" s="149">
        <v>4103</v>
      </c>
      <c r="AC55" s="171">
        <f t="shared" si="9"/>
        <v>5.0873907615480649E-2</v>
      </c>
      <c r="AD55" s="171">
        <f t="shared" si="10"/>
        <v>0.30883270911360799</v>
      </c>
      <c r="AE55" s="171">
        <f t="shared" si="11"/>
        <v>0.64029338327091134</v>
      </c>
    </row>
    <row r="56" spans="2:31">
      <c r="B56" s="148">
        <v>2001</v>
      </c>
      <c r="C56" s="149">
        <v>286</v>
      </c>
      <c r="D56" s="150">
        <v>27</v>
      </c>
      <c r="E56" s="150">
        <v>5</v>
      </c>
      <c r="F56" s="150">
        <v>632</v>
      </c>
      <c r="G56" s="149">
        <v>1284</v>
      </c>
      <c r="H56" s="150">
        <v>441</v>
      </c>
      <c r="I56" s="149">
        <v>1713</v>
      </c>
      <c r="J56" s="149">
        <v>1768</v>
      </c>
      <c r="K56" s="150">
        <v>211</v>
      </c>
      <c r="L56" s="149">
        <v>6412</v>
      </c>
      <c r="M56" s="170"/>
      <c r="N56" s="171">
        <f t="shared" si="0"/>
        <v>4.460386774797255E-2</v>
      </c>
      <c r="O56" s="171">
        <f t="shared" si="1"/>
        <v>4.2108546475358704E-3</v>
      </c>
      <c r="P56" s="171">
        <f t="shared" si="2"/>
        <v>7.7978789769182788E-4</v>
      </c>
      <c r="Q56" s="171">
        <f t="shared" si="3"/>
        <v>9.8565190268247033E-2</v>
      </c>
      <c r="R56" s="171">
        <f t="shared" si="4"/>
        <v>0.20024953212726138</v>
      </c>
      <c r="S56" s="171">
        <f t="shared" si="5"/>
        <v>6.8777292576419208E-2</v>
      </c>
      <c r="T56" s="171">
        <f t="shared" si="6"/>
        <v>0.26715533374922024</v>
      </c>
      <c r="U56" s="171">
        <f t="shared" si="7"/>
        <v>0.27573300062383033</v>
      </c>
      <c r="V56" s="171">
        <f t="shared" si="8"/>
        <v>3.2907049282595136E-2</v>
      </c>
      <c r="W56" s="170"/>
      <c r="X56" s="170"/>
      <c r="Z56" s="149">
        <v>313</v>
      </c>
      <c r="AA56" s="149">
        <v>1921</v>
      </c>
      <c r="AB56" s="149">
        <v>4133</v>
      </c>
      <c r="AC56" s="171">
        <f t="shared" si="9"/>
        <v>4.9159729857075549E-2</v>
      </c>
      <c r="AD56" s="171">
        <f t="shared" si="10"/>
        <v>0.3017119522538087</v>
      </c>
      <c r="AE56" s="171">
        <f t="shared" si="11"/>
        <v>0.64912831788911574</v>
      </c>
    </row>
    <row r="57" spans="2:31">
      <c r="B57" s="148">
        <v>2002</v>
      </c>
      <c r="C57" s="149">
        <v>268</v>
      </c>
      <c r="D57" s="150">
        <v>28</v>
      </c>
      <c r="E57" s="150">
        <v>5</v>
      </c>
      <c r="F57" s="150">
        <v>618</v>
      </c>
      <c r="G57" s="149">
        <v>1222</v>
      </c>
      <c r="H57" s="150">
        <v>435</v>
      </c>
      <c r="I57" s="149">
        <v>1678</v>
      </c>
      <c r="J57" s="149">
        <v>1804</v>
      </c>
      <c r="K57" s="150">
        <v>217</v>
      </c>
      <c r="L57" s="149">
        <v>6330</v>
      </c>
      <c r="M57" s="170"/>
      <c r="N57" s="171">
        <f t="shared" si="0"/>
        <v>4.2338072669826227E-2</v>
      </c>
      <c r="O57" s="171">
        <f t="shared" si="1"/>
        <v>4.4233807266982625E-3</v>
      </c>
      <c r="P57" s="171">
        <f t="shared" si="2"/>
        <v>7.8988941548183253E-4</v>
      </c>
      <c r="Q57" s="171">
        <f t="shared" si="3"/>
        <v>9.7630331753554497E-2</v>
      </c>
      <c r="R57" s="171">
        <f t="shared" si="4"/>
        <v>0.19304897314375988</v>
      </c>
      <c r="S57" s="171">
        <f t="shared" si="5"/>
        <v>6.8720379146919433E-2</v>
      </c>
      <c r="T57" s="171">
        <f t="shared" si="6"/>
        <v>0.265086887835703</v>
      </c>
      <c r="U57" s="171">
        <f t="shared" si="7"/>
        <v>0.28499210110584516</v>
      </c>
      <c r="V57" s="171">
        <f t="shared" si="8"/>
        <v>3.4281200631911535E-2</v>
      </c>
      <c r="W57" s="170"/>
      <c r="X57" s="170"/>
      <c r="Z57" s="149">
        <v>296</v>
      </c>
      <c r="AA57" s="149">
        <v>1845</v>
      </c>
      <c r="AB57" s="149">
        <v>4134</v>
      </c>
      <c r="AC57" s="171">
        <f t="shared" si="9"/>
        <v>4.7171314741035857E-2</v>
      </c>
      <c r="AD57" s="171">
        <f t="shared" si="10"/>
        <v>0.29402390438247011</v>
      </c>
      <c r="AE57" s="171">
        <f t="shared" si="11"/>
        <v>0.65880478087649408</v>
      </c>
    </row>
    <row r="58" spans="2:31">
      <c r="B58" s="148">
        <v>2003</v>
      </c>
      <c r="C58" s="149"/>
      <c r="D58" s="150"/>
      <c r="E58" s="150"/>
      <c r="F58" s="150"/>
      <c r="G58" s="149"/>
      <c r="H58" s="150"/>
      <c r="I58" s="149"/>
      <c r="J58" s="149"/>
      <c r="K58" s="150"/>
      <c r="L58" s="149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Z58" s="149">
        <v>293</v>
      </c>
      <c r="AA58" s="149">
        <v>1787</v>
      </c>
      <c r="AB58" s="149">
        <v>4175</v>
      </c>
      <c r="AC58" s="171">
        <f t="shared" si="9"/>
        <v>4.6842525979216627E-2</v>
      </c>
      <c r="AD58" s="171">
        <f t="shared" si="10"/>
        <v>0.28569144684252595</v>
      </c>
      <c r="AE58" s="171">
        <f t="shared" si="11"/>
        <v>0.66746602717825743</v>
      </c>
    </row>
    <row r="59" spans="2:31">
      <c r="B59" s="148">
        <v>2004</v>
      </c>
      <c r="C59" s="149"/>
      <c r="D59" s="150"/>
      <c r="E59" s="150"/>
      <c r="F59" s="150"/>
      <c r="G59" s="149"/>
      <c r="H59" s="150"/>
      <c r="I59" s="149"/>
      <c r="J59" s="149"/>
      <c r="K59" s="150"/>
      <c r="L59" s="149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Z59" s="149">
        <v>286</v>
      </c>
      <c r="AA59" s="149">
        <v>1738</v>
      </c>
      <c r="AB59" s="149">
        <v>4236</v>
      </c>
      <c r="AC59" s="171">
        <f t="shared" si="9"/>
        <v>4.5686900958466455E-2</v>
      </c>
      <c r="AD59" s="171">
        <f t="shared" si="10"/>
        <v>0.27763578274760381</v>
      </c>
      <c r="AE59" s="171">
        <f t="shared" si="11"/>
        <v>0.67667731629392969</v>
      </c>
    </row>
    <row r="60" spans="2:31">
      <c r="B60" s="148">
        <v>2005</v>
      </c>
      <c r="C60" s="149"/>
      <c r="D60" s="150"/>
      <c r="E60" s="150"/>
      <c r="F60" s="150"/>
      <c r="G60" s="149"/>
      <c r="H60" s="150"/>
      <c r="I60" s="149"/>
      <c r="J60" s="149"/>
      <c r="K60" s="150"/>
      <c r="L60" s="149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Z60" s="149">
        <v>282</v>
      </c>
      <c r="AA60" s="149">
        <v>1713</v>
      </c>
      <c r="AB60" s="149">
        <v>4285</v>
      </c>
      <c r="AC60" s="171">
        <f t="shared" si="9"/>
        <v>4.4904458598726112E-2</v>
      </c>
      <c r="AD60" s="171">
        <f t="shared" si="10"/>
        <v>0.2727707006369427</v>
      </c>
      <c r="AE60" s="171">
        <f t="shared" si="11"/>
        <v>0.6823248407643312</v>
      </c>
    </row>
    <row r="61" spans="2:31">
      <c r="B61" s="148">
        <v>2006</v>
      </c>
      <c r="C61" s="149"/>
      <c r="D61" s="150"/>
      <c r="E61" s="150"/>
      <c r="F61" s="150"/>
      <c r="G61" s="149"/>
      <c r="H61" s="150"/>
      <c r="I61" s="149"/>
      <c r="J61" s="149"/>
      <c r="K61" s="150"/>
      <c r="L61" s="149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Z61" s="149">
        <v>272</v>
      </c>
      <c r="AA61" s="149">
        <v>1723</v>
      </c>
      <c r="AB61" s="149">
        <v>4318</v>
      </c>
      <c r="AC61" s="171">
        <f t="shared" si="9"/>
        <v>4.3085696182480593E-2</v>
      </c>
      <c r="AD61" s="171">
        <f t="shared" si="10"/>
        <v>0.27292887692063994</v>
      </c>
      <c r="AE61" s="171">
        <f t="shared" si="11"/>
        <v>0.68398542689687947</v>
      </c>
    </row>
    <row r="62" spans="2:31">
      <c r="B62" s="148">
        <v>2007</v>
      </c>
      <c r="C62" s="149"/>
      <c r="D62" s="150"/>
      <c r="E62" s="150"/>
      <c r="F62" s="150"/>
      <c r="G62" s="149"/>
      <c r="H62" s="150"/>
      <c r="I62" s="149"/>
      <c r="J62" s="149"/>
      <c r="K62" s="150"/>
      <c r="L62" s="149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Z62" s="149">
        <v>267</v>
      </c>
      <c r="AA62" s="149">
        <v>1721</v>
      </c>
      <c r="AB62" s="149">
        <v>4342</v>
      </c>
      <c r="AC62" s="171">
        <f t="shared" si="9"/>
        <v>4.2180094786729856E-2</v>
      </c>
      <c r="AD62" s="171">
        <f t="shared" si="10"/>
        <v>0.27187993680884676</v>
      </c>
      <c r="AE62" s="171">
        <f t="shared" si="11"/>
        <v>0.68593996840442339</v>
      </c>
    </row>
    <row r="63" spans="2:31">
      <c r="B63" s="148">
        <v>2008</v>
      </c>
      <c r="C63" s="149"/>
      <c r="D63" s="150"/>
      <c r="E63" s="150"/>
      <c r="F63" s="150"/>
      <c r="G63" s="149"/>
      <c r="H63" s="150"/>
      <c r="I63" s="149"/>
      <c r="J63" s="149"/>
      <c r="K63" s="150"/>
      <c r="L63" s="149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Z63" s="149">
        <v>268</v>
      </c>
      <c r="AA63" s="149">
        <v>1684</v>
      </c>
      <c r="AB63" s="149">
        <v>4357</v>
      </c>
      <c r="AC63" s="171">
        <f t="shared" si="9"/>
        <v>4.2478998256459025E-2</v>
      </c>
      <c r="AD63" s="171">
        <f t="shared" si="10"/>
        <v>0.26692027262640672</v>
      </c>
      <c r="AE63" s="171">
        <f t="shared" si="11"/>
        <v>0.69060072911713422</v>
      </c>
    </row>
    <row r="64" spans="2:31">
      <c r="B64" s="148">
        <v>2009</v>
      </c>
      <c r="C64" s="149"/>
      <c r="D64" s="150"/>
      <c r="E64" s="150"/>
      <c r="F64" s="150"/>
      <c r="G64" s="149"/>
      <c r="H64" s="150"/>
      <c r="I64" s="149"/>
      <c r="J64" s="149"/>
      <c r="K64" s="150"/>
      <c r="L64" s="149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Z64" s="149">
        <v>262</v>
      </c>
      <c r="AA64" s="149">
        <v>1593</v>
      </c>
      <c r="AB64" s="149">
        <v>4366</v>
      </c>
      <c r="AC64" s="171">
        <f t="shared" si="9"/>
        <v>4.2115415528050155E-2</v>
      </c>
      <c r="AD64" s="171">
        <f t="shared" si="10"/>
        <v>0.2560681562449767</v>
      </c>
      <c r="AE64" s="171">
        <f t="shared" si="11"/>
        <v>0.70181642822697321</v>
      </c>
    </row>
    <row r="65" spans="2:31">
      <c r="B65" s="148">
        <v>2010</v>
      </c>
      <c r="C65" s="149"/>
      <c r="D65" s="150"/>
      <c r="E65" s="150"/>
      <c r="F65" s="150"/>
      <c r="G65" s="149"/>
      <c r="H65" s="150"/>
      <c r="I65" s="149"/>
      <c r="J65" s="149"/>
      <c r="K65" s="150"/>
      <c r="L65" s="149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Z65" s="149">
        <v>252</v>
      </c>
      <c r="AA65" s="149">
        <v>1550</v>
      </c>
      <c r="AB65" s="149">
        <v>4395</v>
      </c>
      <c r="AC65" s="171">
        <f t="shared" si="9"/>
        <v>4.0664837824753913E-2</v>
      </c>
      <c r="AD65" s="171">
        <f t="shared" si="10"/>
        <v>0.25012102630304989</v>
      </c>
      <c r="AE65" s="171">
        <f t="shared" si="11"/>
        <v>0.70921413587219617</v>
      </c>
    </row>
    <row r="66" spans="2:31">
      <c r="B66" s="148">
        <v>2011</v>
      </c>
      <c r="C66" s="149"/>
      <c r="D66" s="150"/>
      <c r="E66" s="150"/>
      <c r="F66" s="150"/>
      <c r="G66" s="149"/>
      <c r="H66" s="150"/>
      <c r="I66" s="149"/>
      <c r="J66" s="149"/>
      <c r="K66" s="150"/>
      <c r="L66" s="149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Z66" s="149"/>
      <c r="AA66" s="149"/>
      <c r="AB66" s="149"/>
      <c r="AC66" s="149"/>
      <c r="AD66" s="149"/>
      <c r="AE66" s="149"/>
    </row>
    <row r="67" spans="2:31">
      <c r="B67" s="148">
        <v>2012</v>
      </c>
      <c r="C67" s="149"/>
      <c r="D67" s="150"/>
      <c r="E67" s="150"/>
      <c r="F67" s="150"/>
      <c r="G67" s="149"/>
      <c r="H67" s="150"/>
      <c r="I67" s="149"/>
      <c r="J67" s="149"/>
      <c r="K67" s="150"/>
      <c r="L67" s="149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Z67" s="149"/>
      <c r="AA67" s="149"/>
      <c r="AB67" s="149"/>
      <c r="AC67" s="149"/>
      <c r="AD67" s="149"/>
      <c r="AE67" s="149"/>
    </row>
    <row r="68" spans="2:31">
      <c r="B68" s="148">
        <v>2013</v>
      </c>
      <c r="C68" s="149"/>
      <c r="D68" s="150"/>
      <c r="E68" s="150"/>
      <c r="F68" s="150"/>
      <c r="G68" s="149"/>
      <c r="H68" s="150"/>
      <c r="I68" s="149"/>
      <c r="J68" s="149"/>
      <c r="K68" s="150"/>
      <c r="L68" s="149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Z68" s="149"/>
      <c r="AA68" s="149"/>
      <c r="AB68" s="149"/>
      <c r="AC68" s="149"/>
      <c r="AD68" s="149"/>
      <c r="AE68" s="149"/>
    </row>
    <row r="69" spans="2:31">
      <c r="B69" s="148">
        <v>2014</v>
      </c>
      <c r="C69" s="149"/>
      <c r="D69" s="150"/>
      <c r="E69" s="150"/>
      <c r="F69" s="150"/>
      <c r="G69" s="149"/>
      <c r="H69" s="150"/>
      <c r="I69" s="149"/>
      <c r="J69" s="149"/>
      <c r="K69" s="150"/>
      <c r="L69" s="149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Z69" s="149"/>
      <c r="AA69" s="149"/>
      <c r="AB69" s="149"/>
      <c r="AC69" s="149"/>
      <c r="AD69" s="149"/>
      <c r="AE69" s="149"/>
    </row>
    <row r="70" spans="2:31">
      <c r="B70" s="148">
        <v>2015</v>
      </c>
      <c r="C70" s="149"/>
      <c r="D70" s="150"/>
      <c r="E70" s="150"/>
      <c r="F70" s="150"/>
      <c r="G70" s="149"/>
      <c r="H70" s="150"/>
      <c r="I70" s="149"/>
      <c r="J70" s="149"/>
      <c r="K70" s="150"/>
      <c r="L70" s="149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Z70" s="149"/>
      <c r="AA70" s="149"/>
      <c r="AB70" s="149"/>
      <c r="AC70" s="149"/>
      <c r="AD70" s="149"/>
      <c r="AE70" s="149"/>
    </row>
    <row r="71" spans="2:31">
      <c r="B71" s="148">
        <v>2016</v>
      </c>
      <c r="C71" s="149"/>
      <c r="D71" s="150"/>
      <c r="E71" s="150"/>
      <c r="F71" s="150"/>
      <c r="G71" s="149"/>
      <c r="H71" s="150"/>
      <c r="I71" s="149"/>
      <c r="J71" s="149"/>
      <c r="K71" s="150"/>
      <c r="L71" s="149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Z71" s="149"/>
      <c r="AA71" s="149"/>
      <c r="AB71" s="149"/>
      <c r="AC71" s="149"/>
      <c r="AD71" s="149"/>
      <c r="AE71" s="149"/>
    </row>
    <row r="72" spans="2:31">
      <c r="B72" s="148">
        <v>2017</v>
      </c>
      <c r="C72" s="149"/>
      <c r="D72" s="150"/>
      <c r="E72" s="150"/>
      <c r="F72" s="150"/>
      <c r="G72" s="149"/>
      <c r="H72" s="150"/>
      <c r="I72" s="149"/>
      <c r="J72" s="149"/>
      <c r="K72" s="150"/>
      <c r="L72" s="149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Z72" s="149"/>
      <c r="AA72" s="149"/>
      <c r="AB72" s="149"/>
      <c r="AC72" s="149"/>
      <c r="AD72" s="149"/>
      <c r="AE72" s="149"/>
    </row>
    <row r="73" spans="2:31">
      <c r="B73" s="148">
        <v>2018</v>
      </c>
      <c r="C73" s="149"/>
      <c r="D73" s="150"/>
      <c r="E73" s="150"/>
      <c r="F73" s="150"/>
      <c r="G73" s="149"/>
      <c r="H73" s="150"/>
      <c r="I73" s="149"/>
      <c r="J73" s="149"/>
      <c r="K73" s="150"/>
      <c r="L73" s="149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Z73" s="149"/>
      <c r="AA73" s="149"/>
      <c r="AB73" s="149"/>
      <c r="AC73" s="149"/>
      <c r="AD73" s="149"/>
      <c r="AE73" s="149"/>
    </row>
    <row r="82" spans="2:23">
      <c r="B82" s="119" t="s">
        <v>2209</v>
      </c>
    </row>
    <row r="84" spans="2:23">
      <c r="B84" s="146" t="s">
        <v>2177</v>
      </c>
      <c r="C84" s="145" t="s">
        <v>2183</v>
      </c>
      <c r="D84" s="145" t="s">
        <v>2189</v>
      </c>
      <c r="E84" s="145" t="s">
        <v>2184</v>
      </c>
      <c r="F84" s="145" t="s">
        <v>2185</v>
      </c>
      <c r="G84" s="145" t="s">
        <v>2212</v>
      </c>
      <c r="H84" s="145" t="s">
        <v>2210</v>
      </c>
      <c r="I84" s="146" t="s">
        <v>2193</v>
      </c>
      <c r="J84" s="146" t="s">
        <v>2213</v>
      </c>
      <c r="K84" s="145" t="s">
        <v>2186</v>
      </c>
      <c r="L84" s="146" t="s">
        <v>2207</v>
      </c>
      <c r="M84" s="146" t="s">
        <v>2194</v>
      </c>
      <c r="N84" s="146" t="s">
        <v>2211</v>
      </c>
      <c r="O84" s="146" t="s">
        <v>2214</v>
      </c>
      <c r="P84" s="146" t="s">
        <v>2215</v>
      </c>
      <c r="Q84" s="146" t="s">
        <v>2216</v>
      </c>
      <c r="R84" s="146" t="s">
        <v>2217</v>
      </c>
      <c r="S84" s="145" t="s">
        <v>2188</v>
      </c>
      <c r="T84" s="146" t="s">
        <v>2192</v>
      </c>
    </row>
    <row r="85" spans="2:23">
      <c r="B85" s="146"/>
      <c r="C85" s="146" t="s">
        <v>2178</v>
      </c>
      <c r="D85" s="146" t="s">
        <v>2179</v>
      </c>
      <c r="E85" s="146" t="s">
        <v>2180</v>
      </c>
      <c r="F85" s="146" t="s">
        <v>2181</v>
      </c>
      <c r="G85" s="146" t="s">
        <v>2182</v>
      </c>
      <c r="H85" s="146" t="s">
        <v>2196</v>
      </c>
      <c r="I85" s="146" t="s">
        <v>2197</v>
      </c>
      <c r="J85" s="146" t="s">
        <v>2198</v>
      </c>
      <c r="K85" s="146" t="s">
        <v>2199</v>
      </c>
      <c r="L85" s="146" t="s">
        <v>2200</v>
      </c>
      <c r="M85" s="146" t="s">
        <v>2201</v>
      </c>
      <c r="N85" s="146" t="s">
        <v>2202</v>
      </c>
      <c r="O85" s="146" t="s">
        <v>2203</v>
      </c>
      <c r="P85" s="146" t="s">
        <v>2204</v>
      </c>
      <c r="Q85" s="146" t="s">
        <v>2205</v>
      </c>
      <c r="R85" s="146" t="s">
        <v>2206</v>
      </c>
      <c r="S85" s="146"/>
      <c r="T85" s="146" t="s">
        <v>2195</v>
      </c>
    </row>
    <row r="86" spans="2:23">
      <c r="B86" s="146">
        <v>2003</v>
      </c>
      <c r="C86" s="146">
        <v>266</v>
      </c>
      <c r="D86" s="146">
        <v>27</v>
      </c>
      <c r="E86" s="146">
        <v>5</v>
      </c>
      <c r="F86" s="146">
        <v>604</v>
      </c>
      <c r="G86" s="146">
        <v>1178</v>
      </c>
      <c r="H86" s="146">
        <v>32</v>
      </c>
      <c r="I86" s="146">
        <v>164</v>
      </c>
      <c r="J86" s="146">
        <v>332</v>
      </c>
      <c r="K86" s="146">
        <v>1133</v>
      </c>
      <c r="L86" s="146">
        <v>161</v>
      </c>
      <c r="M86" s="146">
        <v>71</v>
      </c>
      <c r="N86" s="146">
        <v>350</v>
      </c>
      <c r="O86" s="146">
        <v>502</v>
      </c>
      <c r="P86" s="146">
        <v>279</v>
      </c>
      <c r="Q86" s="146">
        <v>79</v>
      </c>
      <c r="R86" s="146">
        <v>845</v>
      </c>
      <c r="S86" s="146">
        <v>227</v>
      </c>
      <c r="T86" s="146">
        <v>6316</v>
      </c>
    </row>
    <row r="87" spans="2:23">
      <c r="B87" s="146">
        <v>2004</v>
      </c>
      <c r="C87" s="146">
        <v>264</v>
      </c>
      <c r="D87" s="146">
        <v>22</v>
      </c>
      <c r="E87" s="146">
        <v>4</v>
      </c>
      <c r="F87" s="146">
        <v>584</v>
      </c>
      <c r="G87" s="146">
        <v>1150</v>
      </c>
      <c r="H87" s="146">
        <v>31</v>
      </c>
      <c r="I87" s="146">
        <v>172</v>
      </c>
      <c r="J87" s="146">
        <v>323</v>
      </c>
      <c r="K87" s="146">
        <v>1123</v>
      </c>
      <c r="L87" s="146">
        <v>159</v>
      </c>
      <c r="M87" s="146">
        <v>71</v>
      </c>
      <c r="N87" s="146">
        <v>347</v>
      </c>
      <c r="O87" s="146">
        <v>531</v>
      </c>
      <c r="P87" s="146">
        <v>284</v>
      </c>
      <c r="Q87" s="146">
        <v>81</v>
      </c>
      <c r="R87" s="146">
        <v>881</v>
      </c>
      <c r="S87" s="146">
        <v>233</v>
      </c>
      <c r="T87" s="146">
        <v>6329</v>
      </c>
    </row>
    <row r="88" spans="2:23">
      <c r="B88" s="146">
        <v>2005</v>
      </c>
      <c r="C88" s="146">
        <v>259</v>
      </c>
      <c r="D88" s="146">
        <v>23</v>
      </c>
      <c r="E88" s="146">
        <v>3</v>
      </c>
      <c r="F88" s="146">
        <v>568</v>
      </c>
      <c r="G88" s="146">
        <v>1142</v>
      </c>
      <c r="H88" s="146">
        <v>35</v>
      </c>
      <c r="I88" s="146">
        <v>176</v>
      </c>
      <c r="J88" s="146">
        <v>317</v>
      </c>
      <c r="K88" s="146">
        <v>1122</v>
      </c>
      <c r="L88" s="146">
        <v>157</v>
      </c>
      <c r="M88" s="146">
        <v>75</v>
      </c>
      <c r="N88" s="146">
        <v>343</v>
      </c>
      <c r="O88" s="146">
        <v>553</v>
      </c>
      <c r="P88" s="146">
        <v>286</v>
      </c>
      <c r="Q88" s="146">
        <v>76</v>
      </c>
      <c r="R88" s="146">
        <v>916</v>
      </c>
      <c r="S88" s="146">
        <v>229</v>
      </c>
      <c r="T88" s="146">
        <v>6356</v>
      </c>
    </row>
    <row r="89" spans="2:23">
      <c r="B89" s="146">
        <v>2006</v>
      </c>
      <c r="C89" s="146">
        <v>250</v>
      </c>
      <c r="D89" s="146">
        <v>22</v>
      </c>
      <c r="E89" s="146">
        <v>3</v>
      </c>
      <c r="F89" s="146">
        <v>559</v>
      </c>
      <c r="G89" s="146">
        <v>1161</v>
      </c>
      <c r="H89" s="146">
        <v>36</v>
      </c>
      <c r="I89" s="146">
        <v>181</v>
      </c>
      <c r="J89" s="146">
        <v>324</v>
      </c>
      <c r="K89" s="146">
        <v>1113</v>
      </c>
      <c r="L89" s="146">
        <v>155</v>
      </c>
      <c r="M89" s="146">
        <v>79</v>
      </c>
      <c r="N89" s="146">
        <v>337</v>
      </c>
      <c r="O89" s="146">
        <v>571</v>
      </c>
      <c r="P89" s="146">
        <v>287</v>
      </c>
      <c r="Q89" s="146">
        <v>75</v>
      </c>
      <c r="R89" s="146">
        <v>938</v>
      </c>
      <c r="S89" s="146">
        <v>222</v>
      </c>
      <c r="T89" s="146">
        <v>6382</v>
      </c>
    </row>
    <row r="90" spans="2:23">
      <c r="B90" s="146">
        <v>2007</v>
      </c>
      <c r="C90" s="146">
        <v>246</v>
      </c>
      <c r="D90" s="146">
        <v>21</v>
      </c>
      <c r="E90" s="146">
        <v>4</v>
      </c>
      <c r="F90" s="146">
        <v>552</v>
      </c>
      <c r="G90" s="146">
        <v>1165</v>
      </c>
      <c r="H90" s="146">
        <v>33</v>
      </c>
      <c r="I90" s="146">
        <v>197</v>
      </c>
      <c r="J90" s="146">
        <v>323</v>
      </c>
      <c r="K90" s="146">
        <v>1113</v>
      </c>
      <c r="L90" s="146">
        <v>155</v>
      </c>
      <c r="M90" s="146">
        <v>85</v>
      </c>
      <c r="N90" s="146">
        <v>342</v>
      </c>
      <c r="O90" s="146">
        <v>579</v>
      </c>
      <c r="P90" s="146">
        <v>284</v>
      </c>
      <c r="Q90" s="146">
        <v>72</v>
      </c>
      <c r="R90" s="146">
        <v>933</v>
      </c>
      <c r="S90" s="146">
        <v>226</v>
      </c>
      <c r="T90" s="146">
        <v>6412</v>
      </c>
    </row>
    <row r="91" spans="2:23">
      <c r="B91" s="146">
        <v>2008</v>
      </c>
      <c r="C91" s="146">
        <v>245</v>
      </c>
      <c r="D91" s="146">
        <v>23</v>
      </c>
      <c r="E91" s="146">
        <v>3</v>
      </c>
      <c r="F91" s="146">
        <v>537</v>
      </c>
      <c r="G91" s="146">
        <v>1144</v>
      </c>
      <c r="H91" s="146">
        <v>32</v>
      </c>
      <c r="I91" s="146">
        <v>209</v>
      </c>
      <c r="J91" s="146">
        <v>320</v>
      </c>
      <c r="K91" s="146">
        <v>1105</v>
      </c>
      <c r="L91" s="146">
        <v>164</v>
      </c>
      <c r="M91" s="146">
        <v>83</v>
      </c>
      <c r="N91" s="146">
        <v>334</v>
      </c>
      <c r="O91" s="146">
        <v>598</v>
      </c>
      <c r="P91" s="146">
        <v>288</v>
      </c>
      <c r="Q91" s="146">
        <v>57</v>
      </c>
      <c r="R91" s="146">
        <v>944</v>
      </c>
      <c r="S91" s="146">
        <v>223</v>
      </c>
      <c r="T91" s="146">
        <v>6385</v>
      </c>
    </row>
    <row r="92" spans="2:23">
      <c r="B92" s="146">
        <v>2009</v>
      </c>
      <c r="C92" s="146">
        <v>242</v>
      </c>
      <c r="D92" s="146">
        <v>20</v>
      </c>
      <c r="E92" s="146">
        <v>3</v>
      </c>
      <c r="F92" s="146">
        <v>517</v>
      </c>
      <c r="G92" s="146">
        <v>1073</v>
      </c>
      <c r="H92" s="146">
        <v>34</v>
      </c>
      <c r="I92" s="146">
        <v>193</v>
      </c>
      <c r="J92" s="146">
        <v>348</v>
      </c>
      <c r="K92" s="146">
        <v>1055</v>
      </c>
      <c r="L92" s="146">
        <v>165</v>
      </c>
      <c r="M92" s="146">
        <v>110</v>
      </c>
      <c r="N92" s="146">
        <v>380</v>
      </c>
      <c r="O92" s="146">
        <v>621</v>
      </c>
      <c r="P92" s="146">
        <v>287</v>
      </c>
      <c r="Q92" s="146">
        <v>52</v>
      </c>
      <c r="R92" s="146">
        <f>463+241+195</f>
        <v>899</v>
      </c>
      <c r="S92" s="146">
        <v>222</v>
      </c>
      <c r="T92" s="146">
        <v>6282</v>
      </c>
    </row>
    <row r="93" spans="2:23">
      <c r="B93" s="146">
        <v>2010</v>
      </c>
      <c r="C93" s="146">
        <v>234</v>
      </c>
      <c r="D93" s="146">
        <v>18</v>
      </c>
      <c r="E93" s="146">
        <v>3</v>
      </c>
      <c r="F93" s="146">
        <v>498</v>
      </c>
      <c r="G93" s="146">
        <v>1049</v>
      </c>
      <c r="H93" s="146">
        <v>34</v>
      </c>
      <c r="I93" s="146">
        <v>196</v>
      </c>
      <c r="J93" s="146">
        <v>350</v>
      </c>
      <c r="K93" s="146">
        <v>1057</v>
      </c>
      <c r="L93" s="146">
        <v>163</v>
      </c>
      <c r="M93" s="146">
        <v>110</v>
      </c>
      <c r="N93" s="146">
        <v>387</v>
      </c>
      <c r="O93" s="146">
        <v>653</v>
      </c>
      <c r="P93" s="146">
        <v>288</v>
      </c>
      <c r="Q93" s="146">
        <v>45</v>
      </c>
      <c r="R93" s="146">
        <f>455+239+198</f>
        <v>892</v>
      </c>
      <c r="S93" s="146">
        <v>220</v>
      </c>
      <c r="T93" s="146">
        <v>6257</v>
      </c>
    </row>
    <row r="94" spans="2:23" ht="13.2">
      <c r="B94" s="146">
        <v>2011</v>
      </c>
      <c r="C94" s="146">
        <v>207</v>
      </c>
      <c r="D94" s="146">
        <v>16</v>
      </c>
      <c r="E94" s="146">
        <v>3</v>
      </c>
      <c r="F94" s="146">
        <v>473</v>
      </c>
      <c r="G94" s="146">
        <v>997</v>
      </c>
      <c r="H94" s="146">
        <v>29</v>
      </c>
      <c r="I94" s="146">
        <v>185</v>
      </c>
      <c r="J94" s="146">
        <v>334</v>
      </c>
      <c r="K94" s="146">
        <v>1006</v>
      </c>
      <c r="L94" s="146">
        <v>155</v>
      </c>
      <c r="M94" s="146">
        <v>108</v>
      </c>
      <c r="N94" s="146">
        <v>365</v>
      </c>
      <c r="O94" s="146">
        <v>648</v>
      </c>
      <c r="P94" s="146">
        <v>280</v>
      </c>
      <c r="Q94" s="146">
        <v>40</v>
      </c>
      <c r="R94" s="146">
        <v>865</v>
      </c>
      <c r="S94" s="146">
        <v>210</v>
      </c>
      <c r="T94" s="146">
        <v>5977</v>
      </c>
      <c r="V94" s="151"/>
      <c r="W94" s="151"/>
    </row>
    <row r="95" spans="2:23" ht="13.2">
      <c r="B95" s="146">
        <v>2012</v>
      </c>
      <c r="C95" s="146">
        <v>224</v>
      </c>
      <c r="D95" s="146">
        <v>16</v>
      </c>
      <c r="E95" s="146">
        <v>3</v>
      </c>
      <c r="F95" s="146">
        <v>503</v>
      </c>
      <c r="G95" s="146">
        <v>1032</v>
      </c>
      <c r="H95" s="146">
        <v>31</v>
      </c>
      <c r="I95" s="146">
        <v>188</v>
      </c>
      <c r="J95" s="146">
        <v>340</v>
      </c>
      <c r="K95" s="146">
        <v>1042</v>
      </c>
      <c r="L95" s="146">
        <v>163</v>
      </c>
      <c r="M95" s="146">
        <v>112</v>
      </c>
      <c r="N95" s="146">
        <v>376</v>
      </c>
      <c r="O95" s="146">
        <v>706</v>
      </c>
      <c r="P95" s="146">
        <v>295</v>
      </c>
      <c r="Q95" s="146">
        <v>47</v>
      </c>
      <c r="R95" s="146">
        <v>906</v>
      </c>
      <c r="S95" s="146">
        <v>224</v>
      </c>
      <c r="T95" s="146">
        <v>6270</v>
      </c>
      <c r="V95" s="152"/>
      <c r="W95" s="152"/>
    </row>
    <row r="96" spans="2:23">
      <c r="B96" s="146">
        <v>2013</v>
      </c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</row>
    <row r="97" spans="2:20">
      <c r="B97" s="146">
        <v>2014</v>
      </c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</row>
    <row r="98" spans="2:20">
      <c r="B98" s="146">
        <v>2015</v>
      </c>
      <c r="C98" s="146">
        <v>214</v>
      </c>
      <c r="D98" s="146">
        <v>15</v>
      </c>
      <c r="E98" s="146">
        <v>3</v>
      </c>
      <c r="F98" s="146">
        <v>442</v>
      </c>
      <c r="G98" s="146">
        <v>914</v>
      </c>
      <c r="H98" s="146">
        <v>29</v>
      </c>
      <c r="I98" s="146">
        <v>168</v>
      </c>
      <c r="J98" s="146">
        <v>302</v>
      </c>
      <c r="K98" s="146">
        <v>959</v>
      </c>
      <c r="L98" s="146">
        <v>144</v>
      </c>
      <c r="M98" s="146">
        <v>124</v>
      </c>
      <c r="N98" s="146">
        <v>331</v>
      </c>
      <c r="O98" s="146">
        <v>711</v>
      </c>
      <c r="P98" s="146">
        <v>265</v>
      </c>
      <c r="Q98" s="146">
        <v>49</v>
      </c>
      <c r="R98" s="146">
        <v>938</v>
      </c>
      <c r="S98" s="146">
        <v>199</v>
      </c>
      <c r="T98" s="146">
        <v>5814</v>
      </c>
    </row>
    <row r="99" spans="2:20">
      <c r="B99" s="146">
        <v>2016</v>
      </c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</row>
    <row r="100" spans="2:20">
      <c r="B100" s="146">
        <v>2017</v>
      </c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</row>
    <row r="107" spans="2:20">
      <c r="B107" s="119" t="s">
        <v>497</v>
      </c>
      <c r="C107" s="119"/>
      <c r="D107" s="119"/>
      <c r="E107" s="119"/>
      <c r="F107" s="119"/>
    </row>
    <row r="108" spans="2:20">
      <c r="B108" s="129" t="s">
        <v>491</v>
      </c>
      <c r="C108" s="130" t="s">
        <v>492</v>
      </c>
      <c r="D108" s="130" t="s">
        <v>493</v>
      </c>
      <c r="E108" s="130" t="s">
        <v>494</v>
      </c>
      <c r="F108" s="130" t="s">
        <v>495</v>
      </c>
    </row>
    <row r="109" spans="2:20">
      <c r="B109" s="124">
        <v>1977</v>
      </c>
      <c r="C109" s="123">
        <v>3595</v>
      </c>
      <c r="D109" s="123">
        <v>1795</v>
      </c>
      <c r="E109" s="123">
        <v>1220</v>
      </c>
      <c r="F109" s="122"/>
    </row>
    <row r="110" spans="2:20">
      <c r="B110" s="121">
        <v>1978</v>
      </c>
      <c r="C110" s="123">
        <v>3369</v>
      </c>
      <c r="D110" s="123">
        <v>1765</v>
      </c>
      <c r="E110" s="123">
        <v>1194</v>
      </c>
      <c r="F110" s="122"/>
    </row>
    <row r="111" spans="2:20">
      <c r="B111" s="121">
        <v>1979</v>
      </c>
      <c r="C111" s="123">
        <v>3832</v>
      </c>
      <c r="D111" s="123">
        <v>1914</v>
      </c>
      <c r="E111" s="123">
        <v>1380</v>
      </c>
      <c r="F111" s="122"/>
    </row>
    <row r="112" spans="2:20">
      <c r="B112" s="121">
        <v>1980</v>
      </c>
      <c r="C112" s="123">
        <v>3567</v>
      </c>
      <c r="D112" s="123">
        <v>1587</v>
      </c>
      <c r="E112" s="123">
        <v>1536</v>
      </c>
      <c r="F112" s="122"/>
    </row>
    <row r="113" spans="2:6">
      <c r="B113" s="121">
        <v>1981</v>
      </c>
      <c r="C113" s="123">
        <v>3747</v>
      </c>
      <c r="D113" s="123">
        <v>1732</v>
      </c>
      <c r="E113" s="123">
        <v>1449</v>
      </c>
      <c r="F113" s="122"/>
    </row>
    <row r="114" spans="2:6">
      <c r="B114" s="121">
        <v>1982</v>
      </c>
      <c r="C114" s="123">
        <v>4652</v>
      </c>
      <c r="D114" s="123">
        <v>1980</v>
      </c>
      <c r="E114" s="123">
        <v>1729</v>
      </c>
      <c r="F114" s="125">
        <v>3.2</v>
      </c>
    </row>
    <row r="115" spans="2:6">
      <c r="B115" s="121">
        <v>1983</v>
      </c>
      <c r="C115" s="123">
        <v>3969</v>
      </c>
      <c r="D115" s="123">
        <v>1618</v>
      </c>
      <c r="E115" s="123">
        <v>1562</v>
      </c>
      <c r="F115" s="126"/>
    </row>
    <row r="116" spans="2:6">
      <c r="B116" s="121">
        <v>1984</v>
      </c>
      <c r="C116" s="123">
        <v>4962</v>
      </c>
      <c r="D116" s="123">
        <v>2105</v>
      </c>
      <c r="E116" s="123">
        <v>1875</v>
      </c>
      <c r="F116" s="125">
        <v>4.3</v>
      </c>
    </row>
    <row r="117" spans="2:6">
      <c r="B117" s="121">
        <v>1985</v>
      </c>
      <c r="C117" s="123">
        <v>5343</v>
      </c>
      <c r="D117" s="123">
        <v>2242</v>
      </c>
      <c r="E117" s="123">
        <v>1984</v>
      </c>
      <c r="F117" s="125">
        <v>3</v>
      </c>
    </row>
    <row r="118" spans="2:6">
      <c r="B118" s="127">
        <v>1986</v>
      </c>
      <c r="C118" s="128">
        <v>4213</v>
      </c>
      <c r="D118" s="123">
        <v>1926</v>
      </c>
      <c r="E118" s="123">
        <v>1472</v>
      </c>
      <c r="F118" s="125">
        <v>3.2</v>
      </c>
    </row>
    <row r="119" spans="2:6">
      <c r="B119" s="127">
        <v>1987</v>
      </c>
      <c r="C119" s="128">
        <v>6647</v>
      </c>
      <c r="D119" s="123">
        <v>2688</v>
      </c>
      <c r="E119" s="123">
        <v>2346</v>
      </c>
      <c r="F119" s="125">
        <v>4</v>
      </c>
    </row>
    <row r="120" spans="2:6">
      <c r="B120" s="127">
        <v>1988</v>
      </c>
      <c r="C120" s="128">
        <v>7544</v>
      </c>
      <c r="D120" s="123">
        <v>3243</v>
      </c>
      <c r="E120" s="123">
        <v>2409</v>
      </c>
      <c r="F120" s="125">
        <v>4.9000000000000004</v>
      </c>
    </row>
    <row r="121" spans="2:6">
      <c r="B121" s="127">
        <v>1989</v>
      </c>
      <c r="C121" s="128">
        <v>6362</v>
      </c>
      <c r="D121" s="123">
        <v>2646</v>
      </c>
      <c r="E121" s="123">
        <v>1998</v>
      </c>
      <c r="F121" s="125">
        <v>5.7</v>
      </c>
    </row>
    <row r="122" spans="2:6">
      <c r="B122" s="127">
        <v>1990</v>
      </c>
      <c r="C122" s="128">
        <v>7986</v>
      </c>
      <c r="D122" s="123">
        <v>3408</v>
      </c>
      <c r="E122" s="123">
        <v>2469</v>
      </c>
      <c r="F122" s="125">
        <v>6.4</v>
      </c>
    </row>
    <row r="123" spans="2:6">
      <c r="B123" s="127">
        <v>1991</v>
      </c>
      <c r="C123" s="128">
        <v>8505</v>
      </c>
      <c r="D123" s="123">
        <v>3528</v>
      </c>
      <c r="E123" s="123">
        <v>2589</v>
      </c>
      <c r="F123" s="125">
        <v>6</v>
      </c>
    </row>
    <row r="124" spans="2:6">
      <c r="B124" s="127">
        <v>1992</v>
      </c>
      <c r="C124" s="128">
        <v>7108</v>
      </c>
      <c r="D124" s="123">
        <v>3035</v>
      </c>
      <c r="E124" s="123">
        <v>2101</v>
      </c>
      <c r="F124" s="125">
        <v>6.2</v>
      </c>
    </row>
    <row r="125" spans="2:6">
      <c r="B125" s="127">
        <v>1993</v>
      </c>
      <c r="C125" s="128">
        <v>10005</v>
      </c>
      <c r="D125" s="123">
        <v>4430</v>
      </c>
      <c r="E125" s="123">
        <v>2968</v>
      </c>
      <c r="F125" s="125">
        <v>7.4</v>
      </c>
    </row>
    <row r="126" spans="2:6">
      <c r="B126" s="127">
        <v>1994</v>
      </c>
      <c r="C126" s="128">
        <v>11443</v>
      </c>
      <c r="D126" s="123">
        <v>5737</v>
      </c>
      <c r="E126" s="123">
        <v>2646</v>
      </c>
      <c r="F126" s="125">
        <v>8.6</v>
      </c>
    </row>
    <row r="127" spans="2:6">
      <c r="B127" s="127">
        <v>1995</v>
      </c>
      <c r="C127" s="128">
        <v>10416</v>
      </c>
      <c r="D127" s="123">
        <v>5243</v>
      </c>
      <c r="E127" s="123">
        <v>2481</v>
      </c>
      <c r="F127" s="125">
        <v>9</v>
      </c>
    </row>
    <row r="128" spans="2:6">
      <c r="B128" s="127">
        <v>1996</v>
      </c>
      <c r="C128" s="128">
        <v>12657</v>
      </c>
      <c r="D128" s="123">
        <v>6410</v>
      </c>
      <c r="E128" s="123">
        <v>2998</v>
      </c>
      <c r="F128" s="125">
        <v>11.6</v>
      </c>
    </row>
    <row r="129" spans="2:16">
      <c r="B129" s="127">
        <v>1997</v>
      </c>
      <c r="C129" s="128">
        <v>13166</v>
      </c>
      <c r="D129" s="123">
        <v>6555</v>
      </c>
      <c r="E129" s="123">
        <v>3250</v>
      </c>
      <c r="F129" s="125">
        <v>12.4</v>
      </c>
    </row>
    <row r="130" spans="2:16">
      <c r="B130" s="127">
        <v>1998</v>
      </c>
      <c r="C130" s="128">
        <v>13017</v>
      </c>
      <c r="D130" s="123">
        <v>6405</v>
      </c>
      <c r="E130" s="123">
        <v>3184</v>
      </c>
      <c r="F130" s="125">
        <v>13.1</v>
      </c>
    </row>
    <row r="131" spans="2:16">
      <c r="B131" s="127">
        <v>1999</v>
      </c>
      <c r="C131" s="128">
        <v>13939</v>
      </c>
      <c r="D131" s="123">
        <v>6965</v>
      </c>
      <c r="E131" s="123">
        <v>3378</v>
      </c>
      <c r="F131" s="125">
        <v>12.9</v>
      </c>
    </row>
    <row r="132" spans="2:16">
      <c r="B132" s="127">
        <v>2000</v>
      </c>
      <c r="C132" s="128">
        <v>14991</v>
      </c>
      <c r="D132" s="123">
        <v>7464</v>
      </c>
      <c r="E132" s="123">
        <v>3645</v>
      </c>
      <c r="F132" s="125">
        <v>13.4</v>
      </c>
    </row>
    <row r="133" spans="2:16">
      <c r="B133" s="127">
        <v>2001</v>
      </c>
      <c r="C133" s="128">
        <v>12476</v>
      </c>
      <c r="D133" s="123">
        <v>6522</v>
      </c>
      <c r="E133" s="123">
        <v>3306</v>
      </c>
      <c r="F133" s="125">
        <v>16.7</v>
      </c>
    </row>
    <row r="134" spans="2:16">
      <c r="B134" s="127">
        <v>2002</v>
      </c>
      <c r="C134" s="128">
        <v>13322</v>
      </c>
      <c r="D134" s="123">
        <v>6918</v>
      </c>
      <c r="E134" s="123">
        <v>3484</v>
      </c>
      <c r="F134" s="125">
        <v>17.100000000000001</v>
      </c>
    </row>
    <row r="140" spans="2:16">
      <c r="B140" s="119" t="s">
        <v>514</v>
      </c>
    </row>
    <row r="141" spans="2:16" ht="24">
      <c r="B141" s="132" t="s">
        <v>498</v>
      </c>
      <c r="C141" s="133" t="s">
        <v>499</v>
      </c>
      <c r="D141" s="137" t="s">
        <v>500</v>
      </c>
      <c r="E141" s="134" t="s">
        <v>501</v>
      </c>
      <c r="F141" s="137" t="s">
        <v>502</v>
      </c>
      <c r="G141" s="138" t="s">
        <v>503</v>
      </c>
      <c r="H141" s="135" t="s">
        <v>504</v>
      </c>
      <c r="I141" s="135" t="s">
        <v>505</v>
      </c>
      <c r="J141" s="131" t="s">
        <v>506</v>
      </c>
      <c r="K141" s="131" t="s">
        <v>507</v>
      </c>
      <c r="L141" s="138" t="s">
        <v>508</v>
      </c>
      <c r="M141" s="138" t="s">
        <v>509</v>
      </c>
      <c r="N141" s="135" t="s">
        <v>510</v>
      </c>
      <c r="O141" s="138" t="s">
        <v>511</v>
      </c>
      <c r="P141" s="138" t="s">
        <v>512</v>
      </c>
    </row>
    <row r="142" spans="2:16" ht="13.8">
      <c r="B142" s="117">
        <v>1977</v>
      </c>
      <c r="C142" s="112">
        <v>3595</v>
      </c>
      <c r="D142" s="112">
        <v>706</v>
      </c>
      <c r="E142" s="111" t="s">
        <v>496</v>
      </c>
      <c r="F142" s="112">
        <v>517</v>
      </c>
      <c r="G142" s="112">
        <v>1509</v>
      </c>
      <c r="H142" s="111" t="s">
        <v>496</v>
      </c>
      <c r="I142" s="111" t="s">
        <v>496</v>
      </c>
      <c r="J142" s="111" t="s">
        <v>496</v>
      </c>
      <c r="K142" s="111" t="s">
        <v>496</v>
      </c>
      <c r="L142" s="112">
        <v>51</v>
      </c>
      <c r="M142" s="112">
        <v>446</v>
      </c>
      <c r="N142" s="111" t="s">
        <v>496</v>
      </c>
      <c r="O142" s="112">
        <v>203</v>
      </c>
      <c r="P142" s="112">
        <v>163</v>
      </c>
    </row>
    <row r="143" spans="2:16" ht="13.8">
      <c r="B143" s="116">
        <v>1978</v>
      </c>
      <c r="C143" s="112">
        <v>3369</v>
      </c>
      <c r="D143" s="112">
        <v>734</v>
      </c>
      <c r="E143" s="111" t="s">
        <v>496</v>
      </c>
      <c r="F143" s="112">
        <v>412</v>
      </c>
      <c r="G143" s="112">
        <v>1478</v>
      </c>
      <c r="H143" s="111" t="s">
        <v>496</v>
      </c>
      <c r="I143" s="111" t="s">
        <v>496</v>
      </c>
      <c r="J143" s="111" t="s">
        <v>496</v>
      </c>
      <c r="K143" s="111" t="s">
        <v>496</v>
      </c>
      <c r="L143" s="112">
        <v>45</v>
      </c>
      <c r="M143" s="112">
        <v>428</v>
      </c>
      <c r="N143" s="111" t="s">
        <v>496</v>
      </c>
      <c r="O143" s="112">
        <v>185</v>
      </c>
      <c r="P143" s="112">
        <v>86</v>
      </c>
    </row>
    <row r="144" spans="2:16" ht="13.8">
      <c r="B144" s="116">
        <v>1979</v>
      </c>
      <c r="C144" s="111">
        <v>3832</v>
      </c>
      <c r="D144" s="111">
        <v>881</v>
      </c>
      <c r="E144" s="111" t="s">
        <v>496</v>
      </c>
      <c r="F144" s="111">
        <v>477</v>
      </c>
      <c r="G144" s="111">
        <v>1643</v>
      </c>
      <c r="H144" s="111" t="s">
        <v>496</v>
      </c>
      <c r="I144" s="111" t="s">
        <v>496</v>
      </c>
      <c r="J144" s="111" t="s">
        <v>496</v>
      </c>
      <c r="K144" s="111" t="s">
        <v>496</v>
      </c>
      <c r="L144" s="111">
        <v>51</v>
      </c>
      <c r="M144" s="111">
        <v>513</v>
      </c>
      <c r="N144" s="111" t="s">
        <v>496</v>
      </c>
      <c r="O144" s="111">
        <v>190</v>
      </c>
      <c r="P144" s="111">
        <v>77</v>
      </c>
    </row>
    <row r="145" spans="2:16" ht="13.8">
      <c r="B145" s="116">
        <v>1980</v>
      </c>
      <c r="C145" s="112">
        <v>3587</v>
      </c>
      <c r="D145" s="112">
        <v>829</v>
      </c>
      <c r="E145" s="111" t="s">
        <v>496</v>
      </c>
      <c r="F145" s="112">
        <v>448</v>
      </c>
      <c r="G145" s="112">
        <v>1497</v>
      </c>
      <c r="H145" s="111" t="s">
        <v>496</v>
      </c>
      <c r="I145" s="111" t="s">
        <v>496</v>
      </c>
      <c r="J145" s="111" t="s">
        <v>496</v>
      </c>
      <c r="K145" s="111" t="s">
        <v>496</v>
      </c>
      <c r="L145" s="112">
        <v>61</v>
      </c>
      <c r="M145" s="112">
        <v>487</v>
      </c>
      <c r="N145" s="111" t="s">
        <v>496</v>
      </c>
      <c r="O145" s="112">
        <v>192</v>
      </c>
      <c r="P145" s="112">
        <v>73</v>
      </c>
    </row>
    <row r="146" spans="2:16" ht="13.8">
      <c r="B146" s="116">
        <v>1981</v>
      </c>
      <c r="C146" s="111">
        <v>3747</v>
      </c>
      <c r="D146" s="111">
        <v>870</v>
      </c>
      <c r="E146" s="111" t="s">
        <v>496</v>
      </c>
      <c r="F146" s="111">
        <v>475</v>
      </c>
      <c r="G146" s="111">
        <v>1527</v>
      </c>
      <c r="H146" s="111" t="s">
        <v>496</v>
      </c>
      <c r="I146" s="111" t="s">
        <v>496</v>
      </c>
      <c r="J146" s="111" t="s">
        <v>496</v>
      </c>
      <c r="K146" s="111" t="s">
        <v>496</v>
      </c>
      <c r="L146" s="111">
        <v>63</v>
      </c>
      <c r="M146" s="111">
        <v>540</v>
      </c>
      <c r="N146" s="111" t="s">
        <v>496</v>
      </c>
      <c r="O146" s="111">
        <v>203</v>
      </c>
      <c r="P146" s="111">
        <v>69</v>
      </c>
    </row>
    <row r="147" spans="2:16" ht="13.8">
      <c r="B147" s="116">
        <v>1982</v>
      </c>
      <c r="C147" s="112">
        <v>4652</v>
      </c>
      <c r="D147" s="112">
        <v>1115</v>
      </c>
      <c r="E147" s="111" t="s">
        <v>496</v>
      </c>
      <c r="F147" s="112">
        <v>607</v>
      </c>
      <c r="G147" s="112">
        <v>1789</v>
      </c>
      <c r="H147" s="111" t="s">
        <v>496</v>
      </c>
      <c r="I147" s="111" t="s">
        <v>496</v>
      </c>
      <c r="J147" s="111" t="s">
        <v>496</v>
      </c>
      <c r="K147" s="111" t="s">
        <v>496</v>
      </c>
      <c r="L147" s="112">
        <v>80</v>
      </c>
      <c r="M147" s="112">
        <v>680</v>
      </c>
      <c r="N147" s="111" t="s">
        <v>496</v>
      </c>
      <c r="O147" s="112">
        <v>245</v>
      </c>
      <c r="P147" s="112">
        <v>136</v>
      </c>
    </row>
    <row r="148" spans="2:16" ht="13.8">
      <c r="B148" s="116">
        <v>1983</v>
      </c>
      <c r="C148" s="112">
        <v>3969</v>
      </c>
      <c r="D148" s="112">
        <v>951</v>
      </c>
      <c r="E148" s="112">
        <v>826</v>
      </c>
      <c r="F148" s="112">
        <v>503</v>
      </c>
      <c r="G148" s="112">
        <v>1523</v>
      </c>
      <c r="H148" s="111" t="s">
        <v>496</v>
      </c>
      <c r="I148" s="111" t="s">
        <v>496</v>
      </c>
      <c r="J148" s="112">
        <v>845</v>
      </c>
      <c r="K148" s="111" t="s">
        <v>496</v>
      </c>
      <c r="L148" s="112">
        <v>74</v>
      </c>
      <c r="M148" s="112">
        <v>587</v>
      </c>
      <c r="N148" s="112">
        <v>484</v>
      </c>
      <c r="O148" s="112">
        <v>216</v>
      </c>
      <c r="P148" s="112">
        <v>115</v>
      </c>
    </row>
    <row r="149" spans="2:16" ht="13.8">
      <c r="B149" s="116">
        <v>1984</v>
      </c>
      <c r="C149" s="112">
        <v>4962</v>
      </c>
      <c r="D149" s="112">
        <v>1230</v>
      </c>
      <c r="E149" s="112">
        <v>1086</v>
      </c>
      <c r="F149" s="112">
        <v>543</v>
      </c>
      <c r="G149" s="112">
        <v>1931</v>
      </c>
      <c r="H149" s="111" t="s">
        <v>496</v>
      </c>
      <c r="I149" s="111" t="s">
        <v>496</v>
      </c>
      <c r="J149" s="112">
        <v>1054</v>
      </c>
      <c r="K149" s="111" t="s">
        <v>496</v>
      </c>
      <c r="L149" s="112">
        <v>75</v>
      </c>
      <c r="M149" s="112">
        <v>797</v>
      </c>
      <c r="N149" s="112">
        <v>679</v>
      </c>
      <c r="O149" s="112">
        <v>256</v>
      </c>
      <c r="P149" s="112">
        <v>130</v>
      </c>
    </row>
    <row r="150" spans="2:16" ht="13.8">
      <c r="B150" s="116">
        <v>1985</v>
      </c>
      <c r="C150" s="112">
        <v>5343</v>
      </c>
      <c r="D150" s="112">
        <v>1350</v>
      </c>
      <c r="E150" s="112">
        <v>1190</v>
      </c>
      <c r="F150" s="112">
        <v>559</v>
      </c>
      <c r="G150" s="112">
        <v>2065</v>
      </c>
      <c r="H150" s="111" t="s">
        <v>496</v>
      </c>
      <c r="I150" s="111" t="s">
        <v>496</v>
      </c>
      <c r="J150" s="112">
        <v>1146</v>
      </c>
      <c r="K150" s="111" t="s">
        <v>496</v>
      </c>
      <c r="L150" s="112">
        <v>68</v>
      </c>
      <c r="M150" s="112">
        <v>897</v>
      </c>
      <c r="N150" s="112">
        <v>759</v>
      </c>
      <c r="O150" s="112">
        <v>268</v>
      </c>
      <c r="P150" s="112">
        <v>136</v>
      </c>
    </row>
    <row r="151" spans="2:16" ht="13.8">
      <c r="B151" s="118">
        <v>1986</v>
      </c>
      <c r="C151" s="112">
        <v>4213</v>
      </c>
      <c r="D151" s="112">
        <v>1096</v>
      </c>
      <c r="E151" s="112">
        <v>964</v>
      </c>
      <c r="F151" s="112">
        <v>404</v>
      </c>
      <c r="G151" s="112">
        <v>1583</v>
      </c>
      <c r="H151" s="111" t="s">
        <v>496</v>
      </c>
      <c r="I151" s="111" t="s">
        <v>496</v>
      </c>
      <c r="J151" s="112">
        <v>871</v>
      </c>
      <c r="K151" s="111" t="s">
        <v>496</v>
      </c>
      <c r="L151" s="112">
        <v>51</v>
      </c>
      <c r="M151" s="112">
        <v>781</v>
      </c>
      <c r="N151" s="112">
        <v>688</v>
      </c>
      <c r="O151" s="112">
        <v>219</v>
      </c>
      <c r="P151" s="112">
        <v>79</v>
      </c>
    </row>
    <row r="152" spans="2:16" ht="13.8">
      <c r="B152" s="118">
        <v>1987</v>
      </c>
      <c r="C152" s="112">
        <v>6647</v>
      </c>
      <c r="D152" s="112">
        <v>1910</v>
      </c>
      <c r="E152" s="112">
        <v>1717</v>
      </c>
      <c r="F152" s="112">
        <v>595</v>
      </c>
      <c r="G152" s="112">
        <v>2400</v>
      </c>
      <c r="H152" s="111" t="s">
        <v>496</v>
      </c>
      <c r="I152" s="111" t="s">
        <v>496</v>
      </c>
      <c r="J152" s="112">
        <v>776</v>
      </c>
      <c r="K152" s="112">
        <v>1481</v>
      </c>
      <c r="L152" s="112">
        <v>68</v>
      </c>
      <c r="M152" s="112">
        <v>1186</v>
      </c>
      <c r="N152" s="112">
        <v>1066</v>
      </c>
      <c r="O152" s="112">
        <v>318</v>
      </c>
      <c r="P152" s="112">
        <v>170</v>
      </c>
    </row>
    <row r="153" spans="2:16" ht="13.8">
      <c r="B153" s="118">
        <v>1988</v>
      </c>
      <c r="C153" s="112">
        <v>7544</v>
      </c>
      <c r="D153" s="112">
        <v>2166</v>
      </c>
      <c r="E153" s="112">
        <v>1957</v>
      </c>
      <c r="F153" s="112">
        <v>613</v>
      </c>
      <c r="G153" s="112">
        <v>2778</v>
      </c>
      <c r="H153" s="111" t="s">
        <v>496</v>
      </c>
      <c r="I153" s="111" t="s">
        <v>496</v>
      </c>
      <c r="J153" s="112">
        <v>969</v>
      </c>
      <c r="K153" s="112">
        <v>1611</v>
      </c>
      <c r="L153" s="112">
        <v>58</v>
      </c>
      <c r="M153" s="112">
        <v>1391</v>
      </c>
      <c r="N153" s="112">
        <v>1264</v>
      </c>
      <c r="O153" s="112">
        <v>374</v>
      </c>
      <c r="P153" s="112">
        <v>164</v>
      </c>
    </row>
    <row r="154" spans="2:16" ht="13.8">
      <c r="B154" s="118">
        <v>1989</v>
      </c>
      <c r="C154" s="112">
        <v>6362</v>
      </c>
      <c r="D154" s="112">
        <v>1908</v>
      </c>
      <c r="E154" s="112">
        <v>1720</v>
      </c>
      <c r="F154" s="112">
        <v>494</v>
      </c>
      <c r="G154" s="112">
        <v>2268</v>
      </c>
      <c r="H154" s="111" t="s">
        <v>496</v>
      </c>
      <c r="I154" s="111" t="s">
        <v>496</v>
      </c>
      <c r="J154" s="112">
        <v>845</v>
      </c>
      <c r="K154" s="112">
        <v>1274</v>
      </c>
      <c r="L154" s="112">
        <v>56</v>
      </c>
      <c r="M154" s="112">
        <v>1212</v>
      </c>
      <c r="N154" s="112">
        <v>1106</v>
      </c>
      <c r="O154" s="112">
        <v>318</v>
      </c>
      <c r="P154" s="112">
        <v>106</v>
      </c>
    </row>
    <row r="155" spans="2:16" ht="13.8">
      <c r="B155" s="118">
        <v>1990</v>
      </c>
      <c r="C155" s="112">
        <v>7986</v>
      </c>
      <c r="D155" s="112">
        <v>2287</v>
      </c>
      <c r="E155" s="112">
        <v>2070</v>
      </c>
      <c r="F155" s="112">
        <v>546</v>
      </c>
      <c r="G155" s="112">
        <v>2928</v>
      </c>
      <c r="H155" s="111" t="s">
        <v>496</v>
      </c>
      <c r="I155" s="111" t="s">
        <v>496</v>
      </c>
      <c r="J155" s="112">
        <v>1121</v>
      </c>
      <c r="K155" s="112">
        <v>1591</v>
      </c>
      <c r="L155" s="112">
        <v>51</v>
      </c>
      <c r="M155" s="112">
        <v>1673</v>
      </c>
      <c r="N155" s="112">
        <v>1523</v>
      </c>
      <c r="O155" s="112">
        <v>382</v>
      </c>
      <c r="P155" s="112">
        <v>119</v>
      </c>
    </row>
    <row r="156" spans="2:16" ht="13.8">
      <c r="B156" s="118">
        <v>1991</v>
      </c>
      <c r="C156" s="112">
        <v>8505</v>
      </c>
      <c r="D156" s="112">
        <v>2399</v>
      </c>
      <c r="E156" s="112">
        <v>2177</v>
      </c>
      <c r="F156" s="112">
        <v>584</v>
      </c>
      <c r="G156" s="112">
        <v>3156</v>
      </c>
      <c r="H156" s="111" t="s">
        <v>496</v>
      </c>
      <c r="I156" s="111" t="s">
        <v>496</v>
      </c>
      <c r="J156" s="112">
        <v>1200</v>
      </c>
      <c r="K156" s="112">
        <v>1693</v>
      </c>
      <c r="L156" s="112">
        <v>51</v>
      </c>
      <c r="M156" s="112">
        <v>1785</v>
      </c>
      <c r="N156" s="112">
        <v>1615</v>
      </c>
      <c r="O156" s="112">
        <v>407</v>
      </c>
      <c r="P156" s="112">
        <v>123</v>
      </c>
    </row>
    <row r="157" spans="2:16" ht="13.8">
      <c r="B157" s="118">
        <v>1992</v>
      </c>
      <c r="C157" s="112">
        <v>7108</v>
      </c>
      <c r="D157" s="112">
        <v>2064</v>
      </c>
      <c r="E157" s="112">
        <v>1861</v>
      </c>
      <c r="F157" s="112">
        <v>505</v>
      </c>
      <c r="G157" s="112">
        <v>2597</v>
      </c>
      <c r="H157" s="111" t="s">
        <v>496</v>
      </c>
      <c r="I157" s="111" t="s">
        <v>496</v>
      </c>
      <c r="J157" s="112">
        <v>999</v>
      </c>
      <c r="K157" s="112">
        <v>1343</v>
      </c>
      <c r="L157" s="112">
        <v>42</v>
      </c>
      <c r="M157" s="112">
        <v>1461</v>
      </c>
      <c r="N157" s="112">
        <v>1310</v>
      </c>
      <c r="O157" s="112">
        <v>334</v>
      </c>
      <c r="P157" s="112">
        <v>105</v>
      </c>
    </row>
    <row r="158" spans="2:16" ht="13.8">
      <c r="B158" s="118">
        <v>1993</v>
      </c>
      <c r="C158" s="112">
        <v>10005</v>
      </c>
      <c r="D158" s="112">
        <v>2790</v>
      </c>
      <c r="E158" s="112">
        <v>2534</v>
      </c>
      <c r="F158" s="112">
        <v>646</v>
      </c>
      <c r="G158" s="112">
        <v>3906</v>
      </c>
      <c r="H158" s="112">
        <v>491</v>
      </c>
      <c r="I158" s="111" t="s">
        <v>496</v>
      </c>
      <c r="J158" s="112">
        <v>2019</v>
      </c>
      <c r="K158" s="112">
        <v>1892</v>
      </c>
      <c r="L158" s="112">
        <v>59</v>
      </c>
      <c r="M158" s="112">
        <v>2053</v>
      </c>
      <c r="N158" s="112">
        <v>1818</v>
      </c>
      <c r="O158" s="112">
        <v>433</v>
      </c>
      <c r="P158" s="112">
        <v>118</v>
      </c>
    </row>
    <row r="159" spans="2:16" ht="13.8">
      <c r="B159" s="118">
        <v>1994</v>
      </c>
      <c r="C159" s="112">
        <v>11441</v>
      </c>
      <c r="D159" s="112">
        <v>2985</v>
      </c>
      <c r="E159" s="112">
        <v>2726</v>
      </c>
      <c r="F159" s="112">
        <v>722</v>
      </c>
      <c r="G159" s="112">
        <v>4862</v>
      </c>
      <c r="H159" s="112">
        <v>780</v>
      </c>
      <c r="I159" s="111" t="s">
        <v>496</v>
      </c>
      <c r="J159" s="112">
        <v>1711</v>
      </c>
      <c r="K159" s="112">
        <v>2243</v>
      </c>
      <c r="L159" s="112">
        <v>63</v>
      </c>
      <c r="M159" s="112">
        <v>2207</v>
      </c>
      <c r="N159" s="112">
        <v>1945</v>
      </c>
      <c r="O159" s="112">
        <v>458</v>
      </c>
      <c r="P159" s="112">
        <v>144</v>
      </c>
    </row>
    <row r="160" spans="2:16" ht="13.8">
      <c r="B160" s="118">
        <v>1995</v>
      </c>
      <c r="C160" s="112">
        <v>10416</v>
      </c>
      <c r="D160" s="112">
        <v>2586</v>
      </c>
      <c r="E160" s="112">
        <v>2343</v>
      </c>
      <c r="F160" s="112">
        <v>622</v>
      </c>
      <c r="G160" s="112">
        <v>4600</v>
      </c>
      <c r="H160" s="112">
        <v>908</v>
      </c>
      <c r="I160" s="111" t="s">
        <v>496</v>
      </c>
      <c r="J160" s="112">
        <v>1609</v>
      </c>
      <c r="K160" s="112">
        <v>1965</v>
      </c>
      <c r="L160" s="112">
        <v>55</v>
      </c>
      <c r="M160" s="112">
        <v>1958</v>
      </c>
      <c r="N160" s="112">
        <v>1793</v>
      </c>
      <c r="O160" s="112">
        <v>444</v>
      </c>
      <c r="P160" s="112">
        <v>151</v>
      </c>
    </row>
    <row r="161" spans="2:16" ht="13.8">
      <c r="B161" s="118">
        <v>1996</v>
      </c>
      <c r="C161" s="112">
        <v>12657</v>
      </c>
      <c r="D161" s="112">
        <v>3039</v>
      </c>
      <c r="E161" s="112">
        <v>2769</v>
      </c>
      <c r="F161" s="112">
        <v>754</v>
      </c>
      <c r="G161" s="112">
        <v>5820</v>
      </c>
      <c r="H161" s="112">
        <v>1249</v>
      </c>
      <c r="I161" s="111" t="s">
        <v>513</v>
      </c>
      <c r="J161" s="112">
        <v>2035</v>
      </c>
      <c r="K161" s="112">
        <v>2339</v>
      </c>
      <c r="L161" s="112">
        <v>66</v>
      </c>
      <c r="M161" s="112">
        <v>2303</v>
      </c>
      <c r="N161" s="112">
        <v>2109</v>
      </c>
      <c r="O161" s="112">
        <v>512</v>
      </c>
      <c r="P161" s="112">
        <v>163</v>
      </c>
    </row>
    <row r="162" spans="2:16" ht="13.8">
      <c r="B162" s="118">
        <v>1997</v>
      </c>
      <c r="C162" s="112">
        <v>13166</v>
      </c>
      <c r="D162" s="112">
        <v>3122</v>
      </c>
      <c r="E162" s="112">
        <v>2858</v>
      </c>
      <c r="F162" s="112">
        <v>756</v>
      </c>
      <c r="G162" s="112">
        <v>6231</v>
      </c>
      <c r="H162" s="112">
        <v>1395</v>
      </c>
      <c r="I162" s="111" t="s">
        <v>513</v>
      </c>
      <c r="J162" s="112">
        <v>2133</v>
      </c>
      <c r="K162" s="112">
        <v>2454</v>
      </c>
      <c r="L162" s="112">
        <v>66</v>
      </c>
      <c r="M162" s="112">
        <v>2373</v>
      </c>
      <c r="N162" s="112">
        <v>2165</v>
      </c>
      <c r="O162" s="112">
        <v>513</v>
      </c>
      <c r="P162" s="112">
        <v>105</v>
      </c>
    </row>
    <row r="163" spans="2:16" ht="13.8">
      <c r="B163" s="118">
        <v>1998</v>
      </c>
      <c r="C163" s="112">
        <v>13017</v>
      </c>
      <c r="D163" s="112">
        <v>3002</v>
      </c>
      <c r="E163" s="112">
        <v>2753</v>
      </c>
      <c r="F163" s="112">
        <v>809</v>
      </c>
      <c r="G163" s="112">
        <v>6213</v>
      </c>
      <c r="H163" s="112">
        <v>2141</v>
      </c>
      <c r="I163" s="112">
        <v>734</v>
      </c>
      <c r="J163" s="112">
        <v>2152</v>
      </c>
      <c r="K163" s="112">
        <v>1651</v>
      </c>
      <c r="L163" s="112">
        <v>74</v>
      </c>
      <c r="M163" s="112">
        <v>2259</v>
      </c>
      <c r="N163" s="112">
        <v>2049</v>
      </c>
      <c r="O163" s="112">
        <v>534</v>
      </c>
      <c r="P163" s="112">
        <v>126</v>
      </c>
    </row>
    <row r="164" spans="2:16" ht="13.8">
      <c r="B164" s="118">
        <v>1999</v>
      </c>
      <c r="C164" s="112">
        <v>13939</v>
      </c>
      <c r="D164" s="112">
        <v>3082</v>
      </c>
      <c r="E164" s="112">
        <v>2809</v>
      </c>
      <c r="F164" s="112">
        <v>888</v>
      </c>
      <c r="G164" s="112">
        <v>6762</v>
      </c>
      <c r="H164" s="112">
        <v>2353</v>
      </c>
      <c r="I164" s="112">
        <v>780</v>
      </c>
      <c r="J164" s="112">
        <v>2327</v>
      </c>
      <c r="K164" s="112">
        <v>1790</v>
      </c>
      <c r="L164" s="112">
        <v>72</v>
      </c>
      <c r="M164" s="112">
        <v>2452</v>
      </c>
      <c r="N164" s="112">
        <v>2232</v>
      </c>
      <c r="O164" s="112">
        <v>533</v>
      </c>
      <c r="P164" s="112">
        <v>150</v>
      </c>
    </row>
    <row r="165" spans="2:16" ht="13.8">
      <c r="B165" s="118">
        <v>2000</v>
      </c>
      <c r="C165" s="112">
        <v>14991</v>
      </c>
      <c r="D165" s="112">
        <v>3316</v>
      </c>
      <c r="E165" s="112">
        <v>3045</v>
      </c>
      <c r="F165" s="112">
        <v>955</v>
      </c>
      <c r="G165" s="112">
        <v>7244</v>
      </c>
      <c r="H165" s="112">
        <v>2530</v>
      </c>
      <c r="I165" s="112">
        <v>818</v>
      </c>
      <c r="J165" s="112">
        <v>2478</v>
      </c>
      <c r="K165" s="112">
        <v>1911</v>
      </c>
      <c r="L165" s="112">
        <v>77</v>
      </c>
      <c r="M165" s="112">
        <v>2682</v>
      </c>
      <c r="N165" s="112">
        <v>2430</v>
      </c>
      <c r="O165" s="112">
        <v>581</v>
      </c>
      <c r="P165" s="112">
        <v>136</v>
      </c>
    </row>
    <row r="166" spans="2:16" ht="13.8">
      <c r="B166" s="118">
        <v>2001</v>
      </c>
      <c r="C166" s="112">
        <v>12476</v>
      </c>
      <c r="D166" s="112">
        <v>2596</v>
      </c>
      <c r="E166" s="112">
        <v>2397</v>
      </c>
      <c r="F166" s="112">
        <v>738</v>
      </c>
      <c r="G166" s="112">
        <v>6345</v>
      </c>
      <c r="H166" s="112">
        <v>2220</v>
      </c>
      <c r="I166" s="112">
        <v>663</v>
      </c>
      <c r="J166" s="112">
        <v>2225</v>
      </c>
      <c r="K166" s="112">
        <v>1605</v>
      </c>
      <c r="L166" s="112">
        <v>63</v>
      </c>
      <c r="M166" s="112">
        <v>2147</v>
      </c>
      <c r="N166" s="112">
        <v>1946</v>
      </c>
      <c r="O166" s="112">
        <v>456</v>
      </c>
      <c r="P166" s="112">
        <v>131</v>
      </c>
    </row>
    <row r="167" spans="2:16" ht="13.8">
      <c r="B167" s="118">
        <v>2002</v>
      </c>
      <c r="C167" s="112">
        <v>13322</v>
      </c>
      <c r="D167" s="136">
        <v>2663</v>
      </c>
      <c r="E167" s="112">
        <v>2462</v>
      </c>
      <c r="F167" s="136">
        <v>750</v>
      </c>
      <c r="G167" s="136">
        <v>7009</v>
      </c>
      <c r="H167" s="112">
        <v>2609</v>
      </c>
      <c r="I167" s="112">
        <v>739</v>
      </c>
      <c r="J167" s="112">
        <v>2373</v>
      </c>
      <c r="K167" s="112">
        <v>1718</v>
      </c>
      <c r="L167" s="136">
        <v>67</v>
      </c>
      <c r="M167" s="136">
        <v>2246</v>
      </c>
      <c r="N167" s="112">
        <v>2034</v>
      </c>
      <c r="O167" s="136">
        <v>456</v>
      </c>
      <c r="P167" s="136">
        <v>131</v>
      </c>
    </row>
    <row r="168" spans="2:16" s="114" customFormat="1" ht="13.8">
      <c r="B168" s="113" t="s">
        <v>515</v>
      </c>
      <c r="C168" s="115"/>
    </row>
    <row r="169" spans="2:16" s="114" customFormat="1" ht="13.8">
      <c r="B169" s="113" t="s">
        <v>516</v>
      </c>
      <c r="C169" s="115"/>
    </row>
    <row r="170" spans="2:16" s="114" customFormat="1" ht="13.8">
      <c r="B170" s="113" t="s">
        <v>517</v>
      </c>
      <c r="C170" s="115"/>
    </row>
    <row r="171" spans="2:16" s="114" customFormat="1" ht="13.8">
      <c r="B171" s="113" t="s">
        <v>518</v>
      </c>
      <c r="C171" s="115"/>
    </row>
    <row r="172" spans="2:16" s="114" customFormat="1" ht="13.8">
      <c r="B172" s="113" t="s">
        <v>519</v>
      </c>
      <c r="C172" s="115"/>
    </row>
  </sheetData>
  <mergeCells count="3">
    <mergeCell ref="Z6:AB6"/>
    <mergeCell ref="AC6:AE6"/>
    <mergeCell ref="N6:V6"/>
  </mergeCells>
  <phoneticPr fontId="7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AG213"/>
  <sheetViews>
    <sheetView showGridLines="0" topLeftCell="A126" zoomScale="85" zoomScaleNormal="85" workbookViewId="0">
      <selection activeCell="V158" sqref="V158"/>
    </sheetView>
  </sheetViews>
  <sheetFormatPr defaultRowHeight="14.4"/>
  <cols>
    <col min="3" max="3" width="8.88671875" customWidth="1"/>
    <col min="6" max="6" width="13.109375" bestFit="1" customWidth="1"/>
    <col min="12" max="12" width="8.44140625" customWidth="1"/>
  </cols>
  <sheetData>
    <row r="2" spans="2:2">
      <c r="B2" t="s">
        <v>355</v>
      </c>
    </row>
    <row r="55" spans="2:9">
      <c r="B55" t="s">
        <v>469</v>
      </c>
      <c r="I55" t="s">
        <v>470</v>
      </c>
    </row>
    <row r="109" spans="2:33">
      <c r="D109">
        <f t="shared" ref="D109:Y109" si="0">D112*10000</f>
        <v>479650000000</v>
      </c>
      <c r="E109">
        <f t="shared" si="0"/>
        <v>513050000000</v>
      </c>
      <c r="F109">
        <f t="shared" si="0"/>
        <v>547390000000</v>
      </c>
      <c r="G109">
        <f t="shared" si="0"/>
        <v>559630530000</v>
      </c>
      <c r="H109">
        <f t="shared" si="0"/>
        <v>597368220000</v>
      </c>
      <c r="I109">
        <f t="shared" si="0"/>
        <v>644500050000</v>
      </c>
      <c r="J109">
        <f t="shared" si="0"/>
        <v>692541480000</v>
      </c>
      <c r="K109">
        <f t="shared" si="0"/>
        <v>731143080000</v>
      </c>
      <c r="L109">
        <f t="shared" si="0"/>
        <v>719981040000</v>
      </c>
      <c r="M109">
        <f t="shared" si="0"/>
        <v>841145740000</v>
      </c>
      <c r="N109">
        <f t="shared" si="0"/>
        <v>900765940000</v>
      </c>
      <c r="O109">
        <f t="shared" si="0"/>
        <v>943016230000</v>
      </c>
      <c r="P109">
        <f t="shared" si="0"/>
        <v>992091369999.99988</v>
      </c>
      <c r="Q109">
        <f t="shared" si="0"/>
        <v>1046651709999.9999</v>
      </c>
      <c r="R109">
        <f t="shared" si="0"/>
        <v>1119396430000</v>
      </c>
      <c r="S109">
        <f t="shared" si="0"/>
        <v>1170603960000</v>
      </c>
      <c r="T109">
        <f t="shared" si="0"/>
        <v>1210489230000</v>
      </c>
      <c r="U109">
        <f t="shared" si="0"/>
        <v>1236111670000</v>
      </c>
      <c r="V109">
        <f t="shared" si="0"/>
        <v>1255702460000</v>
      </c>
      <c r="W109">
        <f t="shared" si="0"/>
        <v>1269258430000</v>
      </c>
      <c r="X109">
        <f t="shared" si="0"/>
        <v>1277679940000</v>
      </c>
      <c r="Y109">
        <f t="shared" si="0"/>
        <v>1280573519999.9998</v>
      </c>
    </row>
    <row r="110" spans="2:33">
      <c r="B110" t="s">
        <v>2248</v>
      </c>
      <c r="AF110" t="s">
        <v>2528</v>
      </c>
      <c r="AG110">
        <v>20853709</v>
      </c>
    </row>
    <row r="111" spans="2:33" s="155" customFormat="1">
      <c r="B111" s="132" t="s">
        <v>2218</v>
      </c>
      <c r="C111" s="154" t="s">
        <v>2219</v>
      </c>
      <c r="D111" s="154" t="s">
        <v>2220</v>
      </c>
      <c r="E111" s="154" t="s">
        <v>2221</v>
      </c>
      <c r="F111" s="154" t="s">
        <v>2222</v>
      </c>
      <c r="G111" s="154" t="s">
        <v>2223</v>
      </c>
      <c r="H111" s="154" t="s">
        <v>2224</v>
      </c>
      <c r="I111" s="154" t="s">
        <v>2225</v>
      </c>
      <c r="J111" s="154" t="s">
        <v>2226</v>
      </c>
      <c r="K111" s="154" t="s">
        <v>2227</v>
      </c>
      <c r="L111" s="154" t="s">
        <v>2228</v>
      </c>
      <c r="M111" s="154" t="s">
        <v>2229</v>
      </c>
      <c r="N111" s="154" t="s">
        <v>2230</v>
      </c>
      <c r="O111" s="154" t="s">
        <v>2231</v>
      </c>
      <c r="P111" s="154" t="s">
        <v>2232</v>
      </c>
      <c r="Q111" s="154" t="s">
        <v>2233</v>
      </c>
      <c r="R111" s="154" t="s">
        <v>2234</v>
      </c>
      <c r="S111" s="154" t="s">
        <v>2235</v>
      </c>
      <c r="T111" s="154" t="s">
        <v>2236</v>
      </c>
      <c r="U111" s="154" t="s">
        <v>2237</v>
      </c>
      <c r="V111" s="154" t="s">
        <v>2238</v>
      </c>
      <c r="W111" s="154" t="s">
        <v>2239</v>
      </c>
      <c r="X111" s="154" t="s">
        <v>2240</v>
      </c>
      <c r="Y111" s="154" t="s">
        <v>2241</v>
      </c>
      <c r="Z111" s="154" t="s">
        <v>2242</v>
      </c>
      <c r="AA111" s="154" t="s">
        <v>2243</v>
      </c>
      <c r="AB111"/>
      <c r="AF111" s="155" t="s">
        <v>2529</v>
      </c>
      <c r="AG111" s="155">
        <v>21870367</v>
      </c>
    </row>
    <row r="112" spans="2:33" s="155" customFormat="1">
      <c r="B112" s="132" t="s">
        <v>2526</v>
      </c>
      <c r="C112" s="154">
        <v>45546000</v>
      </c>
      <c r="D112" s="154">
        <v>47965000</v>
      </c>
      <c r="E112" s="154">
        <v>51305000</v>
      </c>
      <c r="F112" s="154">
        <v>54739000</v>
      </c>
      <c r="G112" s="154">
        <v>55963053</v>
      </c>
      <c r="H112" s="154">
        <v>59736822</v>
      </c>
      <c r="I112" s="154">
        <v>64450005</v>
      </c>
      <c r="J112" s="154">
        <v>69254148</v>
      </c>
      <c r="K112" s="154">
        <v>73114308</v>
      </c>
      <c r="L112" s="154">
        <v>71998104</v>
      </c>
      <c r="M112" s="154">
        <v>84114574</v>
      </c>
      <c r="N112" s="154">
        <v>90076594</v>
      </c>
      <c r="O112" s="154">
        <v>94301623</v>
      </c>
      <c r="P112" s="154">
        <v>99209136.999999985</v>
      </c>
      <c r="Q112" s="154">
        <v>104665170.99999999</v>
      </c>
      <c r="R112" s="154">
        <v>111939643</v>
      </c>
      <c r="S112" s="154">
        <v>117060396</v>
      </c>
      <c r="T112" s="154">
        <v>121048923</v>
      </c>
      <c r="U112" s="154">
        <v>123611167</v>
      </c>
      <c r="V112" s="154">
        <v>125570246</v>
      </c>
      <c r="W112" s="154">
        <v>126925843</v>
      </c>
      <c r="X112" s="154">
        <v>127767994</v>
      </c>
      <c r="Y112" s="154">
        <v>128057351.99999999</v>
      </c>
      <c r="Z112" s="154">
        <v>126970000</v>
      </c>
      <c r="AA112" s="208">
        <v>125039023</v>
      </c>
      <c r="AB112"/>
      <c r="AF112" s="155">
        <v>1955</v>
      </c>
      <c r="AG112" s="155">
        <v>23893086</v>
      </c>
    </row>
    <row r="113" spans="2:33" s="113" customFormat="1" ht="15" customHeight="1">
      <c r="B113" s="156" t="s">
        <v>2244</v>
      </c>
      <c r="C113" s="157">
        <v>15648012</v>
      </c>
      <c r="D113" s="158">
        <v>16968661</v>
      </c>
      <c r="E113" s="158">
        <v>18643266</v>
      </c>
      <c r="F113" s="158">
        <v>19889394</v>
      </c>
      <c r="G113" s="158">
        <v>20416202</v>
      </c>
      <c r="H113" s="158">
        <v>21924045</v>
      </c>
      <c r="I113" s="158">
        <v>23579265</v>
      </c>
      <c r="J113" s="158">
        <v>25545167</v>
      </c>
      <c r="K113" s="158">
        <v>26134865</v>
      </c>
      <c r="L113" s="158">
        <v>27573354</v>
      </c>
      <c r="M113" s="158">
        <v>29428039</v>
      </c>
      <c r="N113" s="158">
        <v>29798150</v>
      </c>
      <c r="O113" s="159">
        <v>28434159</v>
      </c>
      <c r="P113" s="158">
        <v>25529230</v>
      </c>
      <c r="Q113" s="158">
        <v>25152779</v>
      </c>
      <c r="R113" s="158">
        <v>27220692</v>
      </c>
      <c r="S113" s="158">
        <v>27507078</v>
      </c>
      <c r="T113" s="158">
        <v>26033218</v>
      </c>
      <c r="U113" s="158">
        <v>22486239</v>
      </c>
      <c r="V113" s="158">
        <v>20013730</v>
      </c>
      <c r="W113" s="158">
        <v>18472499</v>
      </c>
      <c r="X113" s="160">
        <v>17521234</v>
      </c>
      <c r="Y113" s="160">
        <v>16803000</v>
      </c>
      <c r="Z113" s="160">
        <v>16013970</v>
      </c>
      <c r="AA113" s="160">
        <v>15039000</v>
      </c>
      <c r="AB113" s="161"/>
      <c r="AF113" s="113">
        <v>1960</v>
      </c>
      <c r="AG113" s="113">
        <v>26594556</v>
      </c>
    </row>
    <row r="114" spans="2:33" s="113" customFormat="1" ht="15" customHeight="1">
      <c r="B114" s="156" t="s">
        <v>2245</v>
      </c>
      <c r="C114" s="158">
        <v>28664842</v>
      </c>
      <c r="D114" s="158">
        <v>30013694</v>
      </c>
      <c r="E114" s="158">
        <v>31756273</v>
      </c>
      <c r="F114" s="158">
        <v>33561390</v>
      </c>
      <c r="G114" s="158">
        <v>32605495</v>
      </c>
      <c r="H114" s="158">
        <v>34791714</v>
      </c>
      <c r="I114" s="158">
        <v>37806865</v>
      </c>
      <c r="J114" s="158">
        <v>40484022</v>
      </c>
      <c r="K114" s="158">
        <v>42950762</v>
      </c>
      <c r="L114" s="158">
        <v>46783403</v>
      </c>
      <c r="M114" s="158">
        <v>49657761</v>
      </c>
      <c r="N114" s="158">
        <v>54729248</v>
      </c>
      <c r="O114" s="159">
        <v>60469355</v>
      </c>
      <c r="P114" s="158">
        <v>67444242</v>
      </c>
      <c r="Q114" s="158">
        <v>72119100</v>
      </c>
      <c r="R114" s="158">
        <v>75807317</v>
      </c>
      <c r="S114" s="158">
        <v>78834599</v>
      </c>
      <c r="T114" s="158">
        <v>82506016</v>
      </c>
      <c r="U114" s="158">
        <v>85903976</v>
      </c>
      <c r="V114" s="158">
        <v>87164721</v>
      </c>
      <c r="W114" s="158">
        <v>86219631</v>
      </c>
      <c r="X114" s="160">
        <v>84092414</v>
      </c>
      <c r="Y114" s="160">
        <v>81032000</v>
      </c>
      <c r="Z114" s="160">
        <v>77146665</v>
      </c>
      <c r="AA114" s="160">
        <v>74067075</v>
      </c>
      <c r="AF114" s="113">
        <v>1965</v>
      </c>
      <c r="AG114" s="113">
        <v>29030241</v>
      </c>
    </row>
    <row r="115" spans="2:33" s="113" customFormat="1" ht="15" customHeight="1">
      <c r="B115" s="156" t="s">
        <v>2246</v>
      </c>
      <c r="C115" s="158">
        <v>2417077</v>
      </c>
      <c r="D115" s="158">
        <v>2603821</v>
      </c>
      <c r="E115" s="158">
        <v>2960468</v>
      </c>
      <c r="F115" s="158">
        <v>3214544</v>
      </c>
      <c r="G115" s="158">
        <v>2941356</v>
      </c>
      <c r="H115" s="158">
        <v>3021063</v>
      </c>
      <c r="I115" s="158">
        <v>3063875</v>
      </c>
      <c r="J115" s="158">
        <v>3224959</v>
      </c>
      <c r="K115" s="158">
        <v>3413996</v>
      </c>
      <c r="L115" s="158">
        <v>3744716</v>
      </c>
      <c r="M115" s="158">
        <v>4109167</v>
      </c>
      <c r="N115" s="158">
        <v>4747291</v>
      </c>
      <c r="O115" s="159">
        <v>5395377</v>
      </c>
      <c r="P115" s="158">
        <v>6235614</v>
      </c>
      <c r="Q115" s="158">
        <v>7393292</v>
      </c>
      <c r="R115" s="158">
        <v>8865429</v>
      </c>
      <c r="S115" s="158">
        <v>10647356</v>
      </c>
      <c r="T115" s="158">
        <v>12468343</v>
      </c>
      <c r="U115" s="158">
        <v>14894595</v>
      </c>
      <c r="V115" s="158">
        <v>18260822</v>
      </c>
      <c r="W115" s="158">
        <v>22005152</v>
      </c>
      <c r="X115" s="160">
        <v>25672005</v>
      </c>
      <c r="Y115" s="160">
        <v>29246000</v>
      </c>
      <c r="Z115" s="160">
        <v>33807270</v>
      </c>
      <c r="AA115" s="160">
        <v>36218925</v>
      </c>
      <c r="AC115" s="164">
        <f>AA115/(AA113+AA114+AA115)</f>
        <v>0.28899999999999998</v>
      </c>
      <c r="AF115" s="113">
        <v>1970</v>
      </c>
      <c r="AG115" s="113">
        <v>31767745</v>
      </c>
    </row>
    <row r="116" spans="2:33" s="113" customFormat="1" ht="15" customHeight="1">
      <c r="B116" s="156" t="s">
        <v>2244</v>
      </c>
      <c r="C116" s="162">
        <v>0.33500000000000002</v>
      </c>
      <c r="D116" s="162">
        <v>0.34200000000000003</v>
      </c>
      <c r="E116" s="162">
        <v>0.34899999999999998</v>
      </c>
      <c r="F116" s="162">
        <v>0.35100000000000003</v>
      </c>
      <c r="G116" s="162">
        <v>0.36499999999999999</v>
      </c>
      <c r="H116" s="162">
        <v>0.36700000000000005</v>
      </c>
      <c r="I116" s="162">
        <v>0.36599999999999999</v>
      </c>
      <c r="J116" s="162">
        <v>0.36899999999999999</v>
      </c>
      <c r="K116" s="162">
        <v>0.36</v>
      </c>
      <c r="L116" s="162">
        <v>0.35299999999999998</v>
      </c>
      <c r="M116" s="162">
        <v>0.35399999999999998</v>
      </c>
      <c r="N116" s="162">
        <v>0.33399999999999996</v>
      </c>
      <c r="O116" s="163">
        <v>0.30199999999999999</v>
      </c>
      <c r="P116" s="162">
        <v>0.25700000000000001</v>
      </c>
      <c r="Q116" s="162">
        <v>0.24</v>
      </c>
      <c r="R116" s="162">
        <v>0.24299999999999999</v>
      </c>
      <c r="S116" s="162">
        <v>0.23499999999999999</v>
      </c>
      <c r="T116" s="162">
        <v>0.215</v>
      </c>
      <c r="U116" s="162">
        <v>0.182</v>
      </c>
      <c r="V116" s="162">
        <v>0.159</v>
      </c>
      <c r="W116" s="162">
        <v>0.14599999999999999</v>
      </c>
      <c r="X116" s="163">
        <v>0.13699999999999998</v>
      </c>
      <c r="Y116" s="163">
        <f>Y113/SUM(Y113:Y115)</f>
        <v>0.13222275556534807</v>
      </c>
      <c r="Z116" s="163">
        <v>0.126</v>
      </c>
      <c r="AA116" s="163">
        <v>0.12</v>
      </c>
      <c r="AC116" s="161"/>
      <c r="AF116" s="113">
        <v>1975</v>
      </c>
      <c r="AG116" s="113">
        <v>33414628</v>
      </c>
    </row>
    <row r="117" spans="2:33" s="113" customFormat="1" ht="15" customHeight="1">
      <c r="B117" s="156" t="s">
        <v>2247</v>
      </c>
      <c r="C117" s="162">
        <v>0.61299999999999999</v>
      </c>
      <c r="D117" s="162">
        <v>0.60499999999999998</v>
      </c>
      <c r="E117" s="162">
        <v>0.59499999999999997</v>
      </c>
      <c r="F117" s="162">
        <v>0.59200000000000008</v>
      </c>
      <c r="G117" s="162">
        <v>0.58299999999999996</v>
      </c>
      <c r="H117" s="162">
        <v>0.58200000000000007</v>
      </c>
      <c r="I117" s="162">
        <v>0.58700000000000008</v>
      </c>
      <c r="J117" s="162">
        <v>0.58499999999999996</v>
      </c>
      <c r="K117" s="162">
        <v>0.59200000000000008</v>
      </c>
      <c r="L117" s="162">
        <v>0.59899999999999998</v>
      </c>
      <c r="M117" s="162">
        <v>0.59699999999999998</v>
      </c>
      <c r="N117" s="162">
        <v>0.61299999999999999</v>
      </c>
      <c r="O117" s="163">
        <v>0.6409999999999999</v>
      </c>
      <c r="P117" s="162">
        <v>0.68</v>
      </c>
      <c r="Q117" s="162">
        <v>0.68900000000000006</v>
      </c>
      <c r="R117" s="162">
        <v>0.67700000000000005</v>
      </c>
      <c r="S117" s="162">
        <v>0.67299999999999993</v>
      </c>
      <c r="T117" s="162">
        <v>0.68200000000000005</v>
      </c>
      <c r="U117" s="162">
        <v>0.69499999999999995</v>
      </c>
      <c r="V117" s="162">
        <v>0.69400000000000006</v>
      </c>
      <c r="W117" s="162">
        <v>0.67900000000000005</v>
      </c>
      <c r="X117" s="163">
        <v>0.65799999999999992</v>
      </c>
      <c r="Y117" s="163">
        <f>Y114/SUM(Y113:Y115)</f>
        <v>0.63764055995782221</v>
      </c>
      <c r="Z117" s="163">
        <v>0.60699999999999998</v>
      </c>
      <c r="AA117" s="163">
        <v>0.59099999999999997</v>
      </c>
      <c r="AF117" s="113">
        <v>1980</v>
      </c>
      <c r="AG117" s="113">
        <v>34647358</v>
      </c>
    </row>
    <row r="118" spans="2:33" s="113" customFormat="1" ht="15" customHeight="1">
      <c r="B118" s="156" t="s">
        <v>2246</v>
      </c>
      <c r="C118" s="162">
        <v>5.2000000000000005E-2</v>
      </c>
      <c r="D118" s="162">
        <v>5.2999999999999999E-2</v>
      </c>
      <c r="E118" s="162">
        <v>5.5E-2</v>
      </c>
      <c r="F118" s="162">
        <v>5.7000000000000002E-2</v>
      </c>
      <c r="G118" s="162">
        <v>5.2999999999999999E-2</v>
      </c>
      <c r="H118" s="162">
        <v>5.0999999999999997E-2</v>
      </c>
      <c r="I118" s="162">
        <v>4.8000000000000001E-2</v>
      </c>
      <c r="J118" s="162">
        <v>4.7E-2</v>
      </c>
      <c r="K118" s="162">
        <v>4.7E-2</v>
      </c>
      <c r="L118" s="162">
        <v>4.8000000000000001E-2</v>
      </c>
      <c r="M118" s="162">
        <v>4.9000000000000002E-2</v>
      </c>
      <c r="N118" s="162">
        <v>5.2999999999999999E-2</v>
      </c>
      <c r="O118" s="163">
        <v>5.7000000000000002E-2</v>
      </c>
      <c r="P118" s="162">
        <v>6.3E-2</v>
      </c>
      <c r="Q118" s="162">
        <v>7.0999999999999994E-2</v>
      </c>
      <c r="R118" s="162">
        <v>7.9000000000000001E-2</v>
      </c>
      <c r="S118" s="162">
        <v>9.0999999999999998E-2</v>
      </c>
      <c r="T118" s="162">
        <v>0.10300000000000001</v>
      </c>
      <c r="U118" s="162">
        <v>0.12</v>
      </c>
      <c r="V118" s="162">
        <v>0.14499999999999999</v>
      </c>
      <c r="W118" s="162">
        <v>0.17300000000000001</v>
      </c>
      <c r="X118" s="163">
        <v>0.20100000000000001</v>
      </c>
      <c r="Y118" s="163">
        <f>Y115/SUM(Y113:Y115)</f>
        <v>0.23013668447682975</v>
      </c>
      <c r="Z118" s="163">
        <v>0.26600000000000001</v>
      </c>
      <c r="AA118" s="163">
        <v>0.28899999999999998</v>
      </c>
      <c r="AF118" s="113">
        <v>1985</v>
      </c>
      <c r="AG118" s="113">
        <v>35679165</v>
      </c>
    </row>
    <row r="119" spans="2:33">
      <c r="AF119">
        <v>1990</v>
      </c>
      <c r="AG119">
        <v>37245465</v>
      </c>
    </row>
    <row r="120" spans="2:33" s="113" customFormat="1" ht="15" customHeight="1">
      <c r="B120" s="209" t="s">
        <v>2527</v>
      </c>
      <c r="C120" s="158"/>
      <c r="D120" s="158"/>
      <c r="E120" s="158"/>
      <c r="F120" s="158"/>
      <c r="G120" s="158"/>
      <c r="H120" s="158"/>
      <c r="I120" s="158"/>
      <c r="J120" s="158"/>
      <c r="K120" s="158"/>
      <c r="L120" s="158">
        <v>20853709</v>
      </c>
      <c r="M120" s="158">
        <v>21870367</v>
      </c>
      <c r="N120" s="158">
        <v>23893086</v>
      </c>
      <c r="O120" s="159">
        <v>26594556</v>
      </c>
      <c r="P120" s="158">
        <v>29030241</v>
      </c>
      <c r="Q120" s="158">
        <v>31767745</v>
      </c>
      <c r="R120" s="158">
        <v>33414628</v>
      </c>
      <c r="S120" s="158">
        <v>34647358</v>
      </c>
      <c r="T120" s="158">
        <v>35679165</v>
      </c>
      <c r="U120" s="158">
        <v>37245465</v>
      </c>
      <c r="V120" s="158">
        <v>38528962</v>
      </c>
      <c r="W120" s="158">
        <v>37248770</v>
      </c>
      <c r="X120" s="160">
        <v>35735300</v>
      </c>
      <c r="Y120" s="160"/>
      <c r="Z120" s="160"/>
      <c r="AA120" s="160"/>
      <c r="AF120" s="113">
        <v>1995</v>
      </c>
      <c r="AG120" s="113">
        <v>38528962</v>
      </c>
    </row>
    <row r="121" spans="2:33" s="113" customFormat="1" ht="15" customHeight="1">
      <c r="B121" s="209" t="s">
        <v>2530</v>
      </c>
      <c r="C121" s="158"/>
      <c r="D121" s="158"/>
      <c r="E121" s="158"/>
      <c r="F121" s="158"/>
      <c r="G121" s="158"/>
      <c r="H121" s="158"/>
      <c r="I121" s="158"/>
      <c r="J121" s="158"/>
      <c r="K121" s="158"/>
      <c r="L121" s="158">
        <v>12800855</v>
      </c>
      <c r="M121" s="158">
        <v>13755423</v>
      </c>
      <c r="N121" s="158">
        <v>15368265</v>
      </c>
      <c r="O121" s="159">
        <v>17096513</v>
      </c>
      <c r="P121" s="158">
        <v>18579453</v>
      </c>
      <c r="Q121" s="158">
        <v>20467519</v>
      </c>
      <c r="R121" s="158">
        <v>19726190</v>
      </c>
      <c r="S121" s="158">
        <v>21163951</v>
      </c>
      <c r="T121" s="158">
        <v>22678067</v>
      </c>
      <c r="U121" s="158">
        <v>24436177</v>
      </c>
      <c r="V121" s="158">
        <v>25612582</v>
      </c>
      <c r="W121" s="158">
        <v>25729190</v>
      </c>
      <c r="X121" s="160">
        <v>25770673</v>
      </c>
      <c r="Y121" s="160"/>
      <c r="Z121" s="160"/>
      <c r="AA121" s="160"/>
      <c r="AF121" s="113">
        <v>2000</v>
      </c>
      <c r="AG121" s="113">
        <v>37248770</v>
      </c>
    </row>
    <row r="122" spans="2:33" s="113" customFormat="1" ht="15" customHeight="1">
      <c r="B122" s="209" t="s">
        <v>2531</v>
      </c>
      <c r="C122" s="158"/>
      <c r="D122" s="158"/>
      <c r="E122" s="158"/>
      <c r="F122" s="158"/>
      <c r="G122" s="158"/>
      <c r="H122" s="158"/>
      <c r="I122" s="158"/>
      <c r="J122" s="158"/>
      <c r="K122" s="158"/>
      <c r="L122" s="158">
        <f>SUM(L120:L121)</f>
        <v>33654564</v>
      </c>
      <c r="M122" s="158">
        <f t="shared" ref="M122:X122" si="1">SUM(M120:M121)</f>
        <v>35625790</v>
      </c>
      <c r="N122" s="158">
        <f t="shared" si="1"/>
        <v>39261351</v>
      </c>
      <c r="O122" s="158">
        <f t="shared" si="1"/>
        <v>43691069</v>
      </c>
      <c r="P122" s="158">
        <f t="shared" si="1"/>
        <v>47609694</v>
      </c>
      <c r="Q122" s="158">
        <f t="shared" si="1"/>
        <v>52235264</v>
      </c>
      <c r="R122" s="158">
        <f t="shared" si="1"/>
        <v>53140818</v>
      </c>
      <c r="S122" s="158">
        <f t="shared" si="1"/>
        <v>55811309</v>
      </c>
      <c r="T122" s="158">
        <f t="shared" si="1"/>
        <v>58357232</v>
      </c>
      <c r="U122" s="158">
        <f t="shared" si="1"/>
        <v>61681642</v>
      </c>
      <c r="V122" s="158">
        <f t="shared" si="1"/>
        <v>64141544</v>
      </c>
      <c r="W122" s="158">
        <f t="shared" si="1"/>
        <v>62977960</v>
      </c>
      <c r="X122" s="158">
        <f t="shared" si="1"/>
        <v>61505973</v>
      </c>
      <c r="Y122" s="160"/>
      <c r="Z122" s="160"/>
      <c r="AA122" s="160"/>
      <c r="AF122" s="113">
        <v>2000</v>
      </c>
      <c r="AG122" s="113">
        <v>37248770</v>
      </c>
    </row>
    <row r="123" spans="2:33">
      <c r="B123" s="209" t="s">
        <v>2533</v>
      </c>
      <c r="C123" s="196"/>
      <c r="D123" s="196"/>
      <c r="E123" s="196"/>
      <c r="F123" s="196"/>
      <c r="G123" s="196"/>
      <c r="H123" s="196"/>
      <c r="I123" s="196"/>
      <c r="J123" s="196"/>
      <c r="K123" s="196"/>
      <c r="L123" s="210">
        <f>L121/L122</f>
        <v>0.38036014966647613</v>
      </c>
      <c r="M123" s="210">
        <f t="shared" ref="M123:X123" si="2">M121/M122</f>
        <v>0.38610857471511512</v>
      </c>
      <c r="N123" s="210">
        <f t="shared" si="2"/>
        <v>0.39143495087573527</v>
      </c>
      <c r="O123" s="210">
        <f t="shared" si="2"/>
        <v>0.39130452495909407</v>
      </c>
      <c r="P123" s="210">
        <f t="shared" si="2"/>
        <v>0.39024516729723152</v>
      </c>
      <c r="Q123" s="210">
        <f t="shared" si="2"/>
        <v>0.39183335993094626</v>
      </c>
      <c r="R123" s="210">
        <f t="shared" si="2"/>
        <v>0.37120599084492828</v>
      </c>
      <c r="S123" s="210">
        <f t="shared" si="2"/>
        <v>0.37920542232757881</v>
      </c>
      <c r="T123" s="210">
        <f t="shared" si="2"/>
        <v>0.38860765363237243</v>
      </c>
      <c r="U123" s="210">
        <f t="shared" si="2"/>
        <v>0.39616612346344476</v>
      </c>
      <c r="V123" s="210">
        <f t="shared" si="2"/>
        <v>0.39931346211435137</v>
      </c>
      <c r="W123" s="210">
        <f t="shared" si="2"/>
        <v>0.40854276639001963</v>
      </c>
      <c r="X123" s="210">
        <f t="shared" si="2"/>
        <v>0.41899463975636969</v>
      </c>
      <c r="Y123" s="196"/>
      <c r="Z123" s="196"/>
      <c r="AA123" s="196"/>
    </row>
    <row r="124" spans="2:33">
      <c r="B124" s="209" t="s">
        <v>2532</v>
      </c>
      <c r="C124" s="196"/>
      <c r="D124" s="196"/>
      <c r="E124" s="196"/>
      <c r="F124" s="196"/>
      <c r="G124" s="196"/>
      <c r="H124" s="196"/>
      <c r="I124" s="196"/>
      <c r="J124" s="196"/>
      <c r="K124" s="196"/>
      <c r="L124" s="210">
        <f>L122/L112</f>
        <v>0.46743680916930813</v>
      </c>
      <c r="M124" s="210">
        <f t="shared" ref="M124:X124" si="3">M122/M112</f>
        <v>0.42353885071093628</v>
      </c>
      <c r="N124" s="210">
        <f t="shared" si="3"/>
        <v>0.43586629174722125</v>
      </c>
      <c r="O124" s="210">
        <f t="shared" si="3"/>
        <v>0.46331195169355677</v>
      </c>
      <c r="P124" s="210">
        <f t="shared" si="3"/>
        <v>0.47989223008763809</v>
      </c>
      <c r="Q124" s="210">
        <f t="shared" si="3"/>
        <v>0.49907016346440602</v>
      </c>
      <c r="R124" s="210">
        <f t="shared" si="3"/>
        <v>0.47472742074047886</v>
      </c>
      <c r="S124" s="210">
        <f t="shared" si="3"/>
        <v>0.47677362205403784</v>
      </c>
      <c r="T124" s="210">
        <f t="shared" si="3"/>
        <v>0.48209625128180611</v>
      </c>
      <c r="U124" s="210">
        <f t="shared" si="3"/>
        <v>0.49899732764435434</v>
      </c>
      <c r="V124" s="210">
        <f t="shared" si="3"/>
        <v>0.51080208921466952</v>
      </c>
      <c r="W124" s="210">
        <f t="shared" si="3"/>
        <v>0.49617917448064536</v>
      </c>
      <c r="X124" s="210">
        <f t="shared" si="3"/>
        <v>0.48138795229108788</v>
      </c>
      <c r="Y124" s="196"/>
      <c r="Z124" s="196"/>
      <c r="AA124" s="196"/>
    </row>
    <row r="164" spans="2:8" ht="21.6">
      <c r="B164" s="196" t="s">
        <v>2524</v>
      </c>
      <c r="C164" s="132" t="s">
        <v>2518</v>
      </c>
      <c r="D164" s="132" t="s">
        <v>2519</v>
      </c>
      <c r="E164" s="201" t="s">
        <v>2520</v>
      </c>
      <c r="F164" s="201" t="s">
        <v>2521</v>
      </c>
      <c r="G164" s="201" t="s">
        <v>2522</v>
      </c>
      <c r="H164" s="196" t="s">
        <v>2523</v>
      </c>
    </row>
    <row r="165" spans="2:8">
      <c r="B165" s="196">
        <v>1960</v>
      </c>
      <c r="C165" s="194">
        <v>11788300</v>
      </c>
      <c r="D165" s="194">
        <v>6790400</v>
      </c>
      <c r="E165" s="195">
        <v>73800</v>
      </c>
      <c r="F165" s="195">
        <v>3578583</v>
      </c>
      <c r="G165" s="203">
        <f>SUM(C165:F165)</f>
        <v>22231083</v>
      </c>
      <c r="H165" s="196">
        <v>4.05</v>
      </c>
    </row>
    <row r="166" spans="2:8">
      <c r="B166" s="196">
        <v>1965</v>
      </c>
      <c r="C166" s="197">
        <v>14463975</v>
      </c>
      <c r="D166" s="198">
        <v>6745370</v>
      </c>
      <c r="E166" s="195">
        <v>87410</v>
      </c>
      <c r="F166" s="202">
        <v>1795125</v>
      </c>
      <c r="G166" s="203">
        <f t="shared" ref="G166:G174" si="4">SUM(C166:F166)</f>
        <v>23091880</v>
      </c>
      <c r="H166" s="196">
        <v>4.05</v>
      </c>
    </row>
    <row r="167" spans="2:8">
      <c r="B167" s="196">
        <v>1970</v>
      </c>
      <c r="C167" s="194">
        <v>17185912</v>
      </c>
      <c r="D167" s="194">
        <v>6873551</v>
      </c>
      <c r="E167" s="199">
        <v>100108</v>
      </c>
      <c r="F167" s="199">
        <v>6137443</v>
      </c>
      <c r="G167" s="203">
        <f t="shared" si="4"/>
        <v>30297014</v>
      </c>
      <c r="H167" s="196">
        <v>3.37</v>
      </c>
    </row>
    <row r="168" spans="2:8">
      <c r="B168" s="196">
        <v>1975</v>
      </c>
      <c r="C168" s="194">
        <v>19980366</v>
      </c>
      <c r="D168" s="194">
        <v>6987516</v>
      </c>
      <c r="E168" s="199">
        <v>66530</v>
      </c>
      <c r="F168" s="199">
        <v>6561316</v>
      </c>
      <c r="G168" s="203">
        <f t="shared" si="4"/>
        <v>33595728</v>
      </c>
      <c r="H168" s="196">
        <v>3.27</v>
      </c>
    </row>
    <row r="169" spans="2:8">
      <c r="B169" s="196">
        <v>1980</v>
      </c>
      <c r="C169" s="194">
        <v>21594236</v>
      </c>
      <c r="D169" s="194">
        <v>7062582</v>
      </c>
      <c r="E169" s="199">
        <v>61545</v>
      </c>
      <c r="F169" s="199">
        <v>7105246</v>
      </c>
      <c r="G169" s="203">
        <f t="shared" si="4"/>
        <v>35823609</v>
      </c>
      <c r="H169" s="196">
        <v>3.21</v>
      </c>
    </row>
    <row r="170" spans="2:8">
      <c r="B170" s="196">
        <v>1985</v>
      </c>
      <c r="C170" s="194">
        <v>22803619</v>
      </c>
      <c r="D170" s="194">
        <v>7209096</v>
      </c>
      <c r="E170" s="200">
        <v>72633</v>
      </c>
      <c r="F170" s="200">
        <v>7894636</v>
      </c>
      <c r="G170" s="203">
        <f t="shared" si="4"/>
        <v>37979984</v>
      </c>
      <c r="H170" s="196">
        <v>3.14</v>
      </c>
    </row>
    <row r="171" spans="2:8">
      <c r="B171" s="196">
        <v>1990</v>
      </c>
      <c r="C171" s="194">
        <v>24218079</v>
      </c>
      <c r="D171" s="194">
        <v>6985825</v>
      </c>
      <c r="E171" s="200">
        <v>76911</v>
      </c>
      <c r="F171" s="200">
        <v>9389660</v>
      </c>
      <c r="G171" s="203">
        <f t="shared" si="4"/>
        <v>40670475</v>
      </c>
      <c r="H171" s="196">
        <v>2.98</v>
      </c>
    </row>
    <row r="172" spans="2:8">
      <c r="B172" s="196">
        <v>1995</v>
      </c>
      <c r="C172" s="194">
        <v>25759709</v>
      </c>
      <c r="D172" s="194">
        <v>6772851</v>
      </c>
      <c r="E172" s="200">
        <v>127974</v>
      </c>
      <c r="F172" s="200">
        <v>11239389</v>
      </c>
      <c r="G172" s="203">
        <f t="shared" si="4"/>
        <v>43899923</v>
      </c>
      <c r="H172" s="196">
        <v>2.81</v>
      </c>
    </row>
    <row r="173" spans="2:8">
      <c r="B173" s="196">
        <v>2000</v>
      </c>
      <c r="C173" s="194">
        <v>27332035</v>
      </c>
      <c r="D173" s="194">
        <v>6347251</v>
      </c>
      <c r="E173" s="200">
        <v>191779</v>
      </c>
      <c r="F173" s="200">
        <v>12911318</v>
      </c>
      <c r="G173" s="203">
        <f t="shared" si="4"/>
        <v>46782383</v>
      </c>
      <c r="H173" s="196">
        <v>2.66</v>
      </c>
    </row>
    <row r="174" spans="2:8">
      <c r="B174" s="196">
        <v>2005</v>
      </c>
      <c r="C174" s="194">
        <v>28393707</v>
      </c>
      <c r="D174" s="194">
        <v>5943679</v>
      </c>
      <c r="E174" s="200">
        <v>268061</v>
      </c>
      <c r="F174" s="200">
        <v>14457083</v>
      </c>
      <c r="G174" s="203">
        <f t="shared" si="4"/>
        <v>49062530</v>
      </c>
      <c r="H174" s="196">
        <v>2.54</v>
      </c>
    </row>
    <row r="175" spans="2:8">
      <c r="B175" s="207" t="s">
        <v>2525</v>
      </c>
      <c r="C175" s="204"/>
      <c r="D175" s="204"/>
      <c r="E175" s="205"/>
      <c r="F175" s="205"/>
      <c r="G175" s="206"/>
    </row>
    <row r="213" spans="10:10">
      <c r="J213" s="1"/>
    </row>
  </sheetData>
  <phoneticPr fontId="7" type="noConversion"/>
  <hyperlinks>
    <hyperlink ref="B175" r:id="rId1" xr:uid="{E247A4D7-8B83-49B2-B2C4-667E44085011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1E51-498E-4F1B-B751-B9FAC7510467}">
  <dimension ref="A1"/>
  <sheetViews>
    <sheetView workbookViewId="0">
      <selection activeCell="N23" sqref="N23"/>
    </sheetView>
  </sheetViews>
  <sheetFormatPr defaultRowHeight="14.4"/>
  <sheetData/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C3F2-95D6-4AEB-BCD4-2CA948958B49}">
  <dimension ref="C1:S73"/>
  <sheetViews>
    <sheetView showGridLines="0" zoomScaleNormal="100" workbookViewId="0">
      <selection activeCell="O31" sqref="O31"/>
    </sheetView>
  </sheetViews>
  <sheetFormatPr defaultRowHeight="10.8"/>
  <cols>
    <col min="1" max="2" width="3.6640625" style="175" customWidth="1"/>
    <col min="3" max="3" width="9.77734375" style="175" customWidth="1"/>
    <col min="4" max="4" width="5.109375" style="175" customWidth="1"/>
    <col min="5" max="8" width="3.6640625" style="175" customWidth="1"/>
    <col min="9" max="9" width="8.77734375" style="175" customWidth="1"/>
    <col min="10" max="10" width="28.5546875" style="176" customWidth="1"/>
    <col min="11" max="11" width="16.21875" style="175" customWidth="1"/>
    <col min="12" max="12" width="8.77734375" style="176" customWidth="1"/>
    <col min="13" max="13" width="28.5546875" style="176" customWidth="1"/>
    <col min="14" max="14" width="12.109375" style="175" hidden="1" customWidth="1"/>
    <col min="15" max="15" width="8.33203125" style="175" customWidth="1"/>
    <col min="16" max="16" width="8.77734375" style="175" customWidth="1"/>
    <col min="17" max="17" width="28.5546875" style="175" customWidth="1"/>
    <col min="18" max="18" width="12.44140625" style="175" hidden="1" customWidth="1"/>
    <col min="19" max="16384" width="8.88671875" style="175"/>
  </cols>
  <sheetData>
    <row r="1" spans="3:19">
      <c r="C1" s="176"/>
      <c r="D1" s="176"/>
      <c r="I1" s="188" t="s">
        <v>2390</v>
      </c>
      <c r="L1" s="188" t="s">
        <v>2392</v>
      </c>
      <c r="M1" s="175"/>
      <c r="N1" s="176"/>
      <c r="P1" s="188" t="s">
        <v>2393</v>
      </c>
      <c r="R1" s="176"/>
    </row>
    <row r="2" spans="3:19">
      <c r="C2" s="177" t="s">
        <v>2402</v>
      </c>
      <c r="D2" s="178"/>
      <c r="I2" s="174" t="s">
        <v>2391</v>
      </c>
      <c r="J2" s="174" t="s">
        <v>2325</v>
      </c>
      <c r="L2" s="174" t="s">
        <v>2391</v>
      </c>
      <c r="M2" s="174" t="s">
        <v>2325</v>
      </c>
      <c r="N2" s="174" t="s">
        <v>2326</v>
      </c>
      <c r="P2" s="174" t="s">
        <v>2391</v>
      </c>
      <c r="Q2" s="174" t="s">
        <v>2325</v>
      </c>
      <c r="R2" s="174" t="s">
        <v>2326</v>
      </c>
    </row>
    <row r="3" spans="3:19">
      <c r="C3" s="178" t="s">
        <v>2334</v>
      </c>
      <c r="D3" s="178" t="s">
        <v>2335</v>
      </c>
      <c r="I3" s="180">
        <v>1</v>
      </c>
      <c r="J3" s="181" t="s">
        <v>2364</v>
      </c>
      <c r="K3" s="175" t="s">
        <v>2394</v>
      </c>
      <c r="L3" s="182">
        <v>5</v>
      </c>
      <c r="M3" s="181" t="s">
        <v>2263</v>
      </c>
      <c r="N3" s="183">
        <v>204106</v>
      </c>
      <c r="O3" s="175" t="s">
        <v>2379</v>
      </c>
      <c r="P3" s="178">
        <v>5</v>
      </c>
      <c r="Q3" s="186" t="s">
        <v>2263</v>
      </c>
      <c r="R3" s="187">
        <v>254694</v>
      </c>
      <c r="S3" s="175" t="s">
        <v>2379</v>
      </c>
    </row>
    <row r="4" spans="3:19">
      <c r="C4" s="178" t="s">
        <v>2403</v>
      </c>
      <c r="D4" s="178">
        <v>149</v>
      </c>
      <c r="I4" s="180">
        <v>2</v>
      </c>
      <c r="J4" s="181" t="s">
        <v>2365</v>
      </c>
      <c r="K4" s="175" t="s">
        <v>2395</v>
      </c>
      <c r="L4" s="182">
        <v>6</v>
      </c>
      <c r="M4" s="181" t="s">
        <v>2264</v>
      </c>
      <c r="N4" s="183">
        <v>202196</v>
      </c>
      <c r="O4" s="175" t="s">
        <v>2380</v>
      </c>
      <c r="P4" s="178">
        <v>29</v>
      </c>
      <c r="Q4" s="186" t="s">
        <v>2506</v>
      </c>
      <c r="R4" s="187">
        <v>129198</v>
      </c>
      <c r="S4" s="175" t="s">
        <v>2379</v>
      </c>
    </row>
    <row r="5" spans="3:19">
      <c r="C5" s="178" t="s">
        <v>2404</v>
      </c>
      <c r="D5" s="178">
        <v>71</v>
      </c>
      <c r="I5" s="180">
        <v>3</v>
      </c>
      <c r="J5" s="181" t="s">
        <v>2363</v>
      </c>
      <c r="K5" s="175" t="s">
        <v>2396</v>
      </c>
      <c r="L5" s="182">
        <v>31</v>
      </c>
      <c r="M5" s="181" t="s">
        <v>2265</v>
      </c>
      <c r="N5" s="183">
        <v>109656</v>
      </c>
      <c r="O5" s="175" t="s">
        <v>2380</v>
      </c>
      <c r="P5" s="178">
        <v>33</v>
      </c>
      <c r="Q5" s="186" t="s">
        <v>2264</v>
      </c>
      <c r="R5" s="187">
        <v>122990</v>
      </c>
      <c r="S5" s="175" t="s">
        <v>2380</v>
      </c>
    </row>
    <row r="6" spans="3:19">
      <c r="C6" s="178" t="s">
        <v>2405</v>
      </c>
      <c r="D6" s="178">
        <v>68</v>
      </c>
      <c r="I6" s="180">
        <v>4</v>
      </c>
      <c r="J6" s="181" t="s">
        <v>2366</v>
      </c>
      <c r="K6" s="175" t="s">
        <v>2397</v>
      </c>
      <c r="L6" s="182">
        <v>47</v>
      </c>
      <c r="M6" s="181" t="s">
        <v>2266</v>
      </c>
      <c r="N6" s="183">
        <v>96593</v>
      </c>
      <c r="O6" s="175" t="s">
        <v>2382</v>
      </c>
      <c r="P6" s="178">
        <v>44</v>
      </c>
      <c r="Q6" s="186" t="s">
        <v>2508</v>
      </c>
      <c r="R6" s="187">
        <v>108164</v>
      </c>
      <c r="S6" s="175" t="s">
        <v>2379</v>
      </c>
    </row>
    <row r="7" spans="3:19">
      <c r="C7" s="178" t="s">
        <v>2406</v>
      </c>
      <c r="D7" s="178">
        <v>68</v>
      </c>
      <c r="I7" s="180">
        <v>6</v>
      </c>
      <c r="J7" s="181" t="s">
        <v>2367</v>
      </c>
      <c r="K7" s="175" t="s">
        <v>2398</v>
      </c>
      <c r="L7" s="182">
        <v>51</v>
      </c>
      <c r="M7" s="181" t="s">
        <v>417</v>
      </c>
      <c r="N7" s="183">
        <v>92400</v>
      </c>
      <c r="O7" s="175" t="s">
        <v>2379</v>
      </c>
      <c r="P7" s="178">
        <v>50</v>
      </c>
      <c r="Q7" s="186" t="s">
        <v>2265</v>
      </c>
      <c r="R7" s="187">
        <v>105128</v>
      </c>
      <c r="S7" s="175" t="s">
        <v>2380</v>
      </c>
    </row>
    <row r="8" spans="3:19">
      <c r="C8" s="178" t="s">
        <v>2407</v>
      </c>
      <c r="D8" s="178">
        <v>62</v>
      </c>
      <c r="I8" s="180">
        <v>9</v>
      </c>
      <c r="J8" s="181" t="s">
        <v>2368</v>
      </c>
      <c r="K8" s="175" t="s">
        <v>2399</v>
      </c>
      <c r="L8" s="182">
        <v>63</v>
      </c>
      <c r="M8" s="181" t="s">
        <v>419</v>
      </c>
      <c r="N8" s="183">
        <v>80963</v>
      </c>
      <c r="O8" s="175" t="s">
        <v>2379</v>
      </c>
      <c r="P8" s="178">
        <v>71</v>
      </c>
      <c r="Q8" s="186" t="s">
        <v>2507</v>
      </c>
      <c r="R8" s="187">
        <v>84558</v>
      </c>
      <c r="S8" s="175" t="s">
        <v>2382</v>
      </c>
    </row>
    <row r="9" spans="3:19">
      <c r="C9" s="178" t="s">
        <v>2408</v>
      </c>
      <c r="D9" s="178">
        <v>57</v>
      </c>
      <c r="I9" s="180">
        <v>11</v>
      </c>
      <c r="J9" s="181" t="s">
        <v>2336</v>
      </c>
      <c r="K9" s="175" t="s">
        <v>2400</v>
      </c>
      <c r="L9" s="182">
        <v>65</v>
      </c>
      <c r="M9" s="181" t="s">
        <v>2267</v>
      </c>
      <c r="N9" s="183">
        <v>79893</v>
      </c>
      <c r="O9" s="175" t="s">
        <v>2382</v>
      </c>
      <c r="P9" s="178">
        <v>72</v>
      </c>
      <c r="Q9" s="186" t="s">
        <v>2327</v>
      </c>
      <c r="R9" s="187">
        <v>82892</v>
      </c>
      <c r="S9" s="175" t="s">
        <v>2381</v>
      </c>
    </row>
    <row r="10" spans="3:19">
      <c r="C10" s="178" t="s">
        <v>2409</v>
      </c>
      <c r="D10" s="178">
        <v>51</v>
      </c>
      <c r="I10" s="180">
        <v>13</v>
      </c>
      <c r="J10" s="181" t="s">
        <v>2383</v>
      </c>
      <c r="K10" s="175" t="s">
        <v>2401</v>
      </c>
      <c r="L10" s="182">
        <v>69</v>
      </c>
      <c r="M10" s="181" t="s">
        <v>2268</v>
      </c>
      <c r="N10" s="183">
        <v>77696</v>
      </c>
      <c r="O10" s="175" t="s">
        <v>2382</v>
      </c>
      <c r="P10" s="178">
        <v>87</v>
      </c>
      <c r="Q10" s="186" t="s">
        <v>2378</v>
      </c>
      <c r="R10" s="187">
        <v>75772</v>
      </c>
      <c r="S10" s="175" t="s">
        <v>2385</v>
      </c>
    </row>
    <row r="11" spans="3:19">
      <c r="I11" s="180">
        <v>14</v>
      </c>
      <c r="J11" s="181" t="s">
        <v>2369</v>
      </c>
      <c r="K11" s="175" t="s">
        <v>2370</v>
      </c>
      <c r="L11" s="182">
        <v>75</v>
      </c>
      <c r="M11" s="181" t="s">
        <v>2269</v>
      </c>
      <c r="N11" s="183">
        <v>72051</v>
      </c>
      <c r="O11" s="175" t="s">
        <v>2387</v>
      </c>
      <c r="P11" s="178">
        <v>105</v>
      </c>
      <c r="Q11" s="179" t="s">
        <v>2268</v>
      </c>
      <c r="R11" s="187">
        <v>70170</v>
      </c>
      <c r="S11" s="175" t="s">
        <v>2382</v>
      </c>
    </row>
    <row r="12" spans="3:19">
      <c r="I12" s="180">
        <v>16</v>
      </c>
      <c r="J12" s="181" t="s">
        <v>2371</v>
      </c>
      <c r="K12" s="175" t="s">
        <v>2372</v>
      </c>
      <c r="L12" s="182">
        <v>89</v>
      </c>
      <c r="M12" s="181" t="s">
        <v>2384</v>
      </c>
      <c r="N12" s="183">
        <v>68731</v>
      </c>
      <c r="O12" s="175" t="s">
        <v>2382</v>
      </c>
      <c r="P12" s="178">
        <v>110</v>
      </c>
      <c r="Q12" s="179" t="s">
        <v>2267</v>
      </c>
      <c r="R12" s="187">
        <v>67775</v>
      </c>
      <c r="S12" s="175" t="s">
        <v>2382</v>
      </c>
    </row>
    <row r="13" spans="3:19">
      <c r="I13" s="180">
        <v>17</v>
      </c>
      <c r="J13" s="181" t="s">
        <v>2373</v>
      </c>
      <c r="K13" s="175" t="s">
        <v>2374</v>
      </c>
      <c r="L13" s="182">
        <v>119</v>
      </c>
      <c r="M13" s="184" t="s">
        <v>2270</v>
      </c>
      <c r="N13" s="183">
        <v>57018</v>
      </c>
      <c r="P13" s="178">
        <v>111</v>
      </c>
      <c r="Q13" s="179" t="s">
        <v>2386</v>
      </c>
      <c r="R13" s="187">
        <v>67388</v>
      </c>
      <c r="S13" s="175" t="s">
        <v>2387</v>
      </c>
    </row>
    <row r="14" spans="3:19">
      <c r="I14" s="180">
        <v>18</v>
      </c>
      <c r="J14" s="181" t="s">
        <v>2375</v>
      </c>
      <c r="K14" s="175" t="s">
        <v>2377</v>
      </c>
      <c r="L14" s="182">
        <v>124</v>
      </c>
      <c r="M14" s="184" t="s">
        <v>2271</v>
      </c>
      <c r="N14" s="183">
        <v>54701</v>
      </c>
      <c r="P14" s="178">
        <v>116</v>
      </c>
      <c r="Q14" s="179" t="s">
        <v>2388</v>
      </c>
      <c r="R14" s="187">
        <v>65792</v>
      </c>
      <c r="S14" s="175" t="s">
        <v>2389</v>
      </c>
    </row>
    <row r="15" spans="3:19">
      <c r="I15" s="180">
        <v>23</v>
      </c>
      <c r="J15" s="181" t="s">
        <v>2337</v>
      </c>
      <c r="K15" s="175" t="s">
        <v>2376</v>
      </c>
      <c r="L15" s="182">
        <v>126</v>
      </c>
      <c r="M15" s="184" t="s">
        <v>2272</v>
      </c>
      <c r="N15" s="183">
        <v>54285</v>
      </c>
      <c r="P15" s="178">
        <v>127</v>
      </c>
      <c r="Q15" s="179" t="s">
        <v>2328</v>
      </c>
      <c r="R15" s="187">
        <v>63629</v>
      </c>
    </row>
    <row r="16" spans="3:19">
      <c r="I16" s="180">
        <v>24</v>
      </c>
      <c r="J16" s="181" t="s">
        <v>2338</v>
      </c>
      <c r="L16" s="182">
        <v>127</v>
      </c>
      <c r="M16" s="184" t="s">
        <v>2469</v>
      </c>
      <c r="N16" s="183">
        <v>54092</v>
      </c>
      <c r="P16" s="178">
        <v>142</v>
      </c>
      <c r="Q16" s="179" t="s">
        <v>2329</v>
      </c>
      <c r="R16" s="187">
        <v>59590</v>
      </c>
    </row>
    <row r="17" spans="9:18">
      <c r="I17" s="180">
        <v>25</v>
      </c>
      <c r="J17" s="181" t="s">
        <v>2339</v>
      </c>
      <c r="L17" s="182">
        <v>128</v>
      </c>
      <c r="M17" s="184" t="s">
        <v>2273</v>
      </c>
      <c r="N17" s="183">
        <v>54026</v>
      </c>
      <c r="P17" s="178">
        <v>145</v>
      </c>
      <c r="Q17" s="179" t="s">
        <v>2275</v>
      </c>
      <c r="R17" s="187">
        <v>59303</v>
      </c>
    </row>
    <row r="18" spans="9:18">
      <c r="I18" s="180">
        <v>26</v>
      </c>
      <c r="J18" s="181" t="s">
        <v>2340</v>
      </c>
      <c r="L18" s="182">
        <v>136</v>
      </c>
      <c r="M18" s="184" t="s">
        <v>2470</v>
      </c>
      <c r="N18" s="183">
        <v>51405</v>
      </c>
      <c r="P18" s="178">
        <v>164</v>
      </c>
      <c r="Q18" s="179" t="s">
        <v>2272</v>
      </c>
      <c r="R18" s="187">
        <v>55185</v>
      </c>
    </row>
    <row r="19" spans="9:18">
      <c r="I19" s="180">
        <v>32</v>
      </c>
      <c r="J19" s="181" t="s">
        <v>2341</v>
      </c>
      <c r="L19" s="182">
        <v>138</v>
      </c>
      <c r="M19" s="184" t="s">
        <v>2274</v>
      </c>
      <c r="N19" s="183">
        <v>50399</v>
      </c>
      <c r="P19" s="178">
        <v>167</v>
      </c>
      <c r="Q19" s="179" t="s">
        <v>2271</v>
      </c>
      <c r="R19" s="187">
        <v>53858</v>
      </c>
    </row>
    <row r="20" spans="9:18">
      <c r="I20" s="180">
        <v>35</v>
      </c>
      <c r="J20" s="181" t="s">
        <v>2342</v>
      </c>
      <c r="L20" s="182">
        <v>146</v>
      </c>
      <c r="M20" s="184" t="s">
        <v>2275</v>
      </c>
      <c r="N20" s="183">
        <v>48913</v>
      </c>
      <c r="P20" s="178">
        <v>185</v>
      </c>
      <c r="Q20" s="179" t="s">
        <v>2273</v>
      </c>
      <c r="R20" s="187">
        <v>49446</v>
      </c>
    </row>
    <row r="21" spans="9:18">
      <c r="I21" s="180">
        <v>36</v>
      </c>
      <c r="J21" s="181" t="s">
        <v>2343</v>
      </c>
      <c r="L21" s="182">
        <v>158</v>
      </c>
      <c r="M21" s="184" t="s">
        <v>2276</v>
      </c>
      <c r="N21" s="183">
        <v>45262</v>
      </c>
      <c r="P21" s="178">
        <v>188</v>
      </c>
      <c r="Q21" s="179" t="s">
        <v>2330</v>
      </c>
      <c r="R21" s="187">
        <v>49239</v>
      </c>
    </row>
    <row r="22" spans="9:18">
      <c r="I22" s="180">
        <v>43</v>
      </c>
      <c r="J22" s="181" t="s">
        <v>2344</v>
      </c>
      <c r="L22" s="182">
        <v>164</v>
      </c>
      <c r="M22" s="184" t="s">
        <v>2277</v>
      </c>
      <c r="N22" s="183">
        <v>44120</v>
      </c>
      <c r="P22" s="178">
        <v>193</v>
      </c>
      <c r="Q22" s="179" t="s">
        <v>2280</v>
      </c>
      <c r="R22" s="187">
        <v>48292</v>
      </c>
    </row>
    <row r="23" spans="9:18">
      <c r="I23" s="180">
        <v>45</v>
      </c>
      <c r="J23" s="181" t="s">
        <v>2345</v>
      </c>
      <c r="L23" s="182">
        <v>166</v>
      </c>
      <c r="M23" s="184" t="s">
        <v>2278</v>
      </c>
      <c r="N23" s="183">
        <v>43780</v>
      </c>
      <c r="P23" s="178">
        <v>202</v>
      </c>
      <c r="Q23" s="179" t="s">
        <v>2286</v>
      </c>
      <c r="R23" s="187">
        <v>47375</v>
      </c>
    </row>
    <row r="24" spans="9:18">
      <c r="I24" s="180">
        <v>51</v>
      </c>
      <c r="J24" s="181" t="s">
        <v>2346</v>
      </c>
      <c r="L24" s="182">
        <v>185</v>
      </c>
      <c r="M24" s="184" t="s">
        <v>2279</v>
      </c>
      <c r="N24" s="183">
        <v>38591</v>
      </c>
      <c r="P24" s="178">
        <v>215</v>
      </c>
      <c r="Q24" s="179" t="s">
        <v>2282</v>
      </c>
      <c r="R24" s="187">
        <v>44654</v>
      </c>
    </row>
    <row r="25" spans="9:18">
      <c r="I25" s="180">
        <v>55</v>
      </c>
      <c r="J25" s="181" t="s">
        <v>2347</v>
      </c>
      <c r="L25" s="182">
        <v>186</v>
      </c>
      <c r="M25" s="184" t="s">
        <v>2280</v>
      </c>
      <c r="N25" s="183">
        <v>38458</v>
      </c>
      <c r="P25" s="178">
        <v>219</v>
      </c>
      <c r="Q25" s="179" t="s">
        <v>425</v>
      </c>
      <c r="R25" s="187">
        <v>43822</v>
      </c>
    </row>
    <row r="26" spans="9:18">
      <c r="I26" s="180">
        <v>61</v>
      </c>
      <c r="J26" s="181" t="s">
        <v>2348</v>
      </c>
      <c r="L26" s="182">
        <v>191</v>
      </c>
      <c r="M26" s="184" t="s">
        <v>2281</v>
      </c>
      <c r="N26" s="183">
        <v>37563</v>
      </c>
      <c r="P26" s="178">
        <v>228</v>
      </c>
      <c r="Q26" s="179" t="s">
        <v>2331</v>
      </c>
      <c r="R26" s="187">
        <v>42757</v>
      </c>
    </row>
    <row r="27" spans="9:18">
      <c r="I27" s="180">
        <v>62</v>
      </c>
      <c r="J27" s="181" t="s">
        <v>2349</v>
      </c>
      <c r="L27" s="182">
        <v>193</v>
      </c>
      <c r="M27" s="184" t="s">
        <v>425</v>
      </c>
      <c r="N27" s="183">
        <v>37073</v>
      </c>
      <c r="P27" s="178">
        <v>236</v>
      </c>
      <c r="Q27" s="179" t="s">
        <v>2287</v>
      </c>
      <c r="R27" s="187">
        <v>41781</v>
      </c>
    </row>
    <row r="28" spans="9:18">
      <c r="I28" s="180">
        <v>67</v>
      </c>
      <c r="J28" s="181" t="s">
        <v>2350</v>
      </c>
      <c r="L28" s="182">
        <v>195</v>
      </c>
      <c r="M28" s="184" t="s">
        <v>2282</v>
      </c>
      <c r="N28" s="183">
        <v>36798</v>
      </c>
      <c r="P28" s="178">
        <v>237</v>
      </c>
      <c r="Q28" s="179" t="s">
        <v>2274</v>
      </c>
      <c r="R28" s="187">
        <v>41620</v>
      </c>
    </row>
    <row r="29" spans="9:18">
      <c r="I29" s="180">
        <v>73</v>
      </c>
      <c r="J29" s="181" t="s">
        <v>2351</v>
      </c>
      <c r="L29" s="182">
        <v>201</v>
      </c>
      <c r="M29" s="184" t="s">
        <v>2283</v>
      </c>
      <c r="N29" s="183">
        <v>36116</v>
      </c>
      <c r="P29" s="178">
        <v>242</v>
      </c>
      <c r="Q29" s="179" t="s">
        <v>2278</v>
      </c>
      <c r="R29" s="187">
        <v>40921</v>
      </c>
    </row>
    <row r="30" spans="9:18">
      <c r="I30" s="178">
        <v>74</v>
      </c>
      <c r="J30" s="185" t="s">
        <v>2352</v>
      </c>
      <c r="L30" s="182">
        <v>206</v>
      </c>
      <c r="M30" s="184" t="s">
        <v>2284</v>
      </c>
      <c r="N30" s="183">
        <v>35326</v>
      </c>
      <c r="P30" s="178">
        <v>249</v>
      </c>
      <c r="Q30" s="179" t="s">
        <v>2277</v>
      </c>
      <c r="R30" s="187">
        <v>40275</v>
      </c>
    </row>
    <row r="31" spans="9:18">
      <c r="I31" s="178">
        <v>76</v>
      </c>
      <c r="J31" s="185" t="s">
        <v>2353</v>
      </c>
      <c r="L31" s="182">
        <v>216</v>
      </c>
      <c r="M31" s="184" t="s">
        <v>2285</v>
      </c>
      <c r="N31" s="183">
        <v>34292</v>
      </c>
      <c r="P31" s="178">
        <v>262</v>
      </c>
      <c r="Q31" s="179" t="s">
        <v>2283</v>
      </c>
      <c r="R31" s="187">
        <v>39119</v>
      </c>
    </row>
    <row r="32" spans="9:18">
      <c r="I32" s="178">
        <v>77</v>
      </c>
      <c r="J32" s="185" t="s">
        <v>2354</v>
      </c>
      <c r="L32" s="182">
        <v>218</v>
      </c>
      <c r="M32" s="184" t="s">
        <v>2286</v>
      </c>
      <c r="N32" s="183">
        <v>34104</v>
      </c>
      <c r="P32" s="178">
        <v>282</v>
      </c>
      <c r="Q32" s="179" t="s">
        <v>2290</v>
      </c>
      <c r="R32" s="187">
        <v>36888</v>
      </c>
    </row>
    <row r="33" spans="9:18">
      <c r="I33" s="178">
        <v>78</v>
      </c>
      <c r="J33" s="185" t="s">
        <v>2355</v>
      </c>
      <c r="L33" s="182">
        <v>232</v>
      </c>
      <c r="M33" s="184" t="s">
        <v>2287</v>
      </c>
      <c r="N33" s="183">
        <v>32060</v>
      </c>
      <c r="P33" s="178">
        <v>294</v>
      </c>
      <c r="Q33" s="179" t="s">
        <v>2288</v>
      </c>
      <c r="R33" s="187">
        <v>36122</v>
      </c>
    </row>
    <row r="34" spans="9:18">
      <c r="I34" s="178">
        <v>79</v>
      </c>
      <c r="J34" s="185" t="s">
        <v>2356</v>
      </c>
      <c r="L34" s="182">
        <v>239</v>
      </c>
      <c r="M34" s="184" t="s">
        <v>2288</v>
      </c>
      <c r="N34" s="183">
        <v>31674</v>
      </c>
      <c r="P34" s="178">
        <v>297</v>
      </c>
      <c r="Q34" s="179" t="s">
        <v>2276</v>
      </c>
      <c r="R34" s="187">
        <v>35767</v>
      </c>
    </row>
    <row r="35" spans="9:18">
      <c r="I35" s="178">
        <v>80</v>
      </c>
      <c r="J35" s="185" t="s">
        <v>2357</v>
      </c>
      <c r="L35" s="182">
        <v>241</v>
      </c>
      <c r="M35" s="184" t="s">
        <v>2289</v>
      </c>
      <c r="N35" s="183">
        <v>31512</v>
      </c>
      <c r="P35" s="178">
        <v>324</v>
      </c>
      <c r="Q35" s="179" t="s">
        <v>2306</v>
      </c>
      <c r="R35" s="187">
        <v>32879</v>
      </c>
    </row>
    <row r="36" spans="9:18">
      <c r="I36" s="178">
        <v>91</v>
      </c>
      <c r="J36" s="185" t="s">
        <v>2358</v>
      </c>
      <c r="L36" s="182">
        <v>244</v>
      </c>
      <c r="M36" s="184" t="s">
        <v>2290</v>
      </c>
      <c r="N36" s="183">
        <v>31063</v>
      </c>
      <c r="P36" s="178">
        <v>330</v>
      </c>
      <c r="Q36" s="179" t="s">
        <v>2322</v>
      </c>
      <c r="R36" s="187">
        <v>32421</v>
      </c>
    </row>
    <row r="37" spans="9:18">
      <c r="I37" s="178">
        <v>93</v>
      </c>
      <c r="J37" s="185" t="s">
        <v>2359</v>
      </c>
      <c r="L37" s="182">
        <v>253</v>
      </c>
      <c r="M37" s="184" t="s">
        <v>2291</v>
      </c>
      <c r="N37" s="183">
        <v>30634</v>
      </c>
      <c r="P37" s="178">
        <v>340</v>
      </c>
      <c r="Q37" s="179" t="s">
        <v>2332</v>
      </c>
      <c r="R37" s="187">
        <v>31559</v>
      </c>
    </row>
    <row r="38" spans="9:18">
      <c r="I38" s="178">
        <v>96</v>
      </c>
      <c r="J38" s="185" t="s">
        <v>2360</v>
      </c>
      <c r="L38" s="182">
        <v>257</v>
      </c>
      <c r="M38" s="184" t="s">
        <v>2292</v>
      </c>
      <c r="N38" s="183">
        <v>30346</v>
      </c>
      <c r="P38" s="178">
        <v>347</v>
      </c>
      <c r="Q38" s="179" t="s">
        <v>2285</v>
      </c>
      <c r="R38" s="187">
        <v>31271</v>
      </c>
    </row>
    <row r="39" spans="9:18">
      <c r="I39" s="178">
        <v>99</v>
      </c>
      <c r="J39" s="185" t="s">
        <v>2361</v>
      </c>
      <c r="L39" s="182">
        <v>263</v>
      </c>
      <c r="M39" s="184" t="s">
        <v>2471</v>
      </c>
      <c r="N39" s="183">
        <v>29762</v>
      </c>
      <c r="P39" s="178">
        <v>349</v>
      </c>
      <c r="Q39" s="179" t="s">
        <v>2299</v>
      </c>
      <c r="R39" s="187">
        <v>31158</v>
      </c>
    </row>
    <row r="40" spans="9:18">
      <c r="I40" s="178">
        <v>100</v>
      </c>
      <c r="J40" s="185" t="s">
        <v>2362</v>
      </c>
      <c r="L40" s="182">
        <v>264</v>
      </c>
      <c r="M40" s="184" t="s">
        <v>2293</v>
      </c>
      <c r="N40" s="183">
        <v>29682</v>
      </c>
      <c r="P40" s="178">
        <v>352</v>
      </c>
      <c r="Q40" s="179" t="s">
        <v>2333</v>
      </c>
      <c r="R40" s="187">
        <v>30696</v>
      </c>
    </row>
    <row r="41" spans="9:18">
      <c r="L41" s="182">
        <v>277</v>
      </c>
      <c r="M41" s="184" t="s">
        <v>2294</v>
      </c>
      <c r="N41" s="183">
        <v>28560</v>
      </c>
      <c r="P41" s="178">
        <v>353</v>
      </c>
      <c r="Q41" s="179" t="s">
        <v>2296</v>
      </c>
      <c r="R41" s="187">
        <v>30678</v>
      </c>
    </row>
    <row r="42" spans="9:18">
      <c r="L42" s="182">
        <v>283</v>
      </c>
      <c r="M42" s="184" t="s">
        <v>2295</v>
      </c>
      <c r="N42" s="183">
        <v>28074</v>
      </c>
      <c r="P42" s="178">
        <v>356</v>
      </c>
      <c r="Q42" s="179" t="s">
        <v>2291</v>
      </c>
      <c r="R42" s="187">
        <v>30539</v>
      </c>
    </row>
    <row r="43" spans="9:18">
      <c r="L43" s="182">
        <v>289</v>
      </c>
      <c r="M43" s="184" t="s">
        <v>2296</v>
      </c>
      <c r="N43" s="183">
        <v>27750</v>
      </c>
      <c r="P43" s="178">
        <v>357</v>
      </c>
      <c r="Q43" s="179" t="s">
        <v>2292</v>
      </c>
      <c r="R43" s="187">
        <v>30390</v>
      </c>
    </row>
    <row r="44" spans="9:18">
      <c r="L44" s="182">
        <v>292</v>
      </c>
      <c r="M44" s="184" t="s">
        <v>2297</v>
      </c>
      <c r="N44" s="183">
        <v>27720</v>
      </c>
      <c r="P44" s="178">
        <v>367</v>
      </c>
      <c r="Q44" s="179" t="s">
        <v>2302</v>
      </c>
      <c r="R44" s="187">
        <v>29665</v>
      </c>
    </row>
    <row r="45" spans="9:18">
      <c r="L45" s="182">
        <v>295</v>
      </c>
      <c r="M45" s="184" t="s">
        <v>2298</v>
      </c>
      <c r="N45" s="183">
        <v>27421</v>
      </c>
      <c r="P45" s="178">
        <v>373</v>
      </c>
      <c r="Q45" s="179" t="s">
        <v>2300</v>
      </c>
      <c r="R45" s="187">
        <v>29252</v>
      </c>
    </row>
    <row r="46" spans="9:18">
      <c r="L46" s="182">
        <v>299</v>
      </c>
      <c r="M46" s="184" t="s">
        <v>2299</v>
      </c>
      <c r="N46" s="183">
        <v>27088</v>
      </c>
      <c r="P46" s="178">
        <v>381</v>
      </c>
      <c r="Q46" s="179" t="s">
        <v>2298</v>
      </c>
      <c r="R46" s="187">
        <v>28277</v>
      </c>
    </row>
    <row r="47" spans="9:18">
      <c r="L47" s="182">
        <v>308</v>
      </c>
      <c r="M47" s="184" t="s">
        <v>2300</v>
      </c>
      <c r="N47" s="183">
        <v>26592</v>
      </c>
      <c r="P47" s="178">
        <v>389</v>
      </c>
      <c r="Q47" s="179" t="s">
        <v>2295</v>
      </c>
      <c r="R47" s="187">
        <v>27792</v>
      </c>
    </row>
    <row r="48" spans="9:18">
      <c r="L48" s="182">
        <v>329</v>
      </c>
      <c r="M48" s="184" t="s">
        <v>2472</v>
      </c>
      <c r="N48" s="183">
        <v>25299</v>
      </c>
      <c r="P48" s="178">
        <v>408</v>
      </c>
      <c r="Q48" s="179" t="s">
        <v>2297</v>
      </c>
      <c r="R48" s="187">
        <v>26587</v>
      </c>
    </row>
    <row r="49" spans="12:18">
      <c r="L49" s="182">
        <v>351</v>
      </c>
      <c r="M49" s="184" t="s">
        <v>2473</v>
      </c>
      <c r="N49" s="183">
        <v>24110</v>
      </c>
      <c r="P49" s="178">
        <v>420</v>
      </c>
      <c r="Q49" s="179" t="s">
        <v>2313</v>
      </c>
      <c r="R49" s="187">
        <v>25975</v>
      </c>
    </row>
    <row r="50" spans="12:18">
      <c r="L50" s="182">
        <v>359</v>
      </c>
      <c r="M50" s="184" t="s">
        <v>2474</v>
      </c>
      <c r="N50" s="183">
        <v>23497</v>
      </c>
      <c r="P50" s="178">
        <v>423</v>
      </c>
      <c r="Q50" s="179" t="s">
        <v>2294</v>
      </c>
      <c r="R50" s="187">
        <v>25888</v>
      </c>
    </row>
    <row r="51" spans="12:18">
      <c r="L51" s="182">
        <v>364</v>
      </c>
      <c r="M51" s="184" t="s">
        <v>2475</v>
      </c>
      <c r="N51" s="183">
        <v>23306</v>
      </c>
      <c r="P51" s="178">
        <v>437</v>
      </c>
      <c r="Q51" s="179" t="s">
        <v>2279</v>
      </c>
      <c r="R51" s="187">
        <v>24596</v>
      </c>
    </row>
    <row r="52" spans="12:18">
      <c r="L52" s="182">
        <v>373</v>
      </c>
      <c r="M52" s="184" t="s">
        <v>2303</v>
      </c>
      <c r="N52" s="183">
        <v>23068</v>
      </c>
      <c r="P52" s="178">
        <v>451</v>
      </c>
      <c r="Q52" s="179" t="s">
        <v>2301</v>
      </c>
      <c r="R52" s="187">
        <v>24028</v>
      </c>
    </row>
    <row r="53" spans="12:18">
      <c r="L53" s="182">
        <v>376</v>
      </c>
      <c r="M53" s="184" t="s">
        <v>2304</v>
      </c>
      <c r="N53" s="183">
        <v>22843</v>
      </c>
      <c r="P53" s="178">
        <v>461</v>
      </c>
      <c r="Q53" s="179" t="s">
        <v>2305</v>
      </c>
      <c r="R53" s="187">
        <v>23551</v>
      </c>
    </row>
    <row r="54" spans="12:18">
      <c r="L54" s="182">
        <v>386</v>
      </c>
      <c r="M54" s="184" t="s">
        <v>2305</v>
      </c>
      <c r="N54" s="183">
        <v>22179</v>
      </c>
    </row>
    <row r="55" spans="12:18">
      <c r="L55" s="182">
        <v>388</v>
      </c>
      <c r="M55" s="184" t="s">
        <v>2306</v>
      </c>
      <c r="N55" s="183">
        <v>22127</v>
      </c>
    </row>
    <row r="56" spans="12:18">
      <c r="L56" s="182">
        <v>402</v>
      </c>
      <c r="M56" s="184" t="s">
        <v>2307</v>
      </c>
      <c r="N56" s="183">
        <v>21716</v>
      </c>
    </row>
    <row r="57" spans="12:18">
      <c r="L57" s="182">
        <v>403</v>
      </c>
      <c r="M57" s="184" t="s">
        <v>2308</v>
      </c>
      <c r="N57" s="183">
        <v>21714</v>
      </c>
    </row>
    <row r="58" spans="12:18">
      <c r="L58" s="182">
        <v>407</v>
      </c>
      <c r="M58" s="184" t="s">
        <v>2309</v>
      </c>
      <c r="N58" s="183">
        <v>21612</v>
      </c>
    </row>
    <row r="59" spans="12:18">
      <c r="L59" s="182">
        <v>416</v>
      </c>
      <c r="M59" s="184" t="s">
        <v>2310</v>
      </c>
      <c r="N59" s="183">
        <v>21335</v>
      </c>
    </row>
    <row r="60" spans="12:18">
      <c r="L60" s="182">
        <v>417</v>
      </c>
      <c r="M60" s="184" t="s">
        <v>2311</v>
      </c>
      <c r="N60" s="183">
        <v>21139</v>
      </c>
    </row>
    <row r="61" spans="12:18">
      <c r="L61" s="182">
        <v>429</v>
      </c>
      <c r="M61" s="184" t="s">
        <v>2312</v>
      </c>
      <c r="N61" s="183">
        <v>20503</v>
      </c>
    </row>
    <row r="62" spans="12:18">
      <c r="L62" s="182">
        <v>438</v>
      </c>
      <c r="M62" s="184" t="s">
        <v>2313</v>
      </c>
      <c r="N62" s="183">
        <v>19778</v>
      </c>
    </row>
    <row r="63" spans="12:18">
      <c r="L63" s="182">
        <v>445</v>
      </c>
      <c r="M63" s="184" t="s">
        <v>2314</v>
      </c>
      <c r="N63" s="183">
        <v>19470</v>
      </c>
    </row>
    <row r="64" spans="12:18">
      <c r="L64" s="182">
        <v>462</v>
      </c>
      <c r="M64" s="184" t="s">
        <v>2315</v>
      </c>
      <c r="N64" s="183">
        <v>18692</v>
      </c>
    </row>
    <row r="65" spans="12:14">
      <c r="L65" s="182">
        <v>468</v>
      </c>
      <c r="M65" s="184" t="s">
        <v>2316</v>
      </c>
      <c r="N65" s="183">
        <v>18281</v>
      </c>
    </row>
    <row r="66" spans="12:14">
      <c r="L66" s="182">
        <v>473</v>
      </c>
      <c r="M66" s="184" t="s">
        <v>2317</v>
      </c>
      <c r="N66" s="183">
        <v>17997</v>
      </c>
    </row>
    <row r="67" spans="12:14">
      <c r="L67" s="182">
        <v>474</v>
      </c>
      <c r="M67" s="184" t="s">
        <v>2318</v>
      </c>
      <c r="N67" s="183">
        <v>17915</v>
      </c>
    </row>
    <row r="68" spans="12:14">
      <c r="L68" s="182">
        <v>479</v>
      </c>
      <c r="M68" s="184" t="s">
        <v>2319</v>
      </c>
      <c r="N68" s="183">
        <v>17850</v>
      </c>
    </row>
    <row r="69" spans="12:14">
      <c r="L69" s="182">
        <v>481</v>
      </c>
      <c r="M69" s="184" t="s">
        <v>2320</v>
      </c>
      <c r="N69" s="183">
        <v>17635</v>
      </c>
    </row>
    <row r="70" spans="12:14">
      <c r="L70" s="182">
        <v>485</v>
      </c>
      <c r="M70" s="184" t="s">
        <v>2321</v>
      </c>
      <c r="N70" s="183">
        <v>17458</v>
      </c>
    </row>
    <row r="71" spans="12:14">
      <c r="L71" s="182">
        <v>489</v>
      </c>
      <c r="M71" s="184" t="s">
        <v>2322</v>
      </c>
      <c r="N71" s="183">
        <v>17339</v>
      </c>
    </row>
    <row r="72" spans="12:14">
      <c r="L72" s="182">
        <v>497</v>
      </c>
      <c r="M72" s="184" t="s">
        <v>2323</v>
      </c>
      <c r="N72" s="183">
        <v>17117</v>
      </c>
    </row>
    <row r="73" spans="12:14">
      <c r="L73" s="182">
        <v>500</v>
      </c>
      <c r="M73" s="184" t="s">
        <v>2324</v>
      </c>
      <c r="N73" s="183">
        <v>17053</v>
      </c>
    </row>
  </sheetData>
  <phoneticPr fontId="7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99B9-33D0-425C-9BA3-522490EAEBD5}">
  <dimension ref="A1:BH1608"/>
  <sheetViews>
    <sheetView tabSelected="1" zoomScale="70" zoomScaleNormal="70" workbookViewId="0">
      <pane ySplit="1" topLeftCell="A930" activePane="bottomLeft" state="frozen"/>
      <selection pane="bottomLeft" activeCell="I952" sqref="I952"/>
    </sheetView>
  </sheetViews>
  <sheetFormatPr defaultRowHeight="14.4"/>
  <cols>
    <col min="1" max="1" width="15.88671875" style="141" bestFit="1" customWidth="1"/>
    <col min="2" max="2" width="63.6640625" style="141" customWidth="1"/>
    <col min="3" max="3" width="20.21875" style="141" customWidth="1"/>
    <col min="4" max="6" width="12.109375" style="141" bestFit="1" customWidth="1"/>
    <col min="7" max="7" width="12.5546875" style="141" bestFit="1" customWidth="1"/>
    <col min="8" max="12" width="12.109375" style="141" bestFit="1" customWidth="1"/>
    <col min="13" max="16" width="12.5546875" style="141" bestFit="1" customWidth="1"/>
    <col min="17" max="17" width="12.109375" style="141" bestFit="1" customWidth="1"/>
    <col min="18" max="20" width="12.5546875" style="141" bestFit="1" customWidth="1"/>
    <col min="21" max="21" width="12.109375" style="141" bestFit="1" customWidth="1"/>
    <col min="22" max="23" width="12.5546875" style="141" bestFit="1" customWidth="1"/>
    <col min="24" max="28" width="12.109375" style="141" bestFit="1" customWidth="1"/>
    <col min="29" max="30" width="12.5546875" style="141" bestFit="1" customWidth="1"/>
    <col min="31" max="32" width="12.109375" style="141" bestFit="1" customWidth="1"/>
    <col min="33" max="34" width="12.5546875" style="141" bestFit="1" customWidth="1"/>
    <col min="35" max="39" width="12.109375" style="141" bestFit="1" customWidth="1"/>
    <col min="40" max="42" width="12.5546875" style="141" bestFit="1" customWidth="1"/>
    <col min="43" max="44" width="12.109375" style="141" bestFit="1" customWidth="1"/>
    <col min="45" max="59" width="12.5546875" style="141" bestFit="1" customWidth="1"/>
    <col min="60" max="60" width="11.44140625" style="141" bestFit="1" customWidth="1"/>
    <col min="61" max="256" width="8.88671875" style="141"/>
    <col min="257" max="257" width="15.88671875" style="141" bestFit="1" customWidth="1"/>
    <col min="258" max="258" width="118" style="141" bestFit="1" customWidth="1"/>
    <col min="259" max="259" width="12.5546875" style="141" bestFit="1" customWidth="1"/>
    <col min="260" max="262" width="12.109375" style="141" bestFit="1" customWidth="1"/>
    <col min="263" max="263" width="12.5546875" style="141" bestFit="1" customWidth="1"/>
    <col min="264" max="268" width="12.109375" style="141" bestFit="1" customWidth="1"/>
    <col min="269" max="272" width="12.5546875" style="141" bestFit="1" customWidth="1"/>
    <col min="273" max="273" width="12.109375" style="141" bestFit="1" customWidth="1"/>
    <col min="274" max="276" width="12.5546875" style="141" bestFit="1" customWidth="1"/>
    <col min="277" max="277" width="12.109375" style="141" bestFit="1" customWidth="1"/>
    <col min="278" max="279" width="12.5546875" style="141" bestFit="1" customWidth="1"/>
    <col min="280" max="284" width="12.109375" style="141" bestFit="1" customWidth="1"/>
    <col min="285" max="286" width="12.5546875" style="141" bestFit="1" customWidth="1"/>
    <col min="287" max="288" width="12.109375" style="141" bestFit="1" customWidth="1"/>
    <col min="289" max="290" width="12.5546875" style="141" bestFit="1" customWidth="1"/>
    <col min="291" max="295" width="12.109375" style="141" bestFit="1" customWidth="1"/>
    <col min="296" max="298" width="12.5546875" style="141" bestFit="1" customWidth="1"/>
    <col min="299" max="300" width="12.109375" style="141" bestFit="1" customWidth="1"/>
    <col min="301" max="315" width="12.5546875" style="141" bestFit="1" customWidth="1"/>
    <col min="316" max="316" width="11.44140625" style="141" bestFit="1" customWidth="1"/>
    <col min="317" max="512" width="8.88671875" style="141"/>
    <col min="513" max="513" width="15.88671875" style="141" bestFit="1" customWidth="1"/>
    <col min="514" max="514" width="118" style="141" bestFit="1" customWidth="1"/>
    <col min="515" max="515" width="12.5546875" style="141" bestFit="1" customWidth="1"/>
    <col min="516" max="518" width="12.109375" style="141" bestFit="1" customWidth="1"/>
    <col min="519" max="519" width="12.5546875" style="141" bestFit="1" customWidth="1"/>
    <col min="520" max="524" width="12.109375" style="141" bestFit="1" customWidth="1"/>
    <col min="525" max="528" width="12.5546875" style="141" bestFit="1" customWidth="1"/>
    <col min="529" max="529" width="12.109375" style="141" bestFit="1" customWidth="1"/>
    <col min="530" max="532" width="12.5546875" style="141" bestFit="1" customWidth="1"/>
    <col min="533" max="533" width="12.109375" style="141" bestFit="1" customWidth="1"/>
    <col min="534" max="535" width="12.5546875" style="141" bestFit="1" customWidth="1"/>
    <col min="536" max="540" width="12.109375" style="141" bestFit="1" customWidth="1"/>
    <col min="541" max="542" width="12.5546875" style="141" bestFit="1" customWidth="1"/>
    <col min="543" max="544" width="12.109375" style="141" bestFit="1" customWidth="1"/>
    <col min="545" max="546" width="12.5546875" style="141" bestFit="1" customWidth="1"/>
    <col min="547" max="551" width="12.109375" style="141" bestFit="1" customWidth="1"/>
    <col min="552" max="554" width="12.5546875" style="141" bestFit="1" customWidth="1"/>
    <col min="555" max="556" width="12.109375" style="141" bestFit="1" customWidth="1"/>
    <col min="557" max="571" width="12.5546875" style="141" bestFit="1" customWidth="1"/>
    <col min="572" max="572" width="11.44140625" style="141" bestFit="1" customWidth="1"/>
    <col min="573" max="768" width="8.88671875" style="141"/>
    <col min="769" max="769" width="15.88671875" style="141" bestFit="1" customWidth="1"/>
    <col min="770" max="770" width="118" style="141" bestFit="1" customWidth="1"/>
    <col min="771" max="771" width="12.5546875" style="141" bestFit="1" customWidth="1"/>
    <col min="772" max="774" width="12.109375" style="141" bestFit="1" customWidth="1"/>
    <col min="775" max="775" width="12.5546875" style="141" bestFit="1" customWidth="1"/>
    <col min="776" max="780" width="12.109375" style="141" bestFit="1" customWidth="1"/>
    <col min="781" max="784" width="12.5546875" style="141" bestFit="1" customWidth="1"/>
    <col min="785" max="785" width="12.109375" style="141" bestFit="1" customWidth="1"/>
    <col min="786" max="788" width="12.5546875" style="141" bestFit="1" customWidth="1"/>
    <col min="789" max="789" width="12.109375" style="141" bestFit="1" customWidth="1"/>
    <col min="790" max="791" width="12.5546875" style="141" bestFit="1" customWidth="1"/>
    <col min="792" max="796" width="12.109375" style="141" bestFit="1" customWidth="1"/>
    <col min="797" max="798" width="12.5546875" style="141" bestFit="1" customWidth="1"/>
    <col min="799" max="800" width="12.109375" style="141" bestFit="1" customWidth="1"/>
    <col min="801" max="802" width="12.5546875" style="141" bestFit="1" customWidth="1"/>
    <col min="803" max="807" width="12.109375" style="141" bestFit="1" customWidth="1"/>
    <col min="808" max="810" width="12.5546875" style="141" bestFit="1" customWidth="1"/>
    <col min="811" max="812" width="12.109375" style="141" bestFit="1" customWidth="1"/>
    <col min="813" max="827" width="12.5546875" style="141" bestFit="1" customWidth="1"/>
    <col min="828" max="828" width="11.44140625" style="141" bestFit="1" customWidth="1"/>
    <col min="829" max="1024" width="8.88671875" style="141"/>
    <col min="1025" max="1025" width="15.88671875" style="141" bestFit="1" customWidth="1"/>
    <col min="1026" max="1026" width="118" style="141" bestFit="1" customWidth="1"/>
    <col min="1027" max="1027" width="12.5546875" style="141" bestFit="1" customWidth="1"/>
    <col min="1028" max="1030" width="12.109375" style="141" bestFit="1" customWidth="1"/>
    <col min="1031" max="1031" width="12.5546875" style="141" bestFit="1" customWidth="1"/>
    <col min="1032" max="1036" width="12.109375" style="141" bestFit="1" customWidth="1"/>
    <col min="1037" max="1040" width="12.5546875" style="141" bestFit="1" customWidth="1"/>
    <col min="1041" max="1041" width="12.109375" style="141" bestFit="1" customWidth="1"/>
    <col min="1042" max="1044" width="12.5546875" style="141" bestFit="1" customWidth="1"/>
    <col min="1045" max="1045" width="12.109375" style="141" bestFit="1" customWidth="1"/>
    <col min="1046" max="1047" width="12.5546875" style="141" bestFit="1" customWidth="1"/>
    <col min="1048" max="1052" width="12.109375" style="141" bestFit="1" customWidth="1"/>
    <col min="1053" max="1054" width="12.5546875" style="141" bestFit="1" customWidth="1"/>
    <col min="1055" max="1056" width="12.109375" style="141" bestFit="1" customWidth="1"/>
    <col min="1057" max="1058" width="12.5546875" style="141" bestFit="1" customWidth="1"/>
    <col min="1059" max="1063" width="12.109375" style="141" bestFit="1" customWidth="1"/>
    <col min="1064" max="1066" width="12.5546875" style="141" bestFit="1" customWidth="1"/>
    <col min="1067" max="1068" width="12.109375" style="141" bestFit="1" customWidth="1"/>
    <col min="1069" max="1083" width="12.5546875" style="141" bestFit="1" customWidth="1"/>
    <col min="1084" max="1084" width="11.44140625" style="141" bestFit="1" customWidth="1"/>
    <col min="1085" max="1280" width="8.88671875" style="141"/>
    <col min="1281" max="1281" width="15.88671875" style="141" bestFit="1" customWidth="1"/>
    <col min="1282" max="1282" width="118" style="141" bestFit="1" customWidth="1"/>
    <col min="1283" max="1283" width="12.5546875" style="141" bestFit="1" customWidth="1"/>
    <col min="1284" max="1286" width="12.109375" style="141" bestFit="1" customWidth="1"/>
    <col min="1287" max="1287" width="12.5546875" style="141" bestFit="1" customWidth="1"/>
    <col min="1288" max="1292" width="12.109375" style="141" bestFit="1" customWidth="1"/>
    <col min="1293" max="1296" width="12.5546875" style="141" bestFit="1" customWidth="1"/>
    <col min="1297" max="1297" width="12.109375" style="141" bestFit="1" customWidth="1"/>
    <col min="1298" max="1300" width="12.5546875" style="141" bestFit="1" customWidth="1"/>
    <col min="1301" max="1301" width="12.109375" style="141" bestFit="1" customWidth="1"/>
    <col min="1302" max="1303" width="12.5546875" style="141" bestFit="1" customWidth="1"/>
    <col min="1304" max="1308" width="12.109375" style="141" bestFit="1" customWidth="1"/>
    <col min="1309" max="1310" width="12.5546875" style="141" bestFit="1" customWidth="1"/>
    <col min="1311" max="1312" width="12.109375" style="141" bestFit="1" customWidth="1"/>
    <col min="1313" max="1314" width="12.5546875" style="141" bestFit="1" customWidth="1"/>
    <col min="1315" max="1319" width="12.109375" style="141" bestFit="1" customWidth="1"/>
    <col min="1320" max="1322" width="12.5546875" style="141" bestFit="1" customWidth="1"/>
    <col min="1323" max="1324" width="12.109375" style="141" bestFit="1" customWidth="1"/>
    <col min="1325" max="1339" width="12.5546875" style="141" bestFit="1" customWidth="1"/>
    <col min="1340" max="1340" width="11.44140625" style="141" bestFit="1" customWidth="1"/>
    <col min="1341" max="1536" width="8.88671875" style="141"/>
    <col min="1537" max="1537" width="15.88671875" style="141" bestFit="1" customWidth="1"/>
    <col min="1538" max="1538" width="118" style="141" bestFit="1" customWidth="1"/>
    <col min="1539" max="1539" width="12.5546875" style="141" bestFit="1" customWidth="1"/>
    <col min="1540" max="1542" width="12.109375" style="141" bestFit="1" customWidth="1"/>
    <col min="1543" max="1543" width="12.5546875" style="141" bestFit="1" customWidth="1"/>
    <col min="1544" max="1548" width="12.109375" style="141" bestFit="1" customWidth="1"/>
    <col min="1549" max="1552" width="12.5546875" style="141" bestFit="1" customWidth="1"/>
    <col min="1553" max="1553" width="12.109375" style="141" bestFit="1" customWidth="1"/>
    <col min="1554" max="1556" width="12.5546875" style="141" bestFit="1" customWidth="1"/>
    <col min="1557" max="1557" width="12.109375" style="141" bestFit="1" customWidth="1"/>
    <col min="1558" max="1559" width="12.5546875" style="141" bestFit="1" customWidth="1"/>
    <col min="1560" max="1564" width="12.109375" style="141" bestFit="1" customWidth="1"/>
    <col min="1565" max="1566" width="12.5546875" style="141" bestFit="1" customWidth="1"/>
    <col min="1567" max="1568" width="12.109375" style="141" bestFit="1" customWidth="1"/>
    <col min="1569" max="1570" width="12.5546875" style="141" bestFit="1" customWidth="1"/>
    <col min="1571" max="1575" width="12.109375" style="141" bestFit="1" customWidth="1"/>
    <col min="1576" max="1578" width="12.5546875" style="141" bestFit="1" customWidth="1"/>
    <col min="1579" max="1580" width="12.109375" style="141" bestFit="1" customWidth="1"/>
    <col min="1581" max="1595" width="12.5546875" style="141" bestFit="1" customWidth="1"/>
    <col min="1596" max="1596" width="11.44140625" style="141" bestFit="1" customWidth="1"/>
    <col min="1597" max="1792" width="8.88671875" style="141"/>
    <col min="1793" max="1793" width="15.88671875" style="141" bestFit="1" customWidth="1"/>
    <col min="1794" max="1794" width="118" style="141" bestFit="1" customWidth="1"/>
    <col min="1795" max="1795" width="12.5546875" style="141" bestFit="1" customWidth="1"/>
    <col min="1796" max="1798" width="12.109375" style="141" bestFit="1" customWidth="1"/>
    <col min="1799" max="1799" width="12.5546875" style="141" bestFit="1" customWidth="1"/>
    <col min="1800" max="1804" width="12.109375" style="141" bestFit="1" customWidth="1"/>
    <col min="1805" max="1808" width="12.5546875" style="141" bestFit="1" customWidth="1"/>
    <col min="1809" max="1809" width="12.109375" style="141" bestFit="1" customWidth="1"/>
    <col min="1810" max="1812" width="12.5546875" style="141" bestFit="1" customWidth="1"/>
    <col min="1813" max="1813" width="12.109375" style="141" bestFit="1" customWidth="1"/>
    <col min="1814" max="1815" width="12.5546875" style="141" bestFit="1" customWidth="1"/>
    <col min="1816" max="1820" width="12.109375" style="141" bestFit="1" customWidth="1"/>
    <col min="1821" max="1822" width="12.5546875" style="141" bestFit="1" customWidth="1"/>
    <col min="1823" max="1824" width="12.109375" style="141" bestFit="1" customWidth="1"/>
    <col min="1825" max="1826" width="12.5546875" style="141" bestFit="1" customWidth="1"/>
    <col min="1827" max="1831" width="12.109375" style="141" bestFit="1" customWidth="1"/>
    <col min="1832" max="1834" width="12.5546875" style="141" bestFit="1" customWidth="1"/>
    <col min="1835" max="1836" width="12.109375" style="141" bestFit="1" customWidth="1"/>
    <col min="1837" max="1851" width="12.5546875" style="141" bestFit="1" customWidth="1"/>
    <col min="1852" max="1852" width="11.44140625" style="141" bestFit="1" customWidth="1"/>
    <col min="1853" max="2048" width="8.88671875" style="141"/>
    <col min="2049" max="2049" width="15.88671875" style="141" bestFit="1" customWidth="1"/>
    <col min="2050" max="2050" width="118" style="141" bestFit="1" customWidth="1"/>
    <col min="2051" max="2051" width="12.5546875" style="141" bestFit="1" customWidth="1"/>
    <col min="2052" max="2054" width="12.109375" style="141" bestFit="1" customWidth="1"/>
    <col min="2055" max="2055" width="12.5546875" style="141" bestFit="1" customWidth="1"/>
    <col min="2056" max="2060" width="12.109375" style="141" bestFit="1" customWidth="1"/>
    <col min="2061" max="2064" width="12.5546875" style="141" bestFit="1" customWidth="1"/>
    <col min="2065" max="2065" width="12.109375" style="141" bestFit="1" customWidth="1"/>
    <col min="2066" max="2068" width="12.5546875" style="141" bestFit="1" customWidth="1"/>
    <col min="2069" max="2069" width="12.109375" style="141" bestFit="1" customWidth="1"/>
    <col min="2070" max="2071" width="12.5546875" style="141" bestFit="1" customWidth="1"/>
    <col min="2072" max="2076" width="12.109375" style="141" bestFit="1" customWidth="1"/>
    <col min="2077" max="2078" width="12.5546875" style="141" bestFit="1" customWidth="1"/>
    <col min="2079" max="2080" width="12.109375" style="141" bestFit="1" customWidth="1"/>
    <col min="2081" max="2082" width="12.5546875" style="141" bestFit="1" customWidth="1"/>
    <col min="2083" max="2087" width="12.109375" style="141" bestFit="1" customWidth="1"/>
    <col min="2088" max="2090" width="12.5546875" style="141" bestFit="1" customWidth="1"/>
    <col min="2091" max="2092" width="12.109375" style="141" bestFit="1" customWidth="1"/>
    <col min="2093" max="2107" width="12.5546875" style="141" bestFit="1" customWidth="1"/>
    <col min="2108" max="2108" width="11.44140625" style="141" bestFit="1" customWidth="1"/>
    <col min="2109" max="2304" width="8.88671875" style="141"/>
    <col min="2305" max="2305" width="15.88671875" style="141" bestFit="1" customWidth="1"/>
    <col min="2306" max="2306" width="118" style="141" bestFit="1" customWidth="1"/>
    <col min="2307" max="2307" width="12.5546875" style="141" bestFit="1" customWidth="1"/>
    <col min="2308" max="2310" width="12.109375" style="141" bestFit="1" customWidth="1"/>
    <col min="2311" max="2311" width="12.5546875" style="141" bestFit="1" customWidth="1"/>
    <col min="2312" max="2316" width="12.109375" style="141" bestFit="1" customWidth="1"/>
    <col min="2317" max="2320" width="12.5546875" style="141" bestFit="1" customWidth="1"/>
    <col min="2321" max="2321" width="12.109375" style="141" bestFit="1" customWidth="1"/>
    <col min="2322" max="2324" width="12.5546875" style="141" bestFit="1" customWidth="1"/>
    <col min="2325" max="2325" width="12.109375" style="141" bestFit="1" customWidth="1"/>
    <col min="2326" max="2327" width="12.5546875" style="141" bestFit="1" customWidth="1"/>
    <col min="2328" max="2332" width="12.109375" style="141" bestFit="1" customWidth="1"/>
    <col min="2333" max="2334" width="12.5546875" style="141" bestFit="1" customWidth="1"/>
    <col min="2335" max="2336" width="12.109375" style="141" bestFit="1" customWidth="1"/>
    <col min="2337" max="2338" width="12.5546875" style="141" bestFit="1" customWidth="1"/>
    <col min="2339" max="2343" width="12.109375" style="141" bestFit="1" customWidth="1"/>
    <col min="2344" max="2346" width="12.5546875" style="141" bestFit="1" customWidth="1"/>
    <col min="2347" max="2348" width="12.109375" style="141" bestFit="1" customWidth="1"/>
    <col min="2349" max="2363" width="12.5546875" style="141" bestFit="1" customWidth="1"/>
    <col min="2364" max="2364" width="11.44140625" style="141" bestFit="1" customWidth="1"/>
    <col min="2365" max="2560" width="8.88671875" style="141"/>
    <col min="2561" max="2561" width="15.88671875" style="141" bestFit="1" customWidth="1"/>
    <col min="2562" max="2562" width="118" style="141" bestFit="1" customWidth="1"/>
    <col min="2563" max="2563" width="12.5546875" style="141" bestFit="1" customWidth="1"/>
    <col min="2564" max="2566" width="12.109375" style="141" bestFit="1" customWidth="1"/>
    <col min="2567" max="2567" width="12.5546875" style="141" bestFit="1" customWidth="1"/>
    <col min="2568" max="2572" width="12.109375" style="141" bestFit="1" customWidth="1"/>
    <col min="2573" max="2576" width="12.5546875" style="141" bestFit="1" customWidth="1"/>
    <col min="2577" max="2577" width="12.109375" style="141" bestFit="1" customWidth="1"/>
    <col min="2578" max="2580" width="12.5546875" style="141" bestFit="1" customWidth="1"/>
    <col min="2581" max="2581" width="12.109375" style="141" bestFit="1" customWidth="1"/>
    <col min="2582" max="2583" width="12.5546875" style="141" bestFit="1" customWidth="1"/>
    <col min="2584" max="2588" width="12.109375" style="141" bestFit="1" customWidth="1"/>
    <col min="2589" max="2590" width="12.5546875" style="141" bestFit="1" customWidth="1"/>
    <col min="2591" max="2592" width="12.109375" style="141" bestFit="1" customWidth="1"/>
    <col min="2593" max="2594" width="12.5546875" style="141" bestFit="1" customWidth="1"/>
    <col min="2595" max="2599" width="12.109375" style="141" bestFit="1" customWidth="1"/>
    <col min="2600" max="2602" width="12.5546875" style="141" bestFit="1" customWidth="1"/>
    <col min="2603" max="2604" width="12.109375" style="141" bestFit="1" customWidth="1"/>
    <col min="2605" max="2619" width="12.5546875" style="141" bestFit="1" customWidth="1"/>
    <col min="2620" max="2620" width="11.44140625" style="141" bestFit="1" customWidth="1"/>
    <col min="2621" max="2816" width="8.88671875" style="141"/>
    <col min="2817" max="2817" width="15.88671875" style="141" bestFit="1" customWidth="1"/>
    <col min="2818" max="2818" width="118" style="141" bestFit="1" customWidth="1"/>
    <col min="2819" max="2819" width="12.5546875" style="141" bestFit="1" customWidth="1"/>
    <col min="2820" max="2822" width="12.109375" style="141" bestFit="1" customWidth="1"/>
    <col min="2823" max="2823" width="12.5546875" style="141" bestFit="1" customWidth="1"/>
    <col min="2824" max="2828" width="12.109375" style="141" bestFit="1" customWidth="1"/>
    <col min="2829" max="2832" width="12.5546875" style="141" bestFit="1" customWidth="1"/>
    <col min="2833" max="2833" width="12.109375" style="141" bestFit="1" customWidth="1"/>
    <col min="2834" max="2836" width="12.5546875" style="141" bestFit="1" customWidth="1"/>
    <col min="2837" max="2837" width="12.109375" style="141" bestFit="1" customWidth="1"/>
    <col min="2838" max="2839" width="12.5546875" style="141" bestFit="1" customWidth="1"/>
    <col min="2840" max="2844" width="12.109375" style="141" bestFit="1" customWidth="1"/>
    <col min="2845" max="2846" width="12.5546875" style="141" bestFit="1" customWidth="1"/>
    <col min="2847" max="2848" width="12.109375" style="141" bestFit="1" customWidth="1"/>
    <col min="2849" max="2850" width="12.5546875" style="141" bestFit="1" customWidth="1"/>
    <col min="2851" max="2855" width="12.109375" style="141" bestFit="1" customWidth="1"/>
    <col min="2856" max="2858" width="12.5546875" style="141" bestFit="1" customWidth="1"/>
    <col min="2859" max="2860" width="12.109375" style="141" bestFit="1" customWidth="1"/>
    <col min="2861" max="2875" width="12.5546875" style="141" bestFit="1" customWidth="1"/>
    <col min="2876" max="2876" width="11.44140625" style="141" bestFit="1" customWidth="1"/>
    <col min="2877" max="3072" width="8.88671875" style="141"/>
    <col min="3073" max="3073" width="15.88671875" style="141" bestFit="1" customWidth="1"/>
    <col min="3074" max="3074" width="118" style="141" bestFit="1" customWidth="1"/>
    <col min="3075" max="3075" width="12.5546875" style="141" bestFit="1" customWidth="1"/>
    <col min="3076" max="3078" width="12.109375" style="141" bestFit="1" customWidth="1"/>
    <col min="3079" max="3079" width="12.5546875" style="141" bestFit="1" customWidth="1"/>
    <col min="3080" max="3084" width="12.109375" style="141" bestFit="1" customWidth="1"/>
    <col min="3085" max="3088" width="12.5546875" style="141" bestFit="1" customWidth="1"/>
    <col min="3089" max="3089" width="12.109375" style="141" bestFit="1" customWidth="1"/>
    <col min="3090" max="3092" width="12.5546875" style="141" bestFit="1" customWidth="1"/>
    <col min="3093" max="3093" width="12.109375" style="141" bestFit="1" customWidth="1"/>
    <col min="3094" max="3095" width="12.5546875" style="141" bestFit="1" customWidth="1"/>
    <col min="3096" max="3100" width="12.109375" style="141" bestFit="1" customWidth="1"/>
    <col min="3101" max="3102" width="12.5546875" style="141" bestFit="1" customWidth="1"/>
    <col min="3103" max="3104" width="12.109375" style="141" bestFit="1" customWidth="1"/>
    <col min="3105" max="3106" width="12.5546875" style="141" bestFit="1" customWidth="1"/>
    <col min="3107" max="3111" width="12.109375" style="141" bestFit="1" customWidth="1"/>
    <col min="3112" max="3114" width="12.5546875" style="141" bestFit="1" customWidth="1"/>
    <col min="3115" max="3116" width="12.109375" style="141" bestFit="1" customWidth="1"/>
    <col min="3117" max="3131" width="12.5546875" style="141" bestFit="1" customWidth="1"/>
    <col min="3132" max="3132" width="11.44140625" style="141" bestFit="1" customWidth="1"/>
    <col min="3133" max="3328" width="8.88671875" style="141"/>
    <col min="3329" max="3329" width="15.88671875" style="141" bestFit="1" customWidth="1"/>
    <col min="3330" max="3330" width="118" style="141" bestFit="1" customWidth="1"/>
    <col min="3331" max="3331" width="12.5546875" style="141" bestFit="1" customWidth="1"/>
    <col min="3332" max="3334" width="12.109375" style="141" bestFit="1" customWidth="1"/>
    <col min="3335" max="3335" width="12.5546875" style="141" bestFit="1" customWidth="1"/>
    <col min="3336" max="3340" width="12.109375" style="141" bestFit="1" customWidth="1"/>
    <col min="3341" max="3344" width="12.5546875" style="141" bestFit="1" customWidth="1"/>
    <col min="3345" max="3345" width="12.109375" style="141" bestFit="1" customWidth="1"/>
    <col min="3346" max="3348" width="12.5546875" style="141" bestFit="1" customWidth="1"/>
    <col min="3349" max="3349" width="12.109375" style="141" bestFit="1" customWidth="1"/>
    <col min="3350" max="3351" width="12.5546875" style="141" bestFit="1" customWidth="1"/>
    <col min="3352" max="3356" width="12.109375" style="141" bestFit="1" customWidth="1"/>
    <col min="3357" max="3358" width="12.5546875" style="141" bestFit="1" customWidth="1"/>
    <col min="3359" max="3360" width="12.109375" style="141" bestFit="1" customWidth="1"/>
    <col min="3361" max="3362" width="12.5546875" style="141" bestFit="1" customWidth="1"/>
    <col min="3363" max="3367" width="12.109375" style="141" bestFit="1" customWidth="1"/>
    <col min="3368" max="3370" width="12.5546875" style="141" bestFit="1" customWidth="1"/>
    <col min="3371" max="3372" width="12.109375" style="141" bestFit="1" customWidth="1"/>
    <col min="3373" max="3387" width="12.5546875" style="141" bestFit="1" customWidth="1"/>
    <col min="3388" max="3388" width="11.44140625" style="141" bestFit="1" customWidth="1"/>
    <col min="3389" max="3584" width="8.88671875" style="141"/>
    <col min="3585" max="3585" width="15.88671875" style="141" bestFit="1" customWidth="1"/>
    <col min="3586" max="3586" width="118" style="141" bestFit="1" customWidth="1"/>
    <col min="3587" max="3587" width="12.5546875" style="141" bestFit="1" customWidth="1"/>
    <col min="3588" max="3590" width="12.109375" style="141" bestFit="1" customWidth="1"/>
    <col min="3591" max="3591" width="12.5546875" style="141" bestFit="1" customWidth="1"/>
    <col min="3592" max="3596" width="12.109375" style="141" bestFit="1" customWidth="1"/>
    <col min="3597" max="3600" width="12.5546875" style="141" bestFit="1" customWidth="1"/>
    <col min="3601" max="3601" width="12.109375" style="141" bestFit="1" customWidth="1"/>
    <col min="3602" max="3604" width="12.5546875" style="141" bestFit="1" customWidth="1"/>
    <col min="3605" max="3605" width="12.109375" style="141" bestFit="1" customWidth="1"/>
    <col min="3606" max="3607" width="12.5546875" style="141" bestFit="1" customWidth="1"/>
    <col min="3608" max="3612" width="12.109375" style="141" bestFit="1" customWidth="1"/>
    <col min="3613" max="3614" width="12.5546875" style="141" bestFit="1" customWidth="1"/>
    <col min="3615" max="3616" width="12.109375" style="141" bestFit="1" customWidth="1"/>
    <col min="3617" max="3618" width="12.5546875" style="141" bestFit="1" customWidth="1"/>
    <col min="3619" max="3623" width="12.109375" style="141" bestFit="1" customWidth="1"/>
    <col min="3624" max="3626" width="12.5546875" style="141" bestFit="1" customWidth="1"/>
    <col min="3627" max="3628" width="12.109375" style="141" bestFit="1" customWidth="1"/>
    <col min="3629" max="3643" width="12.5546875" style="141" bestFit="1" customWidth="1"/>
    <col min="3644" max="3644" width="11.44140625" style="141" bestFit="1" customWidth="1"/>
    <col min="3645" max="3840" width="8.88671875" style="141"/>
    <col min="3841" max="3841" width="15.88671875" style="141" bestFit="1" customWidth="1"/>
    <col min="3842" max="3842" width="118" style="141" bestFit="1" customWidth="1"/>
    <col min="3843" max="3843" width="12.5546875" style="141" bestFit="1" customWidth="1"/>
    <col min="3844" max="3846" width="12.109375" style="141" bestFit="1" customWidth="1"/>
    <col min="3847" max="3847" width="12.5546875" style="141" bestFit="1" customWidth="1"/>
    <col min="3848" max="3852" width="12.109375" style="141" bestFit="1" customWidth="1"/>
    <col min="3853" max="3856" width="12.5546875" style="141" bestFit="1" customWidth="1"/>
    <col min="3857" max="3857" width="12.109375" style="141" bestFit="1" customWidth="1"/>
    <col min="3858" max="3860" width="12.5546875" style="141" bestFit="1" customWidth="1"/>
    <col min="3861" max="3861" width="12.109375" style="141" bestFit="1" customWidth="1"/>
    <col min="3862" max="3863" width="12.5546875" style="141" bestFit="1" customWidth="1"/>
    <col min="3864" max="3868" width="12.109375" style="141" bestFit="1" customWidth="1"/>
    <col min="3869" max="3870" width="12.5546875" style="141" bestFit="1" customWidth="1"/>
    <col min="3871" max="3872" width="12.109375" style="141" bestFit="1" customWidth="1"/>
    <col min="3873" max="3874" width="12.5546875" style="141" bestFit="1" customWidth="1"/>
    <col min="3875" max="3879" width="12.109375" style="141" bestFit="1" customWidth="1"/>
    <col min="3880" max="3882" width="12.5546875" style="141" bestFit="1" customWidth="1"/>
    <col min="3883" max="3884" width="12.109375" style="141" bestFit="1" customWidth="1"/>
    <col min="3885" max="3899" width="12.5546875" style="141" bestFit="1" customWidth="1"/>
    <col min="3900" max="3900" width="11.44140625" style="141" bestFit="1" customWidth="1"/>
    <col min="3901" max="4096" width="8.88671875" style="141"/>
    <col min="4097" max="4097" width="15.88671875" style="141" bestFit="1" customWidth="1"/>
    <col min="4098" max="4098" width="118" style="141" bestFit="1" customWidth="1"/>
    <col min="4099" max="4099" width="12.5546875" style="141" bestFit="1" customWidth="1"/>
    <col min="4100" max="4102" width="12.109375" style="141" bestFit="1" customWidth="1"/>
    <col min="4103" max="4103" width="12.5546875" style="141" bestFit="1" customWidth="1"/>
    <col min="4104" max="4108" width="12.109375" style="141" bestFit="1" customWidth="1"/>
    <col min="4109" max="4112" width="12.5546875" style="141" bestFit="1" customWidth="1"/>
    <col min="4113" max="4113" width="12.109375" style="141" bestFit="1" customWidth="1"/>
    <col min="4114" max="4116" width="12.5546875" style="141" bestFit="1" customWidth="1"/>
    <col min="4117" max="4117" width="12.109375" style="141" bestFit="1" customWidth="1"/>
    <col min="4118" max="4119" width="12.5546875" style="141" bestFit="1" customWidth="1"/>
    <col min="4120" max="4124" width="12.109375" style="141" bestFit="1" customWidth="1"/>
    <col min="4125" max="4126" width="12.5546875" style="141" bestFit="1" customWidth="1"/>
    <col min="4127" max="4128" width="12.109375" style="141" bestFit="1" customWidth="1"/>
    <col min="4129" max="4130" width="12.5546875" style="141" bestFit="1" customWidth="1"/>
    <col min="4131" max="4135" width="12.109375" style="141" bestFit="1" customWidth="1"/>
    <col min="4136" max="4138" width="12.5546875" style="141" bestFit="1" customWidth="1"/>
    <col min="4139" max="4140" width="12.109375" style="141" bestFit="1" customWidth="1"/>
    <col min="4141" max="4155" width="12.5546875" style="141" bestFit="1" customWidth="1"/>
    <col min="4156" max="4156" width="11.44140625" style="141" bestFit="1" customWidth="1"/>
    <col min="4157" max="4352" width="8.88671875" style="141"/>
    <col min="4353" max="4353" width="15.88671875" style="141" bestFit="1" customWidth="1"/>
    <col min="4354" max="4354" width="118" style="141" bestFit="1" customWidth="1"/>
    <col min="4355" max="4355" width="12.5546875" style="141" bestFit="1" customWidth="1"/>
    <col min="4356" max="4358" width="12.109375" style="141" bestFit="1" customWidth="1"/>
    <col min="4359" max="4359" width="12.5546875" style="141" bestFit="1" customWidth="1"/>
    <col min="4360" max="4364" width="12.109375" style="141" bestFit="1" customWidth="1"/>
    <col min="4365" max="4368" width="12.5546875" style="141" bestFit="1" customWidth="1"/>
    <col min="4369" max="4369" width="12.109375" style="141" bestFit="1" customWidth="1"/>
    <col min="4370" max="4372" width="12.5546875" style="141" bestFit="1" customWidth="1"/>
    <col min="4373" max="4373" width="12.109375" style="141" bestFit="1" customWidth="1"/>
    <col min="4374" max="4375" width="12.5546875" style="141" bestFit="1" customWidth="1"/>
    <col min="4376" max="4380" width="12.109375" style="141" bestFit="1" customWidth="1"/>
    <col min="4381" max="4382" width="12.5546875" style="141" bestFit="1" customWidth="1"/>
    <col min="4383" max="4384" width="12.109375" style="141" bestFit="1" customWidth="1"/>
    <col min="4385" max="4386" width="12.5546875" style="141" bestFit="1" customWidth="1"/>
    <col min="4387" max="4391" width="12.109375" style="141" bestFit="1" customWidth="1"/>
    <col min="4392" max="4394" width="12.5546875" style="141" bestFit="1" customWidth="1"/>
    <col min="4395" max="4396" width="12.109375" style="141" bestFit="1" customWidth="1"/>
    <col min="4397" max="4411" width="12.5546875" style="141" bestFit="1" customWidth="1"/>
    <col min="4412" max="4412" width="11.44140625" style="141" bestFit="1" customWidth="1"/>
    <col min="4413" max="4608" width="8.88671875" style="141"/>
    <col min="4609" max="4609" width="15.88671875" style="141" bestFit="1" customWidth="1"/>
    <col min="4610" max="4610" width="118" style="141" bestFit="1" customWidth="1"/>
    <col min="4611" max="4611" width="12.5546875" style="141" bestFit="1" customWidth="1"/>
    <col min="4612" max="4614" width="12.109375" style="141" bestFit="1" customWidth="1"/>
    <col min="4615" max="4615" width="12.5546875" style="141" bestFit="1" customWidth="1"/>
    <col min="4616" max="4620" width="12.109375" style="141" bestFit="1" customWidth="1"/>
    <col min="4621" max="4624" width="12.5546875" style="141" bestFit="1" customWidth="1"/>
    <col min="4625" max="4625" width="12.109375" style="141" bestFit="1" customWidth="1"/>
    <col min="4626" max="4628" width="12.5546875" style="141" bestFit="1" customWidth="1"/>
    <col min="4629" max="4629" width="12.109375" style="141" bestFit="1" customWidth="1"/>
    <col min="4630" max="4631" width="12.5546875" style="141" bestFit="1" customWidth="1"/>
    <col min="4632" max="4636" width="12.109375" style="141" bestFit="1" customWidth="1"/>
    <col min="4637" max="4638" width="12.5546875" style="141" bestFit="1" customWidth="1"/>
    <col min="4639" max="4640" width="12.109375" style="141" bestFit="1" customWidth="1"/>
    <col min="4641" max="4642" width="12.5546875" style="141" bestFit="1" customWidth="1"/>
    <col min="4643" max="4647" width="12.109375" style="141" bestFit="1" customWidth="1"/>
    <col min="4648" max="4650" width="12.5546875" style="141" bestFit="1" customWidth="1"/>
    <col min="4651" max="4652" width="12.109375" style="141" bestFit="1" customWidth="1"/>
    <col min="4653" max="4667" width="12.5546875" style="141" bestFit="1" customWidth="1"/>
    <col min="4668" max="4668" width="11.44140625" style="141" bestFit="1" customWidth="1"/>
    <col min="4669" max="4864" width="8.88671875" style="141"/>
    <col min="4865" max="4865" width="15.88671875" style="141" bestFit="1" customWidth="1"/>
    <col min="4866" max="4866" width="118" style="141" bestFit="1" customWidth="1"/>
    <col min="4867" max="4867" width="12.5546875" style="141" bestFit="1" customWidth="1"/>
    <col min="4868" max="4870" width="12.109375" style="141" bestFit="1" customWidth="1"/>
    <col min="4871" max="4871" width="12.5546875" style="141" bestFit="1" customWidth="1"/>
    <col min="4872" max="4876" width="12.109375" style="141" bestFit="1" customWidth="1"/>
    <col min="4877" max="4880" width="12.5546875" style="141" bestFit="1" customWidth="1"/>
    <col min="4881" max="4881" width="12.109375" style="141" bestFit="1" customWidth="1"/>
    <col min="4882" max="4884" width="12.5546875" style="141" bestFit="1" customWidth="1"/>
    <col min="4885" max="4885" width="12.109375" style="141" bestFit="1" customWidth="1"/>
    <col min="4886" max="4887" width="12.5546875" style="141" bestFit="1" customWidth="1"/>
    <col min="4888" max="4892" width="12.109375" style="141" bestFit="1" customWidth="1"/>
    <col min="4893" max="4894" width="12.5546875" style="141" bestFit="1" customWidth="1"/>
    <col min="4895" max="4896" width="12.109375" style="141" bestFit="1" customWidth="1"/>
    <col min="4897" max="4898" width="12.5546875" style="141" bestFit="1" customWidth="1"/>
    <col min="4899" max="4903" width="12.109375" style="141" bestFit="1" customWidth="1"/>
    <col min="4904" max="4906" width="12.5546875" style="141" bestFit="1" customWidth="1"/>
    <col min="4907" max="4908" width="12.109375" style="141" bestFit="1" customWidth="1"/>
    <col min="4909" max="4923" width="12.5546875" style="141" bestFit="1" customWidth="1"/>
    <col min="4924" max="4924" width="11.44140625" style="141" bestFit="1" customWidth="1"/>
    <col min="4925" max="5120" width="8.88671875" style="141"/>
    <col min="5121" max="5121" width="15.88671875" style="141" bestFit="1" customWidth="1"/>
    <col min="5122" max="5122" width="118" style="141" bestFit="1" customWidth="1"/>
    <col min="5123" max="5123" width="12.5546875" style="141" bestFit="1" customWidth="1"/>
    <col min="5124" max="5126" width="12.109375" style="141" bestFit="1" customWidth="1"/>
    <col min="5127" max="5127" width="12.5546875" style="141" bestFit="1" customWidth="1"/>
    <col min="5128" max="5132" width="12.109375" style="141" bestFit="1" customWidth="1"/>
    <col min="5133" max="5136" width="12.5546875" style="141" bestFit="1" customWidth="1"/>
    <col min="5137" max="5137" width="12.109375" style="141" bestFit="1" customWidth="1"/>
    <col min="5138" max="5140" width="12.5546875" style="141" bestFit="1" customWidth="1"/>
    <col min="5141" max="5141" width="12.109375" style="141" bestFit="1" customWidth="1"/>
    <col min="5142" max="5143" width="12.5546875" style="141" bestFit="1" customWidth="1"/>
    <col min="5144" max="5148" width="12.109375" style="141" bestFit="1" customWidth="1"/>
    <col min="5149" max="5150" width="12.5546875" style="141" bestFit="1" customWidth="1"/>
    <col min="5151" max="5152" width="12.109375" style="141" bestFit="1" customWidth="1"/>
    <col min="5153" max="5154" width="12.5546875" style="141" bestFit="1" customWidth="1"/>
    <col min="5155" max="5159" width="12.109375" style="141" bestFit="1" customWidth="1"/>
    <col min="5160" max="5162" width="12.5546875" style="141" bestFit="1" customWidth="1"/>
    <col min="5163" max="5164" width="12.109375" style="141" bestFit="1" customWidth="1"/>
    <col min="5165" max="5179" width="12.5546875" style="141" bestFit="1" customWidth="1"/>
    <col min="5180" max="5180" width="11.44140625" style="141" bestFit="1" customWidth="1"/>
    <col min="5181" max="5376" width="8.88671875" style="141"/>
    <col min="5377" max="5377" width="15.88671875" style="141" bestFit="1" customWidth="1"/>
    <col min="5378" max="5378" width="118" style="141" bestFit="1" customWidth="1"/>
    <col min="5379" max="5379" width="12.5546875" style="141" bestFit="1" customWidth="1"/>
    <col min="5380" max="5382" width="12.109375" style="141" bestFit="1" customWidth="1"/>
    <col min="5383" max="5383" width="12.5546875" style="141" bestFit="1" customWidth="1"/>
    <col min="5384" max="5388" width="12.109375" style="141" bestFit="1" customWidth="1"/>
    <col min="5389" max="5392" width="12.5546875" style="141" bestFit="1" customWidth="1"/>
    <col min="5393" max="5393" width="12.109375" style="141" bestFit="1" customWidth="1"/>
    <col min="5394" max="5396" width="12.5546875" style="141" bestFit="1" customWidth="1"/>
    <col min="5397" max="5397" width="12.109375" style="141" bestFit="1" customWidth="1"/>
    <col min="5398" max="5399" width="12.5546875" style="141" bestFit="1" customWidth="1"/>
    <col min="5400" max="5404" width="12.109375" style="141" bestFit="1" customWidth="1"/>
    <col min="5405" max="5406" width="12.5546875" style="141" bestFit="1" customWidth="1"/>
    <col min="5407" max="5408" width="12.109375" style="141" bestFit="1" customWidth="1"/>
    <col min="5409" max="5410" width="12.5546875" style="141" bestFit="1" customWidth="1"/>
    <col min="5411" max="5415" width="12.109375" style="141" bestFit="1" customWidth="1"/>
    <col min="5416" max="5418" width="12.5546875" style="141" bestFit="1" customWidth="1"/>
    <col min="5419" max="5420" width="12.109375" style="141" bestFit="1" customWidth="1"/>
    <col min="5421" max="5435" width="12.5546875" style="141" bestFit="1" customWidth="1"/>
    <col min="5436" max="5436" width="11.44140625" style="141" bestFit="1" customWidth="1"/>
    <col min="5437" max="5632" width="8.88671875" style="141"/>
    <col min="5633" max="5633" width="15.88671875" style="141" bestFit="1" customWidth="1"/>
    <col min="5634" max="5634" width="118" style="141" bestFit="1" customWidth="1"/>
    <col min="5635" max="5635" width="12.5546875" style="141" bestFit="1" customWidth="1"/>
    <col min="5636" max="5638" width="12.109375" style="141" bestFit="1" customWidth="1"/>
    <col min="5639" max="5639" width="12.5546875" style="141" bestFit="1" customWidth="1"/>
    <col min="5640" max="5644" width="12.109375" style="141" bestFit="1" customWidth="1"/>
    <col min="5645" max="5648" width="12.5546875" style="141" bestFit="1" customWidth="1"/>
    <col min="5649" max="5649" width="12.109375" style="141" bestFit="1" customWidth="1"/>
    <col min="5650" max="5652" width="12.5546875" style="141" bestFit="1" customWidth="1"/>
    <col min="5653" max="5653" width="12.109375" style="141" bestFit="1" customWidth="1"/>
    <col min="5654" max="5655" width="12.5546875" style="141" bestFit="1" customWidth="1"/>
    <col min="5656" max="5660" width="12.109375" style="141" bestFit="1" customWidth="1"/>
    <col min="5661" max="5662" width="12.5546875" style="141" bestFit="1" customWidth="1"/>
    <col min="5663" max="5664" width="12.109375" style="141" bestFit="1" customWidth="1"/>
    <col min="5665" max="5666" width="12.5546875" style="141" bestFit="1" customWidth="1"/>
    <col min="5667" max="5671" width="12.109375" style="141" bestFit="1" customWidth="1"/>
    <col min="5672" max="5674" width="12.5546875" style="141" bestFit="1" customWidth="1"/>
    <col min="5675" max="5676" width="12.109375" style="141" bestFit="1" customWidth="1"/>
    <col min="5677" max="5691" width="12.5546875" style="141" bestFit="1" customWidth="1"/>
    <col min="5692" max="5692" width="11.44140625" style="141" bestFit="1" customWidth="1"/>
    <col min="5693" max="5888" width="8.88671875" style="141"/>
    <col min="5889" max="5889" width="15.88671875" style="141" bestFit="1" customWidth="1"/>
    <col min="5890" max="5890" width="118" style="141" bestFit="1" customWidth="1"/>
    <col min="5891" max="5891" width="12.5546875" style="141" bestFit="1" customWidth="1"/>
    <col min="5892" max="5894" width="12.109375" style="141" bestFit="1" customWidth="1"/>
    <col min="5895" max="5895" width="12.5546875" style="141" bestFit="1" customWidth="1"/>
    <col min="5896" max="5900" width="12.109375" style="141" bestFit="1" customWidth="1"/>
    <col min="5901" max="5904" width="12.5546875" style="141" bestFit="1" customWidth="1"/>
    <col min="5905" max="5905" width="12.109375" style="141" bestFit="1" customWidth="1"/>
    <col min="5906" max="5908" width="12.5546875" style="141" bestFit="1" customWidth="1"/>
    <col min="5909" max="5909" width="12.109375" style="141" bestFit="1" customWidth="1"/>
    <col min="5910" max="5911" width="12.5546875" style="141" bestFit="1" customWidth="1"/>
    <col min="5912" max="5916" width="12.109375" style="141" bestFit="1" customWidth="1"/>
    <col min="5917" max="5918" width="12.5546875" style="141" bestFit="1" customWidth="1"/>
    <col min="5919" max="5920" width="12.109375" style="141" bestFit="1" customWidth="1"/>
    <col min="5921" max="5922" width="12.5546875" style="141" bestFit="1" customWidth="1"/>
    <col min="5923" max="5927" width="12.109375" style="141" bestFit="1" customWidth="1"/>
    <col min="5928" max="5930" width="12.5546875" style="141" bestFit="1" customWidth="1"/>
    <col min="5931" max="5932" width="12.109375" style="141" bestFit="1" customWidth="1"/>
    <col min="5933" max="5947" width="12.5546875" style="141" bestFit="1" customWidth="1"/>
    <col min="5948" max="5948" width="11.44140625" style="141" bestFit="1" customWidth="1"/>
    <col min="5949" max="6144" width="8.88671875" style="141"/>
    <col min="6145" max="6145" width="15.88671875" style="141" bestFit="1" customWidth="1"/>
    <col min="6146" max="6146" width="118" style="141" bestFit="1" customWidth="1"/>
    <col min="6147" max="6147" width="12.5546875" style="141" bestFit="1" customWidth="1"/>
    <col min="6148" max="6150" width="12.109375" style="141" bestFit="1" customWidth="1"/>
    <col min="6151" max="6151" width="12.5546875" style="141" bestFit="1" customWidth="1"/>
    <col min="6152" max="6156" width="12.109375" style="141" bestFit="1" customWidth="1"/>
    <col min="6157" max="6160" width="12.5546875" style="141" bestFit="1" customWidth="1"/>
    <col min="6161" max="6161" width="12.109375" style="141" bestFit="1" customWidth="1"/>
    <col min="6162" max="6164" width="12.5546875" style="141" bestFit="1" customWidth="1"/>
    <col min="6165" max="6165" width="12.109375" style="141" bestFit="1" customWidth="1"/>
    <col min="6166" max="6167" width="12.5546875" style="141" bestFit="1" customWidth="1"/>
    <col min="6168" max="6172" width="12.109375" style="141" bestFit="1" customWidth="1"/>
    <col min="6173" max="6174" width="12.5546875" style="141" bestFit="1" customWidth="1"/>
    <col min="6175" max="6176" width="12.109375" style="141" bestFit="1" customWidth="1"/>
    <col min="6177" max="6178" width="12.5546875" style="141" bestFit="1" customWidth="1"/>
    <col min="6179" max="6183" width="12.109375" style="141" bestFit="1" customWidth="1"/>
    <col min="6184" max="6186" width="12.5546875" style="141" bestFit="1" customWidth="1"/>
    <col min="6187" max="6188" width="12.109375" style="141" bestFit="1" customWidth="1"/>
    <col min="6189" max="6203" width="12.5546875" style="141" bestFit="1" customWidth="1"/>
    <col min="6204" max="6204" width="11.44140625" style="141" bestFit="1" customWidth="1"/>
    <col min="6205" max="6400" width="8.88671875" style="141"/>
    <col min="6401" max="6401" width="15.88671875" style="141" bestFit="1" customWidth="1"/>
    <col min="6402" max="6402" width="118" style="141" bestFit="1" customWidth="1"/>
    <col min="6403" max="6403" width="12.5546875" style="141" bestFit="1" customWidth="1"/>
    <col min="6404" max="6406" width="12.109375" style="141" bestFit="1" customWidth="1"/>
    <col min="6407" max="6407" width="12.5546875" style="141" bestFit="1" customWidth="1"/>
    <col min="6408" max="6412" width="12.109375" style="141" bestFit="1" customWidth="1"/>
    <col min="6413" max="6416" width="12.5546875" style="141" bestFit="1" customWidth="1"/>
    <col min="6417" max="6417" width="12.109375" style="141" bestFit="1" customWidth="1"/>
    <col min="6418" max="6420" width="12.5546875" style="141" bestFit="1" customWidth="1"/>
    <col min="6421" max="6421" width="12.109375" style="141" bestFit="1" customWidth="1"/>
    <col min="6422" max="6423" width="12.5546875" style="141" bestFit="1" customWidth="1"/>
    <col min="6424" max="6428" width="12.109375" style="141" bestFit="1" customWidth="1"/>
    <col min="6429" max="6430" width="12.5546875" style="141" bestFit="1" customWidth="1"/>
    <col min="6431" max="6432" width="12.109375" style="141" bestFit="1" customWidth="1"/>
    <col min="6433" max="6434" width="12.5546875" style="141" bestFit="1" customWidth="1"/>
    <col min="6435" max="6439" width="12.109375" style="141" bestFit="1" customWidth="1"/>
    <col min="6440" max="6442" width="12.5546875" style="141" bestFit="1" customWidth="1"/>
    <col min="6443" max="6444" width="12.109375" style="141" bestFit="1" customWidth="1"/>
    <col min="6445" max="6459" width="12.5546875" style="141" bestFit="1" customWidth="1"/>
    <col min="6460" max="6460" width="11.44140625" style="141" bestFit="1" customWidth="1"/>
    <col min="6461" max="6656" width="8.88671875" style="141"/>
    <col min="6657" max="6657" width="15.88671875" style="141" bestFit="1" customWidth="1"/>
    <col min="6658" max="6658" width="118" style="141" bestFit="1" customWidth="1"/>
    <col min="6659" max="6659" width="12.5546875" style="141" bestFit="1" customWidth="1"/>
    <col min="6660" max="6662" width="12.109375" style="141" bestFit="1" customWidth="1"/>
    <col min="6663" max="6663" width="12.5546875" style="141" bestFit="1" customWidth="1"/>
    <col min="6664" max="6668" width="12.109375" style="141" bestFit="1" customWidth="1"/>
    <col min="6669" max="6672" width="12.5546875" style="141" bestFit="1" customWidth="1"/>
    <col min="6673" max="6673" width="12.109375" style="141" bestFit="1" customWidth="1"/>
    <col min="6674" max="6676" width="12.5546875" style="141" bestFit="1" customWidth="1"/>
    <col min="6677" max="6677" width="12.109375" style="141" bestFit="1" customWidth="1"/>
    <col min="6678" max="6679" width="12.5546875" style="141" bestFit="1" customWidth="1"/>
    <col min="6680" max="6684" width="12.109375" style="141" bestFit="1" customWidth="1"/>
    <col min="6685" max="6686" width="12.5546875" style="141" bestFit="1" customWidth="1"/>
    <col min="6687" max="6688" width="12.109375" style="141" bestFit="1" customWidth="1"/>
    <col min="6689" max="6690" width="12.5546875" style="141" bestFit="1" customWidth="1"/>
    <col min="6691" max="6695" width="12.109375" style="141" bestFit="1" customWidth="1"/>
    <col min="6696" max="6698" width="12.5546875" style="141" bestFit="1" customWidth="1"/>
    <col min="6699" max="6700" width="12.109375" style="141" bestFit="1" customWidth="1"/>
    <col min="6701" max="6715" width="12.5546875" style="141" bestFit="1" customWidth="1"/>
    <col min="6716" max="6716" width="11.44140625" style="141" bestFit="1" customWidth="1"/>
    <col min="6717" max="6912" width="8.88671875" style="141"/>
    <col min="6913" max="6913" width="15.88671875" style="141" bestFit="1" customWidth="1"/>
    <col min="6914" max="6914" width="118" style="141" bestFit="1" customWidth="1"/>
    <col min="6915" max="6915" width="12.5546875" style="141" bestFit="1" customWidth="1"/>
    <col min="6916" max="6918" width="12.109375" style="141" bestFit="1" customWidth="1"/>
    <col min="6919" max="6919" width="12.5546875" style="141" bestFit="1" customWidth="1"/>
    <col min="6920" max="6924" width="12.109375" style="141" bestFit="1" customWidth="1"/>
    <col min="6925" max="6928" width="12.5546875" style="141" bestFit="1" customWidth="1"/>
    <col min="6929" max="6929" width="12.109375" style="141" bestFit="1" customWidth="1"/>
    <col min="6930" max="6932" width="12.5546875" style="141" bestFit="1" customWidth="1"/>
    <col min="6933" max="6933" width="12.109375" style="141" bestFit="1" customWidth="1"/>
    <col min="6934" max="6935" width="12.5546875" style="141" bestFit="1" customWidth="1"/>
    <col min="6936" max="6940" width="12.109375" style="141" bestFit="1" customWidth="1"/>
    <col min="6941" max="6942" width="12.5546875" style="141" bestFit="1" customWidth="1"/>
    <col min="6943" max="6944" width="12.109375" style="141" bestFit="1" customWidth="1"/>
    <col min="6945" max="6946" width="12.5546875" style="141" bestFit="1" customWidth="1"/>
    <col min="6947" max="6951" width="12.109375" style="141" bestFit="1" customWidth="1"/>
    <col min="6952" max="6954" width="12.5546875" style="141" bestFit="1" customWidth="1"/>
    <col min="6955" max="6956" width="12.109375" style="141" bestFit="1" customWidth="1"/>
    <col min="6957" max="6971" width="12.5546875" style="141" bestFit="1" customWidth="1"/>
    <col min="6972" max="6972" width="11.44140625" style="141" bestFit="1" customWidth="1"/>
    <col min="6973" max="7168" width="8.88671875" style="141"/>
    <col min="7169" max="7169" width="15.88671875" style="141" bestFit="1" customWidth="1"/>
    <col min="7170" max="7170" width="118" style="141" bestFit="1" customWidth="1"/>
    <col min="7171" max="7171" width="12.5546875" style="141" bestFit="1" customWidth="1"/>
    <col min="7172" max="7174" width="12.109375" style="141" bestFit="1" customWidth="1"/>
    <col min="7175" max="7175" width="12.5546875" style="141" bestFit="1" customWidth="1"/>
    <col min="7176" max="7180" width="12.109375" style="141" bestFit="1" customWidth="1"/>
    <col min="7181" max="7184" width="12.5546875" style="141" bestFit="1" customWidth="1"/>
    <col min="7185" max="7185" width="12.109375" style="141" bestFit="1" customWidth="1"/>
    <col min="7186" max="7188" width="12.5546875" style="141" bestFit="1" customWidth="1"/>
    <col min="7189" max="7189" width="12.109375" style="141" bestFit="1" customWidth="1"/>
    <col min="7190" max="7191" width="12.5546875" style="141" bestFit="1" customWidth="1"/>
    <col min="7192" max="7196" width="12.109375" style="141" bestFit="1" customWidth="1"/>
    <col min="7197" max="7198" width="12.5546875" style="141" bestFit="1" customWidth="1"/>
    <col min="7199" max="7200" width="12.109375" style="141" bestFit="1" customWidth="1"/>
    <col min="7201" max="7202" width="12.5546875" style="141" bestFit="1" customWidth="1"/>
    <col min="7203" max="7207" width="12.109375" style="141" bestFit="1" customWidth="1"/>
    <col min="7208" max="7210" width="12.5546875" style="141" bestFit="1" customWidth="1"/>
    <col min="7211" max="7212" width="12.109375" style="141" bestFit="1" customWidth="1"/>
    <col min="7213" max="7227" width="12.5546875" style="141" bestFit="1" customWidth="1"/>
    <col min="7228" max="7228" width="11.44140625" style="141" bestFit="1" customWidth="1"/>
    <col min="7229" max="7424" width="8.88671875" style="141"/>
    <col min="7425" max="7425" width="15.88671875" style="141" bestFit="1" customWidth="1"/>
    <col min="7426" max="7426" width="118" style="141" bestFit="1" customWidth="1"/>
    <col min="7427" max="7427" width="12.5546875" style="141" bestFit="1" customWidth="1"/>
    <col min="7428" max="7430" width="12.109375" style="141" bestFit="1" customWidth="1"/>
    <col min="7431" max="7431" width="12.5546875" style="141" bestFit="1" customWidth="1"/>
    <col min="7432" max="7436" width="12.109375" style="141" bestFit="1" customWidth="1"/>
    <col min="7437" max="7440" width="12.5546875" style="141" bestFit="1" customWidth="1"/>
    <col min="7441" max="7441" width="12.109375" style="141" bestFit="1" customWidth="1"/>
    <col min="7442" max="7444" width="12.5546875" style="141" bestFit="1" customWidth="1"/>
    <col min="7445" max="7445" width="12.109375" style="141" bestFit="1" customWidth="1"/>
    <col min="7446" max="7447" width="12.5546875" style="141" bestFit="1" customWidth="1"/>
    <col min="7448" max="7452" width="12.109375" style="141" bestFit="1" customWidth="1"/>
    <col min="7453" max="7454" width="12.5546875" style="141" bestFit="1" customWidth="1"/>
    <col min="7455" max="7456" width="12.109375" style="141" bestFit="1" customWidth="1"/>
    <col min="7457" max="7458" width="12.5546875" style="141" bestFit="1" customWidth="1"/>
    <col min="7459" max="7463" width="12.109375" style="141" bestFit="1" customWidth="1"/>
    <col min="7464" max="7466" width="12.5546875" style="141" bestFit="1" customWidth="1"/>
    <col min="7467" max="7468" width="12.109375" style="141" bestFit="1" customWidth="1"/>
    <col min="7469" max="7483" width="12.5546875" style="141" bestFit="1" customWidth="1"/>
    <col min="7484" max="7484" width="11.44140625" style="141" bestFit="1" customWidth="1"/>
    <col min="7485" max="7680" width="8.88671875" style="141"/>
    <col min="7681" max="7681" width="15.88671875" style="141" bestFit="1" customWidth="1"/>
    <col min="7682" max="7682" width="118" style="141" bestFit="1" customWidth="1"/>
    <col min="7683" max="7683" width="12.5546875" style="141" bestFit="1" customWidth="1"/>
    <col min="7684" max="7686" width="12.109375" style="141" bestFit="1" customWidth="1"/>
    <col min="7687" max="7687" width="12.5546875" style="141" bestFit="1" customWidth="1"/>
    <col min="7688" max="7692" width="12.109375" style="141" bestFit="1" customWidth="1"/>
    <col min="7693" max="7696" width="12.5546875" style="141" bestFit="1" customWidth="1"/>
    <col min="7697" max="7697" width="12.109375" style="141" bestFit="1" customWidth="1"/>
    <col min="7698" max="7700" width="12.5546875" style="141" bestFit="1" customWidth="1"/>
    <col min="7701" max="7701" width="12.109375" style="141" bestFit="1" customWidth="1"/>
    <col min="7702" max="7703" width="12.5546875" style="141" bestFit="1" customWidth="1"/>
    <col min="7704" max="7708" width="12.109375" style="141" bestFit="1" customWidth="1"/>
    <col min="7709" max="7710" width="12.5546875" style="141" bestFit="1" customWidth="1"/>
    <col min="7711" max="7712" width="12.109375" style="141" bestFit="1" customWidth="1"/>
    <col min="7713" max="7714" width="12.5546875" style="141" bestFit="1" customWidth="1"/>
    <col min="7715" max="7719" width="12.109375" style="141" bestFit="1" customWidth="1"/>
    <col min="7720" max="7722" width="12.5546875" style="141" bestFit="1" customWidth="1"/>
    <col min="7723" max="7724" width="12.109375" style="141" bestFit="1" customWidth="1"/>
    <col min="7725" max="7739" width="12.5546875" style="141" bestFit="1" customWidth="1"/>
    <col min="7740" max="7740" width="11.44140625" style="141" bestFit="1" customWidth="1"/>
    <col min="7741" max="7936" width="8.88671875" style="141"/>
    <col min="7937" max="7937" width="15.88671875" style="141" bestFit="1" customWidth="1"/>
    <col min="7938" max="7938" width="118" style="141" bestFit="1" customWidth="1"/>
    <col min="7939" max="7939" width="12.5546875" style="141" bestFit="1" customWidth="1"/>
    <col min="7940" max="7942" width="12.109375" style="141" bestFit="1" customWidth="1"/>
    <col min="7943" max="7943" width="12.5546875" style="141" bestFit="1" customWidth="1"/>
    <col min="7944" max="7948" width="12.109375" style="141" bestFit="1" customWidth="1"/>
    <col min="7949" max="7952" width="12.5546875" style="141" bestFit="1" customWidth="1"/>
    <col min="7953" max="7953" width="12.109375" style="141" bestFit="1" customWidth="1"/>
    <col min="7954" max="7956" width="12.5546875" style="141" bestFit="1" customWidth="1"/>
    <col min="7957" max="7957" width="12.109375" style="141" bestFit="1" customWidth="1"/>
    <col min="7958" max="7959" width="12.5546875" style="141" bestFit="1" customWidth="1"/>
    <col min="7960" max="7964" width="12.109375" style="141" bestFit="1" customWidth="1"/>
    <col min="7965" max="7966" width="12.5546875" style="141" bestFit="1" customWidth="1"/>
    <col min="7967" max="7968" width="12.109375" style="141" bestFit="1" customWidth="1"/>
    <col min="7969" max="7970" width="12.5546875" style="141" bestFit="1" customWidth="1"/>
    <col min="7971" max="7975" width="12.109375" style="141" bestFit="1" customWidth="1"/>
    <col min="7976" max="7978" width="12.5546875" style="141" bestFit="1" customWidth="1"/>
    <col min="7979" max="7980" width="12.109375" style="141" bestFit="1" customWidth="1"/>
    <col min="7981" max="7995" width="12.5546875" style="141" bestFit="1" customWidth="1"/>
    <col min="7996" max="7996" width="11.44140625" style="141" bestFit="1" customWidth="1"/>
    <col min="7997" max="8192" width="8.88671875" style="141"/>
    <col min="8193" max="8193" width="15.88671875" style="141" bestFit="1" customWidth="1"/>
    <col min="8194" max="8194" width="118" style="141" bestFit="1" customWidth="1"/>
    <col min="8195" max="8195" width="12.5546875" style="141" bestFit="1" customWidth="1"/>
    <col min="8196" max="8198" width="12.109375" style="141" bestFit="1" customWidth="1"/>
    <col min="8199" max="8199" width="12.5546875" style="141" bestFit="1" customWidth="1"/>
    <col min="8200" max="8204" width="12.109375" style="141" bestFit="1" customWidth="1"/>
    <col min="8205" max="8208" width="12.5546875" style="141" bestFit="1" customWidth="1"/>
    <col min="8209" max="8209" width="12.109375" style="141" bestFit="1" customWidth="1"/>
    <col min="8210" max="8212" width="12.5546875" style="141" bestFit="1" customWidth="1"/>
    <col min="8213" max="8213" width="12.109375" style="141" bestFit="1" customWidth="1"/>
    <col min="8214" max="8215" width="12.5546875" style="141" bestFit="1" customWidth="1"/>
    <col min="8216" max="8220" width="12.109375" style="141" bestFit="1" customWidth="1"/>
    <col min="8221" max="8222" width="12.5546875" style="141" bestFit="1" customWidth="1"/>
    <col min="8223" max="8224" width="12.109375" style="141" bestFit="1" customWidth="1"/>
    <col min="8225" max="8226" width="12.5546875" style="141" bestFit="1" customWidth="1"/>
    <col min="8227" max="8231" width="12.109375" style="141" bestFit="1" customWidth="1"/>
    <col min="8232" max="8234" width="12.5546875" style="141" bestFit="1" customWidth="1"/>
    <col min="8235" max="8236" width="12.109375" style="141" bestFit="1" customWidth="1"/>
    <col min="8237" max="8251" width="12.5546875" style="141" bestFit="1" customWidth="1"/>
    <col min="8252" max="8252" width="11.44140625" style="141" bestFit="1" customWidth="1"/>
    <col min="8253" max="8448" width="8.88671875" style="141"/>
    <col min="8449" max="8449" width="15.88671875" style="141" bestFit="1" customWidth="1"/>
    <col min="8450" max="8450" width="118" style="141" bestFit="1" customWidth="1"/>
    <col min="8451" max="8451" width="12.5546875" style="141" bestFit="1" customWidth="1"/>
    <col min="8452" max="8454" width="12.109375" style="141" bestFit="1" customWidth="1"/>
    <col min="8455" max="8455" width="12.5546875" style="141" bestFit="1" customWidth="1"/>
    <col min="8456" max="8460" width="12.109375" style="141" bestFit="1" customWidth="1"/>
    <col min="8461" max="8464" width="12.5546875" style="141" bestFit="1" customWidth="1"/>
    <col min="8465" max="8465" width="12.109375" style="141" bestFit="1" customWidth="1"/>
    <col min="8466" max="8468" width="12.5546875" style="141" bestFit="1" customWidth="1"/>
    <col min="8469" max="8469" width="12.109375" style="141" bestFit="1" customWidth="1"/>
    <col min="8470" max="8471" width="12.5546875" style="141" bestFit="1" customWidth="1"/>
    <col min="8472" max="8476" width="12.109375" style="141" bestFit="1" customWidth="1"/>
    <col min="8477" max="8478" width="12.5546875" style="141" bestFit="1" customWidth="1"/>
    <col min="8479" max="8480" width="12.109375" style="141" bestFit="1" customWidth="1"/>
    <col min="8481" max="8482" width="12.5546875" style="141" bestFit="1" customWidth="1"/>
    <col min="8483" max="8487" width="12.109375" style="141" bestFit="1" customWidth="1"/>
    <col min="8488" max="8490" width="12.5546875" style="141" bestFit="1" customWidth="1"/>
    <col min="8491" max="8492" width="12.109375" style="141" bestFit="1" customWidth="1"/>
    <col min="8493" max="8507" width="12.5546875" style="141" bestFit="1" customWidth="1"/>
    <col min="8508" max="8508" width="11.44140625" style="141" bestFit="1" customWidth="1"/>
    <col min="8509" max="8704" width="8.88671875" style="141"/>
    <col min="8705" max="8705" width="15.88671875" style="141" bestFit="1" customWidth="1"/>
    <col min="8706" max="8706" width="118" style="141" bestFit="1" customWidth="1"/>
    <col min="8707" max="8707" width="12.5546875" style="141" bestFit="1" customWidth="1"/>
    <col min="8708" max="8710" width="12.109375" style="141" bestFit="1" customWidth="1"/>
    <col min="8711" max="8711" width="12.5546875" style="141" bestFit="1" customWidth="1"/>
    <col min="8712" max="8716" width="12.109375" style="141" bestFit="1" customWidth="1"/>
    <col min="8717" max="8720" width="12.5546875" style="141" bestFit="1" customWidth="1"/>
    <col min="8721" max="8721" width="12.109375" style="141" bestFit="1" customWidth="1"/>
    <col min="8722" max="8724" width="12.5546875" style="141" bestFit="1" customWidth="1"/>
    <col min="8725" max="8725" width="12.109375" style="141" bestFit="1" customWidth="1"/>
    <col min="8726" max="8727" width="12.5546875" style="141" bestFit="1" customWidth="1"/>
    <col min="8728" max="8732" width="12.109375" style="141" bestFit="1" customWidth="1"/>
    <col min="8733" max="8734" width="12.5546875" style="141" bestFit="1" customWidth="1"/>
    <col min="8735" max="8736" width="12.109375" style="141" bestFit="1" customWidth="1"/>
    <col min="8737" max="8738" width="12.5546875" style="141" bestFit="1" customWidth="1"/>
    <col min="8739" max="8743" width="12.109375" style="141" bestFit="1" customWidth="1"/>
    <col min="8744" max="8746" width="12.5546875" style="141" bestFit="1" customWidth="1"/>
    <col min="8747" max="8748" width="12.109375" style="141" bestFit="1" customWidth="1"/>
    <col min="8749" max="8763" width="12.5546875" style="141" bestFit="1" customWidth="1"/>
    <col min="8764" max="8764" width="11.44140625" style="141" bestFit="1" customWidth="1"/>
    <col min="8765" max="8960" width="8.88671875" style="141"/>
    <col min="8961" max="8961" width="15.88671875" style="141" bestFit="1" customWidth="1"/>
    <col min="8962" max="8962" width="118" style="141" bestFit="1" customWidth="1"/>
    <col min="8963" max="8963" width="12.5546875" style="141" bestFit="1" customWidth="1"/>
    <col min="8964" max="8966" width="12.109375" style="141" bestFit="1" customWidth="1"/>
    <col min="8967" max="8967" width="12.5546875" style="141" bestFit="1" customWidth="1"/>
    <col min="8968" max="8972" width="12.109375" style="141" bestFit="1" customWidth="1"/>
    <col min="8973" max="8976" width="12.5546875" style="141" bestFit="1" customWidth="1"/>
    <col min="8977" max="8977" width="12.109375" style="141" bestFit="1" customWidth="1"/>
    <col min="8978" max="8980" width="12.5546875" style="141" bestFit="1" customWidth="1"/>
    <col min="8981" max="8981" width="12.109375" style="141" bestFit="1" customWidth="1"/>
    <col min="8982" max="8983" width="12.5546875" style="141" bestFit="1" customWidth="1"/>
    <col min="8984" max="8988" width="12.109375" style="141" bestFit="1" customWidth="1"/>
    <col min="8989" max="8990" width="12.5546875" style="141" bestFit="1" customWidth="1"/>
    <col min="8991" max="8992" width="12.109375" style="141" bestFit="1" customWidth="1"/>
    <col min="8993" max="8994" width="12.5546875" style="141" bestFit="1" customWidth="1"/>
    <col min="8995" max="8999" width="12.109375" style="141" bestFit="1" customWidth="1"/>
    <col min="9000" max="9002" width="12.5546875" style="141" bestFit="1" customWidth="1"/>
    <col min="9003" max="9004" width="12.109375" style="141" bestFit="1" customWidth="1"/>
    <col min="9005" max="9019" width="12.5546875" style="141" bestFit="1" customWidth="1"/>
    <col min="9020" max="9020" width="11.44140625" style="141" bestFit="1" customWidth="1"/>
    <col min="9021" max="9216" width="8.88671875" style="141"/>
    <col min="9217" max="9217" width="15.88671875" style="141" bestFit="1" customWidth="1"/>
    <col min="9218" max="9218" width="118" style="141" bestFit="1" customWidth="1"/>
    <col min="9219" max="9219" width="12.5546875" style="141" bestFit="1" customWidth="1"/>
    <col min="9220" max="9222" width="12.109375" style="141" bestFit="1" customWidth="1"/>
    <col min="9223" max="9223" width="12.5546875" style="141" bestFit="1" customWidth="1"/>
    <col min="9224" max="9228" width="12.109375" style="141" bestFit="1" customWidth="1"/>
    <col min="9229" max="9232" width="12.5546875" style="141" bestFit="1" customWidth="1"/>
    <col min="9233" max="9233" width="12.109375" style="141" bestFit="1" customWidth="1"/>
    <col min="9234" max="9236" width="12.5546875" style="141" bestFit="1" customWidth="1"/>
    <col min="9237" max="9237" width="12.109375" style="141" bestFit="1" customWidth="1"/>
    <col min="9238" max="9239" width="12.5546875" style="141" bestFit="1" customWidth="1"/>
    <col min="9240" max="9244" width="12.109375" style="141" bestFit="1" customWidth="1"/>
    <col min="9245" max="9246" width="12.5546875" style="141" bestFit="1" customWidth="1"/>
    <col min="9247" max="9248" width="12.109375" style="141" bestFit="1" customWidth="1"/>
    <col min="9249" max="9250" width="12.5546875" style="141" bestFit="1" customWidth="1"/>
    <col min="9251" max="9255" width="12.109375" style="141" bestFit="1" customWidth="1"/>
    <col min="9256" max="9258" width="12.5546875" style="141" bestFit="1" customWidth="1"/>
    <col min="9259" max="9260" width="12.109375" style="141" bestFit="1" customWidth="1"/>
    <col min="9261" max="9275" width="12.5546875" style="141" bestFit="1" customWidth="1"/>
    <col min="9276" max="9276" width="11.44140625" style="141" bestFit="1" customWidth="1"/>
    <col min="9277" max="9472" width="8.88671875" style="141"/>
    <col min="9473" max="9473" width="15.88671875" style="141" bestFit="1" customWidth="1"/>
    <col min="9474" max="9474" width="118" style="141" bestFit="1" customWidth="1"/>
    <col min="9475" max="9475" width="12.5546875" style="141" bestFit="1" customWidth="1"/>
    <col min="9476" max="9478" width="12.109375" style="141" bestFit="1" customWidth="1"/>
    <col min="9479" max="9479" width="12.5546875" style="141" bestFit="1" customWidth="1"/>
    <col min="9480" max="9484" width="12.109375" style="141" bestFit="1" customWidth="1"/>
    <col min="9485" max="9488" width="12.5546875" style="141" bestFit="1" customWidth="1"/>
    <col min="9489" max="9489" width="12.109375" style="141" bestFit="1" customWidth="1"/>
    <col min="9490" max="9492" width="12.5546875" style="141" bestFit="1" customWidth="1"/>
    <col min="9493" max="9493" width="12.109375" style="141" bestFit="1" customWidth="1"/>
    <col min="9494" max="9495" width="12.5546875" style="141" bestFit="1" customWidth="1"/>
    <col min="9496" max="9500" width="12.109375" style="141" bestFit="1" customWidth="1"/>
    <col min="9501" max="9502" width="12.5546875" style="141" bestFit="1" customWidth="1"/>
    <col min="9503" max="9504" width="12.109375" style="141" bestFit="1" customWidth="1"/>
    <col min="9505" max="9506" width="12.5546875" style="141" bestFit="1" customWidth="1"/>
    <col min="9507" max="9511" width="12.109375" style="141" bestFit="1" customWidth="1"/>
    <col min="9512" max="9514" width="12.5546875" style="141" bestFit="1" customWidth="1"/>
    <col min="9515" max="9516" width="12.109375" style="141" bestFit="1" customWidth="1"/>
    <col min="9517" max="9531" width="12.5546875" style="141" bestFit="1" customWidth="1"/>
    <col min="9532" max="9532" width="11.44140625" style="141" bestFit="1" customWidth="1"/>
    <col min="9533" max="9728" width="8.88671875" style="141"/>
    <col min="9729" max="9729" width="15.88671875" style="141" bestFit="1" customWidth="1"/>
    <col min="9730" max="9730" width="118" style="141" bestFit="1" customWidth="1"/>
    <col min="9731" max="9731" width="12.5546875" style="141" bestFit="1" customWidth="1"/>
    <col min="9732" max="9734" width="12.109375" style="141" bestFit="1" customWidth="1"/>
    <col min="9735" max="9735" width="12.5546875" style="141" bestFit="1" customWidth="1"/>
    <col min="9736" max="9740" width="12.109375" style="141" bestFit="1" customWidth="1"/>
    <col min="9741" max="9744" width="12.5546875" style="141" bestFit="1" customWidth="1"/>
    <col min="9745" max="9745" width="12.109375" style="141" bestFit="1" customWidth="1"/>
    <col min="9746" max="9748" width="12.5546875" style="141" bestFit="1" customWidth="1"/>
    <col min="9749" max="9749" width="12.109375" style="141" bestFit="1" customWidth="1"/>
    <col min="9750" max="9751" width="12.5546875" style="141" bestFit="1" customWidth="1"/>
    <col min="9752" max="9756" width="12.109375" style="141" bestFit="1" customWidth="1"/>
    <col min="9757" max="9758" width="12.5546875" style="141" bestFit="1" customWidth="1"/>
    <col min="9759" max="9760" width="12.109375" style="141" bestFit="1" customWidth="1"/>
    <col min="9761" max="9762" width="12.5546875" style="141" bestFit="1" customWidth="1"/>
    <col min="9763" max="9767" width="12.109375" style="141" bestFit="1" customWidth="1"/>
    <col min="9768" max="9770" width="12.5546875" style="141" bestFit="1" customWidth="1"/>
    <col min="9771" max="9772" width="12.109375" style="141" bestFit="1" customWidth="1"/>
    <col min="9773" max="9787" width="12.5546875" style="141" bestFit="1" customWidth="1"/>
    <col min="9788" max="9788" width="11.44140625" style="141" bestFit="1" customWidth="1"/>
    <col min="9789" max="9984" width="8.88671875" style="141"/>
    <col min="9985" max="9985" width="15.88671875" style="141" bestFit="1" customWidth="1"/>
    <col min="9986" max="9986" width="118" style="141" bestFit="1" customWidth="1"/>
    <col min="9987" max="9987" width="12.5546875" style="141" bestFit="1" customWidth="1"/>
    <col min="9988" max="9990" width="12.109375" style="141" bestFit="1" customWidth="1"/>
    <col min="9991" max="9991" width="12.5546875" style="141" bestFit="1" customWidth="1"/>
    <col min="9992" max="9996" width="12.109375" style="141" bestFit="1" customWidth="1"/>
    <col min="9997" max="10000" width="12.5546875" style="141" bestFit="1" customWidth="1"/>
    <col min="10001" max="10001" width="12.109375" style="141" bestFit="1" customWidth="1"/>
    <col min="10002" max="10004" width="12.5546875" style="141" bestFit="1" customWidth="1"/>
    <col min="10005" max="10005" width="12.109375" style="141" bestFit="1" customWidth="1"/>
    <col min="10006" max="10007" width="12.5546875" style="141" bestFit="1" customWidth="1"/>
    <col min="10008" max="10012" width="12.109375" style="141" bestFit="1" customWidth="1"/>
    <col min="10013" max="10014" width="12.5546875" style="141" bestFit="1" customWidth="1"/>
    <col min="10015" max="10016" width="12.109375" style="141" bestFit="1" customWidth="1"/>
    <col min="10017" max="10018" width="12.5546875" style="141" bestFit="1" customWidth="1"/>
    <col min="10019" max="10023" width="12.109375" style="141" bestFit="1" customWidth="1"/>
    <col min="10024" max="10026" width="12.5546875" style="141" bestFit="1" customWidth="1"/>
    <col min="10027" max="10028" width="12.109375" style="141" bestFit="1" customWidth="1"/>
    <col min="10029" max="10043" width="12.5546875" style="141" bestFit="1" customWidth="1"/>
    <col min="10044" max="10044" width="11.44140625" style="141" bestFit="1" customWidth="1"/>
    <col min="10045" max="10240" width="8.88671875" style="141"/>
    <col min="10241" max="10241" width="15.88671875" style="141" bestFit="1" customWidth="1"/>
    <col min="10242" max="10242" width="118" style="141" bestFit="1" customWidth="1"/>
    <col min="10243" max="10243" width="12.5546875" style="141" bestFit="1" customWidth="1"/>
    <col min="10244" max="10246" width="12.109375" style="141" bestFit="1" customWidth="1"/>
    <col min="10247" max="10247" width="12.5546875" style="141" bestFit="1" customWidth="1"/>
    <col min="10248" max="10252" width="12.109375" style="141" bestFit="1" customWidth="1"/>
    <col min="10253" max="10256" width="12.5546875" style="141" bestFit="1" customWidth="1"/>
    <col min="10257" max="10257" width="12.109375" style="141" bestFit="1" customWidth="1"/>
    <col min="10258" max="10260" width="12.5546875" style="141" bestFit="1" customWidth="1"/>
    <col min="10261" max="10261" width="12.109375" style="141" bestFit="1" customWidth="1"/>
    <col min="10262" max="10263" width="12.5546875" style="141" bestFit="1" customWidth="1"/>
    <col min="10264" max="10268" width="12.109375" style="141" bestFit="1" customWidth="1"/>
    <col min="10269" max="10270" width="12.5546875" style="141" bestFit="1" customWidth="1"/>
    <col min="10271" max="10272" width="12.109375" style="141" bestFit="1" customWidth="1"/>
    <col min="10273" max="10274" width="12.5546875" style="141" bestFit="1" customWidth="1"/>
    <col min="10275" max="10279" width="12.109375" style="141" bestFit="1" customWidth="1"/>
    <col min="10280" max="10282" width="12.5546875" style="141" bestFit="1" customWidth="1"/>
    <col min="10283" max="10284" width="12.109375" style="141" bestFit="1" customWidth="1"/>
    <col min="10285" max="10299" width="12.5546875" style="141" bestFit="1" customWidth="1"/>
    <col min="10300" max="10300" width="11.44140625" style="141" bestFit="1" customWidth="1"/>
    <col min="10301" max="10496" width="8.88671875" style="141"/>
    <col min="10497" max="10497" width="15.88671875" style="141" bestFit="1" customWidth="1"/>
    <col min="10498" max="10498" width="118" style="141" bestFit="1" customWidth="1"/>
    <col min="10499" max="10499" width="12.5546875" style="141" bestFit="1" customWidth="1"/>
    <col min="10500" max="10502" width="12.109375" style="141" bestFit="1" customWidth="1"/>
    <col min="10503" max="10503" width="12.5546875" style="141" bestFit="1" customWidth="1"/>
    <col min="10504" max="10508" width="12.109375" style="141" bestFit="1" customWidth="1"/>
    <col min="10509" max="10512" width="12.5546875" style="141" bestFit="1" customWidth="1"/>
    <col min="10513" max="10513" width="12.109375" style="141" bestFit="1" customWidth="1"/>
    <col min="10514" max="10516" width="12.5546875" style="141" bestFit="1" customWidth="1"/>
    <col min="10517" max="10517" width="12.109375" style="141" bestFit="1" customWidth="1"/>
    <col min="10518" max="10519" width="12.5546875" style="141" bestFit="1" customWidth="1"/>
    <col min="10520" max="10524" width="12.109375" style="141" bestFit="1" customWidth="1"/>
    <col min="10525" max="10526" width="12.5546875" style="141" bestFit="1" customWidth="1"/>
    <col min="10527" max="10528" width="12.109375" style="141" bestFit="1" customWidth="1"/>
    <col min="10529" max="10530" width="12.5546875" style="141" bestFit="1" customWidth="1"/>
    <col min="10531" max="10535" width="12.109375" style="141" bestFit="1" customWidth="1"/>
    <col min="10536" max="10538" width="12.5546875" style="141" bestFit="1" customWidth="1"/>
    <col min="10539" max="10540" width="12.109375" style="141" bestFit="1" customWidth="1"/>
    <col min="10541" max="10555" width="12.5546875" style="141" bestFit="1" customWidth="1"/>
    <col min="10556" max="10556" width="11.44140625" style="141" bestFit="1" customWidth="1"/>
    <col min="10557" max="10752" width="8.88671875" style="141"/>
    <col min="10753" max="10753" width="15.88671875" style="141" bestFit="1" customWidth="1"/>
    <col min="10754" max="10754" width="118" style="141" bestFit="1" customWidth="1"/>
    <col min="10755" max="10755" width="12.5546875" style="141" bestFit="1" customWidth="1"/>
    <col min="10756" max="10758" width="12.109375" style="141" bestFit="1" customWidth="1"/>
    <col min="10759" max="10759" width="12.5546875" style="141" bestFit="1" customWidth="1"/>
    <col min="10760" max="10764" width="12.109375" style="141" bestFit="1" customWidth="1"/>
    <col min="10765" max="10768" width="12.5546875" style="141" bestFit="1" customWidth="1"/>
    <col min="10769" max="10769" width="12.109375" style="141" bestFit="1" customWidth="1"/>
    <col min="10770" max="10772" width="12.5546875" style="141" bestFit="1" customWidth="1"/>
    <col min="10773" max="10773" width="12.109375" style="141" bestFit="1" customWidth="1"/>
    <col min="10774" max="10775" width="12.5546875" style="141" bestFit="1" customWidth="1"/>
    <col min="10776" max="10780" width="12.109375" style="141" bestFit="1" customWidth="1"/>
    <col min="10781" max="10782" width="12.5546875" style="141" bestFit="1" customWidth="1"/>
    <col min="10783" max="10784" width="12.109375" style="141" bestFit="1" customWidth="1"/>
    <col min="10785" max="10786" width="12.5546875" style="141" bestFit="1" customWidth="1"/>
    <col min="10787" max="10791" width="12.109375" style="141" bestFit="1" customWidth="1"/>
    <col min="10792" max="10794" width="12.5546875" style="141" bestFit="1" customWidth="1"/>
    <col min="10795" max="10796" width="12.109375" style="141" bestFit="1" customWidth="1"/>
    <col min="10797" max="10811" width="12.5546875" style="141" bestFit="1" customWidth="1"/>
    <col min="10812" max="10812" width="11.44140625" style="141" bestFit="1" customWidth="1"/>
    <col min="10813" max="11008" width="8.88671875" style="141"/>
    <col min="11009" max="11009" width="15.88671875" style="141" bestFit="1" customWidth="1"/>
    <col min="11010" max="11010" width="118" style="141" bestFit="1" customWidth="1"/>
    <col min="11011" max="11011" width="12.5546875" style="141" bestFit="1" customWidth="1"/>
    <col min="11012" max="11014" width="12.109375" style="141" bestFit="1" customWidth="1"/>
    <col min="11015" max="11015" width="12.5546875" style="141" bestFit="1" customWidth="1"/>
    <col min="11016" max="11020" width="12.109375" style="141" bestFit="1" customWidth="1"/>
    <col min="11021" max="11024" width="12.5546875" style="141" bestFit="1" customWidth="1"/>
    <col min="11025" max="11025" width="12.109375" style="141" bestFit="1" customWidth="1"/>
    <col min="11026" max="11028" width="12.5546875" style="141" bestFit="1" customWidth="1"/>
    <col min="11029" max="11029" width="12.109375" style="141" bestFit="1" customWidth="1"/>
    <col min="11030" max="11031" width="12.5546875" style="141" bestFit="1" customWidth="1"/>
    <col min="11032" max="11036" width="12.109375" style="141" bestFit="1" customWidth="1"/>
    <col min="11037" max="11038" width="12.5546875" style="141" bestFit="1" customWidth="1"/>
    <col min="11039" max="11040" width="12.109375" style="141" bestFit="1" customWidth="1"/>
    <col min="11041" max="11042" width="12.5546875" style="141" bestFit="1" customWidth="1"/>
    <col min="11043" max="11047" width="12.109375" style="141" bestFit="1" customWidth="1"/>
    <col min="11048" max="11050" width="12.5546875" style="141" bestFit="1" customWidth="1"/>
    <col min="11051" max="11052" width="12.109375" style="141" bestFit="1" customWidth="1"/>
    <col min="11053" max="11067" width="12.5546875" style="141" bestFit="1" customWidth="1"/>
    <col min="11068" max="11068" width="11.44140625" style="141" bestFit="1" customWidth="1"/>
    <col min="11069" max="11264" width="8.88671875" style="141"/>
    <col min="11265" max="11265" width="15.88671875" style="141" bestFit="1" customWidth="1"/>
    <col min="11266" max="11266" width="118" style="141" bestFit="1" customWidth="1"/>
    <col min="11267" max="11267" width="12.5546875" style="141" bestFit="1" customWidth="1"/>
    <col min="11268" max="11270" width="12.109375" style="141" bestFit="1" customWidth="1"/>
    <col min="11271" max="11271" width="12.5546875" style="141" bestFit="1" customWidth="1"/>
    <col min="11272" max="11276" width="12.109375" style="141" bestFit="1" customWidth="1"/>
    <col min="11277" max="11280" width="12.5546875" style="141" bestFit="1" customWidth="1"/>
    <col min="11281" max="11281" width="12.109375" style="141" bestFit="1" customWidth="1"/>
    <col min="11282" max="11284" width="12.5546875" style="141" bestFit="1" customWidth="1"/>
    <col min="11285" max="11285" width="12.109375" style="141" bestFit="1" customWidth="1"/>
    <col min="11286" max="11287" width="12.5546875" style="141" bestFit="1" customWidth="1"/>
    <col min="11288" max="11292" width="12.109375" style="141" bestFit="1" customWidth="1"/>
    <col min="11293" max="11294" width="12.5546875" style="141" bestFit="1" customWidth="1"/>
    <col min="11295" max="11296" width="12.109375" style="141" bestFit="1" customWidth="1"/>
    <col min="11297" max="11298" width="12.5546875" style="141" bestFit="1" customWidth="1"/>
    <col min="11299" max="11303" width="12.109375" style="141" bestFit="1" customWidth="1"/>
    <col min="11304" max="11306" width="12.5546875" style="141" bestFit="1" customWidth="1"/>
    <col min="11307" max="11308" width="12.109375" style="141" bestFit="1" customWidth="1"/>
    <col min="11309" max="11323" width="12.5546875" style="141" bestFit="1" customWidth="1"/>
    <col min="11324" max="11324" width="11.44140625" style="141" bestFit="1" customWidth="1"/>
    <col min="11325" max="11520" width="8.88671875" style="141"/>
    <col min="11521" max="11521" width="15.88671875" style="141" bestFit="1" customWidth="1"/>
    <col min="11522" max="11522" width="118" style="141" bestFit="1" customWidth="1"/>
    <col min="11523" max="11523" width="12.5546875" style="141" bestFit="1" customWidth="1"/>
    <col min="11524" max="11526" width="12.109375" style="141" bestFit="1" customWidth="1"/>
    <col min="11527" max="11527" width="12.5546875" style="141" bestFit="1" customWidth="1"/>
    <col min="11528" max="11532" width="12.109375" style="141" bestFit="1" customWidth="1"/>
    <col min="11533" max="11536" width="12.5546875" style="141" bestFit="1" customWidth="1"/>
    <col min="11537" max="11537" width="12.109375" style="141" bestFit="1" customWidth="1"/>
    <col min="11538" max="11540" width="12.5546875" style="141" bestFit="1" customWidth="1"/>
    <col min="11541" max="11541" width="12.109375" style="141" bestFit="1" customWidth="1"/>
    <col min="11542" max="11543" width="12.5546875" style="141" bestFit="1" customWidth="1"/>
    <col min="11544" max="11548" width="12.109375" style="141" bestFit="1" customWidth="1"/>
    <col min="11549" max="11550" width="12.5546875" style="141" bestFit="1" customWidth="1"/>
    <col min="11551" max="11552" width="12.109375" style="141" bestFit="1" customWidth="1"/>
    <col min="11553" max="11554" width="12.5546875" style="141" bestFit="1" customWidth="1"/>
    <col min="11555" max="11559" width="12.109375" style="141" bestFit="1" customWidth="1"/>
    <col min="11560" max="11562" width="12.5546875" style="141" bestFit="1" customWidth="1"/>
    <col min="11563" max="11564" width="12.109375" style="141" bestFit="1" customWidth="1"/>
    <col min="11565" max="11579" width="12.5546875" style="141" bestFit="1" customWidth="1"/>
    <col min="11580" max="11580" width="11.44140625" style="141" bestFit="1" customWidth="1"/>
    <col min="11581" max="11776" width="8.88671875" style="141"/>
    <col min="11777" max="11777" width="15.88671875" style="141" bestFit="1" customWidth="1"/>
    <col min="11778" max="11778" width="118" style="141" bestFit="1" customWidth="1"/>
    <col min="11779" max="11779" width="12.5546875" style="141" bestFit="1" customWidth="1"/>
    <col min="11780" max="11782" width="12.109375" style="141" bestFit="1" customWidth="1"/>
    <col min="11783" max="11783" width="12.5546875" style="141" bestFit="1" customWidth="1"/>
    <col min="11784" max="11788" width="12.109375" style="141" bestFit="1" customWidth="1"/>
    <col min="11789" max="11792" width="12.5546875" style="141" bestFit="1" customWidth="1"/>
    <col min="11793" max="11793" width="12.109375" style="141" bestFit="1" customWidth="1"/>
    <col min="11794" max="11796" width="12.5546875" style="141" bestFit="1" customWidth="1"/>
    <col min="11797" max="11797" width="12.109375" style="141" bestFit="1" customWidth="1"/>
    <col min="11798" max="11799" width="12.5546875" style="141" bestFit="1" customWidth="1"/>
    <col min="11800" max="11804" width="12.109375" style="141" bestFit="1" customWidth="1"/>
    <col min="11805" max="11806" width="12.5546875" style="141" bestFit="1" customWidth="1"/>
    <col min="11807" max="11808" width="12.109375" style="141" bestFit="1" customWidth="1"/>
    <col min="11809" max="11810" width="12.5546875" style="141" bestFit="1" customWidth="1"/>
    <col min="11811" max="11815" width="12.109375" style="141" bestFit="1" customWidth="1"/>
    <col min="11816" max="11818" width="12.5546875" style="141" bestFit="1" customWidth="1"/>
    <col min="11819" max="11820" width="12.109375" style="141" bestFit="1" customWidth="1"/>
    <col min="11821" max="11835" width="12.5546875" style="141" bestFit="1" customWidth="1"/>
    <col min="11836" max="11836" width="11.44140625" style="141" bestFit="1" customWidth="1"/>
    <col min="11837" max="12032" width="8.88671875" style="141"/>
    <col min="12033" max="12033" width="15.88671875" style="141" bestFit="1" customWidth="1"/>
    <col min="12034" max="12034" width="118" style="141" bestFit="1" customWidth="1"/>
    <col min="12035" max="12035" width="12.5546875" style="141" bestFit="1" customWidth="1"/>
    <col min="12036" max="12038" width="12.109375" style="141" bestFit="1" customWidth="1"/>
    <col min="12039" max="12039" width="12.5546875" style="141" bestFit="1" customWidth="1"/>
    <col min="12040" max="12044" width="12.109375" style="141" bestFit="1" customWidth="1"/>
    <col min="12045" max="12048" width="12.5546875" style="141" bestFit="1" customWidth="1"/>
    <col min="12049" max="12049" width="12.109375" style="141" bestFit="1" customWidth="1"/>
    <col min="12050" max="12052" width="12.5546875" style="141" bestFit="1" customWidth="1"/>
    <col min="12053" max="12053" width="12.109375" style="141" bestFit="1" customWidth="1"/>
    <col min="12054" max="12055" width="12.5546875" style="141" bestFit="1" customWidth="1"/>
    <col min="12056" max="12060" width="12.109375" style="141" bestFit="1" customWidth="1"/>
    <col min="12061" max="12062" width="12.5546875" style="141" bestFit="1" customWidth="1"/>
    <col min="12063" max="12064" width="12.109375" style="141" bestFit="1" customWidth="1"/>
    <col min="12065" max="12066" width="12.5546875" style="141" bestFit="1" customWidth="1"/>
    <col min="12067" max="12071" width="12.109375" style="141" bestFit="1" customWidth="1"/>
    <col min="12072" max="12074" width="12.5546875" style="141" bestFit="1" customWidth="1"/>
    <col min="12075" max="12076" width="12.109375" style="141" bestFit="1" customWidth="1"/>
    <col min="12077" max="12091" width="12.5546875" style="141" bestFit="1" customWidth="1"/>
    <col min="12092" max="12092" width="11.44140625" style="141" bestFit="1" customWidth="1"/>
    <col min="12093" max="12288" width="8.88671875" style="141"/>
    <col min="12289" max="12289" width="15.88671875" style="141" bestFit="1" customWidth="1"/>
    <col min="12290" max="12290" width="118" style="141" bestFit="1" customWidth="1"/>
    <col min="12291" max="12291" width="12.5546875" style="141" bestFit="1" customWidth="1"/>
    <col min="12292" max="12294" width="12.109375" style="141" bestFit="1" customWidth="1"/>
    <col min="12295" max="12295" width="12.5546875" style="141" bestFit="1" customWidth="1"/>
    <col min="12296" max="12300" width="12.109375" style="141" bestFit="1" customWidth="1"/>
    <col min="12301" max="12304" width="12.5546875" style="141" bestFit="1" customWidth="1"/>
    <col min="12305" max="12305" width="12.109375" style="141" bestFit="1" customWidth="1"/>
    <col min="12306" max="12308" width="12.5546875" style="141" bestFit="1" customWidth="1"/>
    <col min="12309" max="12309" width="12.109375" style="141" bestFit="1" customWidth="1"/>
    <col min="12310" max="12311" width="12.5546875" style="141" bestFit="1" customWidth="1"/>
    <col min="12312" max="12316" width="12.109375" style="141" bestFit="1" customWidth="1"/>
    <col min="12317" max="12318" width="12.5546875" style="141" bestFit="1" customWidth="1"/>
    <col min="12319" max="12320" width="12.109375" style="141" bestFit="1" customWidth="1"/>
    <col min="12321" max="12322" width="12.5546875" style="141" bestFit="1" customWidth="1"/>
    <col min="12323" max="12327" width="12.109375" style="141" bestFit="1" customWidth="1"/>
    <col min="12328" max="12330" width="12.5546875" style="141" bestFit="1" customWidth="1"/>
    <col min="12331" max="12332" width="12.109375" style="141" bestFit="1" customWidth="1"/>
    <col min="12333" max="12347" width="12.5546875" style="141" bestFit="1" customWidth="1"/>
    <col min="12348" max="12348" width="11.44140625" style="141" bestFit="1" customWidth="1"/>
    <col min="12349" max="12544" width="8.88671875" style="141"/>
    <col min="12545" max="12545" width="15.88671875" style="141" bestFit="1" customWidth="1"/>
    <col min="12546" max="12546" width="118" style="141" bestFit="1" customWidth="1"/>
    <col min="12547" max="12547" width="12.5546875" style="141" bestFit="1" customWidth="1"/>
    <col min="12548" max="12550" width="12.109375" style="141" bestFit="1" customWidth="1"/>
    <col min="12551" max="12551" width="12.5546875" style="141" bestFit="1" customWidth="1"/>
    <col min="12552" max="12556" width="12.109375" style="141" bestFit="1" customWidth="1"/>
    <col min="12557" max="12560" width="12.5546875" style="141" bestFit="1" customWidth="1"/>
    <col min="12561" max="12561" width="12.109375" style="141" bestFit="1" customWidth="1"/>
    <col min="12562" max="12564" width="12.5546875" style="141" bestFit="1" customWidth="1"/>
    <col min="12565" max="12565" width="12.109375" style="141" bestFit="1" customWidth="1"/>
    <col min="12566" max="12567" width="12.5546875" style="141" bestFit="1" customWidth="1"/>
    <col min="12568" max="12572" width="12.109375" style="141" bestFit="1" customWidth="1"/>
    <col min="12573" max="12574" width="12.5546875" style="141" bestFit="1" customWidth="1"/>
    <col min="12575" max="12576" width="12.109375" style="141" bestFit="1" customWidth="1"/>
    <col min="12577" max="12578" width="12.5546875" style="141" bestFit="1" customWidth="1"/>
    <col min="12579" max="12583" width="12.109375" style="141" bestFit="1" customWidth="1"/>
    <col min="12584" max="12586" width="12.5546875" style="141" bestFit="1" customWidth="1"/>
    <col min="12587" max="12588" width="12.109375" style="141" bestFit="1" customWidth="1"/>
    <col min="12589" max="12603" width="12.5546875" style="141" bestFit="1" customWidth="1"/>
    <col min="12604" max="12604" width="11.44140625" style="141" bestFit="1" customWidth="1"/>
    <col min="12605" max="12800" width="8.88671875" style="141"/>
    <col min="12801" max="12801" width="15.88671875" style="141" bestFit="1" customWidth="1"/>
    <col min="12802" max="12802" width="118" style="141" bestFit="1" customWidth="1"/>
    <col min="12803" max="12803" width="12.5546875" style="141" bestFit="1" customWidth="1"/>
    <col min="12804" max="12806" width="12.109375" style="141" bestFit="1" customWidth="1"/>
    <col min="12807" max="12807" width="12.5546875" style="141" bestFit="1" customWidth="1"/>
    <col min="12808" max="12812" width="12.109375" style="141" bestFit="1" customWidth="1"/>
    <col min="12813" max="12816" width="12.5546875" style="141" bestFit="1" customWidth="1"/>
    <col min="12817" max="12817" width="12.109375" style="141" bestFit="1" customWidth="1"/>
    <col min="12818" max="12820" width="12.5546875" style="141" bestFit="1" customWidth="1"/>
    <col min="12821" max="12821" width="12.109375" style="141" bestFit="1" customWidth="1"/>
    <col min="12822" max="12823" width="12.5546875" style="141" bestFit="1" customWidth="1"/>
    <col min="12824" max="12828" width="12.109375" style="141" bestFit="1" customWidth="1"/>
    <col min="12829" max="12830" width="12.5546875" style="141" bestFit="1" customWidth="1"/>
    <col min="12831" max="12832" width="12.109375" style="141" bestFit="1" customWidth="1"/>
    <col min="12833" max="12834" width="12.5546875" style="141" bestFit="1" customWidth="1"/>
    <col min="12835" max="12839" width="12.109375" style="141" bestFit="1" customWidth="1"/>
    <col min="12840" max="12842" width="12.5546875" style="141" bestFit="1" customWidth="1"/>
    <col min="12843" max="12844" width="12.109375" style="141" bestFit="1" customWidth="1"/>
    <col min="12845" max="12859" width="12.5546875" style="141" bestFit="1" customWidth="1"/>
    <col min="12860" max="12860" width="11.44140625" style="141" bestFit="1" customWidth="1"/>
    <col min="12861" max="13056" width="8.88671875" style="141"/>
    <col min="13057" max="13057" width="15.88671875" style="141" bestFit="1" customWidth="1"/>
    <col min="13058" max="13058" width="118" style="141" bestFit="1" customWidth="1"/>
    <col min="13059" max="13059" width="12.5546875" style="141" bestFit="1" customWidth="1"/>
    <col min="13060" max="13062" width="12.109375" style="141" bestFit="1" customWidth="1"/>
    <col min="13063" max="13063" width="12.5546875" style="141" bestFit="1" customWidth="1"/>
    <col min="13064" max="13068" width="12.109375" style="141" bestFit="1" customWidth="1"/>
    <col min="13069" max="13072" width="12.5546875" style="141" bestFit="1" customWidth="1"/>
    <col min="13073" max="13073" width="12.109375" style="141" bestFit="1" customWidth="1"/>
    <col min="13074" max="13076" width="12.5546875" style="141" bestFit="1" customWidth="1"/>
    <col min="13077" max="13077" width="12.109375" style="141" bestFit="1" customWidth="1"/>
    <col min="13078" max="13079" width="12.5546875" style="141" bestFit="1" customWidth="1"/>
    <col min="13080" max="13084" width="12.109375" style="141" bestFit="1" customWidth="1"/>
    <col min="13085" max="13086" width="12.5546875" style="141" bestFit="1" customWidth="1"/>
    <col min="13087" max="13088" width="12.109375" style="141" bestFit="1" customWidth="1"/>
    <col min="13089" max="13090" width="12.5546875" style="141" bestFit="1" customWidth="1"/>
    <col min="13091" max="13095" width="12.109375" style="141" bestFit="1" customWidth="1"/>
    <col min="13096" max="13098" width="12.5546875" style="141" bestFit="1" customWidth="1"/>
    <col min="13099" max="13100" width="12.109375" style="141" bestFit="1" customWidth="1"/>
    <col min="13101" max="13115" width="12.5546875" style="141" bestFit="1" customWidth="1"/>
    <col min="13116" max="13116" width="11.44140625" style="141" bestFit="1" customWidth="1"/>
    <col min="13117" max="13312" width="8.88671875" style="141"/>
    <col min="13313" max="13313" width="15.88671875" style="141" bestFit="1" customWidth="1"/>
    <col min="13314" max="13314" width="118" style="141" bestFit="1" customWidth="1"/>
    <col min="13315" max="13315" width="12.5546875" style="141" bestFit="1" customWidth="1"/>
    <col min="13316" max="13318" width="12.109375" style="141" bestFit="1" customWidth="1"/>
    <col min="13319" max="13319" width="12.5546875" style="141" bestFit="1" customWidth="1"/>
    <col min="13320" max="13324" width="12.109375" style="141" bestFit="1" customWidth="1"/>
    <col min="13325" max="13328" width="12.5546875" style="141" bestFit="1" customWidth="1"/>
    <col min="13329" max="13329" width="12.109375" style="141" bestFit="1" customWidth="1"/>
    <col min="13330" max="13332" width="12.5546875" style="141" bestFit="1" customWidth="1"/>
    <col min="13333" max="13333" width="12.109375" style="141" bestFit="1" customWidth="1"/>
    <col min="13334" max="13335" width="12.5546875" style="141" bestFit="1" customWidth="1"/>
    <col min="13336" max="13340" width="12.109375" style="141" bestFit="1" customWidth="1"/>
    <col min="13341" max="13342" width="12.5546875" style="141" bestFit="1" customWidth="1"/>
    <col min="13343" max="13344" width="12.109375" style="141" bestFit="1" customWidth="1"/>
    <col min="13345" max="13346" width="12.5546875" style="141" bestFit="1" customWidth="1"/>
    <col min="13347" max="13351" width="12.109375" style="141" bestFit="1" customWidth="1"/>
    <col min="13352" max="13354" width="12.5546875" style="141" bestFit="1" customWidth="1"/>
    <col min="13355" max="13356" width="12.109375" style="141" bestFit="1" customWidth="1"/>
    <col min="13357" max="13371" width="12.5546875" style="141" bestFit="1" customWidth="1"/>
    <col min="13372" max="13372" width="11.44140625" style="141" bestFit="1" customWidth="1"/>
    <col min="13373" max="13568" width="8.88671875" style="141"/>
    <col min="13569" max="13569" width="15.88671875" style="141" bestFit="1" customWidth="1"/>
    <col min="13570" max="13570" width="118" style="141" bestFit="1" customWidth="1"/>
    <col min="13571" max="13571" width="12.5546875" style="141" bestFit="1" customWidth="1"/>
    <col min="13572" max="13574" width="12.109375" style="141" bestFit="1" customWidth="1"/>
    <col min="13575" max="13575" width="12.5546875" style="141" bestFit="1" customWidth="1"/>
    <col min="13576" max="13580" width="12.109375" style="141" bestFit="1" customWidth="1"/>
    <col min="13581" max="13584" width="12.5546875" style="141" bestFit="1" customWidth="1"/>
    <col min="13585" max="13585" width="12.109375" style="141" bestFit="1" customWidth="1"/>
    <col min="13586" max="13588" width="12.5546875" style="141" bestFit="1" customWidth="1"/>
    <col min="13589" max="13589" width="12.109375" style="141" bestFit="1" customWidth="1"/>
    <col min="13590" max="13591" width="12.5546875" style="141" bestFit="1" customWidth="1"/>
    <col min="13592" max="13596" width="12.109375" style="141" bestFit="1" customWidth="1"/>
    <col min="13597" max="13598" width="12.5546875" style="141" bestFit="1" customWidth="1"/>
    <col min="13599" max="13600" width="12.109375" style="141" bestFit="1" customWidth="1"/>
    <col min="13601" max="13602" width="12.5546875" style="141" bestFit="1" customWidth="1"/>
    <col min="13603" max="13607" width="12.109375" style="141" bestFit="1" customWidth="1"/>
    <col min="13608" max="13610" width="12.5546875" style="141" bestFit="1" customWidth="1"/>
    <col min="13611" max="13612" width="12.109375" style="141" bestFit="1" customWidth="1"/>
    <col min="13613" max="13627" width="12.5546875" style="141" bestFit="1" customWidth="1"/>
    <col min="13628" max="13628" width="11.44140625" style="141" bestFit="1" customWidth="1"/>
    <col min="13629" max="13824" width="8.88671875" style="141"/>
    <col min="13825" max="13825" width="15.88671875" style="141" bestFit="1" customWidth="1"/>
    <col min="13826" max="13826" width="118" style="141" bestFit="1" customWidth="1"/>
    <col min="13827" max="13827" width="12.5546875" style="141" bestFit="1" customWidth="1"/>
    <col min="13828" max="13830" width="12.109375" style="141" bestFit="1" customWidth="1"/>
    <col min="13831" max="13831" width="12.5546875" style="141" bestFit="1" customWidth="1"/>
    <col min="13832" max="13836" width="12.109375" style="141" bestFit="1" customWidth="1"/>
    <col min="13837" max="13840" width="12.5546875" style="141" bestFit="1" customWidth="1"/>
    <col min="13841" max="13841" width="12.109375" style="141" bestFit="1" customWidth="1"/>
    <col min="13842" max="13844" width="12.5546875" style="141" bestFit="1" customWidth="1"/>
    <col min="13845" max="13845" width="12.109375" style="141" bestFit="1" customWidth="1"/>
    <col min="13846" max="13847" width="12.5546875" style="141" bestFit="1" customWidth="1"/>
    <col min="13848" max="13852" width="12.109375" style="141" bestFit="1" customWidth="1"/>
    <col min="13853" max="13854" width="12.5546875" style="141" bestFit="1" customWidth="1"/>
    <col min="13855" max="13856" width="12.109375" style="141" bestFit="1" customWidth="1"/>
    <col min="13857" max="13858" width="12.5546875" style="141" bestFit="1" customWidth="1"/>
    <col min="13859" max="13863" width="12.109375" style="141" bestFit="1" customWidth="1"/>
    <col min="13864" max="13866" width="12.5546875" style="141" bestFit="1" customWidth="1"/>
    <col min="13867" max="13868" width="12.109375" style="141" bestFit="1" customWidth="1"/>
    <col min="13869" max="13883" width="12.5546875" style="141" bestFit="1" customWidth="1"/>
    <col min="13884" max="13884" width="11.44140625" style="141" bestFit="1" customWidth="1"/>
    <col min="13885" max="14080" width="8.88671875" style="141"/>
    <col min="14081" max="14081" width="15.88671875" style="141" bestFit="1" customWidth="1"/>
    <col min="14082" max="14082" width="118" style="141" bestFit="1" customWidth="1"/>
    <col min="14083" max="14083" width="12.5546875" style="141" bestFit="1" customWidth="1"/>
    <col min="14084" max="14086" width="12.109375" style="141" bestFit="1" customWidth="1"/>
    <col min="14087" max="14087" width="12.5546875" style="141" bestFit="1" customWidth="1"/>
    <col min="14088" max="14092" width="12.109375" style="141" bestFit="1" customWidth="1"/>
    <col min="14093" max="14096" width="12.5546875" style="141" bestFit="1" customWidth="1"/>
    <col min="14097" max="14097" width="12.109375" style="141" bestFit="1" customWidth="1"/>
    <col min="14098" max="14100" width="12.5546875" style="141" bestFit="1" customWidth="1"/>
    <col min="14101" max="14101" width="12.109375" style="141" bestFit="1" customWidth="1"/>
    <col min="14102" max="14103" width="12.5546875" style="141" bestFit="1" customWidth="1"/>
    <col min="14104" max="14108" width="12.109375" style="141" bestFit="1" customWidth="1"/>
    <col min="14109" max="14110" width="12.5546875" style="141" bestFit="1" customWidth="1"/>
    <col min="14111" max="14112" width="12.109375" style="141" bestFit="1" customWidth="1"/>
    <col min="14113" max="14114" width="12.5546875" style="141" bestFit="1" customWidth="1"/>
    <col min="14115" max="14119" width="12.109375" style="141" bestFit="1" customWidth="1"/>
    <col min="14120" max="14122" width="12.5546875" style="141" bestFit="1" customWidth="1"/>
    <col min="14123" max="14124" width="12.109375" style="141" bestFit="1" customWidth="1"/>
    <col min="14125" max="14139" width="12.5546875" style="141" bestFit="1" customWidth="1"/>
    <col min="14140" max="14140" width="11.44140625" style="141" bestFit="1" customWidth="1"/>
    <col min="14141" max="14336" width="8.88671875" style="141"/>
    <col min="14337" max="14337" width="15.88671875" style="141" bestFit="1" customWidth="1"/>
    <col min="14338" max="14338" width="118" style="141" bestFit="1" customWidth="1"/>
    <col min="14339" max="14339" width="12.5546875" style="141" bestFit="1" customWidth="1"/>
    <col min="14340" max="14342" width="12.109375" style="141" bestFit="1" customWidth="1"/>
    <col min="14343" max="14343" width="12.5546875" style="141" bestFit="1" customWidth="1"/>
    <col min="14344" max="14348" width="12.109375" style="141" bestFit="1" customWidth="1"/>
    <col min="14349" max="14352" width="12.5546875" style="141" bestFit="1" customWidth="1"/>
    <col min="14353" max="14353" width="12.109375" style="141" bestFit="1" customWidth="1"/>
    <col min="14354" max="14356" width="12.5546875" style="141" bestFit="1" customWidth="1"/>
    <col min="14357" max="14357" width="12.109375" style="141" bestFit="1" customWidth="1"/>
    <col min="14358" max="14359" width="12.5546875" style="141" bestFit="1" customWidth="1"/>
    <col min="14360" max="14364" width="12.109375" style="141" bestFit="1" customWidth="1"/>
    <col min="14365" max="14366" width="12.5546875" style="141" bestFit="1" customWidth="1"/>
    <col min="14367" max="14368" width="12.109375" style="141" bestFit="1" customWidth="1"/>
    <col min="14369" max="14370" width="12.5546875" style="141" bestFit="1" customWidth="1"/>
    <col min="14371" max="14375" width="12.109375" style="141" bestFit="1" customWidth="1"/>
    <col min="14376" max="14378" width="12.5546875" style="141" bestFit="1" customWidth="1"/>
    <col min="14379" max="14380" width="12.109375" style="141" bestFit="1" customWidth="1"/>
    <col min="14381" max="14395" width="12.5546875" style="141" bestFit="1" customWidth="1"/>
    <col min="14396" max="14396" width="11.44140625" style="141" bestFit="1" customWidth="1"/>
    <col min="14397" max="14592" width="8.88671875" style="141"/>
    <col min="14593" max="14593" width="15.88671875" style="141" bestFit="1" customWidth="1"/>
    <col min="14594" max="14594" width="118" style="141" bestFit="1" customWidth="1"/>
    <col min="14595" max="14595" width="12.5546875" style="141" bestFit="1" customWidth="1"/>
    <col min="14596" max="14598" width="12.109375" style="141" bestFit="1" customWidth="1"/>
    <col min="14599" max="14599" width="12.5546875" style="141" bestFit="1" customWidth="1"/>
    <col min="14600" max="14604" width="12.109375" style="141" bestFit="1" customWidth="1"/>
    <col min="14605" max="14608" width="12.5546875" style="141" bestFit="1" customWidth="1"/>
    <col min="14609" max="14609" width="12.109375" style="141" bestFit="1" customWidth="1"/>
    <col min="14610" max="14612" width="12.5546875" style="141" bestFit="1" customWidth="1"/>
    <col min="14613" max="14613" width="12.109375" style="141" bestFit="1" customWidth="1"/>
    <col min="14614" max="14615" width="12.5546875" style="141" bestFit="1" customWidth="1"/>
    <col min="14616" max="14620" width="12.109375" style="141" bestFit="1" customWidth="1"/>
    <col min="14621" max="14622" width="12.5546875" style="141" bestFit="1" customWidth="1"/>
    <col min="14623" max="14624" width="12.109375" style="141" bestFit="1" customWidth="1"/>
    <col min="14625" max="14626" width="12.5546875" style="141" bestFit="1" customWidth="1"/>
    <col min="14627" max="14631" width="12.109375" style="141" bestFit="1" customWidth="1"/>
    <col min="14632" max="14634" width="12.5546875" style="141" bestFit="1" customWidth="1"/>
    <col min="14635" max="14636" width="12.109375" style="141" bestFit="1" customWidth="1"/>
    <col min="14637" max="14651" width="12.5546875" style="141" bestFit="1" customWidth="1"/>
    <col min="14652" max="14652" width="11.44140625" style="141" bestFit="1" customWidth="1"/>
    <col min="14653" max="14848" width="8.88671875" style="141"/>
    <col min="14849" max="14849" width="15.88671875" style="141" bestFit="1" customWidth="1"/>
    <col min="14850" max="14850" width="118" style="141" bestFit="1" customWidth="1"/>
    <col min="14851" max="14851" width="12.5546875" style="141" bestFit="1" customWidth="1"/>
    <col min="14852" max="14854" width="12.109375" style="141" bestFit="1" customWidth="1"/>
    <col min="14855" max="14855" width="12.5546875" style="141" bestFit="1" customWidth="1"/>
    <col min="14856" max="14860" width="12.109375" style="141" bestFit="1" customWidth="1"/>
    <col min="14861" max="14864" width="12.5546875" style="141" bestFit="1" customWidth="1"/>
    <col min="14865" max="14865" width="12.109375" style="141" bestFit="1" customWidth="1"/>
    <col min="14866" max="14868" width="12.5546875" style="141" bestFit="1" customWidth="1"/>
    <col min="14869" max="14869" width="12.109375" style="141" bestFit="1" customWidth="1"/>
    <col min="14870" max="14871" width="12.5546875" style="141" bestFit="1" customWidth="1"/>
    <col min="14872" max="14876" width="12.109375" style="141" bestFit="1" customWidth="1"/>
    <col min="14877" max="14878" width="12.5546875" style="141" bestFit="1" customWidth="1"/>
    <col min="14879" max="14880" width="12.109375" style="141" bestFit="1" customWidth="1"/>
    <col min="14881" max="14882" width="12.5546875" style="141" bestFit="1" customWidth="1"/>
    <col min="14883" max="14887" width="12.109375" style="141" bestFit="1" customWidth="1"/>
    <col min="14888" max="14890" width="12.5546875" style="141" bestFit="1" customWidth="1"/>
    <col min="14891" max="14892" width="12.109375" style="141" bestFit="1" customWidth="1"/>
    <col min="14893" max="14907" width="12.5546875" style="141" bestFit="1" customWidth="1"/>
    <col min="14908" max="14908" width="11.44140625" style="141" bestFit="1" customWidth="1"/>
    <col min="14909" max="15104" width="8.88671875" style="141"/>
    <col min="15105" max="15105" width="15.88671875" style="141" bestFit="1" customWidth="1"/>
    <col min="15106" max="15106" width="118" style="141" bestFit="1" customWidth="1"/>
    <col min="15107" max="15107" width="12.5546875" style="141" bestFit="1" customWidth="1"/>
    <col min="15108" max="15110" width="12.109375" style="141" bestFit="1" customWidth="1"/>
    <col min="15111" max="15111" width="12.5546875" style="141" bestFit="1" customWidth="1"/>
    <col min="15112" max="15116" width="12.109375" style="141" bestFit="1" customWidth="1"/>
    <col min="15117" max="15120" width="12.5546875" style="141" bestFit="1" customWidth="1"/>
    <col min="15121" max="15121" width="12.109375" style="141" bestFit="1" customWidth="1"/>
    <col min="15122" max="15124" width="12.5546875" style="141" bestFit="1" customWidth="1"/>
    <col min="15125" max="15125" width="12.109375" style="141" bestFit="1" customWidth="1"/>
    <col min="15126" max="15127" width="12.5546875" style="141" bestFit="1" customWidth="1"/>
    <col min="15128" max="15132" width="12.109375" style="141" bestFit="1" customWidth="1"/>
    <col min="15133" max="15134" width="12.5546875" style="141" bestFit="1" customWidth="1"/>
    <col min="15135" max="15136" width="12.109375" style="141" bestFit="1" customWidth="1"/>
    <col min="15137" max="15138" width="12.5546875" style="141" bestFit="1" customWidth="1"/>
    <col min="15139" max="15143" width="12.109375" style="141" bestFit="1" customWidth="1"/>
    <col min="15144" max="15146" width="12.5546875" style="141" bestFit="1" customWidth="1"/>
    <col min="15147" max="15148" width="12.109375" style="141" bestFit="1" customWidth="1"/>
    <col min="15149" max="15163" width="12.5546875" style="141" bestFit="1" customWidth="1"/>
    <col min="15164" max="15164" width="11.44140625" style="141" bestFit="1" customWidth="1"/>
    <col min="15165" max="15360" width="8.88671875" style="141"/>
    <col min="15361" max="15361" width="15.88671875" style="141" bestFit="1" customWidth="1"/>
    <col min="15362" max="15362" width="118" style="141" bestFit="1" customWidth="1"/>
    <col min="15363" max="15363" width="12.5546875" style="141" bestFit="1" customWidth="1"/>
    <col min="15364" max="15366" width="12.109375" style="141" bestFit="1" customWidth="1"/>
    <col min="15367" max="15367" width="12.5546875" style="141" bestFit="1" customWidth="1"/>
    <col min="15368" max="15372" width="12.109375" style="141" bestFit="1" customWidth="1"/>
    <col min="15373" max="15376" width="12.5546875" style="141" bestFit="1" customWidth="1"/>
    <col min="15377" max="15377" width="12.109375" style="141" bestFit="1" customWidth="1"/>
    <col min="15378" max="15380" width="12.5546875" style="141" bestFit="1" customWidth="1"/>
    <col min="15381" max="15381" width="12.109375" style="141" bestFit="1" customWidth="1"/>
    <col min="15382" max="15383" width="12.5546875" style="141" bestFit="1" customWidth="1"/>
    <col min="15384" max="15388" width="12.109375" style="141" bestFit="1" customWidth="1"/>
    <col min="15389" max="15390" width="12.5546875" style="141" bestFit="1" customWidth="1"/>
    <col min="15391" max="15392" width="12.109375" style="141" bestFit="1" customWidth="1"/>
    <col min="15393" max="15394" width="12.5546875" style="141" bestFit="1" customWidth="1"/>
    <col min="15395" max="15399" width="12.109375" style="141" bestFit="1" customWidth="1"/>
    <col min="15400" max="15402" width="12.5546875" style="141" bestFit="1" customWidth="1"/>
    <col min="15403" max="15404" width="12.109375" style="141" bestFit="1" customWidth="1"/>
    <col min="15405" max="15419" width="12.5546875" style="141" bestFit="1" customWidth="1"/>
    <col min="15420" max="15420" width="11.44140625" style="141" bestFit="1" customWidth="1"/>
    <col min="15421" max="15616" width="8.88671875" style="141"/>
    <col min="15617" max="15617" width="15.88671875" style="141" bestFit="1" customWidth="1"/>
    <col min="15618" max="15618" width="118" style="141" bestFit="1" customWidth="1"/>
    <col min="15619" max="15619" width="12.5546875" style="141" bestFit="1" customWidth="1"/>
    <col min="15620" max="15622" width="12.109375" style="141" bestFit="1" customWidth="1"/>
    <col min="15623" max="15623" width="12.5546875" style="141" bestFit="1" customWidth="1"/>
    <col min="15624" max="15628" width="12.109375" style="141" bestFit="1" customWidth="1"/>
    <col min="15629" max="15632" width="12.5546875" style="141" bestFit="1" customWidth="1"/>
    <col min="15633" max="15633" width="12.109375" style="141" bestFit="1" customWidth="1"/>
    <col min="15634" max="15636" width="12.5546875" style="141" bestFit="1" customWidth="1"/>
    <col min="15637" max="15637" width="12.109375" style="141" bestFit="1" customWidth="1"/>
    <col min="15638" max="15639" width="12.5546875" style="141" bestFit="1" customWidth="1"/>
    <col min="15640" max="15644" width="12.109375" style="141" bestFit="1" customWidth="1"/>
    <col min="15645" max="15646" width="12.5546875" style="141" bestFit="1" customWidth="1"/>
    <col min="15647" max="15648" width="12.109375" style="141" bestFit="1" customWidth="1"/>
    <col min="15649" max="15650" width="12.5546875" style="141" bestFit="1" customWidth="1"/>
    <col min="15651" max="15655" width="12.109375" style="141" bestFit="1" customWidth="1"/>
    <col min="15656" max="15658" width="12.5546875" style="141" bestFit="1" customWidth="1"/>
    <col min="15659" max="15660" width="12.109375" style="141" bestFit="1" customWidth="1"/>
    <col min="15661" max="15675" width="12.5546875" style="141" bestFit="1" customWidth="1"/>
    <col min="15676" max="15676" width="11.44140625" style="141" bestFit="1" customWidth="1"/>
    <col min="15677" max="15872" width="8.88671875" style="141"/>
    <col min="15873" max="15873" width="15.88671875" style="141" bestFit="1" customWidth="1"/>
    <col min="15874" max="15874" width="118" style="141" bestFit="1" customWidth="1"/>
    <col min="15875" max="15875" width="12.5546875" style="141" bestFit="1" customWidth="1"/>
    <col min="15876" max="15878" width="12.109375" style="141" bestFit="1" customWidth="1"/>
    <col min="15879" max="15879" width="12.5546875" style="141" bestFit="1" customWidth="1"/>
    <col min="15880" max="15884" width="12.109375" style="141" bestFit="1" customWidth="1"/>
    <col min="15885" max="15888" width="12.5546875" style="141" bestFit="1" customWidth="1"/>
    <col min="15889" max="15889" width="12.109375" style="141" bestFit="1" customWidth="1"/>
    <col min="15890" max="15892" width="12.5546875" style="141" bestFit="1" customWidth="1"/>
    <col min="15893" max="15893" width="12.109375" style="141" bestFit="1" customWidth="1"/>
    <col min="15894" max="15895" width="12.5546875" style="141" bestFit="1" customWidth="1"/>
    <col min="15896" max="15900" width="12.109375" style="141" bestFit="1" customWidth="1"/>
    <col min="15901" max="15902" width="12.5546875" style="141" bestFit="1" customWidth="1"/>
    <col min="15903" max="15904" width="12.109375" style="141" bestFit="1" customWidth="1"/>
    <col min="15905" max="15906" width="12.5546875" style="141" bestFit="1" customWidth="1"/>
    <col min="15907" max="15911" width="12.109375" style="141" bestFit="1" customWidth="1"/>
    <col min="15912" max="15914" width="12.5546875" style="141" bestFit="1" customWidth="1"/>
    <col min="15915" max="15916" width="12.109375" style="141" bestFit="1" customWidth="1"/>
    <col min="15917" max="15931" width="12.5546875" style="141" bestFit="1" customWidth="1"/>
    <col min="15932" max="15932" width="11.44140625" style="141" bestFit="1" customWidth="1"/>
    <col min="15933" max="16128" width="8.88671875" style="141"/>
    <col min="16129" max="16129" width="15.88671875" style="141" bestFit="1" customWidth="1"/>
    <col min="16130" max="16130" width="118" style="141" bestFit="1" customWidth="1"/>
    <col min="16131" max="16131" width="12.5546875" style="141" bestFit="1" customWidth="1"/>
    <col min="16132" max="16134" width="12.109375" style="141" bestFit="1" customWidth="1"/>
    <col min="16135" max="16135" width="12.5546875" style="141" bestFit="1" customWidth="1"/>
    <col min="16136" max="16140" width="12.109375" style="141" bestFit="1" customWidth="1"/>
    <col min="16141" max="16144" width="12.5546875" style="141" bestFit="1" customWidth="1"/>
    <col min="16145" max="16145" width="12.109375" style="141" bestFit="1" customWidth="1"/>
    <col min="16146" max="16148" width="12.5546875" style="141" bestFit="1" customWidth="1"/>
    <col min="16149" max="16149" width="12.109375" style="141" bestFit="1" customWidth="1"/>
    <col min="16150" max="16151" width="12.5546875" style="141" bestFit="1" customWidth="1"/>
    <col min="16152" max="16156" width="12.109375" style="141" bestFit="1" customWidth="1"/>
    <col min="16157" max="16158" width="12.5546875" style="141" bestFit="1" customWidth="1"/>
    <col min="16159" max="16160" width="12.109375" style="141" bestFit="1" customWidth="1"/>
    <col min="16161" max="16162" width="12.5546875" style="141" bestFit="1" customWidth="1"/>
    <col min="16163" max="16167" width="12.109375" style="141" bestFit="1" customWidth="1"/>
    <col min="16168" max="16170" width="12.5546875" style="141" bestFit="1" customWidth="1"/>
    <col min="16171" max="16172" width="12.109375" style="141" bestFit="1" customWidth="1"/>
    <col min="16173" max="16187" width="12.5546875" style="141" bestFit="1" customWidth="1"/>
    <col min="16188" max="16188" width="11.44140625" style="141" bestFit="1" customWidth="1"/>
    <col min="16189" max="16384" width="8.88671875" style="141"/>
  </cols>
  <sheetData>
    <row r="1" spans="1:60">
      <c r="A1" s="141" t="s">
        <v>524</v>
      </c>
      <c r="B1" s="141" t="s">
        <v>525</v>
      </c>
      <c r="C1" s="141" t="s">
        <v>526</v>
      </c>
      <c r="D1" s="141" t="s">
        <v>527</v>
      </c>
      <c r="E1" s="141" t="s">
        <v>528</v>
      </c>
      <c r="F1" s="141" t="s">
        <v>529</v>
      </c>
      <c r="G1" s="141" t="s">
        <v>530</v>
      </c>
      <c r="H1" s="141" t="s">
        <v>531</v>
      </c>
      <c r="I1" s="141" t="s">
        <v>532</v>
      </c>
      <c r="J1" s="141" t="s">
        <v>533</v>
      </c>
      <c r="K1" s="141" t="s">
        <v>534</v>
      </c>
      <c r="L1" s="141" t="s">
        <v>535</v>
      </c>
      <c r="M1" s="141" t="s">
        <v>536</v>
      </c>
      <c r="N1" s="141" t="s">
        <v>537</v>
      </c>
      <c r="O1" s="141" t="s">
        <v>538</v>
      </c>
      <c r="P1" s="141" t="s">
        <v>539</v>
      </c>
      <c r="Q1" s="141" t="s">
        <v>540</v>
      </c>
      <c r="R1" s="141" t="s">
        <v>541</v>
      </c>
      <c r="S1" s="141" t="s">
        <v>542</v>
      </c>
      <c r="T1" s="141" t="s">
        <v>543</v>
      </c>
      <c r="U1" s="141" t="s">
        <v>544</v>
      </c>
      <c r="V1" s="141" t="s">
        <v>545</v>
      </c>
      <c r="W1" s="141" t="s">
        <v>546</v>
      </c>
      <c r="X1" s="141" t="s">
        <v>547</v>
      </c>
      <c r="Y1" s="141" t="s">
        <v>548</v>
      </c>
      <c r="Z1" s="141" t="s">
        <v>549</v>
      </c>
      <c r="AA1" s="141" t="s">
        <v>550</v>
      </c>
      <c r="AB1" s="141" t="s">
        <v>551</v>
      </c>
      <c r="AC1" s="141" t="s">
        <v>552</v>
      </c>
      <c r="AD1" s="141" t="s">
        <v>553</v>
      </c>
      <c r="AE1" s="141" t="s">
        <v>554</v>
      </c>
      <c r="AF1" s="141" t="s">
        <v>555</v>
      </c>
      <c r="AG1" s="141" t="s">
        <v>556</v>
      </c>
      <c r="AH1" s="141" t="s">
        <v>557</v>
      </c>
      <c r="AI1" s="141" t="s">
        <v>558</v>
      </c>
      <c r="AJ1" s="141" t="s">
        <v>559</v>
      </c>
      <c r="AK1" s="141" t="s">
        <v>560</v>
      </c>
      <c r="AL1" s="141" t="s">
        <v>561</v>
      </c>
      <c r="AM1" s="141" t="s">
        <v>562</v>
      </c>
      <c r="AN1" s="141" t="s">
        <v>563</v>
      </c>
      <c r="AO1" s="141" t="s">
        <v>564</v>
      </c>
      <c r="AP1" s="141" t="s">
        <v>565</v>
      </c>
      <c r="AQ1" s="141" t="s">
        <v>566</v>
      </c>
      <c r="AR1" s="141" t="s">
        <v>567</v>
      </c>
      <c r="AS1" s="141" t="s">
        <v>568</v>
      </c>
      <c r="AT1" s="141" t="s">
        <v>569</v>
      </c>
      <c r="AU1" s="141" t="s">
        <v>570</v>
      </c>
      <c r="AV1" s="141" t="s">
        <v>571</v>
      </c>
      <c r="AW1" s="141" t="s">
        <v>572</v>
      </c>
      <c r="AX1" s="141" t="s">
        <v>573</v>
      </c>
      <c r="AY1" s="141" t="s">
        <v>574</v>
      </c>
      <c r="AZ1" s="141" t="s">
        <v>575</v>
      </c>
      <c r="BA1" s="141" t="s">
        <v>576</v>
      </c>
      <c r="BB1" s="141" t="s">
        <v>577</v>
      </c>
      <c r="BC1" s="141" t="s">
        <v>578</v>
      </c>
      <c r="BD1" s="141" t="s">
        <v>579</v>
      </c>
      <c r="BE1" s="141" t="s">
        <v>580</v>
      </c>
      <c r="BF1" s="141" t="s">
        <v>581</v>
      </c>
      <c r="BG1" s="141" t="s">
        <v>582</v>
      </c>
      <c r="BH1" s="141" t="s">
        <v>583</v>
      </c>
    </row>
    <row r="2" spans="1:60">
      <c r="A2" s="141" t="s">
        <v>584</v>
      </c>
      <c r="B2" s="141" t="s">
        <v>585</v>
      </c>
      <c r="AZ2" s="141">
        <v>2.6900000572204599</v>
      </c>
      <c r="BA2" s="141">
        <v>2.5899999141693102</v>
      </c>
      <c r="BC2" s="141">
        <v>2.8399999141693102</v>
      </c>
      <c r="BD2" s="141">
        <v>2.7000000476837198</v>
      </c>
      <c r="BE2" s="141">
        <v>2.4000000953674299</v>
      </c>
      <c r="BF2" s="141">
        <v>2.5599999427795401</v>
      </c>
      <c r="BG2" s="141">
        <v>2.5499999523162802</v>
      </c>
    </row>
    <row r="3" spans="1:60">
      <c r="A3" s="141" t="s">
        <v>584</v>
      </c>
      <c r="B3" s="141" t="s">
        <v>586</v>
      </c>
      <c r="AZ3" s="141">
        <v>6.1199998855590803</v>
      </c>
      <c r="BA3" s="141">
        <v>5.9200000762939498</v>
      </c>
      <c r="BC3" s="141">
        <v>5.6399998664856001</v>
      </c>
      <c r="BD3" s="141">
        <v>5.1799998283386204</v>
      </c>
      <c r="BE3" s="141">
        <v>5.03999996185303</v>
      </c>
      <c r="BF3" s="141">
        <v>4.71000003814697</v>
      </c>
      <c r="BG3" s="141">
        <v>4.5500001907348597</v>
      </c>
    </row>
    <row r="4" spans="1:60">
      <c r="A4" s="141" t="s">
        <v>584</v>
      </c>
      <c r="B4" s="141" t="s">
        <v>587</v>
      </c>
      <c r="AM4" s="141">
        <v>3.0799999237060498</v>
      </c>
      <c r="AN4" s="141">
        <v>3.78999996185303</v>
      </c>
      <c r="AZ4" s="141">
        <v>5.4299998283386204</v>
      </c>
      <c r="BA4" s="141">
        <v>5.0799999237060502</v>
      </c>
      <c r="BC4" s="141">
        <v>4.5</v>
      </c>
      <c r="BD4" s="141">
        <v>4.0900001525878897</v>
      </c>
      <c r="BF4" s="141">
        <v>3.5499999523162802</v>
      </c>
    </row>
    <row r="5" spans="1:60">
      <c r="A5" s="141" t="s">
        <v>584</v>
      </c>
      <c r="B5" s="141" t="s">
        <v>588</v>
      </c>
      <c r="AM5" s="141">
        <v>3.2699999809265101</v>
      </c>
      <c r="AN5" s="141">
        <v>3.7799999713897701</v>
      </c>
      <c r="AZ5" s="141">
        <v>6.0300002098083496</v>
      </c>
      <c r="BA5" s="141">
        <v>5.9099998474121103</v>
      </c>
      <c r="BC5" s="141">
        <v>5.0799999237060502</v>
      </c>
      <c r="BD5" s="141">
        <v>4.71000003814697</v>
      </c>
      <c r="BF5" s="141">
        <v>4.0199999809265101</v>
      </c>
    </row>
    <row r="6" spans="1:60">
      <c r="A6" s="141" t="s">
        <v>584</v>
      </c>
      <c r="B6" s="141" t="s">
        <v>589</v>
      </c>
      <c r="AM6" s="141">
        <v>3.4200000762939502</v>
      </c>
      <c r="AN6" s="141">
        <v>3.71000003814697</v>
      </c>
      <c r="AZ6" s="141">
        <v>6.46000003814697</v>
      </c>
      <c r="BA6" s="141">
        <v>6.46000003814697</v>
      </c>
      <c r="BC6" s="141">
        <v>5.5</v>
      </c>
      <c r="BD6" s="141">
        <v>5.1100001335143999</v>
      </c>
      <c r="BF6" s="141">
        <v>4.3800001144409197</v>
      </c>
    </row>
    <row r="7" spans="1:60">
      <c r="A7" s="141" t="s">
        <v>584</v>
      </c>
      <c r="B7" s="141" t="s">
        <v>590</v>
      </c>
      <c r="AM7" s="141">
        <v>2.9900000095367401</v>
      </c>
      <c r="AN7" s="141">
        <v>3.4500000476837198</v>
      </c>
    </row>
    <row r="8" spans="1:60">
      <c r="A8" s="141" t="s">
        <v>584</v>
      </c>
      <c r="B8" s="141" t="s">
        <v>591</v>
      </c>
      <c r="AM8" s="141">
        <v>4.0900001525878897</v>
      </c>
      <c r="AN8" s="141">
        <v>4.0100002288818404</v>
      </c>
    </row>
    <row r="9" spans="1:60">
      <c r="A9" s="141" t="s">
        <v>584</v>
      </c>
      <c r="B9" s="141" t="s">
        <v>592</v>
      </c>
      <c r="AM9" s="141">
        <v>4.7800002098083496</v>
      </c>
      <c r="AN9" s="141">
        <v>4.3600001335143999</v>
      </c>
    </row>
    <row r="10" spans="1:60">
      <c r="A10" s="141" t="s">
        <v>584</v>
      </c>
      <c r="B10" s="141" t="s">
        <v>593</v>
      </c>
      <c r="AM10" s="141">
        <v>4.3299999237060502</v>
      </c>
      <c r="AN10" s="141">
        <v>3.1800000667571999</v>
      </c>
      <c r="AS10" s="141">
        <v>4.8299999237060502</v>
      </c>
      <c r="AT10" s="141">
        <v>4.4899997711181596</v>
      </c>
      <c r="AV10" s="141">
        <v>3.9900000095367401</v>
      </c>
      <c r="AW10" s="141">
        <v>3.2699999809265101</v>
      </c>
      <c r="AX10" s="141">
        <v>3.46000003814697</v>
      </c>
      <c r="AY10" s="141">
        <v>3.5099999904632599</v>
      </c>
      <c r="AZ10" s="141">
        <v>4.0100002288818404</v>
      </c>
      <c r="BA10" s="141">
        <v>3.9300000667571999</v>
      </c>
      <c r="BC10" s="141">
        <v>3.5</v>
      </c>
      <c r="BD10" s="141">
        <v>3.3299999237060498</v>
      </c>
      <c r="BF10" s="141">
        <v>2.6300001144409202</v>
      </c>
    </row>
    <row r="11" spans="1:60">
      <c r="A11" s="141" t="s">
        <v>584</v>
      </c>
      <c r="B11" s="141" t="s">
        <v>594</v>
      </c>
      <c r="AM11" s="141">
        <v>3.2000000476837198</v>
      </c>
      <c r="AN11" s="141">
        <v>2.6600000858306898</v>
      </c>
      <c r="AS11" s="141">
        <v>4.25</v>
      </c>
      <c r="AT11" s="141">
        <v>4.1700000762939498</v>
      </c>
      <c r="AV11" s="141">
        <v>3.4800000190734899</v>
      </c>
      <c r="AW11" s="141">
        <v>3.3399999141693102</v>
      </c>
      <c r="AX11" s="141">
        <v>3.2200000286102299</v>
      </c>
      <c r="AY11" s="141">
        <v>3.2200000286102299</v>
      </c>
      <c r="AZ11" s="141">
        <v>3.8800001144409202</v>
      </c>
      <c r="BA11" s="141">
        <v>3.9900000095367401</v>
      </c>
      <c r="BC11" s="141">
        <v>3.4900000095367401</v>
      </c>
      <c r="BD11" s="141">
        <v>3.4000000953674299</v>
      </c>
      <c r="BF11" s="141">
        <v>2.7200000286102299</v>
      </c>
    </row>
    <row r="12" spans="1:60">
      <c r="A12" s="141" t="s">
        <v>584</v>
      </c>
      <c r="B12" s="141" t="s">
        <v>595</v>
      </c>
      <c r="AM12" s="141">
        <v>2.46000003814697</v>
      </c>
      <c r="AN12" s="141">
        <v>2.3399999141693102</v>
      </c>
      <c r="AS12" s="141">
        <v>3.8599998950958301</v>
      </c>
      <c r="AT12" s="141">
        <v>3.8900001049041699</v>
      </c>
      <c r="AV12" s="141">
        <v>3.1300001144409202</v>
      </c>
      <c r="AW12" s="141">
        <v>3.3800001144409202</v>
      </c>
      <c r="AX12" s="141">
        <v>3.0499999523162802</v>
      </c>
      <c r="AY12" s="141">
        <v>3.0099999904632599</v>
      </c>
      <c r="AZ12" s="141">
        <v>3.7300000190734899</v>
      </c>
      <c r="BA12" s="141">
        <v>4.0300002098083496</v>
      </c>
      <c r="BC12" s="141">
        <v>3.4800000190734899</v>
      </c>
      <c r="BD12" s="141">
        <v>3.4500000476837198</v>
      </c>
      <c r="BF12" s="141">
        <v>2.7799999713897701</v>
      </c>
    </row>
    <row r="13" spans="1:60">
      <c r="A13" s="141" t="s">
        <v>584</v>
      </c>
      <c r="B13" s="141" t="s">
        <v>596</v>
      </c>
      <c r="AH13" s="141">
        <v>4.4879999160766602</v>
      </c>
      <c r="AI13" s="141">
        <v>4.3790001869201696</v>
      </c>
      <c r="AJ13" s="141">
        <v>5.0279998779296902</v>
      </c>
      <c r="AK13" s="141">
        <v>5.4169998168945304</v>
      </c>
      <c r="AL13" s="141">
        <v>6.1750001907348597</v>
      </c>
      <c r="AM13" s="141">
        <v>6.6050000190734899</v>
      </c>
      <c r="AN13" s="141">
        <v>6.625</v>
      </c>
      <c r="AO13" s="141">
        <v>7.8420000076293901</v>
      </c>
      <c r="AP13" s="141">
        <v>9.2010002136230504</v>
      </c>
      <c r="AQ13" s="141">
        <v>9.1180000305175799</v>
      </c>
      <c r="AR13" s="141">
        <v>9.6370000839233398</v>
      </c>
      <c r="AS13" s="141">
        <v>9.9420003890991193</v>
      </c>
      <c r="AT13" s="141">
        <v>10.1219997406006</v>
      </c>
      <c r="AU13" s="141">
        <v>9.5629997253418004</v>
      </c>
      <c r="AV13" s="141">
        <v>8.6610002517700195</v>
      </c>
      <c r="AW13" s="141">
        <v>7.9790000915527299</v>
      </c>
      <c r="AX13" s="141">
        <v>7.6989998817443803</v>
      </c>
      <c r="AY13" s="141">
        <v>7.3889999389648402</v>
      </c>
      <c r="AZ13" s="141">
        <v>9.2569999694824201</v>
      </c>
      <c r="BA13" s="141">
        <v>9.2609996795654297</v>
      </c>
      <c r="BB13" s="141">
        <v>8.2679996490478498</v>
      </c>
      <c r="BC13" s="141">
        <v>8.1230001449584996</v>
      </c>
      <c r="BD13" s="141">
        <v>6.8530001640319798</v>
      </c>
      <c r="BE13" s="141">
        <v>6.28200006484985</v>
      </c>
      <c r="BF13" s="141">
        <v>5.5279998779296902</v>
      </c>
      <c r="BG13" s="141">
        <v>5.0910000801086399</v>
      </c>
      <c r="BH13" s="141">
        <v>4.6170001029968297</v>
      </c>
    </row>
    <row r="14" spans="1:60">
      <c r="A14" s="141" t="s">
        <v>584</v>
      </c>
      <c r="B14" s="141" t="s">
        <v>597</v>
      </c>
      <c r="K14" s="141">
        <v>1.78999996185303</v>
      </c>
      <c r="L14" s="141">
        <v>1.91999995708466</v>
      </c>
      <c r="M14" s="141">
        <v>1.9900000095367401</v>
      </c>
      <c r="N14" s="141">
        <v>2.03999996185303</v>
      </c>
      <c r="O14" s="141">
        <v>2.4900000095367401</v>
      </c>
      <c r="P14" s="141">
        <v>2.2400000095367401</v>
      </c>
      <c r="Q14" s="141">
        <v>2.3599998950958301</v>
      </c>
      <c r="R14" s="141">
        <v>3.0499999523162802</v>
      </c>
      <c r="S14" s="141">
        <v>3.1300001144409202</v>
      </c>
      <c r="T14" s="141">
        <v>3.53999996185303</v>
      </c>
      <c r="U14" s="141">
        <v>3.7599999904632599</v>
      </c>
      <c r="V14" s="141">
        <v>3.6800000667571999</v>
      </c>
      <c r="W14" s="141">
        <v>3.5799999237060498</v>
      </c>
      <c r="X14" s="141">
        <v>3.8599998950958301</v>
      </c>
      <c r="Y14" s="141">
        <v>4.4200000762939498</v>
      </c>
      <c r="Z14" s="141">
        <v>4.5300002098083496</v>
      </c>
      <c r="AA14" s="141">
        <v>4.9099998474121103</v>
      </c>
      <c r="AB14" s="141">
        <v>4.7699999809265101</v>
      </c>
      <c r="AC14" s="141">
        <v>5.1700000762939498</v>
      </c>
      <c r="AD14" s="141">
        <v>5.2399997711181596</v>
      </c>
      <c r="AE14" s="141">
        <v>4.8600001335143999</v>
      </c>
      <c r="AF14" s="141">
        <v>4.5700001716613796</v>
      </c>
      <c r="AG14" s="141">
        <v>4.3200001716613796</v>
      </c>
      <c r="AH14" s="141">
        <v>4.46000003814697</v>
      </c>
      <c r="AI14" s="141">
        <v>4.3600001335143999</v>
      </c>
      <c r="AJ14" s="141">
        <v>5</v>
      </c>
      <c r="AK14" s="141">
        <v>5.5599999427795401</v>
      </c>
      <c r="AL14" s="141">
        <v>6.0900001525878897</v>
      </c>
      <c r="AM14" s="141">
        <v>6.6100001335143999</v>
      </c>
      <c r="AN14" s="141">
        <v>6.6500000953674299</v>
      </c>
      <c r="AO14" s="141">
        <v>7.7199997901916504</v>
      </c>
      <c r="AP14" s="141">
        <v>9.1400003433227504</v>
      </c>
      <c r="AQ14" s="141">
        <v>9.0699996948242205</v>
      </c>
      <c r="AR14" s="141">
        <v>9.5799999237060494</v>
      </c>
      <c r="AS14" s="141">
        <v>9.9099998474121094</v>
      </c>
      <c r="AT14" s="141">
        <v>10.1499996185303</v>
      </c>
      <c r="AU14" s="141">
        <v>9.4600000381469709</v>
      </c>
      <c r="AV14" s="141">
        <v>8.6599998474121094</v>
      </c>
      <c r="AW14" s="141">
        <v>8.0100002288818395</v>
      </c>
      <c r="AX14" s="141">
        <v>7.6999998092651403</v>
      </c>
      <c r="AY14" s="141">
        <v>7.2300000190734899</v>
      </c>
      <c r="AZ14" s="141">
        <v>9.0799999237060494</v>
      </c>
      <c r="BA14" s="141">
        <v>9.3900003433227504</v>
      </c>
      <c r="BB14" s="141">
        <v>8.3500003814697301</v>
      </c>
      <c r="BC14" s="141">
        <v>8.1199998855590803</v>
      </c>
      <c r="BD14" s="141">
        <v>6.8800001144409197</v>
      </c>
      <c r="BE14" s="141">
        <v>6.28999996185303</v>
      </c>
      <c r="BF14" s="141">
        <v>5.5199999809265101</v>
      </c>
      <c r="BG14" s="141">
        <v>5.1100001335143999</v>
      </c>
    </row>
    <row r="15" spans="1:60">
      <c r="A15" s="141" t="s">
        <v>584</v>
      </c>
      <c r="B15" s="141" t="s">
        <v>598</v>
      </c>
      <c r="AH15" s="141">
        <v>4.7459998130798304</v>
      </c>
      <c r="AI15" s="141">
        <v>4.59899997711182</v>
      </c>
      <c r="AJ15" s="141">
        <v>4.9689998626709002</v>
      </c>
      <c r="AK15" s="141">
        <v>5.5609998703002903</v>
      </c>
      <c r="AL15" s="141">
        <v>6.3010001182556197</v>
      </c>
      <c r="AM15" s="141">
        <v>6.7930002212524396</v>
      </c>
      <c r="AN15" s="141">
        <v>6.6820001602172896</v>
      </c>
      <c r="AO15" s="141">
        <v>8.3830003738403303</v>
      </c>
      <c r="AP15" s="141">
        <v>10.128999710083001</v>
      </c>
      <c r="AQ15" s="141">
        <v>10.2580003738403</v>
      </c>
      <c r="AR15" s="141">
        <v>10.7370004653931</v>
      </c>
      <c r="AS15" s="141">
        <v>11.123999595642101</v>
      </c>
      <c r="AT15" s="141">
        <v>11.531999588012701</v>
      </c>
      <c r="AU15" s="141">
        <v>10.869000434875501</v>
      </c>
      <c r="AV15" s="141">
        <v>9.9090003967285192</v>
      </c>
      <c r="AW15" s="141">
        <v>8.7700004577636701</v>
      </c>
      <c r="AX15" s="141">
        <v>8.27600002288818</v>
      </c>
      <c r="AY15" s="141">
        <v>7.88800001144409</v>
      </c>
      <c r="AZ15" s="141">
        <v>10.1120004653931</v>
      </c>
      <c r="BA15" s="141">
        <v>10.475999832153301</v>
      </c>
      <c r="BB15" s="141">
        <v>9.3190002441406303</v>
      </c>
      <c r="BC15" s="141">
        <v>8.7460002899169904</v>
      </c>
      <c r="BD15" s="141">
        <v>7.5430002212524396</v>
      </c>
      <c r="BE15" s="141">
        <v>7.1129999160766602</v>
      </c>
      <c r="BF15" s="141">
        <v>5.9530000686645499</v>
      </c>
      <c r="BG15" s="141">
        <v>5.6750001907348597</v>
      </c>
      <c r="BH15" s="141">
        <v>5.125</v>
      </c>
    </row>
    <row r="16" spans="1:60">
      <c r="A16" s="141" t="s">
        <v>584</v>
      </c>
      <c r="B16" s="141" t="s">
        <v>599</v>
      </c>
      <c r="K16" s="141">
        <v>1.87000000476837</v>
      </c>
      <c r="L16" s="141">
        <v>1.91999995708466</v>
      </c>
      <c r="M16" s="141">
        <v>2.0599999427795401</v>
      </c>
      <c r="N16" s="141">
        <v>2.3299999237060498</v>
      </c>
      <c r="O16" s="141">
        <v>2.6700000762939502</v>
      </c>
      <c r="P16" s="141">
        <v>2.5099999904632599</v>
      </c>
      <c r="Q16" s="141">
        <v>2.7400000095367401</v>
      </c>
      <c r="R16" s="141">
        <v>3.46000003814697</v>
      </c>
      <c r="S16" s="141">
        <v>3.4500000476837198</v>
      </c>
      <c r="T16" s="141">
        <v>3.96000003814697</v>
      </c>
      <c r="U16" s="141">
        <v>4.3600001335143999</v>
      </c>
      <c r="V16" s="141">
        <v>3.6300001144409202</v>
      </c>
      <c r="W16" s="141">
        <v>3.9800000190734899</v>
      </c>
      <c r="X16" s="141">
        <v>4.2300000190734899</v>
      </c>
      <c r="Y16" s="141">
        <v>4.4800000190734899</v>
      </c>
      <c r="Z16" s="141">
        <v>4.5900001525878897</v>
      </c>
      <c r="AA16" s="141">
        <v>4.8499999046325701</v>
      </c>
      <c r="AB16" s="141">
        <v>4.8400001525878897</v>
      </c>
      <c r="AC16" s="141">
        <v>5.2399997711181596</v>
      </c>
      <c r="AD16" s="141">
        <v>5.4299998283386204</v>
      </c>
      <c r="AE16" s="141">
        <v>5.0599999427795401</v>
      </c>
      <c r="AF16" s="141">
        <v>4.6700000762939498</v>
      </c>
      <c r="AG16" s="141">
        <v>4.5</v>
      </c>
      <c r="AH16" s="141">
        <v>4.7199997901916504</v>
      </c>
      <c r="AI16" s="141">
        <v>4.5799999237060502</v>
      </c>
      <c r="AJ16" s="141">
        <v>4.9400000572204599</v>
      </c>
      <c r="AK16" s="141">
        <v>5.5900001525878897</v>
      </c>
      <c r="AL16" s="141">
        <v>6.3299999237060502</v>
      </c>
      <c r="AM16" s="141">
        <v>6.8000001907348597</v>
      </c>
      <c r="AN16" s="141">
        <v>6.71000003814697</v>
      </c>
      <c r="AO16" s="141">
        <v>8.3699998855590803</v>
      </c>
      <c r="AP16" s="141">
        <v>10.069999694824199</v>
      </c>
      <c r="AQ16" s="141">
        <v>10.199999809265099</v>
      </c>
      <c r="AR16" s="141">
        <v>10.670000076293899</v>
      </c>
      <c r="AS16" s="141">
        <v>11.1099996566772</v>
      </c>
      <c r="AT16" s="141">
        <v>11.560000419616699</v>
      </c>
      <c r="AU16" s="141">
        <v>10.939999580383301</v>
      </c>
      <c r="AV16" s="141">
        <v>9.9099998474121094</v>
      </c>
      <c r="AW16" s="141">
        <v>8.8100004196166992</v>
      </c>
      <c r="AX16" s="141">
        <v>8.2799997329711896</v>
      </c>
      <c r="AY16" s="141">
        <v>7.8899998664856001</v>
      </c>
      <c r="AZ16" s="141">
        <v>10.1000003814697</v>
      </c>
      <c r="BA16" s="141">
        <v>10.430000305175801</v>
      </c>
      <c r="BB16" s="141">
        <v>9.4300003051757795</v>
      </c>
      <c r="BC16" s="141">
        <v>8.75</v>
      </c>
      <c r="BD16" s="141">
        <v>7.5799999237060502</v>
      </c>
      <c r="BE16" s="141">
        <v>7.1199998855590803</v>
      </c>
      <c r="BF16" s="141">
        <v>5.9499998092651403</v>
      </c>
      <c r="BG16" s="141">
        <v>5.6900000572204599</v>
      </c>
    </row>
    <row r="17" spans="1:60">
      <c r="A17" s="141" t="s">
        <v>584</v>
      </c>
      <c r="B17" s="141" t="s">
        <v>600</v>
      </c>
      <c r="AH17" s="141">
        <v>4.22399997711182</v>
      </c>
      <c r="AI17" s="141">
        <v>4.1479997634887704</v>
      </c>
      <c r="AJ17" s="141">
        <v>5.0900001525878897</v>
      </c>
      <c r="AK17" s="141">
        <v>5.26300001144409</v>
      </c>
      <c r="AL17" s="141">
        <v>6.0419998168945304</v>
      </c>
      <c r="AM17" s="141">
        <v>6.4029998779296902</v>
      </c>
      <c r="AN17" s="141">
        <v>6.5619997978210396</v>
      </c>
      <c r="AO17" s="141">
        <v>7.2620000839233398</v>
      </c>
      <c r="AP17" s="141">
        <v>8.2080001831054705</v>
      </c>
      <c r="AQ17" s="141">
        <v>7.9050002098083496</v>
      </c>
      <c r="AR17" s="141">
        <v>8.4829998016357404</v>
      </c>
      <c r="AS17" s="141">
        <v>8.6709995269775408</v>
      </c>
      <c r="AT17" s="141">
        <v>8.6190004348754901</v>
      </c>
      <c r="AU17" s="141">
        <v>8.1960000991821307</v>
      </c>
      <c r="AV17" s="141">
        <v>7.3689999580383301</v>
      </c>
      <c r="AW17" s="141">
        <v>7.15700006484985</v>
      </c>
      <c r="AX17" s="141">
        <v>7.0869998931884801</v>
      </c>
      <c r="AY17" s="141">
        <v>6.8680000305175799</v>
      </c>
      <c r="AZ17" s="141">
        <v>8.3999996185302699</v>
      </c>
      <c r="BA17" s="141">
        <v>8.0349998474121094</v>
      </c>
      <c r="BB17" s="141">
        <v>7.1950001716613796</v>
      </c>
      <c r="BC17" s="141">
        <v>7.4770002365112296</v>
      </c>
      <c r="BD17" s="141">
        <v>6.1500000953674299</v>
      </c>
      <c r="BE17" s="141">
        <v>5.4239997863769496</v>
      </c>
      <c r="BF17" s="141">
        <v>5.0830001831054696</v>
      </c>
      <c r="BG17" s="141">
        <v>4.4780001640319798</v>
      </c>
      <c r="BH17" s="141">
        <v>4.0859999656677202</v>
      </c>
    </row>
    <row r="18" spans="1:60">
      <c r="A18" s="141" t="s">
        <v>584</v>
      </c>
      <c r="B18" s="141" t="s">
        <v>601</v>
      </c>
      <c r="K18" s="141">
        <v>1.87999999523163</v>
      </c>
      <c r="L18" s="141">
        <v>1.7300000190734901</v>
      </c>
      <c r="M18" s="141">
        <v>1.8999999761581401</v>
      </c>
      <c r="N18" s="141">
        <v>1.8999999761581401</v>
      </c>
      <c r="O18" s="141">
        <v>2.0699999332428001</v>
      </c>
      <c r="P18" s="141">
        <v>2.1600000858306898</v>
      </c>
      <c r="Q18" s="141">
        <v>2.1700000762939502</v>
      </c>
      <c r="R18" s="141">
        <v>2.5899999141693102</v>
      </c>
      <c r="S18" s="141">
        <v>2.7699999809265101</v>
      </c>
      <c r="T18" s="141">
        <v>3.0899999141693102</v>
      </c>
      <c r="U18" s="141">
        <v>3.1300001144409202</v>
      </c>
      <c r="V18" s="141">
        <v>3.1500000953674299</v>
      </c>
      <c r="W18" s="141">
        <v>3.1700000762939502</v>
      </c>
      <c r="X18" s="141">
        <v>3.7699999809265101</v>
      </c>
      <c r="Y18" s="141">
        <v>4.3499999046325701</v>
      </c>
      <c r="Z18" s="141">
        <v>4.1799998283386204</v>
      </c>
      <c r="AA18" s="141">
        <v>4.96000003814697</v>
      </c>
      <c r="AB18" s="141">
        <v>4.71000003814697</v>
      </c>
      <c r="AC18" s="141">
        <v>5.0900001525878897</v>
      </c>
      <c r="AD18" s="141">
        <v>5.03999996185303</v>
      </c>
      <c r="AE18" s="141">
        <v>4.6500000953674299</v>
      </c>
      <c r="AF18" s="141">
        <v>4.2300000190734899</v>
      </c>
      <c r="AG18" s="141">
        <v>4.1199998855590803</v>
      </c>
      <c r="AH18" s="141">
        <v>4.1999998092651403</v>
      </c>
      <c r="AI18" s="141">
        <v>4.1300001144409197</v>
      </c>
      <c r="AJ18" s="141">
        <v>5.0599999427795401</v>
      </c>
      <c r="AK18" s="141">
        <v>5.28999996185303</v>
      </c>
      <c r="AL18" s="141">
        <v>6.0700001716613796</v>
      </c>
      <c r="AM18" s="141">
        <v>6.4099998474121103</v>
      </c>
      <c r="AN18" s="141">
        <v>6.5900001525878897</v>
      </c>
      <c r="AO18" s="141">
        <v>7.25</v>
      </c>
      <c r="AP18" s="141">
        <v>8.1599998474121094</v>
      </c>
      <c r="AQ18" s="141">
        <v>7.8600001335143999</v>
      </c>
      <c r="AR18" s="141">
        <v>8.4300003051757795</v>
      </c>
      <c r="AS18" s="141">
        <v>8.6599998474121094</v>
      </c>
      <c r="AT18" s="141">
        <v>8.6400003433227504</v>
      </c>
      <c r="AU18" s="141">
        <v>8.25</v>
      </c>
      <c r="AV18" s="141">
        <v>7.3699998855590803</v>
      </c>
      <c r="AW18" s="141">
        <v>7.1900000572204599</v>
      </c>
      <c r="AX18" s="141">
        <v>7.0900001525878897</v>
      </c>
      <c r="AY18" s="141">
        <v>6.8699998855590803</v>
      </c>
      <c r="AZ18" s="141">
        <v>8.3900003433227504</v>
      </c>
      <c r="BA18" s="141">
        <v>8</v>
      </c>
      <c r="BB18" s="141">
        <v>7.2800002098083496</v>
      </c>
      <c r="BC18" s="141">
        <v>7.4800000190734899</v>
      </c>
      <c r="BD18" s="141">
        <v>6.1799998283386204</v>
      </c>
      <c r="BE18" s="141">
        <v>5.4299998283386204</v>
      </c>
      <c r="BF18" s="141">
        <v>5.0799999237060502</v>
      </c>
      <c r="BG18" s="141">
        <v>4.4899997711181596</v>
      </c>
    </row>
    <row r="19" spans="1:60">
      <c r="A19" s="141" t="s">
        <v>584</v>
      </c>
      <c r="B19" s="141" t="s">
        <v>602</v>
      </c>
      <c r="AG19" s="141">
        <v>63872728</v>
      </c>
      <c r="AH19" s="141">
        <v>65025779</v>
      </c>
      <c r="AI19" s="141">
        <v>65844647</v>
      </c>
      <c r="AJ19" s="141">
        <v>66170028</v>
      </c>
      <c r="AK19" s="141">
        <v>66492359</v>
      </c>
      <c r="AL19" s="141">
        <v>66839518</v>
      </c>
      <c r="AM19" s="141">
        <v>67365735</v>
      </c>
      <c r="AN19" s="141">
        <v>67975693</v>
      </c>
      <c r="AO19" s="141">
        <v>68028984</v>
      </c>
      <c r="AP19" s="141">
        <v>67824596</v>
      </c>
      <c r="AQ19" s="141">
        <v>67670786</v>
      </c>
      <c r="AR19" s="141">
        <v>67597243</v>
      </c>
      <c r="AS19" s="141">
        <v>67157152</v>
      </c>
      <c r="AT19" s="141">
        <v>67069090</v>
      </c>
      <c r="AU19" s="141">
        <v>66717970</v>
      </c>
      <c r="AV19" s="141">
        <v>66739866</v>
      </c>
      <c r="AW19" s="141">
        <v>66799943</v>
      </c>
      <c r="AX19" s="141">
        <v>67142641</v>
      </c>
      <c r="AY19" s="141">
        <v>67092189</v>
      </c>
      <c r="AZ19" s="141">
        <v>66914551</v>
      </c>
      <c r="BA19" s="141">
        <v>66665453</v>
      </c>
      <c r="BB19" s="141">
        <v>65970611</v>
      </c>
      <c r="BC19" s="141">
        <v>65650470</v>
      </c>
      <c r="BD19" s="141">
        <v>65992810</v>
      </c>
      <c r="BE19" s="141">
        <v>66182686</v>
      </c>
      <c r="BF19" s="141">
        <v>66363239</v>
      </c>
      <c r="BG19" s="141">
        <v>66844279</v>
      </c>
      <c r="BH19" s="141">
        <v>66427585</v>
      </c>
    </row>
    <row r="20" spans="1:60">
      <c r="A20" s="141" t="s">
        <v>584</v>
      </c>
      <c r="B20" s="141" t="s">
        <v>603</v>
      </c>
      <c r="AG20" s="141">
        <v>40.442847532674662</v>
      </c>
      <c r="AH20" s="141">
        <v>40.579535387034731</v>
      </c>
      <c r="AI20" s="141">
        <v>40.496856183312822</v>
      </c>
      <c r="AJ20" s="141">
        <v>40.2978203364218</v>
      </c>
      <c r="AK20" s="141">
        <v>40.304877737906693</v>
      </c>
      <c r="AL20" s="141">
        <v>40.266002516654893</v>
      </c>
      <c r="AM20" s="141">
        <v>40.266766183134493</v>
      </c>
      <c r="AN20" s="141">
        <v>40.452783614872452</v>
      </c>
      <c r="AO20" s="141">
        <v>40.4800106966172</v>
      </c>
      <c r="AP20" s="141">
        <v>40.357066041351722</v>
      </c>
      <c r="AQ20" s="141">
        <v>40.363593530596795</v>
      </c>
      <c r="AR20" s="141">
        <v>40.547945128472179</v>
      </c>
      <c r="AS20" s="141">
        <v>40.514629030129214</v>
      </c>
      <c r="AT20" s="141">
        <v>40.685798778543145</v>
      </c>
      <c r="AU20" s="141">
        <v>40.856580318615812</v>
      </c>
      <c r="AV20" s="141">
        <v>40.994448505485465</v>
      </c>
      <c r="AW20" s="141">
        <v>41.11117579845839</v>
      </c>
      <c r="AX20" s="141">
        <v>41.131074960247695</v>
      </c>
      <c r="AY20" s="141">
        <v>41.249058068443709</v>
      </c>
      <c r="AZ20" s="141">
        <v>41.597137818349857</v>
      </c>
      <c r="BA20" s="141">
        <v>41.737127324402941</v>
      </c>
      <c r="BB20" s="141">
        <v>41.760377207966137</v>
      </c>
      <c r="BC20" s="141">
        <v>41.933897807586149</v>
      </c>
      <c r="BD20" s="141">
        <v>42.348519482652733</v>
      </c>
      <c r="BE20" s="141">
        <v>42.600310903066095</v>
      </c>
      <c r="BF20" s="141">
        <v>42.80885687330602</v>
      </c>
      <c r="BG20" s="141">
        <v>43.124496862326843</v>
      </c>
      <c r="BH20" s="141">
        <v>43.219243933073884</v>
      </c>
    </row>
    <row r="21" spans="1:60">
      <c r="A21" s="141" t="s">
        <v>584</v>
      </c>
      <c r="B21" s="141" t="s">
        <v>604</v>
      </c>
      <c r="AZ21" s="141">
        <v>21.860000610351602</v>
      </c>
      <c r="BA21" s="141">
        <v>21.829999923706101</v>
      </c>
      <c r="BC21" s="141">
        <v>21.950000762939499</v>
      </c>
      <c r="BD21" s="141">
        <v>23.340000152587901</v>
      </c>
      <c r="BE21" s="141">
        <v>24.219999313354499</v>
      </c>
      <c r="BF21" s="141">
        <v>24.280000686645501</v>
      </c>
    </row>
    <row r="22" spans="1:60">
      <c r="A22" s="141" t="s">
        <v>584</v>
      </c>
      <c r="B22" s="141" t="s">
        <v>605</v>
      </c>
      <c r="AZ22" s="141">
        <v>12.1599998474121</v>
      </c>
      <c r="BA22" s="141">
        <v>11.920000076293899</v>
      </c>
      <c r="BC22" s="141">
        <v>11.6400003433228</v>
      </c>
      <c r="BD22" s="141">
        <v>12.6599998474121</v>
      </c>
      <c r="BE22" s="141">
        <v>13.2299995422363</v>
      </c>
      <c r="BF22" s="141">
        <v>13.3900003433228</v>
      </c>
    </row>
    <row r="23" spans="1:60">
      <c r="A23" s="141" t="s">
        <v>584</v>
      </c>
      <c r="B23" s="141" t="s">
        <v>606</v>
      </c>
      <c r="AZ23" s="141">
        <v>35.290000915527301</v>
      </c>
      <c r="BA23" s="141">
        <v>35.389999389648402</v>
      </c>
      <c r="BC23" s="141">
        <v>35.950000762939503</v>
      </c>
      <c r="BD23" s="141">
        <v>37.650001525878899</v>
      </c>
      <c r="BE23" s="141">
        <v>38.7700004577637</v>
      </c>
      <c r="BF23" s="141">
        <v>38.599998474121101</v>
      </c>
    </row>
    <row r="24" spans="1:60">
      <c r="A24" s="141" t="s">
        <v>584</v>
      </c>
      <c r="B24" s="141" t="s">
        <v>607</v>
      </c>
      <c r="BC24" s="141">
        <v>42.209999084472699</v>
      </c>
      <c r="BD24" s="141">
        <v>42.299999237060497</v>
      </c>
      <c r="BF24" s="141">
        <v>42.330001831054702</v>
      </c>
      <c r="BG24" s="141">
        <v>42.470001220703097</v>
      </c>
    </row>
    <row r="25" spans="1:60">
      <c r="A25" s="141" t="s">
        <v>584</v>
      </c>
      <c r="B25" s="141" t="s">
        <v>608</v>
      </c>
      <c r="BC25" s="141">
        <v>54.279998779296903</v>
      </c>
      <c r="BD25" s="141">
        <v>53.909999847412102</v>
      </c>
      <c r="BF25" s="141">
        <v>53.709999084472699</v>
      </c>
      <c r="BG25" s="141">
        <v>53.779998779296903</v>
      </c>
    </row>
    <row r="26" spans="1:60">
      <c r="A26" s="141" t="s">
        <v>584</v>
      </c>
      <c r="B26" s="141" t="s">
        <v>609</v>
      </c>
      <c r="BC26" s="141">
        <v>68.400001525878906</v>
      </c>
      <c r="BD26" s="141">
        <v>67.589996337890597</v>
      </c>
      <c r="BF26" s="141">
        <v>67.169998168945298</v>
      </c>
      <c r="BG26" s="141">
        <v>67.069999694824205</v>
      </c>
    </row>
    <row r="27" spans="1:60">
      <c r="A27" s="141" t="s">
        <v>584</v>
      </c>
      <c r="B27" s="141" t="s">
        <v>610</v>
      </c>
      <c r="AG27" s="141">
        <v>63.419998168945298</v>
      </c>
      <c r="AH27" s="141">
        <v>63.930000305175803</v>
      </c>
      <c r="AI27" s="141">
        <v>64.196998596191406</v>
      </c>
      <c r="AJ27" s="141">
        <v>64.029998779296903</v>
      </c>
      <c r="AK27" s="141">
        <v>63.821998596191399</v>
      </c>
      <c r="AL27" s="141">
        <v>63.619998931884801</v>
      </c>
      <c r="AM27" s="141">
        <v>63.693000793457003</v>
      </c>
      <c r="AN27" s="141">
        <v>63.881999969482401</v>
      </c>
      <c r="AO27" s="141">
        <v>63.5460014343262</v>
      </c>
      <c r="AP27" s="141">
        <v>63.041000366210902</v>
      </c>
      <c r="AQ27" s="141">
        <v>62.6049995422363</v>
      </c>
      <c r="AR27" s="141">
        <v>62.2369995117188</v>
      </c>
      <c r="AS27" s="141">
        <v>61.534999847412102</v>
      </c>
      <c r="AT27" s="141">
        <v>61.174999237060497</v>
      </c>
      <c r="AU27" s="141">
        <v>60.706001281738303</v>
      </c>
      <c r="AV27" s="141">
        <v>60.616001129150398</v>
      </c>
      <c r="AW27" s="141">
        <v>60.5320014953613</v>
      </c>
      <c r="AX27" s="141">
        <v>60.702999114990199</v>
      </c>
      <c r="AY27" s="141">
        <v>60.576999664306598</v>
      </c>
      <c r="AZ27" s="141">
        <v>60.373001098632798</v>
      </c>
      <c r="BA27" s="141">
        <v>60.076999664306598</v>
      </c>
      <c r="BB27" s="141">
        <v>59.5260009765625</v>
      </c>
      <c r="BC27" s="141">
        <v>59.283000946044901</v>
      </c>
      <c r="BD27" s="141">
        <v>59.619998931884801</v>
      </c>
      <c r="BE27" s="141">
        <v>59.813999176025398</v>
      </c>
      <c r="BF27" s="141">
        <v>59.990001678466797</v>
      </c>
      <c r="BG27" s="141">
        <v>60.456001281738303</v>
      </c>
      <c r="BH27" s="141">
        <v>60.213001251220703</v>
      </c>
    </row>
    <row r="28" spans="1:60">
      <c r="A28" s="141" t="s">
        <v>584</v>
      </c>
      <c r="B28" s="141" t="s">
        <v>611</v>
      </c>
      <c r="C28" s="141">
        <v>69.190002441406307</v>
      </c>
      <c r="D28" s="141">
        <v>69.089996337890597</v>
      </c>
      <c r="E28" s="141">
        <v>68.300003051757798</v>
      </c>
      <c r="F28" s="141">
        <v>67.050003051757798</v>
      </c>
      <c r="G28" s="141">
        <v>66.129997253417997</v>
      </c>
      <c r="H28" s="141">
        <v>65.690002441406307</v>
      </c>
      <c r="I28" s="141">
        <v>65.809997558593807</v>
      </c>
      <c r="J28" s="141">
        <v>65.940002441406307</v>
      </c>
      <c r="K28" s="141">
        <v>65.919998168945298</v>
      </c>
      <c r="L28" s="141">
        <v>65.510002136230497</v>
      </c>
      <c r="M28" s="141">
        <v>65.349998474121094</v>
      </c>
      <c r="N28" s="141">
        <v>65</v>
      </c>
      <c r="O28" s="141">
        <v>64.419998168945298</v>
      </c>
      <c r="P28" s="141">
        <v>64.650001525878906</v>
      </c>
      <c r="Q28" s="141">
        <v>63.659999847412102</v>
      </c>
      <c r="R28" s="141">
        <v>63.049999237060497</v>
      </c>
      <c r="S28" s="141">
        <v>62.970001220703097</v>
      </c>
      <c r="T28" s="141">
        <v>63.169998168945298</v>
      </c>
      <c r="U28" s="141">
        <v>63.400001525878899</v>
      </c>
      <c r="V28" s="141">
        <v>63.419998168945298</v>
      </c>
      <c r="W28" s="141">
        <v>63.259998321533203</v>
      </c>
      <c r="X28" s="141">
        <v>63.290000915527301</v>
      </c>
      <c r="Y28" s="141">
        <v>63.340000152587898</v>
      </c>
      <c r="Z28" s="141">
        <v>63.790000915527301</v>
      </c>
      <c r="AA28" s="141">
        <v>63.409999847412102</v>
      </c>
      <c r="AB28" s="141">
        <v>63</v>
      </c>
      <c r="AC28" s="141">
        <v>62.790000915527301</v>
      </c>
      <c r="AD28" s="141">
        <v>62.590000152587898</v>
      </c>
      <c r="AE28" s="141">
        <v>62.610000610351598</v>
      </c>
      <c r="AF28" s="141">
        <v>62.860000610351598</v>
      </c>
      <c r="AG28" s="141">
        <v>63.279998779296903</v>
      </c>
      <c r="AH28" s="141">
        <v>63.779998779296903</v>
      </c>
      <c r="AI28" s="141">
        <v>63.970001220703097</v>
      </c>
      <c r="AJ28" s="141">
        <v>63.790000915527301</v>
      </c>
      <c r="AK28" s="141">
        <v>63.630001068115199</v>
      </c>
      <c r="AL28" s="141">
        <v>63.430000305175803</v>
      </c>
      <c r="AM28" s="141">
        <v>63.490001678466797</v>
      </c>
      <c r="AN28" s="141">
        <v>63.659999847412102</v>
      </c>
      <c r="AO28" s="141">
        <v>63.319999694824197</v>
      </c>
      <c r="AP28" s="141">
        <v>62.869998931884801</v>
      </c>
      <c r="AQ28" s="141">
        <v>62.439998626708999</v>
      </c>
      <c r="AR28" s="141">
        <v>62.0200004577637</v>
      </c>
      <c r="AS28" s="141">
        <v>61.220001220703097</v>
      </c>
      <c r="AT28" s="141">
        <v>60.810001373291001</v>
      </c>
      <c r="AU28" s="141">
        <v>60.439998626708999</v>
      </c>
      <c r="AV28" s="141">
        <v>60.419998168945298</v>
      </c>
      <c r="AW28" s="141">
        <v>60.409999847412102</v>
      </c>
      <c r="AX28" s="141">
        <v>60.389999389648402</v>
      </c>
      <c r="AY28" s="141">
        <v>60.180000305175803</v>
      </c>
      <c r="AZ28" s="141">
        <v>59.880001068115199</v>
      </c>
      <c r="BA28" s="141">
        <v>59.639999389648402</v>
      </c>
      <c r="BB28" s="141">
        <v>59.310001373291001</v>
      </c>
      <c r="BC28" s="141">
        <v>59.060001373291001</v>
      </c>
      <c r="BD28" s="141">
        <v>59.319999694824197</v>
      </c>
      <c r="BE28" s="141">
        <v>59.439998626708999</v>
      </c>
      <c r="BF28" s="141">
        <v>59.560001373291001</v>
      </c>
      <c r="BG28" s="141">
        <v>60.009998321533203</v>
      </c>
    </row>
    <row r="29" spans="1:60">
      <c r="A29" s="141" t="s">
        <v>584</v>
      </c>
      <c r="B29" s="141" t="s">
        <v>612</v>
      </c>
      <c r="AG29" s="141">
        <v>77.364997863769503</v>
      </c>
      <c r="AH29" s="141">
        <v>77.807998657226605</v>
      </c>
      <c r="AI29" s="141">
        <v>78.242996215820298</v>
      </c>
      <c r="AJ29" s="141">
        <v>78.305000305175795</v>
      </c>
      <c r="AK29" s="141">
        <v>78.050003051757798</v>
      </c>
      <c r="AL29" s="141">
        <v>77.865997314453097</v>
      </c>
      <c r="AM29" s="141">
        <v>77.975997924804702</v>
      </c>
      <c r="AN29" s="141">
        <v>77.987998962402301</v>
      </c>
      <c r="AO29" s="141">
        <v>77.569000244140597</v>
      </c>
      <c r="AP29" s="141">
        <v>77.141998291015597</v>
      </c>
      <c r="AQ29" s="141">
        <v>76.628997802734403</v>
      </c>
      <c r="AR29" s="141">
        <v>75.972000122070298</v>
      </c>
      <c r="AS29" s="141">
        <v>75.185997009277301</v>
      </c>
      <c r="AT29" s="141">
        <v>74.557998657226605</v>
      </c>
      <c r="AU29" s="141">
        <v>73.801002502441406</v>
      </c>
      <c r="AV29" s="141">
        <v>73.547996520996094</v>
      </c>
      <c r="AW29" s="141">
        <v>73.331001281738295</v>
      </c>
      <c r="AX29" s="141">
        <v>73.541000366210895</v>
      </c>
      <c r="AY29" s="141">
        <v>73.269996643066406</v>
      </c>
      <c r="AZ29" s="141">
        <v>72.619003295898395</v>
      </c>
      <c r="BA29" s="141">
        <v>72.111999511718807</v>
      </c>
      <c r="BB29" s="141">
        <v>71.441001892089801</v>
      </c>
      <c r="BC29" s="141">
        <v>70.952003479003906</v>
      </c>
      <c r="BD29" s="141">
        <v>70.861000061035199</v>
      </c>
      <c r="BE29" s="141">
        <v>70.792999267578097</v>
      </c>
      <c r="BF29" s="141">
        <v>70.760002136230497</v>
      </c>
      <c r="BG29" s="141">
        <v>70.930999755859403</v>
      </c>
      <c r="BH29" s="141">
        <v>70.545997619628906</v>
      </c>
    </row>
    <row r="30" spans="1:60">
      <c r="A30" s="141" t="s">
        <v>584</v>
      </c>
      <c r="B30" s="141" t="s">
        <v>613</v>
      </c>
      <c r="C30" s="141">
        <v>84.830001831054702</v>
      </c>
      <c r="D30" s="141">
        <v>84.900001525878906</v>
      </c>
      <c r="E30" s="141">
        <v>84.269996643066406</v>
      </c>
      <c r="F30" s="141">
        <v>83.110000610351605</v>
      </c>
      <c r="G30" s="141">
        <v>82.129997253417997</v>
      </c>
      <c r="H30" s="141">
        <v>81.720001220703097</v>
      </c>
      <c r="I30" s="141">
        <v>81.680000305175795</v>
      </c>
      <c r="J30" s="141">
        <v>81.639999389648395</v>
      </c>
      <c r="K30" s="141">
        <v>82.120002746582003</v>
      </c>
      <c r="L30" s="141">
        <v>81.879997253417997</v>
      </c>
      <c r="M30" s="141">
        <v>81.800003051757798</v>
      </c>
      <c r="N30" s="141">
        <v>82.220001220703097</v>
      </c>
      <c r="O30" s="141">
        <v>82.129997253417997</v>
      </c>
      <c r="P30" s="141">
        <v>82.139999389648395</v>
      </c>
      <c r="Q30" s="141">
        <v>81.830001831054702</v>
      </c>
      <c r="R30" s="141">
        <v>81.389999389648395</v>
      </c>
      <c r="S30" s="141">
        <v>81.220001220703097</v>
      </c>
      <c r="T30" s="141">
        <v>80.629997253417997</v>
      </c>
      <c r="U30" s="141">
        <v>80.349998474121094</v>
      </c>
      <c r="V30" s="141">
        <v>80.150001525878906</v>
      </c>
      <c r="W30" s="141">
        <v>79.819999694824205</v>
      </c>
      <c r="X30" s="141">
        <v>79.790000915527301</v>
      </c>
      <c r="Y30" s="141">
        <v>79.5</v>
      </c>
      <c r="Z30" s="141">
        <v>79.449996948242202</v>
      </c>
      <c r="AA30" s="141">
        <v>78.790000915527301</v>
      </c>
      <c r="AB30" s="141">
        <v>78.139999389648395</v>
      </c>
      <c r="AC30" s="141">
        <v>77.779998779296903</v>
      </c>
      <c r="AD30" s="141">
        <v>77.339996337890597</v>
      </c>
      <c r="AE30" s="141">
        <v>77.099998474121094</v>
      </c>
      <c r="AF30" s="141">
        <v>76.989997863769503</v>
      </c>
      <c r="AG30" s="141">
        <v>77.190002441406307</v>
      </c>
      <c r="AH30" s="141">
        <v>77.620002746582003</v>
      </c>
      <c r="AI30" s="141">
        <v>77.949996948242202</v>
      </c>
      <c r="AJ30" s="141">
        <v>78.010002136230497</v>
      </c>
      <c r="AK30" s="141">
        <v>77.809997558593807</v>
      </c>
      <c r="AL30" s="141">
        <v>77.639999389648395</v>
      </c>
      <c r="AM30" s="141">
        <v>77.730003356933594</v>
      </c>
      <c r="AN30" s="141">
        <v>77.739997863769503</v>
      </c>
      <c r="AO30" s="141">
        <v>77.290000915527301</v>
      </c>
      <c r="AP30" s="141">
        <v>76.910003662109403</v>
      </c>
      <c r="AQ30" s="141">
        <v>76.410003662109403</v>
      </c>
      <c r="AR30" s="141">
        <v>75.709999084472699</v>
      </c>
      <c r="AS30" s="141">
        <v>74.730003356933594</v>
      </c>
      <c r="AT30" s="141">
        <v>74.110000610351605</v>
      </c>
      <c r="AU30" s="141">
        <v>73.430000305175795</v>
      </c>
      <c r="AV30" s="141">
        <v>73.290000915527301</v>
      </c>
      <c r="AW30" s="141">
        <v>73.169998168945298</v>
      </c>
      <c r="AX30" s="141">
        <v>73.120002746582003</v>
      </c>
      <c r="AY30" s="141">
        <v>72.75</v>
      </c>
      <c r="AZ30" s="141">
        <v>72.010002136230497</v>
      </c>
      <c r="BA30" s="141">
        <v>71.610000610351605</v>
      </c>
      <c r="BB30" s="141">
        <v>71.279998779296903</v>
      </c>
      <c r="BC30" s="141">
        <v>70.760002136230497</v>
      </c>
      <c r="BD30" s="141">
        <v>70.540000915527301</v>
      </c>
      <c r="BE30" s="141">
        <v>70.389999389648395</v>
      </c>
      <c r="BF30" s="141">
        <v>70.309997558593807</v>
      </c>
      <c r="BG30" s="141">
        <v>70.430000305175795</v>
      </c>
    </row>
    <row r="31" spans="1:60">
      <c r="A31" s="141" t="s">
        <v>584</v>
      </c>
      <c r="B31" s="141" t="s">
        <v>614</v>
      </c>
      <c r="AG31" s="141">
        <v>64.779941787220153</v>
      </c>
      <c r="AH31" s="141">
        <v>65.148831440071689</v>
      </c>
      <c r="AI31" s="141">
        <v>64.923383296283248</v>
      </c>
      <c r="AJ31" s="141">
        <v>64.381586448332513</v>
      </c>
      <c r="AK31" s="141">
        <v>64.38693100896657</v>
      </c>
      <c r="AL31" s="141">
        <v>64.262968677800274</v>
      </c>
      <c r="AM31" s="141">
        <v>64.231302474348098</v>
      </c>
      <c r="AN31" s="141">
        <v>64.689441239877482</v>
      </c>
      <c r="AO31" s="141">
        <v>64.717864166897115</v>
      </c>
      <c r="AP31" s="141">
        <v>64.339789634340534</v>
      </c>
      <c r="AQ31" s="141">
        <v>64.309856832733374</v>
      </c>
      <c r="AR31" s="141">
        <v>64.75543498454779</v>
      </c>
      <c r="AS31" s="141">
        <v>64.618415085716364</v>
      </c>
      <c r="AT31" s="141">
        <v>65.032592592289433</v>
      </c>
      <c r="AU31" s="141">
        <v>65.446264412821066</v>
      </c>
      <c r="AV31" s="141">
        <v>65.770657783755581</v>
      </c>
      <c r="AW31" s="141">
        <v>66.037552796655561</v>
      </c>
      <c r="AX31" s="141">
        <v>66.042072519551994</v>
      </c>
      <c r="AY31" s="141">
        <v>66.313639248431201</v>
      </c>
      <c r="AZ31" s="141">
        <v>67.222076421485383</v>
      </c>
      <c r="BA31" s="141">
        <v>67.568502890011914</v>
      </c>
      <c r="BB31" s="141">
        <v>67.598435056277211</v>
      </c>
      <c r="BC31" s="141">
        <v>68.054455026607499</v>
      </c>
      <c r="BD31" s="141">
        <v>69.194622504802666</v>
      </c>
      <c r="BE31" s="141">
        <v>69.886851787588753</v>
      </c>
      <c r="BF31" s="141">
        <v>70.453644906468128</v>
      </c>
      <c r="BG31" s="141">
        <v>71.336931170128025</v>
      </c>
      <c r="BH31" s="141">
        <v>71.578828121240235</v>
      </c>
    </row>
    <row r="32" spans="1:60">
      <c r="A32" s="141" t="s">
        <v>584</v>
      </c>
      <c r="B32" s="141" t="s">
        <v>615</v>
      </c>
      <c r="C32" s="141">
        <v>64.293292158766889</v>
      </c>
      <c r="D32" s="141">
        <v>64.004710454597785</v>
      </c>
      <c r="E32" s="141">
        <v>63.308414144229886</v>
      </c>
      <c r="F32" s="141">
        <v>62.567680926623936</v>
      </c>
      <c r="G32" s="141">
        <v>62.218434412518477</v>
      </c>
      <c r="H32" s="141">
        <v>61.967692894281512</v>
      </c>
      <c r="I32" s="141">
        <v>62.279626275492731</v>
      </c>
      <c r="J32" s="141">
        <v>62.665360399180713</v>
      </c>
      <c r="K32" s="141">
        <v>61.690207200487059</v>
      </c>
      <c r="L32" s="141">
        <v>61.174892321453932</v>
      </c>
      <c r="M32" s="141">
        <v>60.941316154449552</v>
      </c>
      <c r="N32" s="141">
        <v>59.365118765043981</v>
      </c>
      <c r="O32" s="141">
        <v>58.103010856629652</v>
      </c>
      <c r="P32" s="141">
        <v>58.680303288404765</v>
      </c>
      <c r="Q32" s="141">
        <v>56.861783866707242</v>
      </c>
      <c r="R32" s="141">
        <v>56.19855267413142</v>
      </c>
      <c r="S32" s="141">
        <v>56.353114712951836</v>
      </c>
      <c r="T32" s="141">
        <v>57.844475974692259</v>
      </c>
      <c r="U32" s="141">
        <v>58.942130068123369</v>
      </c>
      <c r="V32" s="141">
        <v>59.413597037186847</v>
      </c>
      <c r="W32" s="141">
        <v>59.621649128713031</v>
      </c>
      <c r="X32" s="141">
        <v>59.744325882904725</v>
      </c>
      <c r="Y32" s="141">
        <v>60.440250612654708</v>
      </c>
      <c r="Z32" s="141">
        <v>61.636253117296732</v>
      </c>
      <c r="AA32" s="141">
        <v>62.012945859380821</v>
      </c>
      <c r="AB32" s="141">
        <v>62.285639300110951</v>
      </c>
      <c r="AC32" s="141">
        <v>62.522501711660219</v>
      </c>
      <c r="AD32" s="141">
        <v>62.878204513555524</v>
      </c>
      <c r="AE32" s="141">
        <v>63.398186816465319</v>
      </c>
      <c r="AF32" s="141">
        <v>64.255101433095433</v>
      </c>
      <c r="AG32" s="141">
        <v>64.878870640106058</v>
      </c>
      <c r="AH32" s="141">
        <v>65.266681338326691</v>
      </c>
      <c r="AI32" s="141">
        <v>65.080181562958074</v>
      </c>
      <c r="AJ32" s="141">
        <v>64.530186865881774</v>
      </c>
      <c r="AK32" s="141">
        <v>64.516132037065091</v>
      </c>
      <c r="AL32" s="141">
        <v>64.39979442692578</v>
      </c>
      <c r="AM32" s="141">
        <v>64.363819141446328</v>
      </c>
      <c r="AN32" s="141">
        <v>64.780038582714866</v>
      </c>
      <c r="AO32" s="141">
        <v>64.872556340694061</v>
      </c>
      <c r="AP32" s="141">
        <v>64.516963423745949</v>
      </c>
      <c r="AQ32" s="141">
        <v>64.533436736037103</v>
      </c>
      <c r="AR32" s="141">
        <v>64.945183943384208</v>
      </c>
      <c r="AS32" s="141">
        <v>64.940447744264958</v>
      </c>
      <c r="AT32" s="141">
        <v>65.200376867997107</v>
      </c>
      <c r="AU32" s="141">
        <v>65.708838076361886</v>
      </c>
      <c r="AV32" s="141">
        <v>66.011734839350183</v>
      </c>
      <c r="AW32" s="141">
        <v>66.229329366089857</v>
      </c>
      <c r="AX32" s="141">
        <v>66.288292396117058</v>
      </c>
      <c r="AY32" s="141">
        <v>66.542955116717664</v>
      </c>
      <c r="AZ32" s="141">
        <v>67.407303812737013</v>
      </c>
      <c r="BA32" s="141">
        <v>67.672110978124394</v>
      </c>
      <c r="BB32" s="141">
        <v>67.578562000391273</v>
      </c>
      <c r="BC32" s="141">
        <v>68.07517907674189</v>
      </c>
      <c r="BD32" s="141">
        <v>69.279838811467201</v>
      </c>
      <c r="BE32" s="141">
        <v>69.938911733356406</v>
      </c>
      <c r="BF32" s="141">
        <v>70.502064309580376</v>
      </c>
      <c r="BG32" s="141">
        <v>71.418428253739521</v>
      </c>
    </row>
    <row r="33" spans="1:60">
      <c r="A33" s="141" t="s">
        <v>584</v>
      </c>
      <c r="B33" s="141" t="s">
        <v>616</v>
      </c>
      <c r="AG33" s="141">
        <v>50.117000579833999</v>
      </c>
      <c r="AH33" s="141">
        <v>50.691001892089801</v>
      </c>
      <c r="AI33" s="141">
        <v>50.798000335693402</v>
      </c>
      <c r="AJ33" s="141">
        <v>50.4140014648438</v>
      </c>
      <c r="AK33" s="141">
        <v>50.254001617431598</v>
      </c>
      <c r="AL33" s="141">
        <v>50.0390014648438</v>
      </c>
      <c r="AM33" s="141">
        <v>50.084999084472699</v>
      </c>
      <c r="AN33" s="141">
        <v>50.450000762939503</v>
      </c>
      <c r="AO33" s="141">
        <v>50.201000213622997</v>
      </c>
      <c r="AP33" s="141">
        <v>49.632999420166001</v>
      </c>
      <c r="AQ33" s="141">
        <v>49.279998779296903</v>
      </c>
      <c r="AR33" s="141">
        <v>49.195999145507798</v>
      </c>
      <c r="AS33" s="141">
        <v>48.583999633789098</v>
      </c>
      <c r="AT33" s="141">
        <v>48.4869995117188</v>
      </c>
      <c r="AU33" s="141">
        <v>48.299999237060497</v>
      </c>
      <c r="AV33" s="141">
        <v>48.373001098632798</v>
      </c>
      <c r="AW33" s="141">
        <v>48.425998687744098</v>
      </c>
      <c r="AX33" s="141">
        <v>48.568000793457003</v>
      </c>
      <c r="AY33" s="141">
        <v>48.588001251220703</v>
      </c>
      <c r="AZ33" s="141">
        <v>48.816001892089801</v>
      </c>
      <c r="BA33" s="141">
        <v>48.724998474121101</v>
      </c>
      <c r="BB33" s="141">
        <v>48.292999267578097</v>
      </c>
      <c r="BC33" s="141">
        <v>48.285999298095703</v>
      </c>
      <c r="BD33" s="141">
        <v>49.0320014953613</v>
      </c>
      <c r="BE33" s="141">
        <v>49.474998474121101</v>
      </c>
      <c r="BF33" s="141">
        <v>49.853000640869098</v>
      </c>
      <c r="BG33" s="141">
        <v>50.599998474121101</v>
      </c>
      <c r="BH33" s="141">
        <v>50.495998382568402</v>
      </c>
    </row>
    <row r="34" spans="1:60">
      <c r="A34" s="141" t="s">
        <v>584</v>
      </c>
      <c r="B34" s="141" t="s">
        <v>617</v>
      </c>
      <c r="C34" s="141">
        <v>54.540000915527301</v>
      </c>
      <c r="D34" s="141">
        <v>54.340000152587898</v>
      </c>
      <c r="E34" s="141">
        <v>53.349998474121101</v>
      </c>
      <c r="F34" s="141">
        <v>52</v>
      </c>
      <c r="G34" s="141">
        <v>51.099998474121101</v>
      </c>
      <c r="H34" s="141">
        <v>50.639999389648402</v>
      </c>
      <c r="I34" s="141">
        <v>50.869998931884801</v>
      </c>
      <c r="J34" s="141">
        <v>51.159999847412102</v>
      </c>
      <c r="K34" s="141">
        <v>50.659999847412102</v>
      </c>
      <c r="L34" s="141">
        <v>50.090000152587898</v>
      </c>
      <c r="M34" s="141">
        <v>49.849998474121101</v>
      </c>
      <c r="N34" s="141">
        <v>48.810001373291001</v>
      </c>
      <c r="O34" s="141">
        <v>47.720001220703097</v>
      </c>
      <c r="P34" s="141">
        <v>48.200000762939503</v>
      </c>
      <c r="Q34" s="141">
        <v>46.529998779296903</v>
      </c>
      <c r="R34" s="141">
        <v>45.740001678466797</v>
      </c>
      <c r="S34" s="141">
        <v>45.7700004577637</v>
      </c>
      <c r="T34" s="141">
        <v>46.639999389648402</v>
      </c>
      <c r="U34" s="141">
        <v>47.360000610351598</v>
      </c>
      <c r="V34" s="141">
        <v>47.619998931884801</v>
      </c>
      <c r="W34" s="141">
        <v>47.590000152587898</v>
      </c>
      <c r="X34" s="141">
        <v>47.669998168945298</v>
      </c>
      <c r="Y34" s="141">
        <v>48.049999237060497</v>
      </c>
      <c r="Z34" s="141">
        <v>48.970001220703097</v>
      </c>
      <c r="AA34" s="141">
        <v>48.860000610351598</v>
      </c>
      <c r="AB34" s="141">
        <v>48.669998168945298</v>
      </c>
      <c r="AC34" s="141">
        <v>48.630001068115199</v>
      </c>
      <c r="AD34" s="141">
        <v>48.630001068115199</v>
      </c>
      <c r="AE34" s="141">
        <v>48.880001068115199</v>
      </c>
      <c r="AF34" s="141">
        <v>49.470001220703097</v>
      </c>
      <c r="AG34" s="141">
        <v>50.080001831054702</v>
      </c>
      <c r="AH34" s="141">
        <v>50.659999847412102</v>
      </c>
      <c r="AI34" s="141">
        <v>50.7299995422363</v>
      </c>
      <c r="AJ34" s="141">
        <v>50.340000152587898</v>
      </c>
      <c r="AK34" s="141">
        <v>50.200000762939503</v>
      </c>
      <c r="AL34" s="141">
        <v>50</v>
      </c>
      <c r="AM34" s="141">
        <v>50.029998779296903</v>
      </c>
      <c r="AN34" s="141">
        <v>50.360000610351598</v>
      </c>
      <c r="AO34" s="141">
        <v>50.139999389648402</v>
      </c>
      <c r="AP34" s="141">
        <v>49.619998931884801</v>
      </c>
      <c r="AQ34" s="141">
        <v>49.310001373291001</v>
      </c>
      <c r="AR34" s="141">
        <v>49.169998168945298</v>
      </c>
      <c r="AS34" s="141">
        <v>48.529998779296903</v>
      </c>
      <c r="AT34" s="141">
        <v>48.319999694824197</v>
      </c>
      <c r="AU34" s="141">
        <v>48.25</v>
      </c>
      <c r="AV34" s="141">
        <v>48.380001068115199</v>
      </c>
      <c r="AW34" s="141">
        <v>48.459999084472699</v>
      </c>
      <c r="AX34" s="141">
        <v>48.470001220703097</v>
      </c>
      <c r="AY34" s="141">
        <v>48.409999847412102</v>
      </c>
      <c r="AZ34" s="141">
        <v>48.540000915527301</v>
      </c>
      <c r="BA34" s="141">
        <v>48.459999084472699</v>
      </c>
      <c r="BB34" s="141">
        <v>48.169998168945298</v>
      </c>
      <c r="BC34" s="141">
        <v>48.169998168945298</v>
      </c>
      <c r="BD34" s="141">
        <v>48.869998931884801</v>
      </c>
      <c r="BE34" s="141">
        <v>49.2299995422363</v>
      </c>
      <c r="BF34" s="141">
        <v>49.569999694824197</v>
      </c>
      <c r="BG34" s="141">
        <v>50.299999237060497</v>
      </c>
    </row>
    <row r="35" spans="1:60">
      <c r="A35" s="141" t="s">
        <v>584</v>
      </c>
      <c r="B35" s="141" t="s">
        <v>618</v>
      </c>
    </row>
    <row r="36" spans="1:60">
      <c r="A36" s="141" t="s">
        <v>584</v>
      </c>
      <c r="B36" s="141" t="s">
        <v>619</v>
      </c>
    </row>
    <row r="37" spans="1:60">
      <c r="A37" s="141" t="s">
        <v>584</v>
      </c>
      <c r="B37" s="141" t="s">
        <v>620</v>
      </c>
    </row>
    <row r="38" spans="1:60">
      <c r="A38" s="141" t="s">
        <v>584</v>
      </c>
      <c r="B38" s="141" t="s">
        <v>621</v>
      </c>
      <c r="BC38" s="141">
        <v>66.559997558593807</v>
      </c>
      <c r="BD38" s="141">
        <v>67.919998168945298</v>
      </c>
      <c r="BF38" s="141">
        <v>68.720001220703097</v>
      </c>
      <c r="BG38" s="141">
        <v>69.660003662109403</v>
      </c>
    </row>
    <row r="39" spans="1:60">
      <c r="A39" s="141" t="s">
        <v>584</v>
      </c>
      <c r="B39" s="141" t="s">
        <v>622</v>
      </c>
      <c r="BC39" s="141">
        <v>76.889999389648395</v>
      </c>
      <c r="BD39" s="141">
        <v>77.510002136230497</v>
      </c>
      <c r="BF39" s="141">
        <v>77.559997558593807</v>
      </c>
      <c r="BG39" s="141">
        <v>77.720001220703097</v>
      </c>
    </row>
    <row r="40" spans="1:60">
      <c r="A40" s="141" t="s">
        <v>584</v>
      </c>
      <c r="B40" s="141" t="s">
        <v>623</v>
      </c>
      <c r="BC40" s="141">
        <v>86.839996337890597</v>
      </c>
      <c r="BD40" s="141">
        <v>86.730003356933594</v>
      </c>
      <c r="BF40" s="141">
        <v>85.959999084472699</v>
      </c>
      <c r="BG40" s="141">
        <v>85.389999389648395</v>
      </c>
    </row>
    <row r="41" spans="1:60">
      <c r="A41" s="141" t="s">
        <v>584</v>
      </c>
      <c r="B41" s="141" t="s">
        <v>624</v>
      </c>
      <c r="AG41" s="141">
        <v>70.0780029296875</v>
      </c>
      <c r="AH41" s="141">
        <v>70.75</v>
      </c>
      <c r="AI41" s="141">
        <v>71.303001403808594</v>
      </c>
      <c r="AJ41" s="141">
        <v>71.490997314453097</v>
      </c>
      <c r="AK41" s="141">
        <v>71.555000305175795</v>
      </c>
      <c r="AL41" s="141">
        <v>71.667999267578097</v>
      </c>
      <c r="AM41" s="141">
        <v>72.164001464843807</v>
      </c>
      <c r="AN41" s="141">
        <v>72.718002319335895</v>
      </c>
      <c r="AO41" s="141">
        <v>72.744003295898395</v>
      </c>
      <c r="AP41" s="141">
        <v>72.553001403808594</v>
      </c>
      <c r="AQ41" s="141">
        <v>72.565002441406307</v>
      </c>
      <c r="AR41" s="141">
        <v>72.677001953125</v>
      </c>
      <c r="AS41" s="141">
        <v>72.435997009277301</v>
      </c>
      <c r="AT41" s="141">
        <v>72.504997253417997</v>
      </c>
      <c r="AU41" s="141">
        <v>72.394996643066406</v>
      </c>
      <c r="AV41" s="141">
        <v>72.686996459960895</v>
      </c>
      <c r="AW41" s="141">
        <v>72.954002380371094</v>
      </c>
      <c r="AX41" s="141">
        <v>73.505996704101605</v>
      </c>
      <c r="AY41" s="141">
        <v>73.747001647949205</v>
      </c>
      <c r="AZ41" s="141">
        <v>73.981002807617202</v>
      </c>
      <c r="BA41" s="141">
        <v>74.169998168945298</v>
      </c>
      <c r="BB41" s="141">
        <v>74.068000793457003</v>
      </c>
      <c r="BC41" s="141">
        <v>74.219001770019503</v>
      </c>
      <c r="BD41" s="141">
        <v>75.095001220703097</v>
      </c>
      <c r="BE41" s="141">
        <v>75.682998657226605</v>
      </c>
      <c r="BF41" s="141">
        <v>76.139999389648395</v>
      </c>
      <c r="BG41" s="141">
        <v>77.018997192382798</v>
      </c>
      <c r="BH41" s="141">
        <v>77.135002136230497</v>
      </c>
    </row>
    <row r="42" spans="1:60">
      <c r="A42" s="141" t="s">
        <v>584</v>
      </c>
      <c r="B42" s="141" t="s">
        <v>625</v>
      </c>
      <c r="AG42" s="141">
        <v>82.9530029296875</v>
      </c>
      <c r="AH42" s="141">
        <v>83.441001892089801</v>
      </c>
      <c r="AI42" s="141">
        <v>84.152999877929702</v>
      </c>
      <c r="AJ42" s="141">
        <v>84.550003051757798</v>
      </c>
      <c r="AK42" s="141">
        <v>84.542999267578097</v>
      </c>
      <c r="AL42" s="141">
        <v>84.652000427246094</v>
      </c>
      <c r="AM42" s="141">
        <v>85.191001892089801</v>
      </c>
      <c r="AN42" s="141">
        <v>85.511001586914105</v>
      </c>
      <c r="AO42" s="141">
        <v>85.469001770019503</v>
      </c>
      <c r="AP42" s="141">
        <v>85.364997863769503</v>
      </c>
      <c r="AQ42" s="141">
        <v>85.343002319335895</v>
      </c>
      <c r="AR42" s="141">
        <v>85.137001037597699</v>
      </c>
      <c r="AS42" s="141">
        <v>84.916999816894503</v>
      </c>
      <c r="AT42" s="141">
        <v>84.768997192382798</v>
      </c>
      <c r="AU42" s="141">
        <v>84.389999389648395</v>
      </c>
      <c r="AV42" s="141">
        <v>84.399002075195298</v>
      </c>
      <c r="AW42" s="141">
        <v>84.557998657226605</v>
      </c>
      <c r="AX42" s="141">
        <v>85.070999145507798</v>
      </c>
      <c r="AY42" s="141">
        <v>85.137001037597699</v>
      </c>
      <c r="AZ42" s="141">
        <v>84.852996826171903</v>
      </c>
      <c r="BA42" s="141">
        <v>84.885002136230497</v>
      </c>
      <c r="BB42" s="141">
        <v>84.666999816894503</v>
      </c>
      <c r="BC42" s="141">
        <v>84.521003723144503</v>
      </c>
      <c r="BD42" s="141">
        <v>84.779998779296903</v>
      </c>
      <c r="BE42" s="141">
        <v>85.012001037597699</v>
      </c>
      <c r="BF42" s="141">
        <v>85.161003112792997</v>
      </c>
      <c r="BG42" s="141">
        <v>85.643997192382798</v>
      </c>
      <c r="BH42" s="141">
        <v>85.595001220703097</v>
      </c>
    </row>
    <row r="43" spans="1:60">
      <c r="A43" s="141" t="s">
        <v>584</v>
      </c>
      <c r="B43" s="141" t="s">
        <v>626</v>
      </c>
      <c r="AG43" s="141">
        <v>57.062000274658203</v>
      </c>
      <c r="AH43" s="141">
        <v>57.902000427246101</v>
      </c>
      <c r="AI43" s="141">
        <v>58.277999877929702</v>
      </c>
      <c r="AJ43" s="141">
        <v>58.240001678466797</v>
      </c>
      <c r="AK43" s="141">
        <v>58.363998413085902</v>
      </c>
      <c r="AL43" s="141">
        <v>58.465999603271499</v>
      </c>
      <c r="AM43" s="141">
        <v>58.910999298095703</v>
      </c>
      <c r="AN43" s="141">
        <v>59.695999145507798</v>
      </c>
      <c r="AO43" s="141">
        <v>59.7820014953613</v>
      </c>
      <c r="AP43" s="141">
        <v>59.492000579833999</v>
      </c>
      <c r="AQ43" s="141">
        <v>59.527999877929702</v>
      </c>
      <c r="AR43" s="141">
        <v>59.959999084472699</v>
      </c>
      <c r="AS43" s="141">
        <v>59.694000244140597</v>
      </c>
      <c r="AT43" s="141">
        <v>59.9799995422363</v>
      </c>
      <c r="AU43" s="141">
        <v>60.137001037597699</v>
      </c>
      <c r="AV43" s="141">
        <v>60.708999633789098</v>
      </c>
      <c r="AW43" s="141">
        <v>61.083000183105497</v>
      </c>
      <c r="AX43" s="141">
        <v>61.669998168945298</v>
      </c>
      <c r="AY43" s="141">
        <v>62.082000732421903</v>
      </c>
      <c r="AZ43" s="141">
        <v>62.838001251220703</v>
      </c>
      <c r="BA43" s="141">
        <v>63.176998138427699</v>
      </c>
      <c r="BB43" s="141">
        <v>63.188999176025398</v>
      </c>
      <c r="BC43" s="141">
        <v>63.639999389648402</v>
      </c>
      <c r="BD43" s="141">
        <v>65.138999938964801</v>
      </c>
      <c r="BE43" s="141">
        <v>66.083999633789105</v>
      </c>
      <c r="BF43" s="141">
        <v>66.847999572753906</v>
      </c>
      <c r="BG43" s="141">
        <v>68.132003784179702</v>
      </c>
      <c r="BH43" s="141">
        <v>68.416999816894503</v>
      </c>
    </row>
    <row r="44" spans="1:60">
      <c r="A44" s="141" t="s">
        <v>584</v>
      </c>
      <c r="B44" s="141" t="s">
        <v>627</v>
      </c>
      <c r="AG44" s="141">
        <v>43.8689994812012</v>
      </c>
      <c r="AH44" s="141">
        <v>44.997001647949197</v>
      </c>
      <c r="AI44" s="141">
        <v>46.379001617431598</v>
      </c>
      <c r="AJ44" s="141">
        <v>47.201999664306598</v>
      </c>
      <c r="AK44" s="141">
        <v>47.733001708984403</v>
      </c>
      <c r="AL44" s="141">
        <v>47.775001525878899</v>
      </c>
      <c r="AM44" s="141">
        <v>48.394001007080099</v>
      </c>
      <c r="AN44" s="141">
        <v>48.619998931884801</v>
      </c>
      <c r="AO44" s="141">
        <v>48.106998443603501</v>
      </c>
      <c r="AP44" s="141">
        <v>46.875</v>
      </c>
      <c r="AQ44" s="141">
        <v>46.562999725341797</v>
      </c>
      <c r="AR44" s="141">
        <v>46.111000061035199</v>
      </c>
      <c r="AS44" s="141">
        <v>45.262001037597699</v>
      </c>
      <c r="AT44" s="141">
        <v>44.738998413085902</v>
      </c>
      <c r="AU44" s="141">
        <v>43.958000183105497</v>
      </c>
      <c r="AV44" s="141">
        <v>44.314998626708999</v>
      </c>
      <c r="AW44" s="141">
        <v>44.588001251220703</v>
      </c>
      <c r="AX44" s="141">
        <v>44.575000762939503</v>
      </c>
      <c r="AY44" s="141">
        <v>44.297000885009801</v>
      </c>
      <c r="AZ44" s="141">
        <v>43.573001861572301</v>
      </c>
      <c r="BA44" s="141">
        <v>43.011001586914098</v>
      </c>
      <c r="BB44" s="141">
        <v>42.597999572753899</v>
      </c>
      <c r="BC44" s="141">
        <v>42.266998291015597</v>
      </c>
      <c r="BD44" s="141">
        <v>42.911998748779297</v>
      </c>
      <c r="BE44" s="141">
        <v>43.087001800537102</v>
      </c>
      <c r="BF44" s="141">
        <v>42.865001678466797</v>
      </c>
      <c r="BG44" s="141">
        <v>44.487998962402301</v>
      </c>
      <c r="BH44" s="141">
        <v>44.327999114990199</v>
      </c>
    </row>
    <row r="45" spans="1:60">
      <c r="A45" s="141" t="s">
        <v>584</v>
      </c>
      <c r="B45" s="141" t="s">
        <v>628</v>
      </c>
      <c r="C45" s="141">
        <v>63.5</v>
      </c>
      <c r="H45" s="141">
        <v>56.369998931884801</v>
      </c>
      <c r="K45" s="141">
        <v>55.779998779296903</v>
      </c>
      <c r="L45" s="141">
        <v>54.9799995422363</v>
      </c>
      <c r="M45" s="141">
        <v>55.540000915527301</v>
      </c>
      <c r="N45" s="141">
        <v>56.069999694824197</v>
      </c>
      <c r="O45" s="141">
        <v>54.310001373291001</v>
      </c>
      <c r="P45" s="141">
        <v>52.720001220703097</v>
      </c>
      <c r="Q45" s="141">
        <v>50</v>
      </c>
      <c r="R45" s="141">
        <v>47.840000152587898</v>
      </c>
      <c r="S45" s="141">
        <v>46.150001525878899</v>
      </c>
      <c r="T45" s="141">
        <v>45.150001525878899</v>
      </c>
      <c r="U45" s="141">
        <v>44.689998626708999</v>
      </c>
      <c r="V45" s="141">
        <v>43.990001678466797</v>
      </c>
      <c r="W45" s="141">
        <v>43.340000152587898</v>
      </c>
      <c r="X45" s="141">
        <v>43.549999237060497</v>
      </c>
      <c r="Y45" s="141">
        <v>43.360000610351598</v>
      </c>
      <c r="Z45" s="141">
        <v>44.180000305175803</v>
      </c>
      <c r="AA45" s="141">
        <v>43.680000305175803</v>
      </c>
      <c r="AB45" s="141">
        <v>42.869998931884801</v>
      </c>
      <c r="AC45" s="141">
        <v>43.110000610351598</v>
      </c>
      <c r="AD45" s="141">
        <v>42.610000610351598</v>
      </c>
      <c r="AE45" s="141">
        <v>42.569999694824197</v>
      </c>
      <c r="AF45" s="141">
        <v>43.169998168945298</v>
      </c>
      <c r="AG45" s="141">
        <v>44.080001831054702</v>
      </c>
      <c r="AH45" s="141">
        <v>45.450000762939503</v>
      </c>
      <c r="AI45" s="141">
        <v>46.569999694824197</v>
      </c>
      <c r="AJ45" s="141">
        <v>47.099998474121101</v>
      </c>
      <c r="AK45" s="141">
        <v>47.639999389648402</v>
      </c>
      <c r="AL45" s="141">
        <v>47.659999847412102</v>
      </c>
      <c r="AM45" s="141">
        <v>48.2700004577637</v>
      </c>
      <c r="AN45" s="141">
        <v>48.5</v>
      </c>
      <c r="AO45" s="141">
        <v>48.279998779296903</v>
      </c>
      <c r="AP45" s="141">
        <v>47.330001831054702</v>
      </c>
      <c r="AQ45" s="141">
        <v>47.060001373291001</v>
      </c>
      <c r="AR45" s="141">
        <v>46.470001220703097</v>
      </c>
      <c r="AS45" s="141">
        <v>45.5200004577637</v>
      </c>
      <c r="AT45" s="141">
        <v>44.880001068115199</v>
      </c>
      <c r="AU45" s="141">
        <v>44.2700004577637</v>
      </c>
      <c r="AV45" s="141">
        <v>44.720001220703097</v>
      </c>
      <c r="AW45" s="141">
        <v>44.919998168945298</v>
      </c>
      <c r="AX45" s="141">
        <v>44.919998168945298</v>
      </c>
      <c r="AY45" s="141">
        <v>44.669998168945298</v>
      </c>
      <c r="AZ45" s="141">
        <v>43.840000152587898</v>
      </c>
      <c r="BA45" s="141">
        <v>43.25</v>
      </c>
      <c r="BB45" s="141">
        <v>42.189998626708999</v>
      </c>
      <c r="BC45" s="141">
        <v>41.860000610351598</v>
      </c>
      <c r="BD45" s="141">
        <v>42.619998931884801</v>
      </c>
      <c r="BE45" s="141">
        <v>43</v>
      </c>
      <c r="BF45" s="141">
        <v>43.029998779296903</v>
      </c>
      <c r="BG45" s="141">
        <v>44.810001373291001</v>
      </c>
    </row>
    <row r="46" spans="1:60">
      <c r="A46" s="141" t="s">
        <v>584</v>
      </c>
      <c r="B46" s="141" t="s">
        <v>629</v>
      </c>
      <c r="AG46" s="141">
        <v>43.126998901367202</v>
      </c>
      <c r="AH46" s="141">
        <v>44.5929985046387</v>
      </c>
      <c r="AI46" s="141">
        <v>46.484001159667997</v>
      </c>
      <c r="AJ46" s="141">
        <v>47.700000762939503</v>
      </c>
      <c r="AK46" s="141">
        <v>48.165000915527301</v>
      </c>
      <c r="AL46" s="141">
        <v>48.1450004577637</v>
      </c>
      <c r="AM46" s="141">
        <v>49.030998229980497</v>
      </c>
      <c r="AN46" s="141">
        <v>49.492000579833999</v>
      </c>
      <c r="AO46" s="141">
        <v>48.606998443603501</v>
      </c>
      <c r="AP46" s="141">
        <v>47.333999633789098</v>
      </c>
      <c r="AQ46" s="141">
        <v>46.896999359130902</v>
      </c>
      <c r="AR46" s="141">
        <v>46.129001617431598</v>
      </c>
      <c r="AS46" s="141">
        <v>45.794998168945298</v>
      </c>
      <c r="AT46" s="141">
        <v>45.070999145507798</v>
      </c>
      <c r="AU46" s="141">
        <v>43.846000671386697</v>
      </c>
      <c r="AV46" s="141">
        <v>43.943000793457003</v>
      </c>
      <c r="AW46" s="141">
        <v>44.301998138427699</v>
      </c>
      <c r="AX46" s="141">
        <v>44.721000671386697</v>
      </c>
      <c r="AY46" s="141">
        <v>44.0989990234375</v>
      </c>
      <c r="AZ46" s="141">
        <v>42.566001892089801</v>
      </c>
      <c r="BA46" s="141">
        <v>42.102001190185497</v>
      </c>
      <c r="BB46" s="141">
        <v>41.972999572753899</v>
      </c>
      <c r="BC46" s="141">
        <v>41.9679985046387</v>
      </c>
      <c r="BD46" s="141">
        <v>42.2299995422363</v>
      </c>
      <c r="BE46" s="141">
        <v>42.674999237060497</v>
      </c>
      <c r="BF46" s="141">
        <v>42.737998962402301</v>
      </c>
      <c r="BG46" s="141">
        <v>44.396999359130902</v>
      </c>
      <c r="BH46" s="141">
        <v>44.159000396728501</v>
      </c>
    </row>
    <row r="47" spans="1:60">
      <c r="A47" s="141" t="s">
        <v>584</v>
      </c>
      <c r="B47" s="141" t="s">
        <v>630</v>
      </c>
      <c r="C47" s="141">
        <v>68.260002136230497</v>
      </c>
      <c r="H47" s="141">
        <v>60.610000610351598</v>
      </c>
      <c r="K47" s="141">
        <v>58.319999694824197</v>
      </c>
      <c r="L47" s="141">
        <v>57.2299995422363</v>
      </c>
      <c r="M47" s="141">
        <v>57.680000305175803</v>
      </c>
      <c r="N47" s="141">
        <v>59.139999389648402</v>
      </c>
      <c r="O47" s="141">
        <v>57.759998321533203</v>
      </c>
      <c r="P47" s="141">
        <v>55.5200004577637</v>
      </c>
      <c r="Q47" s="141">
        <v>53.009998321533203</v>
      </c>
      <c r="R47" s="141">
        <v>50.2299995422363</v>
      </c>
      <c r="S47" s="141">
        <v>48.279998779296903</v>
      </c>
      <c r="T47" s="141">
        <v>45.939998626708999</v>
      </c>
      <c r="U47" s="141">
        <v>44.869998931884801</v>
      </c>
      <c r="V47" s="141">
        <v>43.869998931884801</v>
      </c>
      <c r="W47" s="141">
        <v>42.869998931884801</v>
      </c>
      <c r="X47" s="141">
        <v>43.349998474121101</v>
      </c>
      <c r="Y47" s="141">
        <v>43.2700004577637</v>
      </c>
      <c r="Z47" s="141">
        <v>43.939998626708999</v>
      </c>
      <c r="AA47" s="141">
        <v>43.290000915527301</v>
      </c>
      <c r="AB47" s="141">
        <v>42.509998321533203</v>
      </c>
      <c r="AC47" s="141">
        <v>42.680000305175803</v>
      </c>
      <c r="AD47" s="141">
        <v>42.200000762939503</v>
      </c>
      <c r="AE47" s="141">
        <v>42.0200004577637</v>
      </c>
      <c r="AF47" s="141">
        <v>42.400001525878899</v>
      </c>
      <c r="AG47" s="141">
        <v>43.509998321533203</v>
      </c>
      <c r="AH47" s="141">
        <v>45.130001068115199</v>
      </c>
      <c r="AI47" s="141">
        <v>46.650001525878899</v>
      </c>
      <c r="AJ47" s="141">
        <v>47.650001525878899</v>
      </c>
      <c r="AK47" s="141">
        <v>48.040000915527301</v>
      </c>
      <c r="AL47" s="141">
        <v>48.060001373291001</v>
      </c>
      <c r="AM47" s="141">
        <v>48.930000305175803</v>
      </c>
      <c r="AN47" s="141">
        <v>49.389999389648402</v>
      </c>
      <c r="AO47" s="141">
        <v>48.860000610351598</v>
      </c>
      <c r="AP47" s="141">
        <v>47.709999084472699</v>
      </c>
      <c r="AQ47" s="141">
        <v>47.340000152587898</v>
      </c>
      <c r="AR47" s="141">
        <v>46.529998779296903</v>
      </c>
      <c r="AS47" s="141">
        <v>45.9799995422363</v>
      </c>
      <c r="AT47" s="141">
        <v>45.2299995422363</v>
      </c>
      <c r="AU47" s="141">
        <v>44.040000915527301</v>
      </c>
      <c r="AV47" s="141">
        <v>44.430000305175803</v>
      </c>
      <c r="AW47" s="141">
        <v>44.7299995422363</v>
      </c>
      <c r="AX47" s="141">
        <v>45.110000610351598</v>
      </c>
      <c r="AY47" s="141">
        <v>44.509998321533203</v>
      </c>
      <c r="AZ47" s="141">
        <v>42.840000152587898</v>
      </c>
      <c r="BA47" s="141">
        <v>42.380001068115199</v>
      </c>
      <c r="BB47" s="141">
        <v>41.470001220703097</v>
      </c>
      <c r="BC47" s="141">
        <v>41.549999237060497</v>
      </c>
      <c r="BD47" s="141">
        <v>41.970001220703097</v>
      </c>
      <c r="BE47" s="141">
        <v>42.650001525878899</v>
      </c>
      <c r="BF47" s="141">
        <v>42.970001220703097</v>
      </c>
      <c r="BG47" s="141">
        <v>44.75</v>
      </c>
    </row>
    <row r="48" spans="1:60">
      <c r="A48" s="141" t="s">
        <v>584</v>
      </c>
      <c r="B48" s="141" t="s">
        <v>631</v>
      </c>
      <c r="AG48" s="141">
        <v>44.643001556396499</v>
      </c>
      <c r="AH48" s="141">
        <v>45.418998718261697</v>
      </c>
      <c r="AI48" s="141">
        <v>46.269001007080099</v>
      </c>
      <c r="AJ48" s="141">
        <v>46.680999755859403</v>
      </c>
      <c r="AK48" s="141">
        <v>47.279998779296903</v>
      </c>
      <c r="AL48" s="141">
        <v>47.3880004882813</v>
      </c>
      <c r="AM48" s="141">
        <v>47.7239990234375</v>
      </c>
      <c r="AN48" s="141">
        <v>47.705001831054702</v>
      </c>
      <c r="AO48" s="141">
        <v>47.582000732421903</v>
      </c>
      <c r="AP48" s="141">
        <v>46.394001007080099</v>
      </c>
      <c r="AQ48" s="141">
        <v>46.212001800537102</v>
      </c>
      <c r="AR48" s="141">
        <v>46.091999053955099</v>
      </c>
      <c r="AS48" s="141">
        <v>44.701999664306598</v>
      </c>
      <c r="AT48" s="141">
        <v>44.391998291015597</v>
      </c>
      <c r="AU48" s="141">
        <v>44.076000213622997</v>
      </c>
      <c r="AV48" s="141">
        <v>44.707000732421903</v>
      </c>
      <c r="AW48" s="141">
        <v>44.889999389648402</v>
      </c>
      <c r="AX48" s="141">
        <v>44.4210014343262</v>
      </c>
      <c r="AY48" s="141">
        <v>44.504001617431598</v>
      </c>
      <c r="AZ48" s="141">
        <v>44.632999420166001</v>
      </c>
      <c r="BA48" s="141">
        <v>43.969001770019503</v>
      </c>
      <c r="BB48" s="141">
        <v>43.2560005187988</v>
      </c>
      <c r="BC48" s="141">
        <v>42.581001281738303</v>
      </c>
      <c r="BD48" s="141">
        <v>43.6310005187988</v>
      </c>
      <c r="BE48" s="141">
        <v>43.520999908447301</v>
      </c>
      <c r="BF48" s="141">
        <v>43</v>
      </c>
      <c r="BG48" s="141">
        <v>44.583000183105497</v>
      </c>
      <c r="BH48" s="141">
        <v>44.5060005187988</v>
      </c>
    </row>
    <row r="49" spans="1:59">
      <c r="A49" s="141" t="s">
        <v>584</v>
      </c>
      <c r="B49" s="141" t="s">
        <v>632</v>
      </c>
      <c r="C49" s="141">
        <v>58.75</v>
      </c>
      <c r="H49" s="141">
        <v>52.119998931884801</v>
      </c>
      <c r="K49" s="141">
        <v>53.369998931884801</v>
      </c>
      <c r="L49" s="141">
        <v>52.790000915527301</v>
      </c>
      <c r="M49" s="141">
        <v>53.450000762939503</v>
      </c>
      <c r="N49" s="141">
        <v>52.869998931884801</v>
      </c>
      <c r="O49" s="141">
        <v>50.7299995422363</v>
      </c>
      <c r="P49" s="141">
        <v>50.110000610351598</v>
      </c>
      <c r="Q49" s="141">
        <v>46.939998626708999</v>
      </c>
      <c r="R49" s="141">
        <v>45.630001068115199</v>
      </c>
      <c r="S49" s="141">
        <v>44.0200004577637</v>
      </c>
      <c r="T49" s="141">
        <v>44.389999389648402</v>
      </c>
      <c r="U49" s="141">
        <v>44.5</v>
      </c>
      <c r="V49" s="141">
        <v>44.290000915527301</v>
      </c>
      <c r="W49" s="141">
        <v>43.869998931884801</v>
      </c>
      <c r="X49" s="141">
        <v>43.840000152587898</v>
      </c>
      <c r="Y49" s="141">
        <v>43.450000762939503</v>
      </c>
      <c r="Z49" s="141">
        <v>44.430000305175803</v>
      </c>
      <c r="AA49" s="141">
        <v>44.209999084472699</v>
      </c>
      <c r="AB49" s="141">
        <v>43.180000305175803</v>
      </c>
      <c r="AC49" s="141">
        <v>43.680000305175803</v>
      </c>
      <c r="AD49" s="141">
        <v>43.040000915527301</v>
      </c>
      <c r="AE49" s="141">
        <v>43.139999389648402</v>
      </c>
      <c r="AF49" s="141">
        <v>43.9799995422363</v>
      </c>
      <c r="AG49" s="141">
        <v>44.790000915527301</v>
      </c>
      <c r="AH49" s="141">
        <v>45.779998779296903</v>
      </c>
      <c r="AI49" s="141">
        <v>46.4799995422363</v>
      </c>
      <c r="AJ49" s="141">
        <v>46.669998168945298</v>
      </c>
      <c r="AK49" s="141">
        <v>47.2299995422363</v>
      </c>
      <c r="AL49" s="141">
        <v>47.290000915527301</v>
      </c>
      <c r="AM49" s="141">
        <v>47.569999694824197</v>
      </c>
      <c r="AN49" s="141">
        <v>47.560001373291001</v>
      </c>
      <c r="AO49" s="141">
        <v>47.790000915527301</v>
      </c>
      <c r="AP49" s="141">
        <v>46.799999237060497</v>
      </c>
      <c r="AQ49" s="141">
        <v>46.7700004577637</v>
      </c>
      <c r="AR49" s="141">
        <v>46.349998474121101</v>
      </c>
      <c r="AS49" s="141">
        <v>44.909999847412102</v>
      </c>
      <c r="AT49" s="141">
        <v>44.509998321533203</v>
      </c>
      <c r="AU49" s="141">
        <v>44.299999237060497</v>
      </c>
      <c r="AV49" s="141">
        <v>45.0200004577637</v>
      </c>
      <c r="AW49" s="141">
        <v>45.200000762939503</v>
      </c>
      <c r="AX49" s="141">
        <v>44.779998779296903</v>
      </c>
      <c r="AY49" s="141">
        <v>44.840000152587898</v>
      </c>
      <c r="AZ49" s="141">
        <v>44.900001525878899</v>
      </c>
      <c r="BA49" s="141">
        <v>44</v>
      </c>
      <c r="BB49" s="141">
        <v>42.790000915527301</v>
      </c>
      <c r="BC49" s="141">
        <v>42.119998931884801</v>
      </c>
      <c r="BD49" s="141">
        <v>43.310001373291001</v>
      </c>
      <c r="BE49" s="141">
        <v>43.360000610351598</v>
      </c>
      <c r="BF49" s="141">
        <v>43.099998474121101</v>
      </c>
      <c r="BG49" s="141">
        <v>44.950000762939503</v>
      </c>
    </row>
    <row r="50" spans="1:59">
      <c r="A50" s="141" t="s">
        <v>584</v>
      </c>
      <c r="B50" s="141" t="s">
        <v>633</v>
      </c>
    </row>
    <row r="51" spans="1:59">
      <c r="A51" s="141" t="s">
        <v>584</v>
      </c>
      <c r="B51" s="141" t="s">
        <v>634</v>
      </c>
    </row>
    <row r="52" spans="1:59">
      <c r="A52" s="141" t="s">
        <v>584</v>
      </c>
      <c r="B52" s="141" t="s">
        <v>635</v>
      </c>
    </row>
    <row r="53" spans="1:59">
      <c r="A53" s="141" t="s">
        <v>584</v>
      </c>
      <c r="B53" s="141" t="s">
        <v>636</v>
      </c>
    </row>
    <row r="54" spans="1:59">
      <c r="A54" s="141" t="s">
        <v>584</v>
      </c>
      <c r="B54" s="141" t="s">
        <v>637</v>
      </c>
    </row>
    <row r="55" spans="1:59">
      <c r="A55" s="141" t="s">
        <v>584</v>
      </c>
      <c r="B55" s="141" t="s">
        <v>638</v>
      </c>
    </row>
    <row r="56" spans="1:59">
      <c r="A56" s="141" t="s">
        <v>584</v>
      </c>
      <c r="B56" s="141" t="s">
        <v>639</v>
      </c>
    </row>
    <row r="57" spans="1:59">
      <c r="A57" s="141" t="s">
        <v>584</v>
      </c>
      <c r="B57" s="141" t="s">
        <v>640</v>
      </c>
    </row>
    <row r="58" spans="1:59">
      <c r="A58" s="141" t="s">
        <v>584</v>
      </c>
      <c r="B58" s="141" t="s">
        <v>641</v>
      </c>
    </row>
    <row r="59" spans="1:59">
      <c r="A59" s="141" t="s">
        <v>584</v>
      </c>
      <c r="B59" s="141" t="s">
        <v>642</v>
      </c>
    </row>
    <row r="60" spans="1:59">
      <c r="A60" s="141" t="s">
        <v>584</v>
      </c>
      <c r="B60" s="141" t="s">
        <v>643</v>
      </c>
    </row>
    <row r="61" spans="1:59">
      <c r="A61" s="141" t="s">
        <v>584</v>
      </c>
      <c r="B61" s="141" t="s">
        <v>644</v>
      </c>
    </row>
    <row r="62" spans="1:59">
      <c r="A62" s="141" t="s">
        <v>584</v>
      </c>
      <c r="B62" s="141" t="s">
        <v>645</v>
      </c>
    </row>
    <row r="63" spans="1:59">
      <c r="A63" s="141" t="s">
        <v>584</v>
      </c>
      <c r="B63" s="141" t="s">
        <v>646</v>
      </c>
    </row>
    <row r="64" spans="1:59">
      <c r="A64" s="141" t="s">
        <v>584</v>
      </c>
      <c r="B64" s="141" t="s">
        <v>647</v>
      </c>
    </row>
    <row r="65" spans="1:60">
      <c r="A65" s="141" t="s">
        <v>584</v>
      </c>
      <c r="B65" s="141" t="s">
        <v>648</v>
      </c>
      <c r="AH65" s="141">
        <v>58.681999206542997</v>
      </c>
      <c r="AI65" s="141">
        <v>58.819999694824197</v>
      </c>
      <c r="AJ65" s="141">
        <v>59.613998413085902</v>
      </c>
      <c r="AK65" s="141">
        <v>60.008998870849602</v>
      </c>
      <c r="AL65" s="141">
        <v>60.603000640869098</v>
      </c>
      <c r="AM65" s="141">
        <v>61.066001892089801</v>
      </c>
      <c r="AN65" s="141">
        <v>61.367000579833999</v>
      </c>
      <c r="AO65" s="141">
        <v>62.487998962402301</v>
      </c>
      <c r="AP65" s="141">
        <v>62.918998718261697</v>
      </c>
      <c r="AQ65" s="141">
        <v>63.493000030517599</v>
      </c>
      <c r="AR65" s="141">
        <v>64.384002685546903</v>
      </c>
      <c r="AS65" s="141">
        <v>65.333000183105497</v>
      </c>
      <c r="AT65" s="141">
        <v>65.771003723144503</v>
      </c>
      <c r="AU65" s="141">
        <v>66.731002807617202</v>
      </c>
      <c r="AV65" s="141">
        <v>67.669998168945298</v>
      </c>
      <c r="AW65" s="141">
        <v>67.617996215820298</v>
      </c>
      <c r="AX65" s="141">
        <v>67.498001098632798</v>
      </c>
      <c r="AY65" s="141">
        <v>68.476997375488295</v>
      </c>
      <c r="AZ65" s="141">
        <v>69.525001525878906</v>
      </c>
      <c r="BA65" s="141">
        <v>70.222999572753906</v>
      </c>
      <c r="BB65" s="141">
        <v>70.527000427246094</v>
      </c>
      <c r="BC65" s="141">
        <v>69.936996459960895</v>
      </c>
      <c r="BD65" s="141">
        <v>70.064002990722699</v>
      </c>
      <c r="BE65" s="141">
        <v>71.097000122070298</v>
      </c>
      <c r="BF65" s="141">
        <v>70.458999633789105</v>
      </c>
      <c r="BG65" s="141">
        <v>70.883003234863295</v>
      </c>
      <c r="BH65" s="141">
        <v>70.931999206542997</v>
      </c>
    </row>
    <row r="66" spans="1:60">
      <c r="A66" s="141" t="s">
        <v>584</v>
      </c>
      <c r="B66" s="141" t="s">
        <v>649</v>
      </c>
      <c r="AH66" s="141">
        <v>54.714000701904297</v>
      </c>
      <c r="AI66" s="141">
        <v>54.458000183105497</v>
      </c>
      <c r="AJ66" s="141">
        <v>54.959999084472699</v>
      </c>
      <c r="AK66" s="141">
        <v>54.896999359130902</v>
      </c>
      <c r="AL66" s="141">
        <v>55.345001220703097</v>
      </c>
      <c r="AM66" s="141">
        <v>55.673999786377003</v>
      </c>
      <c r="AN66" s="141">
        <v>55.694000244140597</v>
      </c>
      <c r="AO66" s="141">
        <v>56.513999938964801</v>
      </c>
      <c r="AP66" s="141">
        <v>56.694000244140597</v>
      </c>
      <c r="AQ66" s="141">
        <v>57.111000061035199</v>
      </c>
      <c r="AR66" s="141">
        <v>57.832000732421903</v>
      </c>
      <c r="AS66" s="141">
        <v>58.525001525878899</v>
      </c>
      <c r="AT66" s="141">
        <v>58.894001007080099</v>
      </c>
      <c r="AU66" s="141">
        <v>59.699001312255902</v>
      </c>
      <c r="AV66" s="141">
        <v>60.449001312255902</v>
      </c>
      <c r="AW66" s="141">
        <v>60.123001098632798</v>
      </c>
      <c r="AX66" s="141">
        <v>60.074001312255902</v>
      </c>
      <c r="AY66" s="141">
        <v>60.929000854492202</v>
      </c>
      <c r="AZ66" s="141">
        <v>61.6450004577637</v>
      </c>
      <c r="BA66" s="141">
        <v>62.3359985351563</v>
      </c>
      <c r="BB66" s="141">
        <v>62.405998229980497</v>
      </c>
      <c r="BC66" s="141">
        <v>61.3489990234375</v>
      </c>
      <c r="BD66" s="141">
        <v>61.293998718261697</v>
      </c>
      <c r="BE66" s="141">
        <v>62.791999816894503</v>
      </c>
      <c r="BF66" s="141">
        <v>61.769001007080099</v>
      </c>
      <c r="BG66" s="141">
        <v>62.099998474121101</v>
      </c>
      <c r="BH66" s="141">
        <v>62.137001037597699</v>
      </c>
    </row>
    <row r="67" spans="1:60">
      <c r="A67" s="141" t="s">
        <v>584</v>
      </c>
      <c r="B67" s="141" t="s">
        <v>650</v>
      </c>
      <c r="AH67" s="141">
        <v>64.505996704101605</v>
      </c>
      <c r="AI67" s="141">
        <v>65.237998962402301</v>
      </c>
      <c r="AJ67" s="141">
        <v>66.523002624511705</v>
      </c>
      <c r="AK67" s="141">
        <v>67.589996337890597</v>
      </c>
      <c r="AL67" s="141">
        <v>68.412002563476605</v>
      </c>
      <c r="AM67" s="141">
        <v>69.064002990722699</v>
      </c>
      <c r="AN67" s="141">
        <v>69.731002807617202</v>
      </c>
      <c r="AO67" s="141">
        <v>71.259002685546903</v>
      </c>
      <c r="AP67" s="141">
        <v>72.086997985839801</v>
      </c>
      <c r="AQ67" s="141">
        <v>72.880996704101605</v>
      </c>
      <c r="AR67" s="141">
        <v>73.945999145507798</v>
      </c>
      <c r="AS67" s="141">
        <v>75.286003112792997</v>
      </c>
      <c r="AT67" s="141">
        <v>75.738998413085895</v>
      </c>
      <c r="AU67" s="141">
        <v>76.851997375488295</v>
      </c>
      <c r="AV67" s="141">
        <v>78.027999877929702</v>
      </c>
      <c r="AW67" s="141">
        <v>78.305999755859403</v>
      </c>
      <c r="AX67" s="141">
        <v>78.100997924804702</v>
      </c>
      <c r="AY67" s="141">
        <v>79.206001281738295</v>
      </c>
      <c r="AZ67" s="141">
        <v>80.532997131347699</v>
      </c>
      <c r="BA67" s="141">
        <v>81.134002685546903</v>
      </c>
      <c r="BB67" s="141">
        <v>81.769996643066406</v>
      </c>
      <c r="BC67" s="141">
        <v>81.759002685546903</v>
      </c>
      <c r="BD67" s="141">
        <v>81.930999755859403</v>
      </c>
      <c r="BE67" s="141">
        <v>82.244003295898395</v>
      </c>
      <c r="BF67" s="141">
        <v>82.003997802734403</v>
      </c>
      <c r="BG67" s="141">
        <v>82.411003112792997</v>
      </c>
      <c r="BH67" s="141">
        <v>82.435997009277301</v>
      </c>
    </row>
    <row r="68" spans="1:60">
      <c r="A68" s="141" t="s">
        <v>584</v>
      </c>
      <c r="B68" s="141" t="s">
        <v>651</v>
      </c>
    </row>
    <row r="69" spans="1:60">
      <c r="A69" s="141" t="s">
        <v>584</v>
      </c>
      <c r="B69" s="141" t="s">
        <v>652</v>
      </c>
    </row>
    <row r="70" spans="1:60">
      <c r="A70" s="141" t="s">
        <v>584</v>
      </c>
      <c r="B70" s="141" t="s">
        <v>653</v>
      </c>
      <c r="E70" s="141">
        <v>610</v>
      </c>
      <c r="F70" s="141">
        <v>690</v>
      </c>
      <c r="G70" s="141">
        <v>800</v>
      </c>
      <c r="H70" s="141">
        <v>890</v>
      </c>
      <c r="I70" s="141">
        <v>1030</v>
      </c>
      <c r="J70" s="141">
        <v>1200</v>
      </c>
      <c r="K70" s="141">
        <v>1430</v>
      </c>
      <c r="L70" s="141">
        <v>1660</v>
      </c>
      <c r="M70" s="141">
        <v>1810</v>
      </c>
      <c r="N70" s="141">
        <v>2100</v>
      </c>
      <c r="O70" s="141">
        <v>2710</v>
      </c>
      <c r="P70" s="141">
        <v>3620</v>
      </c>
      <c r="Q70" s="141">
        <v>4410</v>
      </c>
      <c r="R70" s="141">
        <v>5120</v>
      </c>
      <c r="S70" s="141">
        <v>5380</v>
      </c>
      <c r="T70" s="141">
        <v>5910</v>
      </c>
      <c r="U70" s="141">
        <v>7410</v>
      </c>
      <c r="V70" s="141">
        <v>9400</v>
      </c>
      <c r="W70" s="141">
        <v>10800</v>
      </c>
      <c r="X70" s="141">
        <v>11070</v>
      </c>
      <c r="Y70" s="141">
        <v>10510</v>
      </c>
      <c r="Z70" s="141">
        <v>10180</v>
      </c>
      <c r="AA70" s="141">
        <v>10430</v>
      </c>
      <c r="AB70" s="141">
        <v>11500</v>
      </c>
      <c r="AC70" s="141">
        <v>13820</v>
      </c>
      <c r="AD70" s="141">
        <v>18020</v>
      </c>
      <c r="AE70" s="141">
        <v>24770</v>
      </c>
      <c r="AF70" s="141">
        <v>26970</v>
      </c>
      <c r="AG70" s="141">
        <v>27900</v>
      </c>
      <c r="AH70" s="141">
        <v>28630</v>
      </c>
      <c r="AI70" s="141">
        <v>30560</v>
      </c>
      <c r="AJ70" s="141">
        <v>33580</v>
      </c>
      <c r="AK70" s="141">
        <v>37040</v>
      </c>
      <c r="AL70" s="141">
        <v>42130</v>
      </c>
      <c r="AM70" s="141">
        <v>43150</v>
      </c>
      <c r="AN70" s="141">
        <v>40040</v>
      </c>
      <c r="AO70" s="141">
        <v>34450</v>
      </c>
      <c r="AP70" s="141">
        <v>33780</v>
      </c>
      <c r="AQ70" s="141">
        <v>36230</v>
      </c>
      <c r="AR70" s="141">
        <v>36770</v>
      </c>
      <c r="AS70" s="141">
        <v>34790</v>
      </c>
      <c r="AT70" s="141">
        <v>35070</v>
      </c>
      <c r="AU70" s="141">
        <v>38350</v>
      </c>
      <c r="AV70" s="141">
        <v>40560</v>
      </c>
      <c r="AW70" s="141">
        <v>39930</v>
      </c>
      <c r="AX70" s="141">
        <v>38740</v>
      </c>
      <c r="AY70" s="141">
        <v>38850</v>
      </c>
      <c r="AZ70" s="141">
        <v>38790</v>
      </c>
      <c r="BA70" s="141">
        <v>43440</v>
      </c>
      <c r="BB70" s="141">
        <v>46880</v>
      </c>
      <c r="BC70" s="141">
        <v>49480</v>
      </c>
      <c r="BD70" s="141">
        <v>48280</v>
      </c>
      <c r="BE70" s="141">
        <v>43950</v>
      </c>
      <c r="BF70" s="141">
        <v>38880</v>
      </c>
      <c r="BG70" s="141">
        <v>38000</v>
      </c>
    </row>
    <row r="71" spans="1:60">
      <c r="A71" s="141" t="s">
        <v>584</v>
      </c>
      <c r="B71" s="141" t="s">
        <v>654</v>
      </c>
      <c r="AG71" s="141">
        <v>3791253009717.708</v>
      </c>
      <c r="AH71" s="141">
        <v>3918417361004.9844</v>
      </c>
      <c r="AI71" s="141">
        <v>3956522096263.9937</v>
      </c>
      <c r="AJ71" s="141">
        <v>3963809799968.8179</v>
      </c>
      <c r="AK71" s="141">
        <v>3994893806772.9116</v>
      </c>
      <c r="AL71" s="141">
        <v>4105218746849.8394</v>
      </c>
      <c r="AM71" s="141">
        <v>4246035057230.6362</v>
      </c>
      <c r="AN71" s="141">
        <v>4296018601672.4282</v>
      </c>
      <c r="AO71" s="141">
        <v>4244690623309.2974</v>
      </c>
      <c r="AP71" s="141">
        <v>4233597986193.2056</v>
      </c>
      <c r="AQ71" s="141">
        <v>4361113305140.7354</v>
      </c>
      <c r="AR71" s="141">
        <v>4383087095381.2148</v>
      </c>
      <c r="AS71" s="141">
        <v>4383541475422.3018</v>
      </c>
      <c r="AT71" s="141">
        <v>4457698807909.1035</v>
      </c>
      <c r="AU71" s="141">
        <v>4569602936479.9102</v>
      </c>
      <c r="AV71" s="141">
        <v>4658469784891.2217</v>
      </c>
      <c r="AW71" s="141">
        <v>4744926043593.0166</v>
      </c>
      <c r="AX71" s="141">
        <v>4841054844188.9072</v>
      </c>
      <c r="AY71" s="141">
        <v>4768252077415.6914</v>
      </c>
      <c r="AZ71" s="141">
        <v>4503906380079.8076</v>
      </c>
      <c r="BA71" s="141">
        <v>4698259125447.5283</v>
      </c>
      <c r="BB71" s="141">
        <v>4702730270932.6211</v>
      </c>
      <c r="BC71" s="141">
        <v>4765721743204.9766</v>
      </c>
      <c r="BD71" s="141">
        <v>4892128026660.1484</v>
      </c>
      <c r="BE71" s="141">
        <v>4921319377020.3584</v>
      </c>
      <c r="BF71" s="141">
        <v>5001258253979.0117</v>
      </c>
      <c r="BG71" s="141">
        <v>5019549437328.8018</v>
      </c>
    </row>
    <row r="72" spans="1:60">
      <c r="A72" s="141" t="s">
        <v>584</v>
      </c>
      <c r="B72" s="141" t="s">
        <v>655</v>
      </c>
      <c r="AG72" s="141">
        <v>2423314749051.3066</v>
      </c>
      <c r="AH72" s="141">
        <v>2587942160514.9692</v>
      </c>
      <c r="AI72" s="141">
        <v>2673268311448.71</v>
      </c>
      <c r="AJ72" s="141">
        <v>2742392759891.4453</v>
      </c>
      <c r="AK72" s="141">
        <v>2822695851276.9683</v>
      </c>
      <c r="AL72" s="141">
        <v>2961083408465.2793</v>
      </c>
      <c r="AM72" s="141">
        <v>3118274474935.5952</v>
      </c>
      <c r="AN72" s="141">
        <v>3208977796156.8726</v>
      </c>
      <c r="AO72" s="141">
        <v>3205013446120.2661</v>
      </c>
      <c r="AP72" s="141">
        <v>3245588905262.5054</v>
      </c>
      <c r="AQ72" s="141">
        <v>3452953395263.8081</v>
      </c>
      <c r="AR72" s="141">
        <v>3549332030097.2036</v>
      </c>
      <c r="AS72" s="141">
        <v>3639730784809.417</v>
      </c>
      <c r="AT72" s="141">
        <v>3752140367055.7051</v>
      </c>
      <c r="AU72" s="141">
        <v>3951946728105.8589</v>
      </c>
      <c r="AV72" s="141">
        <v>4133438974348.168</v>
      </c>
      <c r="AW72" s="141">
        <v>4342658976945.833</v>
      </c>
      <c r="AX72" s="141">
        <v>4548909481011.5928</v>
      </c>
      <c r="AY72" s="141">
        <v>4573202767880.0713</v>
      </c>
      <c r="AZ72" s="141">
        <v>4354111504144.272</v>
      </c>
      <c r="BA72" s="141">
        <v>4598281576709.0518</v>
      </c>
      <c r="BB72" s="141">
        <v>4702730270932.6211</v>
      </c>
      <c r="BC72" s="141">
        <v>4873844260962.8408</v>
      </c>
      <c r="BD72" s="141">
        <v>5133797407300.3975</v>
      </c>
      <c r="BE72" s="141">
        <v>5166025961476.0215</v>
      </c>
      <c r="BF72" s="141">
        <v>5374340188121.3154</v>
      </c>
      <c r="BG72" s="141">
        <v>5541130962365.5977</v>
      </c>
    </row>
    <row r="73" spans="1:60">
      <c r="A73" s="141" t="s">
        <v>584</v>
      </c>
      <c r="B73" s="141" t="s">
        <v>656</v>
      </c>
      <c r="M73" s="141">
        <v>168583750356258.53</v>
      </c>
      <c r="N73" s="141">
        <v>176629112103213.03</v>
      </c>
      <c r="O73" s="141">
        <v>191739001649850.03</v>
      </c>
      <c r="P73" s="141">
        <v>207171238268310.34</v>
      </c>
      <c r="Q73" s="141">
        <v>204289760904060.03</v>
      </c>
      <c r="R73" s="141">
        <v>210743574199835.81</v>
      </c>
      <c r="S73" s="141">
        <v>219132267550654.91</v>
      </c>
      <c r="T73" s="141">
        <v>228831171891629.16</v>
      </c>
      <c r="U73" s="141">
        <v>241069540920707.56</v>
      </c>
      <c r="V73" s="141">
        <v>254525588647519.03</v>
      </c>
      <c r="W73" s="141">
        <v>261364308437218.75</v>
      </c>
      <c r="X73" s="141">
        <v>271934214283348.16</v>
      </c>
      <c r="Y73" s="141">
        <v>281708231297804.13</v>
      </c>
      <c r="Z73" s="141">
        <v>290519440529084.25</v>
      </c>
      <c r="AA73" s="141">
        <v>303715880614265.31</v>
      </c>
      <c r="AB73" s="141">
        <v>323494437889224.13</v>
      </c>
      <c r="AC73" s="141">
        <v>332554376089098.44</v>
      </c>
      <c r="AD73" s="141">
        <v>346990563019547.81</v>
      </c>
      <c r="AE73" s="141">
        <v>371946063035770.44</v>
      </c>
      <c r="AF73" s="141">
        <v>392383170503203.19</v>
      </c>
      <c r="AG73" s="141">
        <v>414189622685877.88</v>
      </c>
      <c r="AH73" s="141">
        <v>428082168117102.81</v>
      </c>
      <c r="AI73" s="141">
        <v>432245062516136.69</v>
      </c>
      <c r="AJ73" s="141">
        <v>433041234979438.63</v>
      </c>
      <c r="AK73" s="141">
        <v>436437123625422.5</v>
      </c>
      <c r="AL73" s="141">
        <v>448489984562473.81</v>
      </c>
      <c r="AM73" s="141">
        <v>463873989353275.81</v>
      </c>
      <c r="AN73" s="141">
        <v>469334628714400.94</v>
      </c>
      <c r="AO73" s="141">
        <v>463727111638394.25</v>
      </c>
      <c r="AP73" s="141">
        <v>462515254985744.25</v>
      </c>
      <c r="AQ73" s="141">
        <v>476446143192405.94</v>
      </c>
      <c r="AR73" s="141">
        <v>478846752137615.94</v>
      </c>
      <c r="AS73" s="141">
        <v>478896392585586.94</v>
      </c>
      <c r="AT73" s="141">
        <v>486997987884916.88</v>
      </c>
      <c r="AU73" s="141">
        <v>499223373178626.31</v>
      </c>
      <c r="AV73" s="141">
        <v>508931964591127.38</v>
      </c>
      <c r="AW73" s="141">
        <v>518377202109895.75</v>
      </c>
      <c r="AX73" s="141">
        <v>528879152664502.13</v>
      </c>
      <c r="AY73" s="141">
        <v>520925541965613</v>
      </c>
      <c r="AZ73" s="141">
        <v>492046107024831.38</v>
      </c>
      <c r="BA73" s="141">
        <v>513278900000000</v>
      </c>
      <c r="BB73" s="141">
        <v>513767367020454</v>
      </c>
      <c r="BC73" s="141">
        <v>520649106135738.63</v>
      </c>
      <c r="BD73" s="141">
        <v>534458833609801.38</v>
      </c>
      <c r="BE73" s="141">
        <v>537647951919868.25</v>
      </c>
      <c r="BF73" s="141">
        <v>546381173680740</v>
      </c>
      <c r="BG73" s="141">
        <v>548379462455113.19</v>
      </c>
    </row>
    <row r="74" spans="1:60">
      <c r="A74" s="141" t="s">
        <v>584</v>
      </c>
      <c r="B74" s="141" t="s">
        <v>657</v>
      </c>
      <c r="N74" s="141">
        <v>4.7723233881988563</v>
      </c>
      <c r="O74" s="141">
        <v>8.5545861419535214</v>
      </c>
      <c r="P74" s="141">
        <v>8.0485641865614639</v>
      </c>
      <c r="Q74" s="141">
        <v>-1.3908674719212115</v>
      </c>
      <c r="R74" s="141">
        <v>3.1591467272834279</v>
      </c>
      <c r="S74" s="141">
        <v>3.980521533180692</v>
      </c>
      <c r="T74" s="141">
        <v>4.426050279761867</v>
      </c>
      <c r="U74" s="141">
        <v>5.3482088685340017</v>
      </c>
      <c r="V74" s="141">
        <v>5.5818116529443387</v>
      </c>
      <c r="W74" s="141">
        <v>2.6868496114826286</v>
      </c>
      <c r="X74" s="141">
        <v>4.0441274898360291</v>
      </c>
      <c r="Y74" s="141">
        <v>3.5942579127875831</v>
      </c>
      <c r="Z74" s="141">
        <v>3.1277784077120145</v>
      </c>
      <c r="AA74" s="141">
        <v>4.542360422128084</v>
      </c>
      <c r="AB74" s="141">
        <v>6.5121906812895816</v>
      </c>
      <c r="AC74" s="141">
        <v>2.8006472874741632</v>
      </c>
      <c r="AD74" s="141">
        <v>4.3410004403555433</v>
      </c>
      <c r="AE74" s="141">
        <v>7.1919823406888241</v>
      </c>
      <c r="AF74" s="141">
        <v>5.4946427717578246</v>
      </c>
      <c r="AG74" s="141">
        <v>5.5574381935671369</v>
      </c>
      <c r="AH74" s="141">
        <v>3.3541510144886217</v>
      </c>
      <c r="AI74" s="141">
        <v>0.97245218536995992</v>
      </c>
      <c r="AJ74" s="141">
        <v>0.18419469239678676</v>
      </c>
      <c r="AK74" s="141">
        <v>0.78419521553072968</v>
      </c>
      <c r="AL74" s="141">
        <v>2.7616488801250227</v>
      </c>
      <c r="AM74" s="141">
        <v>3.4301780018142267</v>
      </c>
      <c r="AN74" s="141">
        <v>1.1771816239876358</v>
      </c>
      <c r="AO74" s="141">
        <v>-1.1947801702522582</v>
      </c>
      <c r="AP74" s="141">
        <v>-0.26132969633118819</v>
      </c>
      <c r="AQ74" s="141">
        <v>3.0119845900198499</v>
      </c>
      <c r="AR74" s="141">
        <v>0.50385735712433188</v>
      </c>
      <c r="AS74" s="141">
        <v>1.0366666944989333E-2</v>
      </c>
      <c r="AT74" s="141">
        <v>1.6917219308312212</v>
      </c>
      <c r="AU74" s="141">
        <v>2.5103564281252062</v>
      </c>
      <c r="AV74" s="141">
        <v>1.944738955366816</v>
      </c>
      <c r="AW74" s="141">
        <v>1.8558939457372361</v>
      </c>
      <c r="AX74" s="141">
        <v>2.0259283224380624</v>
      </c>
      <c r="AY74" s="141">
        <v>-1.5038616400020146</v>
      </c>
      <c r="AZ74" s="141">
        <v>-5.5438700186999057</v>
      </c>
      <c r="BA74" s="141">
        <v>4.3152039355728817</v>
      </c>
      <c r="BB74" s="141">
        <v>9.5166004379692026E-2</v>
      </c>
      <c r="BC74" s="141">
        <v>1.3394659834459048</v>
      </c>
      <c r="BD74" s="141">
        <v>2.6524058739980632</v>
      </c>
      <c r="BE74" s="141">
        <v>0.59670045839213515</v>
      </c>
      <c r="BF74" s="141">
        <v>1.6243383295122129</v>
      </c>
      <c r="BG74" s="141">
        <v>0.36573163033996536</v>
      </c>
    </row>
    <row r="75" spans="1:60">
      <c r="A75" s="141" t="s">
        <v>584</v>
      </c>
      <c r="B75" s="141" t="s">
        <v>658</v>
      </c>
      <c r="M75" s="141">
        <v>1920528485102.7485</v>
      </c>
      <c r="N75" s="141">
        <v>2012182315174.3284</v>
      </c>
      <c r="O75" s="141">
        <v>2184316184659.071</v>
      </c>
      <c r="P75" s="141">
        <v>2360122274818.8066</v>
      </c>
      <c r="Q75" s="141">
        <v>2327296101800.7852</v>
      </c>
      <c r="R75" s="141">
        <v>2400818800435.0195</v>
      </c>
      <c r="S75" s="141">
        <v>2496383909758.9858</v>
      </c>
      <c r="T75" s="141">
        <v>2606875116780.8037</v>
      </c>
      <c r="U75" s="141">
        <v>2746296242968.0806</v>
      </c>
      <c r="V75" s="141">
        <v>2899589326682.4453</v>
      </c>
      <c r="W75" s="141">
        <v>2977496931241.0044</v>
      </c>
      <c r="X75" s="141">
        <v>3097910703146.3457</v>
      </c>
      <c r="Y75" s="141">
        <v>3209257603725.2764</v>
      </c>
      <c r="Z75" s="141">
        <v>3309636070102.4517</v>
      </c>
      <c r="AA75" s="141">
        <v>3459971669067.2607</v>
      </c>
      <c r="AB75" s="141">
        <v>3685291621675.5186</v>
      </c>
      <c r="AC75" s="141">
        <v>3788503641513.4863</v>
      </c>
      <c r="AD75" s="141">
        <v>3952962601274.4727</v>
      </c>
      <c r="AE75" s="141">
        <v>4237258973492.1665</v>
      </c>
      <c r="AF75" s="141">
        <v>4470081217399.8135</v>
      </c>
      <c r="AG75" s="141">
        <v>4718503218259.0615</v>
      </c>
      <c r="AH75" s="141">
        <v>4876768941822.9756</v>
      </c>
      <c r="AI75" s="141">
        <v>4924193187973.1768</v>
      </c>
      <c r="AJ75" s="141">
        <v>4933263290468.7871</v>
      </c>
      <c r="AK75" s="141">
        <v>4971949705162.1758</v>
      </c>
      <c r="AL75" s="141">
        <v>5109257498515.166</v>
      </c>
      <c r="AM75" s="141">
        <v>5284514125285.2764</v>
      </c>
      <c r="AN75" s="141">
        <v>5346722454485.165</v>
      </c>
      <c r="AO75" s="141">
        <v>5282840874840.5518</v>
      </c>
      <c r="AP75" s="141">
        <v>5269035242824.6709</v>
      </c>
      <c r="AQ75" s="141">
        <v>5427737772381.2656</v>
      </c>
      <c r="AR75" s="141">
        <v>5455085828472.8242</v>
      </c>
      <c r="AS75" s="141">
        <v>5455651339052.2246</v>
      </c>
      <c r="AT75" s="141">
        <v>5547945789224.6582</v>
      </c>
      <c r="AU75" s="141">
        <v>5687219002973.3613</v>
      </c>
      <c r="AV75" s="141">
        <v>5797820566401.209</v>
      </c>
      <c r="AW75" s="141">
        <v>5905421967277.7578</v>
      </c>
      <c r="AX75" s="141">
        <v>6025061583472.3174</v>
      </c>
      <c r="AY75" s="141">
        <v>5934452993531.9795</v>
      </c>
      <c r="AZ75" s="141">
        <v>5605454633249.7207</v>
      </c>
      <c r="BA75" s="141">
        <v>5847341432190.4648</v>
      </c>
      <c r="BB75" s="141">
        <v>5852906113393.9189</v>
      </c>
      <c r="BC75" s="141">
        <v>5931303799825.8555</v>
      </c>
      <c r="BD75" s="141">
        <v>6088626050217.1064</v>
      </c>
      <c r="BE75" s="141">
        <v>6124956909768.5342</v>
      </c>
      <c r="BF75" s="141">
        <v>6224446932520.0107</v>
      </c>
      <c r="BG75" s="141">
        <v>6247211703765.9629</v>
      </c>
    </row>
    <row r="76" spans="1:60">
      <c r="A76" s="141" t="s">
        <v>584</v>
      </c>
      <c r="B76" s="141" t="s">
        <v>659</v>
      </c>
      <c r="C76" s="141">
        <v>15874600730624</v>
      </c>
      <c r="D76" s="141">
        <v>19158079111168</v>
      </c>
      <c r="E76" s="141">
        <v>21732079435776</v>
      </c>
      <c r="F76" s="141">
        <v>24861749542912</v>
      </c>
      <c r="G76" s="141">
        <v>29218863841280</v>
      </c>
      <c r="H76" s="141">
        <v>32520223588352</v>
      </c>
      <c r="I76" s="141">
        <v>37779346030592</v>
      </c>
      <c r="J76" s="141">
        <v>44281804881920</v>
      </c>
      <c r="K76" s="141">
        <v>52417563459584</v>
      </c>
      <c r="L76" s="141">
        <v>61587289276416</v>
      </c>
      <c r="M76" s="141">
        <v>76043204410200</v>
      </c>
      <c r="N76" s="141">
        <v>83735497629900</v>
      </c>
      <c r="O76" s="141">
        <v>96005243001800</v>
      </c>
      <c r="P76" s="141">
        <v>116908518633700</v>
      </c>
      <c r="Q76" s="141">
        <v>139223701776300</v>
      </c>
      <c r="R76" s="141">
        <v>153949557358500</v>
      </c>
      <c r="S76" s="141">
        <v>172908434053200</v>
      </c>
      <c r="T76" s="141">
        <v>192767195283300</v>
      </c>
      <c r="U76" s="141">
        <v>212450572020100</v>
      </c>
      <c r="V76" s="141">
        <v>230477354941900</v>
      </c>
      <c r="W76" s="141">
        <v>249464077041900</v>
      </c>
      <c r="X76" s="141">
        <v>267780257858500</v>
      </c>
      <c r="Y76" s="141">
        <v>281733114273100</v>
      </c>
      <c r="Z76" s="141">
        <v>293266856343800</v>
      </c>
      <c r="AA76" s="141">
        <v>311922107723400</v>
      </c>
      <c r="AB76" s="141">
        <v>335593856707600</v>
      </c>
      <c r="AC76" s="141">
        <v>351128528672700</v>
      </c>
      <c r="AD76" s="141">
        <v>365942418819800</v>
      </c>
      <c r="AE76" s="141">
        <v>393480599708400</v>
      </c>
      <c r="AF76" s="141">
        <v>424192994809500</v>
      </c>
      <c r="AG76" s="141">
        <v>457799614037200</v>
      </c>
      <c r="AH76" s="141">
        <v>485480307310900</v>
      </c>
      <c r="AI76" s="141">
        <v>498097020210000</v>
      </c>
      <c r="AJ76" s="141">
        <v>501284797245100</v>
      </c>
      <c r="AK76" s="141">
        <v>505793100000000</v>
      </c>
      <c r="AL76" s="141">
        <v>516977400000000</v>
      </c>
      <c r="AM76" s="141">
        <v>532006800000000</v>
      </c>
      <c r="AN76" s="141">
        <v>540978600000000</v>
      </c>
      <c r="AO76" s="141">
        <v>534270200000000</v>
      </c>
      <c r="AP76" s="141">
        <v>525901400000000</v>
      </c>
      <c r="AQ76" s="141">
        <v>534230000000000</v>
      </c>
      <c r="AR76" s="141">
        <v>530976100000000</v>
      </c>
      <c r="AS76" s="141">
        <v>523299400000000</v>
      </c>
      <c r="AT76" s="141">
        <v>523539800000000</v>
      </c>
      <c r="AU76" s="141">
        <v>530754800000000</v>
      </c>
      <c r="AV76" s="141">
        <v>535495100000000</v>
      </c>
      <c r="AW76" s="141">
        <v>540678600000000</v>
      </c>
      <c r="AX76" s="141">
        <v>547650800000000</v>
      </c>
      <c r="AY76" s="141">
        <v>534359600000000</v>
      </c>
      <c r="AZ76" s="141">
        <v>501465900000000</v>
      </c>
      <c r="BA76" s="141">
        <v>513278900000000</v>
      </c>
      <c r="BB76" s="141">
        <v>505328500000000</v>
      </c>
      <c r="BC76" s="141">
        <v>508215100000000</v>
      </c>
      <c r="BD76" s="141">
        <v>520067400000000</v>
      </c>
      <c r="BE76" s="141">
        <v>532369700000000</v>
      </c>
      <c r="BF76" s="141">
        <v>552281300000000</v>
      </c>
      <c r="BG76" s="141">
        <v>555658900000000</v>
      </c>
    </row>
    <row r="77" spans="1:60">
      <c r="A77" s="141" t="s">
        <v>584</v>
      </c>
      <c r="B77" s="141" t="s">
        <v>660</v>
      </c>
      <c r="C77" s="141">
        <v>44096113140.622223</v>
      </c>
      <c r="D77" s="141">
        <v>53216886419.91111</v>
      </c>
      <c r="E77" s="141">
        <v>60366887321.599998</v>
      </c>
      <c r="F77" s="141">
        <v>69060415396.977783</v>
      </c>
      <c r="G77" s="141">
        <v>81163510670.222229</v>
      </c>
      <c r="H77" s="141">
        <v>90333954412.088882</v>
      </c>
      <c r="I77" s="141">
        <v>104942627862.75555</v>
      </c>
      <c r="J77" s="141">
        <v>123005013560.88889</v>
      </c>
      <c r="K77" s="141">
        <v>145604342943.28888</v>
      </c>
      <c r="L77" s="141">
        <v>171075803545.60001</v>
      </c>
      <c r="M77" s="141">
        <v>211231123361.66666</v>
      </c>
      <c r="N77" s="141">
        <v>238781928904.80347</v>
      </c>
      <c r="O77" s="141">
        <v>316668705116.06427</v>
      </c>
      <c r="P77" s="141">
        <v>430282617420.87</v>
      </c>
      <c r="Q77" s="141">
        <v>476658826791.40314</v>
      </c>
      <c r="R77" s="141">
        <v>518719815890.15704</v>
      </c>
      <c r="S77" s="141">
        <v>583061798680.50342</v>
      </c>
      <c r="T77" s="141">
        <v>717914399029.08643</v>
      </c>
      <c r="U77" s="141">
        <v>1009545978863.0295</v>
      </c>
      <c r="V77" s="141">
        <v>1051735670995.2543</v>
      </c>
      <c r="W77" s="141">
        <v>1100216974809.5623</v>
      </c>
      <c r="X77" s="141">
        <v>1214225798525.6816</v>
      </c>
      <c r="Y77" s="141">
        <v>1131109872071.936</v>
      </c>
      <c r="Z77" s="141">
        <v>1234746988648.5593</v>
      </c>
      <c r="AA77" s="141">
        <v>1313231831609.2158</v>
      </c>
      <c r="AB77" s="141">
        <v>1406890943445.8057</v>
      </c>
      <c r="AC77" s="141">
        <v>2083603995926.2947</v>
      </c>
      <c r="AD77" s="141">
        <v>2530065984407.9165</v>
      </c>
      <c r="AE77" s="141">
        <v>3070428247993.5889</v>
      </c>
      <c r="AF77" s="141">
        <v>3074655453214.7422</v>
      </c>
      <c r="AG77" s="141">
        <v>3161763309820.6055</v>
      </c>
      <c r="AH77" s="141">
        <v>3603980405658.3672</v>
      </c>
      <c r="AI77" s="141">
        <v>3932822009801.7153</v>
      </c>
      <c r="AJ77" s="141">
        <v>4508045997718.4805</v>
      </c>
      <c r="AK77" s="141">
        <v>4948674171638.5635</v>
      </c>
      <c r="AL77" s="141">
        <v>5496274702422.7188</v>
      </c>
      <c r="AM77" s="141">
        <v>4890707865757.3008</v>
      </c>
      <c r="AN77" s="141">
        <v>4471233787003.8164</v>
      </c>
      <c r="AO77" s="141">
        <v>4081348883505.8623</v>
      </c>
      <c r="AP77" s="141">
        <v>4616944730253.1543</v>
      </c>
      <c r="AQ77" s="141">
        <v>4957337923546.9609</v>
      </c>
      <c r="AR77" s="141">
        <v>4369134419878.7285</v>
      </c>
      <c r="AS77" s="141">
        <v>4173440839633.7764</v>
      </c>
      <c r="AT77" s="141">
        <v>4515862973169.9639</v>
      </c>
      <c r="AU77" s="141">
        <v>4905629754235.4863</v>
      </c>
      <c r="AV77" s="141">
        <v>4858499775899.0801</v>
      </c>
      <c r="AW77" s="141">
        <v>4649027122261.2686</v>
      </c>
      <c r="AX77" s="141">
        <v>4650823967015.8428</v>
      </c>
      <c r="AY77" s="141">
        <v>5169912780150.833</v>
      </c>
      <c r="AZ77" s="141">
        <v>5359253650471.6787</v>
      </c>
      <c r="BA77" s="141">
        <v>5847341432190.4648</v>
      </c>
      <c r="BB77" s="141">
        <v>6331880341636.0859</v>
      </c>
      <c r="BC77" s="141">
        <v>6369372092738.792</v>
      </c>
      <c r="BD77" s="141">
        <v>5328796476996.1475</v>
      </c>
      <c r="BE77" s="141">
        <v>5024973338035.6445</v>
      </c>
      <c r="BF77" s="141">
        <v>4562648151192.085</v>
      </c>
      <c r="BG77" s="141">
        <v>5107492306582.4668</v>
      </c>
    </row>
    <row r="78" spans="1:60">
      <c r="A78" s="141" t="s">
        <v>584</v>
      </c>
      <c r="B78" s="141" t="s">
        <v>661</v>
      </c>
      <c r="E78" s="141">
        <v>58263336690.821869</v>
      </c>
      <c r="F78" s="141">
        <v>66780643407.423073</v>
      </c>
      <c r="G78" s="141">
        <v>78212137589.828354</v>
      </c>
      <c r="H78" s="141">
        <v>87873945268.913467</v>
      </c>
      <c r="I78" s="141">
        <v>102987555979.4222</v>
      </c>
      <c r="J78" s="141">
        <v>120524588631.58899</v>
      </c>
      <c r="K78" s="141">
        <v>144524620852.0592</v>
      </c>
      <c r="L78" s="141">
        <v>171679803567.23145</v>
      </c>
      <c r="M78" s="141">
        <v>189129008253.84305</v>
      </c>
      <c r="N78" s="141">
        <v>222427817789.87585</v>
      </c>
      <c r="O78" s="141">
        <v>290255055119.90454</v>
      </c>
      <c r="P78" s="141">
        <v>391030121996.49207</v>
      </c>
      <c r="Q78" s="141">
        <v>485423692685.77789</v>
      </c>
      <c r="R78" s="141">
        <v>573293039508.63147</v>
      </c>
      <c r="S78" s="141">
        <v>606397850978.52295</v>
      </c>
      <c r="T78" s="141">
        <v>673299439031.48315</v>
      </c>
      <c r="U78" s="141">
        <v>851904080365.73132</v>
      </c>
      <c r="V78" s="141">
        <v>1088861554588.3704</v>
      </c>
      <c r="W78" s="141">
        <v>1261079681970.2878</v>
      </c>
      <c r="X78" s="141">
        <v>1302275915272.7688</v>
      </c>
      <c r="Y78" s="141">
        <v>1244382850266.4431</v>
      </c>
      <c r="Z78" s="141">
        <v>1214432294000.5808</v>
      </c>
      <c r="AA78" s="141">
        <v>1252090160208.3186</v>
      </c>
      <c r="AB78" s="141">
        <v>1388269367326.991</v>
      </c>
      <c r="AC78" s="141">
        <v>1678905394961.9036</v>
      </c>
      <c r="AD78" s="141">
        <v>2199838744400.4536</v>
      </c>
      <c r="AE78" s="141">
        <v>3037320120203.1221</v>
      </c>
      <c r="AF78" s="141">
        <v>3319865684977.1235</v>
      </c>
      <c r="AG78" s="141">
        <v>3446880999130.584</v>
      </c>
      <c r="AH78" s="141">
        <v>3548320385982.0908</v>
      </c>
      <c r="AI78" s="141">
        <v>3796267119534.3252</v>
      </c>
      <c r="AJ78" s="141">
        <v>4181455102032.9312</v>
      </c>
      <c r="AK78" s="141">
        <v>4627957872748.2158</v>
      </c>
      <c r="AL78" s="141">
        <v>5284400106146.8418</v>
      </c>
      <c r="AM78" s="141">
        <v>5425793515826.6514</v>
      </c>
      <c r="AN78" s="141">
        <v>5047739578393.2842</v>
      </c>
      <c r="AO78" s="141">
        <v>4354193833402.0474</v>
      </c>
      <c r="AP78" s="141">
        <v>4277585348940.7583</v>
      </c>
      <c r="AQ78" s="141">
        <v>4595159636986.3818</v>
      </c>
      <c r="AR78" s="141">
        <v>4675878561071.5742</v>
      </c>
      <c r="AS78" s="141">
        <v>4434186806610.666</v>
      </c>
      <c r="AT78" s="141">
        <v>4479551477759.249</v>
      </c>
      <c r="AU78" s="141">
        <v>4899556292914.291</v>
      </c>
      <c r="AV78" s="141">
        <v>5182641107740.7461</v>
      </c>
      <c r="AW78" s="141">
        <v>5105065221434.1904</v>
      </c>
      <c r="AX78" s="141">
        <v>4959302892342.335</v>
      </c>
      <c r="AY78" s="141">
        <v>4975185137564.8389</v>
      </c>
      <c r="AZ78" s="141">
        <v>4967579045525.127</v>
      </c>
      <c r="BA78" s="141">
        <v>5562862949264.3291</v>
      </c>
      <c r="BB78" s="141">
        <v>5992382058636.1816</v>
      </c>
      <c r="BC78" s="141">
        <v>6315107709543.6143</v>
      </c>
      <c r="BD78" s="141">
        <v>6152741865330.3262</v>
      </c>
      <c r="BE78" s="141">
        <v>5593496346714.9736</v>
      </c>
      <c r="BF78" s="141">
        <v>4942751515806.6172</v>
      </c>
      <c r="BG78" s="141">
        <v>4825577489692.2686</v>
      </c>
    </row>
    <row r="79" spans="1:60">
      <c r="A79" s="141" t="s">
        <v>584</v>
      </c>
      <c r="B79" s="141" t="s">
        <v>662</v>
      </c>
      <c r="C79" s="141">
        <v>75167693229724.281</v>
      </c>
      <c r="D79" s="141">
        <v>82453757728064.297</v>
      </c>
      <c r="E79" s="141">
        <v>90798692999732.766</v>
      </c>
      <c r="F79" s="141">
        <v>97404279299329.297</v>
      </c>
      <c r="G79" s="141">
        <v>108885415644871.86</v>
      </c>
      <c r="H79" s="141">
        <v>116625312317937.55</v>
      </c>
      <c r="I79" s="141">
        <v>128663000919035.8</v>
      </c>
      <c r="J79" s="141">
        <v>140655433574560.34</v>
      </c>
      <c r="K79" s="141">
        <v>159141061805734</v>
      </c>
      <c r="L79" s="141">
        <v>178770201535008.59</v>
      </c>
      <c r="M79" s="141">
        <v>176260344602357.22</v>
      </c>
      <c r="N79" s="141">
        <v>186390755370471.94</v>
      </c>
      <c r="O79" s="141">
        <v>202443692532646.94</v>
      </c>
      <c r="P79" s="141">
        <v>216888937699908.69</v>
      </c>
      <c r="Q79" s="141">
        <v>211951279428507.25</v>
      </c>
      <c r="R79" s="141">
        <v>217434211732479.69</v>
      </c>
      <c r="S79" s="141">
        <v>226270552347948.88</v>
      </c>
      <c r="T79" s="141">
        <v>236762529610201.53</v>
      </c>
      <c r="U79" s="141">
        <v>251307134029876.53</v>
      </c>
      <c r="V79" s="141">
        <v>260995617163672.44</v>
      </c>
      <c r="W79" s="141">
        <v>264121667802645.69</v>
      </c>
      <c r="X79" s="141">
        <v>275730042583932.19</v>
      </c>
      <c r="Y79" s="141">
        <v>284388598005916.94</v>
      </c>
      <c r="Z79" s="141">
        <v>293173306200382.81</v>
      </c>
      <c r="AA79" s="141">
        <v>307232371547839.13</v>
      </c>
      <c r="AB79" s="141">
        <v>326569445033737.31</v>
      </c>
      <c r="AC79" s="141">
        <v>343472194525963.13</v>
      </c>
      <c r="AD79" s="141">
        <v>357189723787672.25</v>
      </c>
      <c r="AE79" s="141">
        <v>383046433842769.44</v>
      </c>
      <c r="AF79" s="141">
        <v>403565362227060.06</v>
      </c>
      <c r="AG79" s="141">
        <v>423792877613702.06</v>
      </c>
      <c r="AH79" s="141">
        <v>438991903943123.56</v>
      </c>
      <c r="AI79" s="141">
        <v>443985083995374.44</v>
      </c>
      <c r="AJ79" s="141">
        <v>445523850636843.88</v>
      </c>
      <c r="AK79" s="141">
        <v>450585761671047.75</v>
      </c>
      <c r="AL79" s="141">
        <v>462909113405647.38</v>
      </c>
      <c r="AM79" s="141">
        <v>474899230217544.75</v>
      </c>
      <c r="AN79" s="141">
        <v>479117229123663.88</v>
      </c>
      <c r="AO79" s="141">
        <v>475791108530318.06</v>
      </c>
      <c r="AP79" s="141">
        <v>474770205844655.88</v>
      </c>
      <c r="AQ79" s="141">
        <v>485999765867149.75</v>
      </c>
      <c r="AR79" s="141">
        <v>486916251830871.19</v>
      </c>
      <c r="AS79" s="141">
        <v>488426095862209.88</v>
      </c>
      <c r="AT79" s="141">
        <v>495053237958786.75</v>
      </c>
      <c r="AU79" s="141">
        <v>504553955578436.56</v>
      </c>
      <c r="AV79" s="141">
        <v>508658264348660.31</v>
      </c>
      <c r="AW79" s="141">
        <v>510997552755484.38</v>
      </c>
      <c r="AX79" s="141">
        <v>516551553373089.69</v>
      </c>
      <c r="AY79" s="141">
        <v>503421231731955.63</v>
      </c>
      <c r="AZ79" s="141">
        <v>483903584480964.06</v>
      </c>
      <c r="BA79" s="141">
        <v>500353900000000</v>
      </c>
      <c r="BB79" s="141">
        <v>494073251201609.25</v>
      </c>
      <c r="BC79" s="141">
        <v>500741201771257.88</v>
      </c>
      <c r="BD79" s="141">
        <v>510136623068443.63</v>
      </c>
      <c r="BE79" s="141">
        <v>511028400745784.75</v>
      </c>
      <c r="BF79" s="141">
        <v>524721430845826.75</v>
      </c>
      <c r="BG79" s="141">
        <v>534252531018354.38</v>
      </c>
    </row>
    <row r="80" spans="1:60">
      <c r="A80" s="141" t="s">
        <v>584</v>
      </c>
      <c r="B80" s="141" t="s">
        <v>663</v>
      </c>
      <c r="M80" s="141">
        <v>42.012389592159337</v>
      </c>
      <c r="N80" s="141">
        <v>40.010399169284163</v>
      </c>
      <c r="O80" s="141">
        <v>39.378864800641814</v>
      </c>
      <c r="P80" s="141">
        <v>39.77644386717143</v>
      </c>
      <c r="Q80" s="141">
        <v>38.156395858963869</v>
      </c>
      <c r="R80" s="141">
        <v>34.193620573387228</v>
      </c>
      <c r="S80" s="141">
        <v>33.959475549896041</v>
      </c>
      <c r="T80" s="141">
        <v>33.762170050325466</v>
      </c>
      <c r="U80" s="141">
        <v>33.957150217725577</v>
      </c>
      <c r="V80" s="141">
        <v>32.975904577943396</v>
      </c>
      <c r="W80" s="141">
        <v>32.684375003866862</v>
      </c>
      <c r="X80" s="141">
        <v>33.200360219942397</v>
      </c>
      <c r="Y80" s="141">
        <v>31.778779970503763</v>
      </c>
      <c r="Z80" s="141">
        <v>30.754216854079452</v>
      </c>
      <c r="AA80" s="141">
        <v>31.560072282901775</v>
      </c>
      <c r="AB80" s="141">
        <v>32.866717599809505</v>
      </c>
      <c r="AC80" s="141">
        <v>33.178455522835215</v>
      </c>
      <c r="AD80" s="141">
        <v>32.824880014334454</v>
      </c>
      <c r="AE80" s="141">
        <v>34.289779908322295</v>
      </c>
      <c r="AF80" s="141">
        <v>34.86281057166596</v>
      </c>
      <c r="AG80" s="141">
        <v>35.013918512532776</v>
      </c>
      <c r="AH80" s="141">
        <v>35.402815549232322</v>
      </c>
      <c r="AI80" s="141">
        <v>34.196066053760696</v>
      </c>
      <c r="AJ80" s="141">
        <v>32.882399715316453</v>
      </c>
      <c r="AK80" s="141">
        <v>31.447685787130258</v>
      </c>
      <c r="AL80" s="141">
        <v>31.146968139372856</v>
      </c>
      <c r="AM80" s="141">
        <v>31.298790487534493</v>
      </c>
      <c r="AN80" s="141">
        <v>31.007961358626208</v>
      </c>
      <c r="AO80" s="141">
        <v>30.332109626316289</v>
      </c>
      <c r="AP80" s="141">
        <v>28.67337320875248</v>
      </c>
      <c r="AQ80" s="141">
        <v>28.736448796862007</v>
      </c>
      <c r="AR80" s="141">
        <v>27.220581065190579</v>
      </c>
      <c r="AS80" s="141">
        <v>26.006335053146774</v>
      </c>
      <c r="AT80" s="141">
        <v>26.092688659522583</v>
      </c>
      <c r="AU80" s="141">
        <v>26.370330927927267</v>
      </c>
      <c r="AV80" s="141">
        <v>26.258860349896057</v>
      </c>
      <c r="AW80" s="141">
        <v>26.162651550249517</v>
      </c>
      <c r="AX80" s="141">
        <v>26.376191910973386</v>
      </c>
      <c r="AY80" s="141">
        <v>24.996903300591857</v>
      </c>
      <c r="AZ80" s="141">
        <v>21.874602911945022</v>
      </c>
      <c r="BA80" s="141">
        <v>22.757991893337895</v>
      </c>
      <c r="BB80" s="141">
        <v>21.560290471166045</v>
      </c>
      <c r="BC80" s="141">
        <v>21.107804876866119</v>
      </c>
      <c r="BD80" s="141">
        <v>20.874183883320256</v>
      </c>
      <c r="BE80" s="141">
        <v>21.444375685963152</v>
      </c>
      <c r="BF80" s="141">
        <v>23.791781660337548</v>
      </c>
      <c r="BG80" s="141">
        <v>24.530602708759172</v>
      </c>
    </row>
    <row r="81" spans="1:59">
      <c r="A81" s="141" t="s">
        <v>584</v>
      </c>
      <c r="B81" s="141" t="s">
        <v>664</v>
      </c>
      <c r="M81" s="141">
        <v>31990379494500</v>
      </c>
      <c r="N81" s="141">
        <v>33521571614900</v>
      </c>
      <c r="O81" s="141">
        <v>37772900689200</v>
      </c>
      <c r="P81" s="141">
        <v>46456088023500</v>
      </c>
      <c r="Q81" s="141">
        <v>53178132020500</v>
      </c>
      <c r="R81" s="141">
        <v>52654728986100</v>
      </c>
      <c r="S81" s="141">
        <v>58726970600000</v>
      </c>
      <c r="T81" s="141">
        <v>65062617266000</v>
      </c>
      <c r="U81" s="141">
        <v>72059680730100</v>
      </c>
      <c r="V81" s="141">
        <v>75846108354800</v>
      </c>
      <c r="W81" s="141">
        <v>81496937168500</v>
      </c>
      <c r="X81" s="141">
        <v>88997944015100</v>
      </c>
      <c r="Y81" s="141">
        <v>89435147362100</v>
      </c>
      <c r="Z81" s="141">
        <v>90016384687800</v>
      </c>
      <c r="AA81" s="141">
        <v>98181088650500</v>
      </c>
      <c r="AB81" s="141">
        <v>109814482923700</v>
      </c>
      <c r="AC81" s="141">
        <v>116019868355700</v>
      </c>
      <c r="AD81" s="141">
        <v>119370872250700</v>
      </c>
      <c r="AE81" s="141">
        <v>134053980567600</v>
      </c>
      <c r="AF81" s="141">
        <v>146811094984400</v>
      </c>
      <c r="AG81" s="141">
        <v>159188942152300</v>
      </c>
      <c r="AH81" s="141">
        <v>170641342854500</v>
      </c>
      <c r="AI81" s="141">
        <v>168813927126800</v>
      </c>
      <c r="AJ81" s="141">
        <v>163317750562100</v>
      </c>
      <c r="AK81" s="141">
        <v>157722000000000</v>
      </c>
      <c r="AL81" s="141">
        <v>159641200000000</v>
      </c>
      <c r="AM81" s="141">
        <v>164571200000000</v>
      </c>
      <c r="AN81" s="141">
        <v>165626700000000</v>
      </c>
      <c r="AO81" s="141">
        <v>160116200000000</v>
      </c>
      <c r="AP81" s="141">
        <v>149001700000000</v>
      </c>
      <c r="AQ81" s="141">
        <v>151356600000000</v>
      </c>
      <c r="AR81" s="141">
        <v>142365000000000</v>
      </c>
      <c r="AS81" s="141">
        <v>134189100000000</v>
      </c>
      <c r="AT81" s="141">
        <v>134481900000000</v>
      </c>
      <c r="AU81" s="141">
        <v>137380300000000</v>
      </c>
      <c r="AV81" s="141">
        <v>137631300000000</v>
      </c>
      <c r="AW81" s="141">
        <v>137845700000000</v>
      </c>
      <c r="AX81" s="141">
        <v>140239100000000</v>
      </c>
      <c r="AY81" s="141">
        <v>130162800000000</v>
      </c>
      <c r="AZ81" s="141">
        <v>107076400000000</v>
      </c>
      <c r="BA81" s="141">
        <v>113870500000000</v>
      </c>
      <c r="BB81" s="141">
        <v>105949100000000</v>
      </c>
      <c r="BC81" s="141">
        <v>104474600000000</v>
      </c>
      <c r="BD81" s="141">
        <v>105033800000000</v>
      </c>
      <c r="BE81" s="141">
        <v>110197500000000</v>
      </c>
      <c r="BF81" s="141">
        <v>126568900000000</v>
      </c>
      <c r="BG81" s="141">
        <v>132084000000000</v>
      </c>
    </row>
    <row r="82" spans="1:59">
      <c r="A82" s="141" t="s">
        <v>584</v>
      </c>
      <c r="B82" s="141" t="s">
        <v>665</v>
      </c>
      <c r="M82" s="141">
        <v>88862165262.5</v>
      </c>
      <c r="N82" s="141">
        <v>95590827745.533859</v>
      </c>
      <c r="O82" s="141">
        <v>124592107427.94943</v>
      </c>
      <c r="P82" s="141">
        <v>170981955664.98111</v>
      </c>
      <c r="Q82" s="141">
        <v>182065450756.20758</v>
      </c>
      <c r="R82" s="141">
        <v>177415588547.69824</v>
      </c>
      <c r="S82" s="141">
        <v>198032289729.47455</v>
      </c>
      <c r="T82" s="141">
        <v>242309847923.72723</v>
      </c>
      <c r="U82" s="141">
        <v>342421111073.04303</v>
      </c>
      <c r="V82" s="141">
        <v>346108005634.75409</v>
      </c>
      <c r="W82" s="141">
        <v>359427757018.14581</v>
      </c>
      <c r="X82" s="141">
        <v>403553273505.25403</v>
      </c>
      <c r="Y82" s="141">
        <v>359066694564.7666</v>
      </c>
      <c r="Z82" s="141">
        <v>378997685957.36548</v>
      </c>
      <c r="AA82" s="141">
        <v>413354897538.12793</v>
      </c>
      <c r="AB82" s="141">
        <v>460368979933.82965</v>
      </c>
      <c r="AC82" s="141">
        <v>688464313129.37708</v>
      </c>
      <c r="AD82" s="141">
        <v>825310671511.19189</v>
      </c>
      <c r="AE82" s="141">
        <v>1046056982214.0479</v>
      </c>
      <c r="AF82" s="141">
        <v>1064123027276.6017</v>
      </c>
      <c r="AG82" s="141">
        <v>1099428092976.501</v>
      </c>
      <c r="AH82" s="141">
        <v>1266762105036.3491</v>
      </c>
      <c r="AI82" s="141">
        <v>1332903232156.322</v>
      </c>
      <c r="AJ82" s="141">
        <v>1468713864501.8157</v>
      </c>
      <c r="AK82" s="141">
        <v>1543150327078.7551</v>
      </c>
      <c r="AL82" s="141">
        <v>1697234519389.8337</v>
      </c>
      <c r="AM82" s="141">
        <v>1512893561355.0764</v>
      </c>
      <c r="AN82" s="141">
        <v>1368918654212.8376</v>
      </c>
      <c r="AO82" s="141">
        <v>1223145281359.8838</v>
      </c>
      <c r="AP82" s="141">
        <v>1308101886805.7043</v>
      </c>
      <c r="AQ82" s="141">
        <v>1404499584746.5098</v>
      </c>
      <c r="AR82" s="141">
        <v>1171449753926.8438</v>
      </c>
      <c r="AS82" s="141">
        <v>1070190927361.47</v>
      </c>
      <c r="AT82" s="141">
        <v>1159991719390.8577</v>
      </c>
      <c r="AU82" s="141">
        <v>1269770687567.5876</v>
      </c>
      <c r="AV82" s="141">
        <v>1248716636635.3289</v>
      </c>
      <c r="AW82" s="141">
        <v>1185266807280.8691</v>
      </c>
      <c r="AX82" s="141">
        <v>1190954833614.2874</v>
      </c>
      <c r="AY82" s="141">
        <v>1259321107396.9978</v>
      </c>
      <c r="AZ82" s="141">
        <v>1144344186871.6609</v>
      </c>
      <c r="BA82" s="141">
        <v>1297227866865.8391</v>
      </c>
      <c r="BB82" s="141">
        <v>1327566174288.6772</v>
      </c>
      <c r="BC82" s="141">
        <v>1309362121747.363</v>
      </c>
      <c r="BD82" s="141">
        <v>1076213858829.6786</v>
      </c>
      <c r="BE82" s="141">
        <v>1040140900990.7643</v>
      </c>
      <c r="BF82" s="141">
        <v>1045643510985.101</v>
      </c>
      <c r="BG82" s="141">
        <v>1214086580495.0457</v>
      </c>
    </row>
    <row r="83" spans="1:59">
      <c r="A83" s="141" t="s">
        <v>584</v>
      </c>
      <c r="B83" s="141" t="s">
        <v>666</v>
      </c>
      <c r="M83" s="141">
        <v>0.22662227453150799</v>
      </c>
      <c r="N83" s="141">
        <v>0.198627931199752</v>
      </c>
      <c r="O83" s="141">
        <v>0.15491282199474601</v>
      </c>
      <c r="P83" s="141">
        <v>0.20795412994236101</v>
      </c>
      <c r="Q83" s="141">
        <v>0.20622316805473601</v>
      </c>
      <c r="R83" s="141">
        <v>0.18826512456448699</v>
      </c>
      <c r="S83" s="141">
        <v>0.192473112844983</v>
      </c>
      <c r="T83" s="141">
        <v>0.142517443456216</v>
      </c>
      <c r="U83" s="141">
        <v>0.10808407092613501</v>
      </c>
      <c r="V83" s="141">
        <v>0.140905027787009</v>
      </c>
      <c r="W83" s="141">
        <v>0.160070345250657</v>
      </c>
      <c r="X83" s="141">
        <v>0.12218696405292501</v>
      </c>
      <c r="Y83" s="141">
        <v>0.14483514538341899</v>
      </c>
      <c r="Z83" s="141">
        <v>0.10396335329598</v>
      </c>
      <c r="AA83" s="141">
        <v>7.4204024128256996E-2</v>
      </c>
      <c r="AB83" s="141">
        <v>8.2302392697956403E-2</v>
      </c>
      <c r="AC83" s="141">
        <v>4.7619882766235598E-2</v>
      </c>
      <c r="AD83" s="141">
        <v>3.4481130062658502E-2</v>
      </c>
      <c r="AE83" s="141">
        <v>3.3665082597895898E-2</v>
      </c>
      <c r="AF83" s="141">
        <v>3.7562543583532899E-2</v>
      </c>
      <c r="AG83" s="141">
        <v>3.3943109350878901E-2</v>
      </c>
      <c r="AH83" s="141">
        <v>2.6019773098341501E-2</v>
      </c>
      <c r="AI83" s="141">
        <v>2.1155857429797999E-2</v>
      </c>
      <c r="AJ83" s="141">
        <v>1.9770938929204201E-2</v>
      </c>
      <c r="AK83" s="141">
        <v>1.5866099770680198E-2</v>
      </c>
      <c r="AL83" s="141">
        <v>1.4340722113990101E-2</v>
      </c>
      <c r="AM83" s="141">
        <v>1.6099263455822001E-2</v>
      </c>
      <c r="AN83" s="141">
        <v>1.4047434175006999E-2</v>
      </c>
      <c r="AO83" s="141">
        <v>1.19543487358708E-2</v>
      </c>
      <c r="AP83" s="141">
        <v>9.2848913035573494E-3</v>
      </c>
      <c r="AQ83" s="141">
        <v>9.5423832058272508E-3</v>
      </c>
      <c r="AR83" s="141">
        <v>9.3766888279377004E-3</v>
      </c>
      <c r="AS83" s="141">
        <v>9.5252428276023406E-3</v>
      </c>
      <c r="AT83" s="141">
        <v>1.0184602302692599E-2</v>
      </c>
      <c r="AU83" s="141">
        <v>8.7192761550482709E-3</v>
      </c>
      <c r="AV83" s="141">
        <v>1.2196515974941299E-2</v>
      </c>
      <c r="AW83" s="141">
        <v>1.59623632078103E-2</v>
      </c>
      <c r="AX83" s="141">
        <v>1.9376501343294598E-2</v>
      </c>
      <c r="AY83" s="141">
        <v>2.13899131787533E-2</v>
      </c>
      <c r="AZ83" s="141">
        <v>1.81101104374876E-2</v>
      </c>
      <c r="BA83" s="141">
        <v>1.76492761781454E-2</v>
      </c>
      <c r="BB83" s="141">
        <v>2.0249080797048201E-2</v>
      </c>
      <c r="BC83" s="141">
        <v>2.0781071384758501E-2</v>
      </c>
      <c r="BD83" s="141">
        <v>2.3970957428415301E-2</v>
      </c>
      <c r="BE83" s="141">
        <v>2.2697349726871999E-2</v>
      </c>
      <c r="BF83" s="141">
        <v>2.0345898544180799E-2</v>
      </c>
      <c r="BG83" s="141">
        <v>1.6871200196947302E-2</v>
      </c>
    </row>
    <row r="84" spans="1:59">
      <c r="A84" s="141" t="s">
        <v>584</v>
      </c>
      <c r="B84" s="141" t="s">
        <v>667</v>
      </c>
      <c r="N84" s="141">
        <v>7.1714646771611605E-4</v>
      </c>
      <c r="O84" s="141">
        <v>1.04737187208241E-3</v>
      </c>
      <c r="P84" s="141">
        <v>1.6524150442491E-3</v>
      </c>
      <c r="Q84" s="141">
        <v>8.05267084816709E-3</v>
      </c>
      <c r="R84" s="141">
        <v>6.73368063649724E-3</v>
      </c>
      <c r="S84" s="141">
        <v>6.2331110639888597E-3</v>
      </c>
      <c r="T84" s="141">
        <v>5.8537552947467101E-3</v>
      </c>
      <c r="U84" s="141">
        <v>3.9105316371247697E-3</v>
      </c>
      <c r="V84" s="141">
        <v>8.5018001947292105E-3</v>
      </c>
      <c r="W84" s="141">
        <v>8.22284433485161E-3</v>
      </c>
      <c r="X84" s="141">
        <v>5.1549185577050701E-3</v>
      </c>
      <c r="Y84" s="141">
        <v>1.6913754892795201E-3</v>
      </c>
      <c r="Z84" s="141">
        <v>1.9998335896305301E-3</v>
      </c>
      <c r="AA84" s="141">
        <v>2.0092186768705502E-3</v>
      </c>
      <c r="AB84" s="141">
        <v>3.15060817064925E-3</v>
      </c>
      <c r="AC84" s="141">
        <v>1.3291769205522701E-3</v>
      </c>
      <c r="AD84" s="141">
        <v>1.57955285573402E-3</v>
      </c>
      <c r="AE84" s="141">
        <v>9.2257338047038902E-4</v>
      </c>
      <c r="AF84" s="141">
        <v>1.1804718402051301E-3</v>
      </c>
      <c r="AG84" s="141">
        <v>1.58468397712894E-3</v>
      </c>
      <c r="AH84" s="141">
        <v>1.2267889476066101E-3</v>
      </c>
      <c r="AI84" s="141">
        <v>1.3393087436430399E-3</v>
      </c>
      <c r="AJ84" s="141">
        <v>1.0262549905858201E-3</v>
      </c>
      <c r="AK84" s="141">
        <v>7.9207651105528301E-4</v>
      </c>
      <c r="AL84" s="141">
        <v>7.7928744076781996E-4</v>
      </c>
      <c r="AM84" s="141">
        <v>1.0527145414886299E-3</v>
      </c>
      <c r="AN84" s="141">
        <v>9.6442697109871804E-4</v>
      </c>
      <c r="AO84" s="141">
        <v>4.5955289284522902E-4</v>
      </c>
      <c r="AP84" s="141">
        <v>5.9631090998461898E-4</v>
      </c>
      <c r="AQ84" s="141">
        <v>1.0170040754536301E-3</v>
      </c>
      <c r="AR84" s="141">
        <v>7.1257591780620399E-4</v>
      </c>
      <c r="AS84" s="141">
        <v>6.7737005611322003E-4</v>
      </c>
      <c r="AT84" s="141">
        <v>8.5321986251973099E-4</v>
      </c>
      <c r="AU84" s="141">
        <v>1.0817096229574199E-3</v>
      </c>
      <c r="AV84" s="141">
        <v>1.8315075937522401E-3</v>
      </c>
      <c r="AW84" s="141">
        <v>1.9708935181881799E-3</v>
      </c>
      <c r="AX84" s="141">
        <v>2.04590432854179E-3</v>
      </c>
      <c r="AY84" s="141">
        <v>2.6362085952722101E-3</v>
      </c>
      <c r="AZ84" s="141">
        <v>1.0902422098031999E-3</v>
      </c>
      <c r="BA84" s="141">
        <v>1.5473077057103399E-3</v>
      </c>
      <c r="BB84" s="141">
        <v>2.12640773849237E-3</v>
      </c>
      <c r="BC84" s="141">
        <v>1.94342013747701E-3</v>
      </c>
      <c r="BD84" s="141">
        <v>1.97170874512955E-3</v>
      </c>
      <c r="BE84" s="141">
        <v>1.8199388363245601E-3</v>
      </c>
      <c r="BF84" s="141">
        <v>6.1095926668645005E-4</v>
      </c>
      <c r="BG84" s="141">
        <v>5.4785003680506996E-4</v>
      </c>
    </row>
    <row r="85" spans="1:59">
      <c r="A85" s="141" t="s">
        <v>584</v>
      </c>
      <c r="B85" s="141" t="s">
        <v>668</v>
      </c>
      <c r="AG85" s="141">
        <v>30447.24503793531</v>
      </c>
      <c r="AH85" s="141">
        <v>31361.93040708459</v>
      </c>
      <c r="AI85" s="141">
        <v>31540.401749762132</v>
      </c>
      <c r="AJ85" s="141">
        <v>31516.47077283635</v>
      </c>
      <c r="AK85" s="141">
        <v>31680.525049178039</v>
      </c>
      <c r="AL85" s="141">
        <v>32425.224191907593</v>
      </c>
      <c r="AM85" s="141">
        <v>33345.848475378734</v>
      </c>
      <c r="AN85" s="141">
        <v>33624.607151943492</v>
      </c>
      <c r="AO85" s="141">
        <v>33154.853185343243</v>
      </c>
      <c r="AP85" s="141">
        <v>33010.982195512726</v>
      </c>
      <c r="AQ85" s="141">
        <v>33871.829776230057</v>
      </c>
      <c r="AR85" s="141">
        <v>33927.58593272655</v>
      </c>
      <c r="AS85" s="141">
        <v>33888.76240432122</v>
      </c>
      <c r="AT85" s="141">
        <v>34333.119719026698</v>
      </c>
      <c r="AU85" s="141">
        <v>35078.262297949252</v>
      </c>
      <c r="AV85" s="141">
        <v>35658.17786760247</v>
      </c>
      <c r="AW85" s="141">
        <v>36141.606935104981</v>
      </c>
      <c r="AX85" s="141">
        <v>36697.298680158056</v>
      </c>
      <c r="AY85" s="141">
        <v>36278.449187611244</v>
      </c>
      <c r="AZ85" s="141">
        <v>34317.489730359819</v>
      </c>
      <c r="BA85" s="141">
        <v>35749.756678878373</v>
      </c>
      <c r="BB85" s="141">
        <v>35774.696712955883</v>
      </c>
      <c r="BC85" s="141">
        <v>36367.597055316146</v>
      </c>
      <c r="BD85" s="141">
        <v>37148.602749970378</v>
      </c>
      <c r="BE85" s="141">
        <v>37337.317405778776</v>
      </c>
      <c r="BF85" s="141">
        <v>37882.980624441007</v>
      </c>
      <c r="BG85" s="141">
        <v>38282.504673334945</v>
      </c>
    </row>
    <row r="86" spans="1:59">
      <c r="A86" s="141" t="s">
        <v>584</v>
      </c>
      <c r="B86" s="141" t="s">
        <v>669</v>
      </c>
      <c r="AG86" s="141">
        <v>19480.923137484118</v>
      </c>
      <c r="AH86" s="141">
        <v>20734.066923154274</v>
      </c>
      <c r="AI86" s="141">
        <v>21327.391592084921</v>
      </c>
      <c r="AJ86" s="141">
        <v>21818.259000027985</v>
      </c>
      <c r="AK86" s="141">
        <v>22398.56918059037</v>
      </c>
      <c r="AL86" s="141">
        <v>23403.224823271259</v>
      </c>
      <c r="AM86" s="141">
        <v>24507.063088474988</v>
      </c>
      <c r="AN86" s="141">
        <v>25134.878716299085</v>
      </c>
      <c r="AO86" s="141">
        <v>25052.697142061865</v>
      </c>
      <c r="AP86" s="141">
        <v>25325.707263877241</v>
      </c>
      <c r="AQ86" s="141">
        <v>26838.868646580431</v>
      </c>
      <c r="AR86" s="141">
        <v>27495.685200287666</v>
      </c>
      <c r="AS86" s="141">
        <v>28160.10761469393</v>
      </c>
      <c r="AT86" s="141">
        <v>28921.59692408286</v>
      </c>
      <c r="AU86" s="141">
        <v>30361.814972565702</v>
      </c>
      <c r="AV86" s="141">
        <v>31663.453098977159</v>
      </c>
      <c r="AW86" s="141">
        <v>33098.909990344961</v>
      </c>
      <c r="AX86" s="141">
        <v>34502.234914472348</v>
      </c>
      <c r="AY86" s="141">
        <v>34798.765897727098</v>
      </c>
      <c r="AZ86" s="141">
        <v>33192.679772216659</v>
      </c>
      <c r="BA86" s="141">
        <v>35000.32120936444</v>
      </c>
      <c r="BB86" s="141">
        <v>35774.696712955883</v>
      </c>
      <c r="BC86" s="141">
        <v>37191.385945625829</v>
      </c>
      <c r="BD86" s="141">
        <v>38974.079488612726</v>
      </c>
      <c r="BE86" s="141">
        <v>39179.15561060897</v>
      </c>
      <c r="BF86" s="141">
        <v>40717.324377928497</v>
      </c>
      <c r="BG86" s="141">
        <v>42281.188189578075</v>
      </c>
    </row>
    <row r="87" spans="1:59">
      <c r="A87" s="141" t="s">
        <v>584</v>
      </c>
      <c r="B87" s="141" t="s">
        <v>670</v>
      </c>
      <c r="C87" s="141">
        <v>755579.06272417109</v>
      </c>
      <c r="D87" s="141">
        <v>824799.1236746069</v>
      </c>
      <c r="E87" s="141">
        <v>889947.22262058605</v>
      </c>
      <c r="F87" s="141">
        <v>955586.12489458744</v>
      </c>
      <c r="G87" s="141">
        <v>1056105.5754244679</v>
      </c>
      <c r="H87" s="141">
        <v>1105621.7044558823</v>
      </c>
      <c r="I87" s="141">
        <v>1212125.7793098707</v>
      </c>
      <c r="J87" s="141">
        <v>1333956.5423006206</v>
      </c>
      <c r="K87" s="141">
        <v>1500796.688228565</v>
      </c>
      <c r="L87" s="141">
        <v>1653525.0653046465</v>
      </c>
      <c r="M87" s="141">
        <v>1618261.9421323494</v>
      </c>
      <c r="N87" s="141">
        <v>1672631.6246402452</v>
      </c>
      <c r="O87" s="141">
        <v>1788135.1968354667</v>
      </c>
      <c r="P87" s="141">
        <v>1915843.4995808622</v>
      </c>
      <c r="Q87" s="141">
        <v>1856587.9158965887</v>
      </c>
      <c r="R87" s="141">
        <v>1883584.9309853492</v>
      </c>
      <c r="S87" s="141">
        <v>1944025.4266903726</v>
      </c>
      <c r="T87" s="141">
        <v>2009912.0498555282</v>
      </c>
      <c r="U87" s="141">
        <v>2096813.6712640778</v>
      </c>
      <c r="V87" s="141">
        <v>2193249.6261154744</v>
      </c>
      <c r="W87" s="141">
        <v>2237435.8239583154</v>
      </c>
      <c r="X87" s="141">
        <v>2313732.4827136882</v>
      </c>
      <c r="Y87" s="141">
        <v>2375683.454283278</v>
      </c>
      <c r="Z87" s="141">
        <v>2431767.5359595502</v>
      </c>
      <c r="AA87" s="141">
        <v>2524254.0739997332</v>
      </c>
      <c r="AB87" s="141">
        <v>2667764.2597992611</v>
      </c>
      <c r="AC87" s="141">
        <v>2726626.6623868239</v>
      </c>
      <c r="AD87" s="141">
        <v>2824694.0887567471</v>
      </c>
      <c r="AE87" s="141">
        <v>3013681.3306606966</v>
      </c>
      <c r="AF87" s="141">
        <v>3162546.7779338183</v>
      </c>
      <c r="AG87" s="141">
        <v>3327398.3115277207</v>
      </c>
      <c r="AH87" s="141">
        <v>3427358.8350198916</v>
      </c>
      <c r="AI87" s="141">
        <v>3446862.9065226316</v>
      </c>
      <c r="AJ87" s="141">
        <v>3444247.6323946491</v>
      </c>
      <c r="AK87" s="141">
        <v>3462176.1484695226</v>
      </c>
      <c r="AL87" s="141">
        <v>3543559.88834573</v>
      </c>
      <c r="AM87" s="141">
        <v>3644169.4404597757</v>
      </c>
      <c r="AN87" s="141">
        <v>3674633.3181790779</v>
      </c>
      <c r="AO87" s="141">
        <v>3623296.7012420888</v>
      </c>
      <c r="AP87" s="141">
        <v>3607573.8965008566</v>
      </c>
      <c r="AQ87" s="141">
        <v>3701650.8083197339</v>
      </c>
      <c r="AR87" s="141">
        <v>3707744.0670284471</v>
      </c>
      <c r="AS87" s="141">
        <v>3703501.2745294049</v>
      </c>
      <c r="AT87" s="141">
        <v>3752062.4424388106</v>
      </c>
      <c r="AU87" s="141">
        <v>3833494.6428190134</v>
      </c>
      <c r="AV87" s="141">
        <v>3896870.1661180374</v>
      </c>
      <c r="AW87" s="141">
        <v>3949701.2534938287</v>
      </c>
      <c r="AX87" s="141">
        <v>4010429.4990843823</v>
      </c>
      <c r="AY87" s="141">
        <v>3964655.9293394657</v>
      </c>
      <c r="AZ87" s="141">
        <v>3750354.3339437861</v>
      </c>
      <c r="BA87" s="141">
        <v>3906878.2696962599</v>
      </c>
      <c r="BB87" s="141">
        <v>3909603.8176785335</v>
      </c>
      <c r="BC87" s="141">
        <v>3974398.3695539413</v>
      </c>
      <c r="BD87" s="141">
        <v>4059749.8365404685</v>
      </c>
      <c r="BE87" s="141">
        <v>4080373.3388085733</v>
      </c>
      <c r="BF87" s="141">
        <v>4140005.6263990374</v>
      </c>
      <c r="BG87" s="141">
        <v>4183667.2333538886</v>
      </c>
    </row>
    <row r="88" spans="1:59">
      <c r="A88" s="141" t="s">
        <v>584</v>
      </c>
      <c r="B88" s="141" t="s">
        <v>671</v>
      </c>
      <c r="D88" s="141">
        <v>9.1611936282179727</v>
      </c>
      <c r="E88" s="141">
        <v>7.8986624835068113</v>
      </c>
      <c r="F88" s="141">
        <v>7.3755949348004606</v>
      </c>
      <c r="G88" s="141">
        <v>10.519140861423566</v>
      </c>
      <c r="H88" s="141">
        <v>4.6885586236501808</v>
      </c>
      <c r="I88" s="141">
        <v>9.6329580384280717</v>
      </c>
      <c r="J88" s="141">
        <v>10.051000075265691</v>
      </c>
      <c r="K88" s="141">
        <v>12.507165011552928</v>
      </c>
      <c r="L88" s="141">
        <v>10.176486813570421</v>
      </c>
      <c r="M88" s="141">
        <v>-2.1326028804891592</v>
      </c>
      <c r="N88" s="141">
        <v>3.3597578421855587</v>
      </c>
      <c r="O88" s="141">
        <v>6.9054997223351222</v>
      </c>
      <c r="P88" s="141">
        <v>7.1419824950264399</v>
      </c>
      <c r="Q88" s="141">
        <v>-3.0929240147870729</v>
      </c>
      <c r="R88" s="141">
        <v>1.4541199400041904</v>
      </c>
      <c r="S88" s="141">
        <v>3.208801191322209</v>
      </c>
      <c r="T88" s="141">
        <v>3.3891852575881529</v>
      </c>
      <c r="U88" s="141">
        <v>4.3236529386843472</v>
      </c>
      <c r="V88" s="141">
        <v>4.5991666390299457</v>
      </c>
      <c r="W88" s="141">
        <v>2.0146451784013522</v>
      </c>
      <c r="X88" s="141">
        <v>3.410004342399148</v>
      </c>
      <c r="Y88" s="141">
        <v>2.6775338995513494</v>
      </c>
      <c r="Z88" s="141">
        <v>2.3607556627611501</v>
      </c>
      <c r="AA88" s="141">
        <v>3.8032639498861016</v>
      </c>
      <c r="AB88" s="141">
        <v>5.6852512303618141</v>
      </c>
      <c r="AC88" s="141">
        <v>2.2064319353311816</v>
      </c>
      <c r="AD88" s="141">
        <v>3.5966576474418162</v>
      </c>
      <c r="AE88" s="141">
        <v>6.6905383721438625</v>
      </c>
      <c r="AF88" s="141">
        <v>4.9396545599758497</v>
      </c>
      <c r="AG88" s="141">
        <v>5.2126196122734996</v>
      </c>
      <c r="AH88" s="141">
        <v>3.0041646395581552</v>
      </c>
      <c r="AI88" s="141">
        <v>0.5690700169311782</v>
      </c>
      <c r="AJ88" s="141">
        <v>-7.5874039638577528E-2</v>
      </c>
      <c r="AK88" s="141">
        <v>0.52053504824240804</v>
      </c>
      <c r="AL88" s="141">
        <v>2.3506527798183612</v>
      </c>
      <c r="AM88" s="141">
        <v>2.8392225695108522</v>
      </c>
      <c r="AN88" s="141">
        <v>0.83596216413741331</v>
      </c>
      <c r="AO88" s="141">
        <v>-1.3970541409674126</v>
      </c>
      <c r="AP88" s="141">
        <v>-0.43393644069618631</v>
      </c>
      <c r="AQ88" s="141">
        <v>2.6077611857133718</v>
      </c>
      <c r="AR88" s="141">
        <v>0.16460922502517406</v>
      </c>
      <c r="AS88" s="141">
        <v>-0.11443056538803376</v>
      </c>
      <c r="AT88" s="141">
        <v>1.3112231996079515</v>
      </c>
      <c r="AU88" s="141">
        <v>2.1703316943540045</v>
      </c>
      <c r="AV88" s="141">
        <v>1.6532049527639288</v>
      </c>
      <c r="AW88" s="141">
        <v>1.3557312695490822</v>
      </c>
      <c r="AX88" s="141">
        <v>1.5375402262850741</v>
      </c>
      <c r="AY88" s="141">
        <v>-1.1413632817972967</v>
      </c>
      <c r="AZ88" s="141">
        <v>-5.4053012219747245</v>
      </c>
      <c r="BA88" s="141">
        <v>4.1735772627083065</v>
      </c>
      <c r="BB88" s="141">
        <v>6.9762807902520763E-2</v>
      </c>
      <c r="BC88" s="141">
        <v>1.6573175927038477</v>
      </c>
      <c r="BD88" s="141">
        <v>2.1475317532426033</v>
      </c>
      <c r="BE88" s="141">
        <v>0.5079993373601468</v>
      </c>
      <c r="BF88" s="141">
        <v>1.4614419475614966</v>
      </c>
      <c r="BG88" s="141">
        <v>1.0546267540420615</v>
      </c>
    </row>
    <row r="89" spans="1:59">
      <c r="A89" s="141" t="s">
        <v>584</v>
      </c>
      <c r="B89" s="141" t="s">
        <v>672</v>
      </c>
      <c r="C89" s="141">
        <v>8607.6570822659596</v>
      </c>
      <c r="D89" s="141">
        <v>9396.2212144253626</v>
      </c>
      <c r="E89" s="141">
        <v>10138.397014356489</v>
      </c>
      <c r="F89" s="141">
        <v>10886.16411101733</v>
      </c>
      <c r="G89" s="141">
        <v>12031.295048260981</v>
      </c>
      <c r="H89" s="141">
        <v>12595.389369783017</v>
      </c>
      <c r="I89" s="141">
        <v>13808.697942550849</v>
      </c>
      <c r="J89" s="141">
        <v>15196.610183149842</v>
      </c>
      <c r="K89" s="141">
        <v>17097.275294918847</v>
      </c>
      <c r="L89" s="141">
        <v>18837.177260786098</v>
      </c>
      <c r="M89" s="141">
        <v>18435.455075919726</v>
      </c>
      <c r="N89" s="141">
        <v>19054.841723575533</v>
      </c>
      <c r="O89" s="141">
        <v>20370.673765888438</v>
      </c>
      <c r="P89" s="141">
        <v>21825.543720367132</v>
      </c>
      <c r="Q89" s="141">
        <v>21150.496237282048</v>
      </c>
      <c r="R89" s="141">
        <v>21458.049820478198</v>
      </c>
      <c r="S89" s="141">
        <v>22146.595978752215</v>
      </c>
      <c r="T89" s="141">
        <v>22897.185144721701</v>
      </c>
      <c r="U89" s="141">
        <v>23887.179963107461</v>
      </c>
      <c r="V89" s="141">
        <v>24985.791174975748</v>
      </c>
      <c r="W89" s="141">
        <v>25489.166212167831</v>
      </c>
      <c r="X89" s="141">
        <v>26358.347886844094</v>
      </c>
      <c r="Y89" s="141">
        <v>27064.101586876019</v>
      </c>
      <c r="Z89" s="141">
        <v>27703.01889766362</v>
      </c>
      <c r="AA89" s="141">
        <v>28756.637828428597</v>
      </c>
      <c r="AB89" s="141">
        <v>30391.524934380021</v>
      </c>
      <c r="AC89" s="141">
        <v>31062.093246166325</v>
      </c>
      <c r="AD89" s="141">
        <v>32179.29039836007</v>
      </c>
      <c r="AE89" s="141">
        <v>34332.258170345951</v>
      </c>
      <c r="AF89" s="141">
        <v>36028.153126600126</v>
      </c>
      <c r="AG89" s="141">
        <v>37906.163702417209</v>
      </c>
      <c r="AH89" s="141">
        <v>39044.927268578263</v>
      </c>
      <c r="AI89" s="141">
        <v>39267.120242796329</v>
      </c>
      <c r="AJ89" s="141">
        <v>39237.326692418384</v>
      </c>
      <c r="AK89" s="141">
        <v>39441.570729845793</v>
      </c>
      <c r="AL89" s="141">
        <v>40368.705108610935</v>
      </c>
      <c r="AM89" s="141">
        <v>41514.862495073903</v>
      </c>
      <c r="AN89" s="141">
        <v>41861.911038026396</v>
      </c>
      <c r="AO89" s="141">
        <v>41277.07747638155</v>
      </c>
      <c r="AP89" s="141">
        <v>41097.961195557138</v>
      </c>
      <c r="AQ89" s="141">
        <v>42169.697875734419</v>
      </c>
      <c r="AR89" s="141">
        <v>42239.113088603117</v>
      </c>
      <c r="AS89" s="141">
        <v>42190.778632680944</v>
      </c>
      <c r="AT89" s="141">
        <v>42743.993910207893</v>
      </c>
      <c r="AU89" s="141">
        <v>43671.680357473888</v>
      </c>
      <c r="AV89" s="141">
        <v>44393.662740098873</v>
      </c>
      <c r="AW89" s="141">
        <v>44995.521507564561</v>
      </c>
      <c r="AX89" s="141">
        <v>45687.345750770117</v>
      </c>
      <c r="AY89" s="141">
        <v>45165.88716194305</v>
      </c>
      <c r="AZ89" s="141">
        <v>42724.534911262817</v>
      </c>
      <c r="BA89" s="141">
        <v>44507.676385917155</v>
      </c>
      <c r="BB89" s="141">
        <v>44538.726190696143</v>
      </c>
      <c r="BC89" s="141">
        <v>45276.874335420755</v>
      </c>
      <c r="BD89" s="141">
        <v>46249.209588649661</v>
      </c>
      <c r="BE89" s="141">
        <v>46484.155266894304</v>
      </c>
      <c r="BF89" s="141">
        <v>47163.49421093431</v>
      </c>
      <c r="BG89" s="141">
        <v>47660.893039023911</v>
      </c>
    </row>
    <row r="90" spans="1:59">
      <c r="A90" s="141" t="s">
        <v>584</v>
      </c>
      <c r="B90" s="141" t="s">
        <v>673</v>
      </c>
      <c r="C90" s="141">
        <v>172438.32245863302</v>
      </c>
      <c r="D90" s="141">
        <v>202891.23354197782</v>
      </c>
      <c r="E90" s="141">
        <v>228110.51346255947</v>
      </c>
      <c r="F90" s="141">
        <v>258432.08948312193</v>
      </c>
      <c r="G90" s="141">
        <v>300836.61089428171</v>
      </c>
      <c r="H90" s="141">
        <v>331119.60774652875</v>
      </c>
      <c r="I90" s="141">
        <v>381061.28192724724</v>
      </c>
      <c r="J90" s="141">
        <v>442407.31574421446</v>
      </c>
      <c r="K90" s="141">
        <v>522223.07484374783</v>
      </c>
      <c r="L90" s="141">
        <v>600875.35196681274</v>
      </c>
      <c r="M90" s="141">
        <v>729743.71706837893</v>
      </c>
      <c r="N90" s="141">
        <v>792663.43811934115</v>
      </c>
      <c r="O90" s="141">
        <v>894892.72382076352</v>
      </c>
      <c r="P90" s="141">
        <v>1080625.8815005689</v>
      </c>
      <c r="Q90" s="141">
        <v>1265126.4048110964</v>
      </c>
      <c r="R90" s="141">
        <v>1375646.9542487047</v>
      </c>
      <c r="S90" s="141">
        <v>1533483.7999476816</v>
      </c>
      <c r="T90" s="141">
        <v>1692460.5502990435</v>
      </c>
      <c r="U90" s="141">
        <v>1846922.3152152344</v>
      </c>
      <c r="V90" s="141">
        <v>1985023.1566177614</v>
      </c>
      <c r="W90" s="141">
        <v>2135134.2830958539</v>
      </c>
      <c r="X90" s="141">
        <v>2278518.869389195</v>
      </c>
      <c r="Y90" s="141">
        <v>2375962.6446411535</v>
      </c>
      <c r="Z90" s="141">
        <v>2454289.1684485027</v>
      </c>
      <c r="AA90" s="141">
        <v>2592050.5614391174</v>
      </c>
      <c r="AB90" s="141">
        <v>2766952.8712498136</v>
      </c>
      <c r="AC90" s="141">
        <v>2878250.0533977547</v>
      </c>
      <c r="AD90" s="141">
        <v>2978595.7749244417</v>
      </c>
      <c r="AE90" s="141">
        <v>3188441.830871115</v>
      </c>
      <c r="AF90" s="141">
        <v>3420440.0639413237</v>
      </c>
      <c r="AG90" s="141">
        <v>3680231.425538098</v>
      </c>
      <c r="AH90" s="141">
        <v>3889569.6106495266</v>
      </c>
      <c r="AI90" s="141">
        <v>3973828.6483904724</v>
      </c>
      <c r="AJ90" s="141">
        <v>3988182.035421886</v>
      </c>
      <c r="AK90" s="141">
        <v>4013553.8287945837</v>
      </c>
      <c r="AL90" s="141">
        <v>4085983.6255072188</v>
      </c>
      <c r="AM90" s="141">
        <v>4181134.2509760889</v>
      </c>
      <c r="AN90" s="141">
        <v>4237309.3124538902</v>
      </c>
      <c r="AO90" s="141">
        <v>4176241.2974683545</v>
      </c>
      <c r="AP90" s="141">
        <v>4103669.7175257243</v>
      </c>
      <c r="AQ90" s="141">
        <v>4152424.6509464458</v>
      </c>
      <c r="AR90" s="141">
        <v>4113323.7382912962</v>
      </c>
      <c r="AS90" s="141">
        <v>4048697.085017066</v>
      </c>
      <c r="AT90" s="141">
        <v>4035458.5884526847</v>
      </c>
      <c r="AU90" s="141">
        <v>4077655.9356924258</v>
      </c>
      <c r="AV90" s="141">
        <v>4102062.2510232991</v>
      </c>
      <c r="AW90" s="141">
        <v>4120948.1126910383</v>
      </c>
      <c r="AX90" s="141">
        <v>4153781.6110811634</v>
      </c>
      <c r="AY90" s="141">
        <v>4066090.1275153635</v>
      </c>
      <c r="AZ90" s="141">
        <v>3822822.8697275221</v>
      </c>
      <c r="BA90" s="141">
        <v>3906878.2696962599</v>
      </c>
      <c r="BB90" s="141">
        <v>3844144.3132837373</v>
      </c>
      <c r="BC90" s="141">
        <v>3878093.5367353815</v>
      </c>
      <c r="BD90" s="141">
        <v>3948178.429910942</v>
      </c>
      <c r="BE90" s="141">
        <v>4037493.3216003017</v>
      </c>
      <c r="BF90" s="141">
        <v>4184219.0953351003</v>
      </c>
      <c r="BG90" s="141">
        <v>4239913.9597458662</v>
      </c>
    </row>
    <row r="91" spans="1:59">
      <c r="A91" s="141" t="s">
        <v>584</v>
      </c>
      <c r="B91" s="141" t="s">
        <v>674</v>
      </c>
      <c r="C91" s="141">
        <v>478.99534016286947</v>
      </c>
      <c r="D91" s="141">
        <v>563.58675983882722</v>
      </c>
      <c r="E91" s="141">
        <v>633.64031517377634</v>
      </c>
      <c r="F91" s="141">
        <v>717.86691523089416</v>
      </c>
      <c r="G91" s="141">
        <v>835.65725248411582</v>
      </c>
      <c r="H91" s="141">
        <v>919.77668818480197</v>
      </c>
      <c r="I91" s="141">
        <v>1058.5035609090201</v>
      </c>
      <c r="J91" s="141">
        <v>1228.9092104005958</v>
      </c>
      <c r="K91" s="141">
        <v>1450.6196523437441</v>
      </c>
      <c r="L91" s="141">
        <v>1669.0981999078131</v>
      </c>
      <c r="M91" s="141">
        <v>2027.065880745497</v>
      </c>
      <c r="N91" s="141">
        <v>2260.3759466864908</v>
      </c>
      <c r="O91" s="141">
        <v>2951.760874818011</v>
      </c>
      <c r="P91" s="141">
        <v>3977.2510863957382</v>
      </c>
      <c r="Q91" s="141">
        <v>4331.4009049193173</v>
      </c>
      <c r="R91" s="141">
        <v>4635.1243035798498</v>
      </c>
      <c r="S91" s="141">
        <v>5171.0364942048418</v>
      </c>
      <c r="T91" s="141">
        <v>6303.1564943541898</v>
      </c>
      <c r="U91" s="141">
        <v>8776.4084552407367</v>
      </c>
      <c r="V91" s="141">
        <v>9058.2420216197934</v>
      </c>
      <c r="W91" s="141">
        <v>9416.6302804605675</v>
      </c>
      <c r="X91" s="141">
        <v>10331.741465055537</v>
      </c>
      <c r="Y91" s="141">
        <v>9539.0803099653785</v>
      </c>
      <c r="Z91" s="141">
        <v>10333.340077345676</v>
      </c>
      <c r="AA91" s="141">
        <v>10912.863250593597</v>
      </c>
      <c r="AB91" s="141">
        <v>11599.738367363783</v>
      </c>
      <c r="AC91" s="141">
        <v>17079.595711588518</v>
      </c>
      <c r="AD91" s="141">
        <v>20593.523636155507</v>
      </c>
      <c r="AE91" s="141">
        <v>24880.214861536093</v>
      </c>
      <c r="AF91" s="141">
        <v>24792.193232031765</v>
      </c>
      <c r="AG91" s="141">
        <v>25417.279386281047</v>
      </c>
      <c r="AH91" s="141">
        <v>28874.358963952989</v>
      </c>
      <c r="AI91" s="141">
        <v>31376.137855596207</v>
      </c>
      <c r="AJ91" s="141">
        <v>35865.655934037241</v>
      </c>
      <c r="AK91" s="141">
        <v>39268.56686862043</v>
      </c>
      <c r="AL91" s="141">
        <v>43440.367867896719</v>
      </c>
      <c r="AM91" s="141">
        <v>38436.926311911833</v>
      </c>
      <c r="AN91" s="141">
        <v>35021.719091715902</v>
      </c>
      <c r="AO91" s="141">
        <v>31902.767095513733</v>
      </c>
      <c r="AP91" s="141">
        <v>36026.556075016808</v>
      </c>
      <c r="AQ91" s="141">
        <v>38532.04087529354</v>
      </c>
      <c r="AR91" s="141">
        <v>33846.465641434232</v>
      </c>
      <c r="AS91" s="141">
        <v>32289.350536072558</v>
      </c>
      <c r="AT91" s="141">
        <v>34808.390917661287</v>
      </c>
      <c r="AU91" s="141">
        <v>37688.722335940642</v>
      </c>
      <c r="AV91" s="141">
        <v>37217.648727916981</v>
      </c>
      <c r="AW91" s="141">
        <v>35433.988963743017</v>
      </c>
      <c r="AX91" s="141">
        <v>35275.228431266696</v>
      </c>
      <c r="AY91" s="141">
        <v>39339.297573182572</v>
      </c>
      <c r="AZ91" s="141">
        <v>40855.175635459636</v>
      </c>
      <c r="BA91" s="141">
        <v>44507.676385917155</v>
      </c>
      <c r="BB91" s="141">
        <v>48167.997268496532</v>
      </c>
      <c r="BC91" s="141">
        <v>48603.476649774908</v>
      </c>
      <c r="BD91" s="141">
        <v>40454.447457890281</v>
      </c>
      <c r="BE91" s="141">
        <v>38109.412112557286</v>
      </c>
      <c r="BF91" s="141">
        <v>34567.745675099468</v>
      </c>
      <c r="BG91" s="141">
        <v>38972.340639146816</v>
      </c>
    </row>
    <row r="92" spans="1:59">
      <c r="A92" s="141" t="s">
        <v>584</v>
      </c>
      <c r="B92" s="141" t="s">
        <v>675</v>
      </c>
      <c r="M92" s="141">
        <v>0</v>
      </c>
      <c r="N92" s="141">
        <v>0</v>
      </c>
      <c r="O92" s="141">
        <v>7.7113390289148905E-5</v>
      </c>
      <c r="P92" s="141">
        <v>0</v>
      </c>
      <c r="Q92" s="141">
        <v>1.63854792922307E-3</v>
      </c>
      <c r="R92" s="141">
        <v>4.3487445571716203E-3</v>
      </c>
      <c r="S92" s="141">
        <v>4.4296805666002703E-3</v>
      </c>
      <c r="T92" s="141">
        <v>3.9608245119735399E-3</v>
      </c>
      <c r="U92" s="141">
        <v>2.2052544619873202E-3</v>
      </c>
      <c r="V92" s="141">
        <v>5.3575525930266996E-3</v>
      </c>
      <c r="W92" s="141">
        <v>9.5246190256225004E-3</v>
      </c>
      <c r="X92" s="141">
        <v>5.2162566932690497E-3</v>
      </c>
      <c r="Y92" s="141">
        <v>8.2797192580396901E-4</v>
      </c>
      <c r="Z92" s="141">
        <v>3.00443762506303E-3</v>
      </c>
      <c r="AA92" s="141">
        <v>2.8355944863765201E-3</v>
      </c>
      <c r="AB92" s="141">
        <v>2.42215823204029E-3</v>
      </c>
      <c r="AC92" s="141">
        <v>1.42629307973732E-3</v>
      </c>
      <c r="AD92" s="141">
        <v>5.2956739401950604E-4</v>
      </c>
      <c r="AE92" s="141">
        <v>2.8921648319994101E-4</v>
      </c>
      <c r="AF92" s="141">
        <v>2.8655537621581699E-4</v>
      </c>
      <c r="AG92" s="141">
        <v>1.1464187975446501E-3</v>
      </c>
      <c r="AH92" s="141">
        <v>1.0233044626096199E-3</v>
      </c>
      <c r="AI92" s="141">
        <v>4.9228178247792004E-4</v>
      </c>
      <c r="AJ92" s="141">
        <v>5.1984871021961397E-4</v>
      </c>
      <c r="AK92" s="141">
        <v>5.5054356257863495E-4</v>
      </c>
      <c r="AL92" s="141">
        <v>3.8314213264926597E-4</v>
      </c>
      <c r="AM92" s="141">
        <v>3.9862436375765002E-4</v>
      </c>
      <c r="AN92" s="141">
        <v>4.4058890808533003E-4</v>
      </c>
      <c r="AO92" s="141">
        <v>5.8129676231349399E-5</v>
      </c>
      <c r="AP92" s="141">
        <v>1.16087861927943E-4</v>
      </c>
      <c r="AQ92" s="141">
        <v>6.9488934284970703E-4</v>
      </c>
      <c r="AR92" s="141">
        <v>8.5190409519118404E-4</v>
      </c>
      <c r="AS92" s="141">
        <v>9.74285548052471E-4</v>
      </c>
      <c r="AT92" s="141">
        <v>1.0652161741146E-3</v>
      </c>
      <c r="AU92" s="141">
        <v>1.2871047860060999E-3</v>
      </c>
      <c r="AV92" s="141">
        <v>1.7003860295581601E-3</v>
      </c>
      <c r="AW92" s="141">
        <v>2.6077897976871101E-3</v>
      </c>
      <c r="AX92" s="141">
        <v>3.5860457359166999E-3</v>
      </c>
      <c r="AY92" s="141">
        <v>4.2813625608798698E-3</v>
      </c>
      <c r="AZ92" s="141">
        <v>3.7856101878263998E-3</v>
      </c>
      <c r="BA92" s="141">
        <v>2.2123845352714899E-3</v>
      </c>
      <c r="BB92" s="141">
        <v>3.7289426853398099E-3</v>
      </c>
      <c r="BC92" s="141">
        <v>4.6397632407559697E-3</v>
      </c>
      <c r="BD92" s="141">
        <v>4.4076813414549399E-3</v>
      </c>
      <c r="BE92" s="141">
        <v>3.1937257889413499E-3</v>
      </c>
      <c r="BF92" s="141">
        <v>1.8482855537078999E-3</v>
      </c>
      <c r="BG92" s="141">
        <v>1.3970654091379701E-3</v>
      </c>
    </row>
    <row r="93" spans="1:59">
      <c r="A93" s="141" t="s">
        <v>584</v>
      </c>
      <c r="B93" s="141" t="s">
        <v>676</v>
      </c>
      <c r="AG93" s="141">
        <v>3761361310251.4146</v>
      </c>
      <c r="AH93" s="141">
        <v>3886401777976.3296</v>
      </c>
      <c r="AI93" s="141">
        <v>3918232568971.1997</v>
      </c>
      <c r="AJ93" s="141">
        <v>3924935204165.9478</v>
      </c>
      <c r="AK93" s="141">
        <v>3958830090670.3369</v>
      </c>
      <c r="AL93" s="141">
        <v>4067387697408.6968</v>
      </c>
      <c r="AM93" s="141">
        <v>4193473866718.2031</v>
      </c>
      <c r="AN93" s="141">
        <v>4238617103752.541</v>
      </c>
      <c r="AO93" s="141">
        <v>4190773442627.3857</v>
      </c>
      <c r="AP93" s="141">
        <v>4180213686399.9717</v>
      </c>
      <c r="AQ93" s="141">
        <v>4296404504306.3491</v>
      </c>
      <c r="AR93" s="141">
        <v>4313858623760.2485</v>
      </c>
      <c r="AS93" s="141">
        <v>4318953324618.7178</v>
      </c>
      <c r="AT93" s="141">
        <v>4384957384274.6519</v>
      </c>
      <c r="AU93" s="141">
        <v>4481633869448.2939</v>
      </c>
      <c r="AV93" s="141">
        <v>4556152360677.1699</v>
      </c>
      <c r="AW93" s="141">
        <v>4620849013080.9121</v>
      </c>
      <c r="AX93" s="141">
        <v>4697290928358.9111</v>
      </c>
      <c r="AY93" s="141">
        <v>4645927038313.0586</v>
      </c>
      <c r="AZ93" s="141">
        <v>4394251607503.3833</v>
      </c>
      <c r="BA93" s="141">
        <v>4578471337863.9531</v>
      </c>
      <c r="BB93" s="141">
        <v>4573186804907.2891</v>
      </c>
      <c r="BC93" s="141">
        <v>4641560044572.9443</v>
      </c>
      <c r="BD93" s="141">
        <v>4734403677469.9746</v>
      </c>
      <c r="BE93" s="141">
        <v>4752144410137.8994</v>
      </c>
      <c r="BF93" s="141">
        <v>4816480039572.0537</v>
      </c>
      <c r="BG93" s="141">
        <v>4861667960845.3857</v>
      </c>
    </row>
    <row r="94" spans="1:59">
      <c r="A94" s="141" t="s">
        <v>584</v>
      </c>
      <c r="B94" s="141" t="s">
        <v>677</v>
      </c>
      <c r="AG94" s="141">
        <v>2406614801635.3755</v>
      </c>
      <c r="AH94" s="141">
        <v>2569386307184.2007</v>
      </c>
      <c r="AI94" s="141">
        <v>2649480530093.1177</v>
      </c>
      <c r="AJ94" s="141">
        <v>2717158702827.4854</v>
      </c>
      <c r="AK94" s="141">
        <v>2798947603375.7534</v>
      </c>
      <c r="AL94" s="141">
        <v>2935677118606.3232</v>
      </c>
      <c r="AM94" s="141">
        <v>3081934732817.3491</v>
      </c>
      <c r="AN94" s="141">
        <v>3168427406340.5137</v>
      </c>
      <c r="AO94" s="141">
        <v>3166660918756.6196</v>
      </c>
      <c r="AP94" s="141">
        <v>3207019636532.0391</v>
      </c>
      <c r="AQ94" s="141">
        <v>3404322615738.2017</v>
      </c>
      <c r="AR94" s="141">
        <v>3496048877531.3765</v>
      </c>
      <c r="AS94" s="141">
        <v>3588864914954.668</v>
      </c>
      <c r="AT94" s="141">
        <v>3693808515950.0146</v>
      </c>
      <c r="AU94" s="141">
        <v>3879055842709.9668</v>
      </c>
      <c r="AV94" s="141">
        <v>4045734392815.6084</v>
      </c>
      <c r="AW94" s="141">
        <v>4231828037905.5645</v>
      </c>
      <c r="AX94" s="141">
        <v>4416320571287.375</v>
      </c>
      <c r="AY94" s="141">
        <v>4456434357160.625</v>
      </c>
      <c r="AZ94" s="141">
        <v>4250223066793.0264</v>
      </c>
      <c r="BA94" s="141">
        <v>4482491137283.3037</v>
      </c>
      <c r="BB94" s="141">
        <v>4573186804907.2891</v>
      </c>
      <c r="BC94" s="141">
        <v>4746699396854.2793</v>
      </c>
      <c r="BD94" s="141">
        <v>4967051560426.249</v>
      </c>
      <c r="BE94" s="141">
        <v>4986566209495.8672</v>
      </c>
      <c r="BF94" s="141">
        <v>5176841338734.207</v>
      </c>
      <c r="BG94" s="141">
        <v>5369478818634.4434</v>
      </c>
    </row>
    <row r="95" spans="1:59">
      <c r="A95" s="141" t="s">
        <v>584</v>
      </c>
      <c r="B95" s="141" t="s">
        <v>678</v>
      </c>
      <c r="C95" s="141">
        <v>69891495493209.703</v>
      </c>
      <c r="D95" s="141">
        <v>78308903199038.203</v>
      </c>
      <c r="E95" s="141">
        <v>85285422238176</v>
      </c>
      <c r="F95" s="141">
        <v>92512203923294.797</v>
      </c>
      <c r="G95" s="141">
        <v>103314584021474</v>
      </c>
      <c r="H95" s="141">
        <v>109327191001711</v>
      </c>
      <c r="I95" s="141">
        <v>120958031517332</v>
      </c>
      <c r="J95" s="141">
        <v>134362772723230</v>
      </c>
      <c r="K95" s="141">
        <v>151672014109067</v>
      </c>
      <c r="L95" s="141">
        <v>170597488037611</v>
      </c>
      <c r="M95" s="141">
        <v>168857542351800</v>
      </c>
      <c r="N95" s="141">
        <v>176792144829600</v>
      </c>
      <c r="O95" s="141">
        <v>191666635478400</v>
      </c>
      <c r="P95" s="141">
        <v>207062449591200</v>
      </c>
      <c r="Q95" s="141">
        <v>204525437991000</v>
      </c>
      <c r="R95" s="141">
        <v>210848497174500</v>
      </c>
      <c r="S95" s="141">
        <v>219229691393300</v>
      </c>
      <c r="T95" s="141">
        <v>228854615732700</v>
      </c>
      <c r="U95" s="141">
        <v>240919697200900</v>
      </c>
      <c r="V95" s="141">
        <v>254131834178000</v>
      </c>
      <c r="W95" s="141">
        <v>261292230393500</v>
      </c>
      <c r="X95" s="141">
        <v>272205999126300</v>
      </c>
      <c r="Y95" s="141">
        <v>281397329476400</v>
      </c>
      <c r="Z95" s="141">
        <v>290010164571000</v>
      </c>
      <c r="AA95" s="141">
        <v>302955925453300</v>
      </c>
      <c r="AB95" s="141">
        <v>322143205427800</v>
      </c>
      <c r="AC95" s="141">
        <v>331263326466700</v>
      </c>
      <c r="AD95" s="141">
        <v>344869725990400</v>
      </c>
      <c r="AE95" s="141">
        <v>369516508996300</v>
      </c>
      <c r="AF95" s="141">
        <v>389360109112100</v>
      </c>
      <c r="AG95" s="141">
        <v>411056805211200</v>
      </c>
      <c r="AH95" s="141">
        <v>424721734194500</v>
      </c>
      <c r="AI95" s="141">
        <v>428200332014400</v>
      </c>
      <c r="AJ95" s="141">
        <v>428932823147900</v>
      </c>
      <c r="AK95" s="141">
        <v>432636993688900</v>
      </c>
      <c r="AL95" s="141">
        <v>444500608834200</v>
      </c>
      <c r="AM95" s="141">
        <v>458279816323900</v>
      </c>
      <c r="AN95" s="141">
        <v>463213252189700</v>
      </c>
      <c r="AO95" s="141">
        <v>457984703037000</v>
      </c>
      <c r="AP95" s="141">
        <v>456830690087800</v>
      </c>
      <c r="AQ95" s="141">
        <v>469528493479700</v>
      </c>
      <c r="AR95" s="141">
        <v>471435950378600</v>
      </c>
      <c r="AS95" s="141">
        <v>471992719932400</v>
      </c>
      <c r="AT95" s="141">
        <v>479205911023400</v>
      </c>
      <c r="AU95" s="141">
        <v>489771109061200</v>
      </c>
      <c r="AV95" s="141">
        <v>497914791735400</v>
      </c>
      <c r="AW95" s="141">
        <v>504985104064200</v>
      </c>
      <c r="AX95" s="141">
        <v>513338986312300</v>
      </c>
      <c r="AY95" s="141">
        <v>507725732279000</v>
      </c>
      <c r="AZ95" s="141">
        <v>480221621398500</v>
      </c>
      <c r="BA95" s="141">
        <v>500353900000000</v>
      </c>
      <c r="BB95" s="141">
        <v>499776384825300</v>
      </c>
      <c r="BC95" s="141">
        <v>507248489507800</v>
      </c>
      <c r="BD95" s="141">
        <v>517394817917900</v>
      </c>
      <c r="BE95" s="141">
        <v>519333597070200</v>
      </c>
      <c r="BF95" s="141">
        <v>526364455346000</v>
      </c>
      <c r="BG95" s="141">
        <v>531302774486500</v>
      </c>
    </row>
    <row r="96" spans="1:59">
      <c r="A96" s="141" t="s">
        <v>584</v>
      </c>
      <c r="B96" s="141" t="s">
        <v>679</v>
      </c>
      <c r="D96" s="141">
        <v>12.043536408011619</v>
      </c>
      <c r="E96" s="141">
        <v>8.9089729955807826</v>
      </c>
      <c r="F96" s="141">
        <v>8.4736423827938836</v>
      </c>
      <c r="G96" s="141">
        <v>11.676708196397371</v>
      </c>
      <c r="H96" s="141">
        <v>5.8197078729826472</v>
      </c>
      <c r="I96" s="141">
        <v>10.63856155916325</v>
      </c>
      <c r="J96" s="141">
        <v>11.082142324693194</v>
      </c>
      <c r="K96" s="141">
        <v>12.88246813832265</v>
      </c>
      <c r="L96" s="141">
        <v>12.477894514498061</v>
      </c>
      <c r="M96" s="141">
        <v>-1.0199128403505</v>
      </c>
      <c r="N96" s="141">
        <v>4.6989920422203966</v>
      </c>
      <c r="O96" s="141">
        <v>8.4135472552452342</v>
      </c>
      <c r="P96" s="141">
        <v>8.0325999746236647</v>
      </c>
      <c r="Q96" s="141">
        <v>-1.2252398275055469</v>
      </c>
      <c r="R96" s="141">
        <v>3.0915759162330829</v>
      </c>
      <c r="S96" s="141">
        <v>3.9749840910004934</v>
      </c>
      <c r="T96" s="141">
        <v>4.3903379502244491</v>
      </c>
      <c r="U96" s="141">
        <v>5.2719415029373522</v>
      </c>
      <c r="V96" s="141">
        <v>5.4840418324461666</v>
      </c>
      <c r="W96" s="141">
        <v>2.8175912075952994</v>
      </c>
      <c r="X96" s="141">
        <v>4.1768439560426742</v>
      </c>
      <c r="Y96" s="141">
        <v>3.3766082965112503</v>
      </c>
      <c r="Z96" s="141">
        <v>3.060738035654424</v>
      </c>
      <c r="AA96" s="141">
        <v>4.4638990159017879</v>
      </c>
      <c r="AB96" s="141">
        <v>6.3333568887259446</v>
      </c>
      <c r="AC96" s="141">
        <v>2.8310766408339134</v>
      </c>
      <c r="AD96" s="141">
        <v>4.1074270637887054</v>
      </c>
      <c r="AE96" s="141">
        <v>7.1466937073467705</v>
      </c>
      <c r="AF96" s="141">
        <v>5.3701525189497374</v>
      </c>
      <c r="AG96" s="141">
        <v>5.5723982995015291</v>
      </c>
      <c r="AH96" s="141">
        <v>3.3243407748179834</v>
      </c>
      <c r="AI96" s="141">
        <v>0.81902985880797985</v>
      </c>
      <c r="AJ96" s="141">
        <v>0.1710627196513741</v>
      </c>
      <c r="AK96" s="141">
        <v>0.86357824374813674</v>
      </c>
      <c r="AL96" s="141">
        <v>2.7421638274952613</v>
      </c>
      <c r="AM96" s="141">
        <v>3.0999299474164985</v>
      </c>
      <c r="AN96" s="141">
        <v>1.0765117053099971</v>
      </c>
      <c r="AO96" s="141">
        <v>-1.1287563833684828</v>
      </c>
      <c r="AP96" s="141">
        <v>-0.25197630871674903</v>
      </c>
      <c r="AQ96" s="141">
        <v>2.7795425455018403</v>
      </c>
      <c r="AR96" s="141">
        <v>0.40624944500464721</v>
      </c>
      <c r="AS96" s="141">
        <v>0.11810078407319224</v>
      </c>
      <c r="AT96" s="141">
        <v>1.5282420228924565</v>
      </c>
      <c r="AU96" s="141">
        <v>2.2047303246399537</v>
      </c>
      <c r="AV96" s="141">
        <v>1.6627527682900478</v>
      </c>
      <c r="AW96" s="141">
        <v>1.4199843921401936</v>
      </c>
      <c r="AX96" s="141">
        <v>1.6542829047563288</v>
      </c>
      <c r="AY96" s="141">
        <v>-1.0934790037328384</v>
      </c>
      <c r="AZ96" s="141">
        <v>-5.4171197423939645</v>
      </c>
      <c r="BA96" s="141">
        <v>4.1922890816266971</v>
      </c>
      <c r="BB96" s="141">
        <v>-0.11542133971575197</v>
      </c>
      <c r="BC96" s="141">
        <v>1.4950895859379187</v>
      </c>
      <c r="BD96" s="141">
        <v>2.0002678411019588</v>
      </c>
      <c r="BE96" s="141">
        <v>0.37471947633763136</v>
      </c>
      <c r="BF96" s="141">
        <v>1.3538231139799848</v>
      </c>
      <c r="BG96" s="141">
        <v>0.93819388644962487</v>
      </c>
    </row>
    <row r="97" spans="1:59">
      <c r="A97" s="141" t="s">
        <v>584</v>
      </c>
      <c r="B97" s="167" t="s">
        <v>2259</v>
      </c>
      <c r="C97" s="141">
        <v>796213203689.45239</v>
      </c>
      <c r="D97" s="141">
        <v>892105430761.18726</v>
      </c>
      <c r="E97" s="141">
        <v>971582862679.81104</v>
      </c>
      <c r="F97" s="141">
        <v>1053911319915.8097</v>
      </c>
      <c r="G97" s="141">
        <v>1176973469391.1787</v>
      </c>
      <c r="H97" s="141">
        <v>1245469887052.2542</v>
      </c>
      <c r="I97" s="141">
        <v>1377969967687.1492</v>
      </c>
      <c r="J97" s="141">
        <v>1530678560697.7678</v>
      </c>
      <c r="K97" s="141">
        <v>1727867738579.7937</v>
      </c>
      <c r="L97" s="141">
        <v>1943469252349.8235</v>
      </c>
      <c r="M97" s="141">
        <v>1923647559896.8438</v>
      </c>
      <c r="N97" s="141">
        <v>2014039605656.7632</v>
      </c>
      <c r="O97" s="141">
        <v>2183491779618.0498</v>
      </c>
      <c r="P97" s="141">
        <v>2358882939753.5591</v>
      </c>
      <c r="Q97" s="141">
        <v>2329980966491.4648</v>
      </c>
      <c r="R97" s="141">
        <v>2402014096904.3296</v>
      </c>
      <c r="S97" s="141">
        <v>2497493775119.8662</v>
      </c>
      <c r="T97" s="141">
        <v>2607142192133.4473</v>
      </c>
      <c r="U97" s="141">
        <v>2744589203401.1211</v>
      </c>
      <c r="V97" s="141">
        <v>2895103623444.4399</v>
      </c>
      <c r="W97" s="141">
        <v>2976675808589.3838</v>
      </c>
      <c r="X97" s="141">
        <v>3101006912191.4341</v>
      </c>
      <c r="Y97" s="141">
        <v>3205715768863.8774</v>
      </c>
      <c r="Z97" s="141">
        <v>3303834330716.4658</v>
      </c>
      <c r="AA97" s="141">
        <v>3451314158892.3433</v>
      </c>
      <c r="AB97" s="141">
        <v>3669898201926.125</v>
      </c>
      <c r="AC97" s="141">
        <v>3773795832663.2393</v>
      </c>
      <c r="AD97" s="141">
        <v>3928801744026.1792</v>
      </c>
      <c r="AE97" s="141">
        <v>4209581171040.6284</v>
      </c>
      <c r="AF97" s="141">
        <v>4435642100334.501</v>
      </c>
      <c r="AG97" s="141">
        <v>4682813745305.5146</v>
      </c>
      <c r="AH97" s="141">
        <v>4838486432049.4873</v>
      </c>
      <c r="AI97" s="141">
        <v>4878115080642.3447</v>
      </c>
      <c r="AJ97" s="141">
        <v>4886459716967.0156</v>
      </c>
      <c r="AK97" s="141">
        <v>4928658119972.2598</v>
      </c>
      <c r="AL97" s="141">
        <v>5063810000119.0469</v>
      </c>
      <c r="AM97" s="141">
        <v>5220784562793.0088</v>
      </c>
      <c r="AN97" s="141">
        <v>5276986919720.4932</v>
      </c>
      <c r="AO97" s="141">
        <v>5217422593014.6279</v>
      </c>
      <c r="AP97" s="141">
        <v>5204275924154.5957</v>
      </c>
      <c r="AQ97" s="141">
        <v>5348930987651.7813</v>
      </c>
      <c r="AR97" s="141">
        <v>5370660990102.7979</v>
      </c>
      <c r="AS97" s="141">
        <v>5377003782842.0225</v>
      </c>
      <c r="AT97" s="141">
        <v>5459177414223.9316</v>
      </c>
      <c r="AU97" s="141">
        <v>5579537554151.2217</v>
      </c>
      <c r="AV97" s="141">
        <v>5672311469290.6533</v>
      </c>
      <c r="AW97" s="141">
        <v>5752857406828.1592</v>
      </c>
      <c r="AX97" s="141">
        <v>5848025943444.3262</v>
      </c>
      <c r="AY97" s="141">
        <v>5784079007619.9131</v>
      </c>
      <c r="AZ97" s="141">
        <v>5470748521782.4697</v>
      </c>
      <c r="BA97" s="141">
        <v>5700098114744.4102</v>
      </c>
      <c r="BB97" s="141">
        <v>5693518985135.2598</v>
      </c>
      <c r="BC97" s="141">
        <v>5778642194555.415</v>
      </c>
      <c r="BD97" s="141">
        <v>5894230516025.4561</v>
      </c>
      <c r="BE97" s="141">
        <v>5916317345749.2393</v>
      </c>
      <c r="BF97" s="141">
        <v>5996413817472.3994</v>
      </c>
      <c r="BG97" s="141">
        <v>6052671805314.1455</v>
      </c>
    </row>
    <row r="98" spans="1:59">
      <c r="A98" s="141" t="s">
        <v>584</v>
      </c>
      <c r="B98" s="141" t="s">
        <v>680</v>
      </c>
      <c r="AG98" s="141">
        <v>454644749616700.75</v>
      </c>
      <c r="AH98" s="141">
        <v>481999355721301.5</v>
      </c>
      <c r="AI98" s="141">
        <v>493664759160899.94</v>
      </c>
      <c r="AJ98" s="141">
        <v>496672237963300.75</v>
      </c>
      <c r="AK98" s="141">
        <v>501537699999999.19</v>
      </c>
      <c r="AL98" s="141">
        <v>512541699999999.25</v>
      </c>
      <c r="AM98" s="141">
        <v>525806899999999.63</v>
      </c>
      <c r="AN98" s="141">
        <v>534142500000000.81</v>
      </c>
      <c r="AO98" s="141">
        <v>527876899999999.81</v>
      </c>
      <c r="AP98" s="141">
        <v>519651800000000.31</v>
      </c>
      <c r="AQ98" s="141">
        <v>526705999999997.63</v>
      </c>
      <c r="AR98" s="141">
        <v>523004999999997.69</v>
      </c>
      <c r="AS98" s="141">
        <v>515986200000001.94</v>
      </c>
      <c r="AT98" s="141">
        <v>515400700000001.25</v>
      </c>
      <c r="AU98" s="141">
        <v>520965399999998.19</v>
      </c>
      <c r="AV98" s="141">
        <v>524132799999998.19</v>
      </c>
      <c r="AW98" s="141">
        <v>526879700000002.06</v>
      </c>
      <c r="AX98" s="141">
        <v>531688200000001.94</v>
      </c>
      <c r="AY98" s="141">
        <v>520715699999999.5</v>
      </c>
      <c r="AZ98" s="141">
        <v>489501000000001.44</v>
      </c>
      <c r="BA98" s="141">
        <v>500353900000000</v>
      </c>
      <c r="BB98" s="141">
        <v>491408699750064.56</v>
      </c>
      <c r="BC98" s="141">
        <v>494957698879717.5</v>
      </c>
      <c r="BD98" s="141">
        <v>503175013347394.25</v>
      </c>
      <c r="BE98" s="141">
        <v>513897352838436.38</v>
      </c>
      <c r="BF98" s="141">
        <v>531455747665051.69</v>
      </c>
      <c r="BG98" s="141">
        <v>537970635747496.38</v>
      </c>
    </row>
    <row r="99" spans="1:59">
      <c r="A99" s="141" t="s">
        <v>584</v>
      </c>
      <c r="B99" s="141" t="s">
        <v>681</v>
      </c>
      <c r="C99" s="141">
        <v>15950643462144</v>
      </c>
      <c r="D99" s="141">
        <v>19263102386176</v>
      </c>
      <c r="E99" s="141">
        <v>21860286726144</v>
      </c>
      <c r="F99" s="141">
        <v>25019327447040</v>
      </c>
      <c r="G99" s="141">
        <v>29429642297344</v>
      </c>
      <c r="H99" s="141">
        <v>32742100172800</v>
      </c>
      <c r="I99" s="141">
        <v>38026105323520</v>
      </c>
      <c r="J99" s="141">
        <v>44561476878336</v>
      </c>
      <c r="K99" s="141">
        <v>52776386166784</v>
      </c>
      <c r="L99" s="141">
        <v>61993511813120</v>
      </c>
      <c r="M99" s="141">
        <v>76145108157500</v>
      </c>
      <c r="N99" s="141">
        <v>83782147418900</v>
      </c>
      <c r="O99" s="141">
        <v>95921761280900</v>
      </c>
      <c r="P99" s="141">
        <v>116792964646700</v>
      </c>
      <c r="Q99" s="141">
        <v>139368855006800</v>
      </c>
      <c r="R99" s="141">
        <v>153989920058600</v>
      </c>
      <c r="S99" s="141">
        <v>172932501603900</v>
      </c>
      <c r="T99" s="141">
        <v>192708635638700</v>
      </c>
      <c r="U99" s="141">
        <v>212207680173600</v>
      </c>
      <c r="V99" s="141">
        <v>230004633157300</v>
      </c>
      <c r="W99" s="141">
        <v>249345251848500</v>
      </c>
      <c r="X99" s="141">
        <v>268063187945900</v>
      </c>
      <c r="Y99" s="141">
        <v>281430399295100</v>
      </c>
      <c r="Z99" s="141">
        <v>292696071940000</v>
      </c>
      <c r="AA99" s="141">
        <v>311092724282800</v>
      </c>
      <c r="AB99" s="141">
        <v>334120627014900</v>
      </c>
      <c r="AC99" s="141">
        <v>349684355487400</v>
      </c>
      <c r="AD99" s="141">
        <v>363659736756300</v>
      </c>
      <c r="AE99" s="141">
        <v>390944418208600</v>
      </c>
      <c r="AF99" s="141">
        <v>421110898912200</v>
      </c>
      <c r="AG99" s="141">
        <v>454644749616700</v>
      </c>
      <c r="AH99" s="141">
        <v>481999355721300</v>
      </c>
      <c r="AI99" s="141">
        <v>493664759160900</v>
      </c>
      <c r="AJ99" s="141">
        <v>496672237963300</v>
      </c>
      <c r="AK99" s="141">
        <v>501537700000000</v>
      </c>
      <c r="AL99" s="141">
        <v>512541700000000</v>
      </c>
      <c r="AM99" s="141">
        <v>525806900000000</v>
      </c>
      <c r="AN99" s="141">
        <v>534142500000000</v>
      </c>
      <c r="AO99" s="141">
        <v>527876900000000</v>
      </c>
      <c r="AP99" s="141">
        <v>519651800000000</v>
      </c>
      <c r="AQ99" s="141">
        <v>526706000000000</v>
      </c>
      <c r="AR99" s="141">
        <v>523005000000000</v>
      </c>
      <c r="AS99" s="141">
        <v>515986200000000</v>
      </c>
      <c r="AT99" s="141">
        <v>515400700000000</v>
      </c>
      <c r="AU99" s="141">
        <v>520965400000000</v>
      </c>
      <c r="AV99" s="141">
        <v>524132800000000</v>
      </c>
      <c r="AW99" s="141">
        <v>526879700000000</v>
      </c>
      <c r="AX99" s="141">
        <v>531688200000000</v>
      </c>
      <c r="AY99" s="141">
        <v>520715700000000</v>
      </c>
      <c r="AZ99" s="141">
        <v>489501000000000</v>
      </c>
      <c r="BA99" s="141">
        <v>500353900000000</v>
      </c>
      <c r="BB99" s="141">
        <v>491408500000000</v>
      </c>
      <c r="BC99" s="141">
        <v>494957200000000</v>
      </c>
      <c r="BD99" s="141">
        <v>503175600000000</v>
      </c>
      <c r="BE99" s="141">
        <v>513876000000000</v>
      </c>
      <c r="BF99" s="141">
        <v>531985800000000</v>
      </c>
      <c r="BG99" s="141">
        <v>538445800000000</v>
      </c>
    </row>
    <row r="100" spans="1:59">
      <c r="A100" s="141" t="s">
        <v>584</v>
      </c>
      <c r="B100" s="141" t="s">
        <v>682</v>
      </c>
      <c r="C100" s="141">
        <v>44307342950.400002</v>
      </c>
      <c r="D100" s="141">
        <v>53508617739.377777</v>
      </c>
      <c r="E100" s="141">
        <v>60723018683.73333</v>
      </c>
      <c r="F100" s="141">
        <v>69498131797.333328</v>
      </c>
      <c r="G100" s="141">
        <v>81749006381.511108</v>
      </c>
      <c r="H100" s="141">
        <v>90950278257.777771</v>
      </c>
      <c r="I100" s="141">
        <v>105628070343.11111</v>
      </c>
      <c r="J100" s="141">
        <v>123781880217.60001</v>
      </c>
      <c r="K100" s="141">
        <v>146601072685.51111</v>
      </c>
      <c r="L100" s="141">
        <v>172204199480.88889</v>
      </c>
      <c r="M100" s="141">
        <v>211514189326.38889</v>
      </c>
      <c r="N100" s="141">
        <v>238914956436.922</v>
      </c>
      <c r="O100" s="141">
        <v>316393344649.99298</v>
      </c>
      <c r="P100" s="141">
        <v>429857320166.565</v>
      </c>
      <c r="Q100" s="141">
        <v>477155786487.7218</v>
      </c>
      <c r="R100" s="141">
        <v>518855814542.72833</v>
      </c>
      <c r="S100" s="141">
        <v>583142956487.97424</v>
      </c>
      <c r="T100" s="141">
        <v>717696307916.65112</v>
      </c>
      <c r="U100" s="141">
        <v>1008391778690.2501</v>
      </c>
      <c r="V100" s="141">
        <v>1049578503045.0854</v>
      </c>
      <c r="W100" s="141">
        <v>1099692917412.7461</v>
      </c>
      <c r="X100" s="141">
        <v>1215508719880.8538</v>
      </c>
      <c r="Y100" s="141">
        <v>1129894523635.0891</v>
      </c>
      <c r="Z100" s="141">
        <v>1232343804284.168</v>
      </c>
      <c r="AA100" s="141">
        <v>1309740021609.7422</v>
      </c>
      <c r="AB100" s="141">
        <v>1400714806812.6462</v>
      </c>
      <c r="AC100" s="141">
        <v>2075034242192.312</v>
      </c>
      <c r="AD100" s="141">
        <v>2514283894261.8618</v>
      </c>
      <c r="AE100" s="141">
        <v>3050637784817.5249</v>
      </c>
      <c r="AF100" s="141">
        <v>3052315661954.8228</v>
      </c>
      <c r="AG100" s="141">
        <v>3139974443543.0015</v>
      </c>
      <c r="AH100" s="141">
        <v>3578139437172.0186</v>
      </c>
      <c r="AI100" s="141">
        <v>3897826229662.8613</v>
      </c>
      <c r="AJ100" s="141">
        <v>4466565327401.2617</v>
      </c>
      <c r="AK100" s="141">
        <v>4907039384469.6777</v>
      </c>
      <c r="AL100" s="141">
        <v>5449116304981.0967</v>
      </c>
      <c r="AM100" s="141">
        <v>4833712542207.0967</v>
      </c>
      <c r="AN100" s="141">
        <v>4414732843544.4316</v>
      </c>
      <c r="AO100" s="141">
        <v>4032509760872.936</v>
      </c>
      <c r="AP100" s="141">
        <v>4562078822335.4531</v>
      </c>
      <c r="AQ100" s="141">
        <v>4887519660744.8584</v>
      </c>
      <c r="AR100" s="141">
        <v>4303544259842.7207</v>
      </c>
      <c r="AS100" s="141">
        <v>4115116279069.7671</v>
      </c>
      <c r="AT100" s="141">
        <v>4445658071221.8643</v>
      </c>
      <c r="AU100" s="141">
        <v>4815148854362.1123</v>
      </c>
      <c r="AV100" s="141">
        <v>4755410630912.1367</v>
      </c>
      <c r="AW100" s="141">
        <v>4530377224970.3994</v>
      </c>
      <c r="AX100" s="141">
        <v>4515264514430.5684</v>
      </c>
      <c r="AY100" s="141">
        <v>5037908465114.4795</v>
      </c>
      <c r="AZ100" s="141">
        <v>5231382674593.7002</v>
      </c>
      <c r="BA100" s="141">
        <v>5700098114744.4102</v>
      </c>
      <c r="BB100" s="141">
        <v>6157459594823.7168</v>
      </c>
      <c r="BC100" s="141">
        <v>6203213121334.1221</v>
      </c>
      <c r="BD100" s="141">
        <v>5155717056270.8271</v>
      </c>
      <c r="BE100" s="141">
        <v>4850413536037.8408</v>
      </c>
      <c r="BF100" s="141">
        <v>4394977752877.8218</v>
      </c>
      <c r="BG100" s="141">
        <v>4949273341993.877</v>
      </c>
    </row>
    <row r="101" spans="1:59">
      <c r="A101" s="141" t="s">
        <v>584</v>
      </c>
      <c r="B101" s="141" t="s">
        <v>683</v>
      </c>
      <c r="M101" s="141">
        <v>6.4128110408738503E-2</v>
      </c>
      <c r="N101" s="141">
        <v>3.8088533492212903E-2</v>
      </c>
      <c r="O101" s="141">
        <v>2.4974126248182401E-2</v>
      </c>
      <c r="P101" s="141">
        <v>5.2211994601509798E-2</v>
      </c>
      <c r="Q101" s="141">
        <v>6.1647291110510101E-2</v>
      </c>
      <c r="R101" s="141">
        <v>1.5170295736433E-2</v>
      </c>
      <c r="S101" s="141">
        <v>1.42900306056608E-2</v>
      </c>
      <c r="T101" s="141">
        <v>9.5887724797916497E-3</v>
      </c>
      <c r="U101" s="141">
        <v>5.7539563084671001E-3</v>
      </c>
      <c r="V101" s="141">
        <v>1.09453825933603E-2</v>
      </c>
      <c r="W101" s="141">
        <v>1.57890793351909E-2</v>
      </c>
      <c r="X101" s="141">
        <v>6.1036368139048298E-3</v>
      </c>
      <c r="Y101" s="141">
        <v>4.1412110340201397E-3</v>
      </c>
      <c r="Z101" s="141">
        <v>4.1164206135361004E-3</v>
      </c>
      <c r="AA101" s="141">
        <v>2.7203228120983602E-3</v>
      </c>
      <c r="AB101" s="141">
        <v>2.6862521249648502E-3</v>
      </c>
      <c r="AC101" s="141">
        <v>2.1493559613591099E-3</v>
      </c>
      <c r="AD101" s="141">
        <v>2.3934609859230399E-3</v>
      </c>
      <c r="AE101" s="141">
        <v>6.7333082952801097E-3</v>
      </c>
      <c r="AF101" s="141">
        <v>6.8894018295684901E-3</v>
      </c>
      <c r="AG101" s="141">
        <v>2.9248843742972199E-3</v>
      </c>
      <c r="AH101" s="141">
        <v>7.3268424727175705E-4</v>
      </c>
      <c r="AI101" s="141">
        <v>4.8055369029406197E-4</v>
      </c>
      <c r="AJ101" s="141">
        <v>3.27475878237796E-4</v>
      </c>
      <c r="AK101" s="141">
        <v>5.2591332675477605E-4</v>
      </c>
      <c r="AL101" s="141">
        <v>2.5010184712978502E-4</v>
      </c>
      <c r="AM101" s="141">
        <v>3.0081970679513898E-4</v>
      </c>
      <c r="AN101" s="141">
        <v>4.7651633717210701E-5</v>
      </c>
      <c r="AO101" s="141">
        <v>8.6355692922969697E-6</v>
      </c>
      <c r="AP101" s="141">
        <v>6.0411787130273202E-6</v>
      </c>
      <c r="AQ101" s="141">
        <v>1.29962123303757E-5</v>
      </c>
      <c r="AR101" s="141">
        <v>5.8726724166790396E-6</v>
      </c>
      <c r="AS101" s="141">
        <v>1.51874122581813E-4</v>
      </c>
      <c r="AT101" s="141">
        <v>3.6218748535467603E-4</v>
      </c>
      <c r="AU101" s="141">
        <v>5.1183363350603805E-4</v>
      </c>
      <c r="AV101" s="141">
        <v>6.7554693482957905E-4</v>
      </c>
      <c r="AW101" s="141">
        <v>1.99829521642401E-3</v>
      </c>
      <c r="AX101" s="141">
        <v>2.1039943152005199E-3</v>
      </c>
      <c r="AY101" s="141">
        <v>2.1036859339230501E-3</v>
      </c>
      <c r="AZ101" s="141">
        <v>2.8683059866201599E-3</v>
      </c>
      <c r="BA101" s="141">
        <v>4.0658951386212602E-3</v>
      </c>
      <c r="BB101" s="141">
        <v>5.2256452365278998E-3</v>
      </c>
      <c r="BC101" s="141">
        <v>4.6962070462365996E-3</v>
      </c>
      <c r="BD101" s="141">
        <v>4.5912614424699801E-3</v>
      </c>
      <c r="BE101" s="141">
        <v>4.0271829808617397E-3</v>
      </c>
      <c r="BF101" s="141">
        <v>4.4429533728851398E-3</v>
      </c>
      <c r="BG101" s="141">
        <v>4.3392749607138398E-3</v>
      </c>
    </row>
    <row r="102" spans="1:59">
      <c r="A102" s="141" t="s">
        <v>584</v>
      </c>
      <c r="B102" s="141" t="s">
        <v>684</v>
      </c>
      <c r="M102" s="141">
        <v>0.14319807702727599</v>
      </c>
      <c r="N102" s="141">
        <v>0.14763277387201801</v>
      </c>
      <c r="O102" s="141">
        <v>0.121570459705102</v>
      </c>
      <c r="P102" s="141">
        <v>0.14871187187679699</v>
      </c>
      <c r="Q102" s="141">
        <v>0.117344582261438</v>
      </c>
      <c r="R102" s="141">
        <v>0.11147929262664399</v>
      </c>
      <c r="S102" s="141">
        <v>0.11043856620390299</v>
      </c>
      <c r="T102" s="141">
        <v>7.6370106908577998E-2</v>
      </c>
      <c r="U102" s="141">
        <v>6.8435780883531305E-2</v>
      </c>
      <c r="V102" s="141">
        <v>9.4327804842446905E-2</v>
      </c>
      <c r="W102" s="141">
        <v>0.10277401446699699</v>
      </c>
      <c r="X102" s="141">
        <v>6.9934462695671606E-2</v>
      </c>
      <c r="Y102" s="141">
        <v>9.5686117855386402E-2</v>
      </c>
      <c r="Z102" s="141">
        <v>7.1236527990924003E-2</v>
      </c>
      <c r="AA102" s="141">
        <v>5.0933186577506701E-2</v>
      </c>
      <c r="AB102" s="141">
        <v>5.9488289119475402E-2</v>
      </c>
      <c r="AC102" s="141">
        <v>3.7610222150942799E-2</v>
      </c>
      <c r="AD102" s="141">
        <v>2.9557373154261501E-2</v>
      </c>
      <c r="AE102" s="141">
        <v>2.46598680177205E-2</v>
      </c>
      <c r="AF102" s="141">
        <v>2.7610842870950801E-2</v>
      </c>
      <c r="AG102" s="141">
        <v>2.7010612512479899E-2</v>
      </c>
      <c r="AH102" s="141">
        <v>2.2179106797521001E-2</v>
      </c>
      <c r="AI102" s="141">
        <v>1.85406599258316E-2</v>
      </c>
      <c r="AJ102" s="141">
        <v>1.7876227936796801E-2</v>
      </c>
      <c r="AK102" s="141">
        <v>1.39776358483642E-2</v>
      </c>
      <c r="AL102" s="141">
        <v>1.27195674644853E-2</v>
      </c>
      <c r="AM102" s="141">
        <v>1.4301351789685E-2</v>
      </c>
      <c r="AN102" s="141">
        <v>1.25802057009848E-2</v>
      </c>
      <c r="AO102" s="141">
        <v>1.13781183458953E-2</v>
      </c>
      <c r="AP102" s="141">
        <v>8.5481535453383103E-3</v>
      </c>
      <c r="AQ102" s="141">
        <v>7.7705842527814196E-3</v>
      </c>
      <c r="AR102" s="141">
        <v>7.33340966006789E-3</v>
      </c>
      <c r="AS102" s="141">
        <v>7.7217131008548304E-3</v>
      </c>
      <c r="AT102" s="141">
        <v>7.9039787807035702E-3</v>
      </c>
      <c r="AU102" s="141">
        <v>5.83862811257872E-3</v>
      </c>
      <c r="AV102" s="141">
        <v>7.9890754168013105E-3</v>
      </c>
      <c r="AW102" s="141">
        <v>9.3853846755110205E-3</v>
      </c>
      <c r="AX102" s="141">
        <v>1.16405569636356E-2</v>
      </c>
      <c r="AY102" s="141">
        <v>1.2368656088678201E-2</v>
      </c>
      <c r="AZ102" s="141">
        <v>1.03659520532379E-2</v>
      </c>
      <c r="BA102" s="141">
        <v>9.8236887985423405E-3</v>
      </c>
      <c r="BB102" s="141">
        <v>9.1680851366880995E-3</v>
      </c>
      <c r="BC102" s="141">
        <v>9.5016809602889198E-3</v>
      </c>
      <c r="BD102" s="141">
        <v>1.30003058993608E-2</v>
      </c>
      <c r="BE102" s="141">
        <v>1.3656502120744299E-2</v>
      </c>
      <c r="BF102" s="141">
        <v>1.34437003509013E-2</v>
      </c>
      <c r="BG102" s="141">
        <v>1.05870097902904E-2</v>
      </c>
    </row>
    <row r="103" spans="1:59">
      <c r="A103" s="141" t="s">
        <v>584</v>
      </c>
      <c r="B103" s="141" t="s">
        <v>685</v>
      </c>
      <c r="M103" s="141">
        <v>176341088184300</v>
      </c>
      <c r="N103" s="141">
        <v>185400276819100</v>
      </c>
      <c r="O103" s="141">
        <v>202643821404700</v>
      </c>
      <c r="P103" s="141">
        <v>218765088060700</v>
      </c>
      <c r="Q103" s="141">
        <v>215749970065700</v>
      </c>
      <c r="R103" s="141">
        <v>221419205262300</v>
      </c>
      <c r="S103" s="141">
        <v>229749614260400</v>
      </c>
      <c r="T103" s="141">
        <v>238775191195800</v>
      </c>
      <c r="U103" s="141">
        <v>249867516243500</v>
      </c>
      <c r="V103" s="141">
        <v>267132973428700</v>
      </c>
      <c r="W103" s="141">
        <v>278905424714000</v>
      </c>
      <c r="X103" s="141">
        <v>287469417459200</v>
      </c>
      <c r="Y103" s="141">
        <v>293719991966000</v>
      </c>
      <c r="Z103" s="141">
        <v>300121260207800</v>
      </c>
      <c r="AA103" s="141">
        <v>310378254481900</v>
      </c>
      <c r="AB103" s="141">
        <v>327024958597200</v>
      </c>
      <c r="AC103" s="141">
        <v>335424961101400</v>
      </c>
      <c r="AD103" s="141">
        <v>350408472194700</v>
      </c>
      <c r="AE103" s="141">
        <v>372312162886000</v>
      </c>
      <c r="AF103" s="141">
        <v>390941263073100</v>
      </c>
      <c r="AG103" s="141">
        <v>411747861659200</v>
      </c>
      <c r="AH103" s="141">
        <v>427329783894800</v>
      </c>
      <c r="AI103" s="141">
        <v>431714639243200</v>
      </c>
      <c r="AJ103" s="141">
        <v>433002766516000</v>
      </c>
      <c r="AK103" s="141">
        <v>436512117421200</v>
      </c>
      <c r="AL103" s="141">
        <v>447079035938900</v>
      </c>
      <c r="AM103" s="141">
        <v>461942227130700</v>
      </c>
      <c r="AN103" s="141">
        <v>468459185955200</v>
      </c>
      <c r="AO103" s="141">
        <v>463515208911300</v>
      </c>
      <c r="AP103" s="141">
        <v>463620189764200</v>
      </c>
      <c r="AQ103" s="141">
        <v>475664171572300</v>
      </c>
      <c r="AR103" s="141">
        <v>474112369246000</v>
      </c>
      <c r="AS103" s="141">
        <v>475816806197400</v>
      </c>
      <c r="AT103" s="141">
        <v>482704405472500</v>
      </c>
      <c r="AU103" s="141">
        <v>492419665548200</v>
      </c>
      <c r="AV103" s="141">
        <v>502804522218200</v>
      </c>
      <c r="AW103" s="141">
        <v>509713504596300</v>
      </c>
      <c r="AX103" s="141">
        <v>518138854444400</v>
      </c>
      <c r="AY103" s="141">
        <v>512446570622500</v>
      </c>
      <c r="AZ103" s="141">
        <v>480842649978200</v>
      </c>
      <c r="BA103" s="141">
        <v>499136200000000</v>
      </c>
      <c r="BB103" s="141">
        <v>497877957129600</v>
      </c>
      <c r="BC103" s="141">
        <v>504340949075300</v>
      </c>
      <c r="BD103" s="141">
        <v>514113128934400</v>
      </c>
      <c r="BE103" s="141">
        <v>516484820521300</v>
      </c>
      <c r="BF103" s="141">
        <v>522023553299300</v>
      </c>
      <c r="BG103" s="141">
        <v>525605223038600</v>
      </c>
    </row>
    <row r="104" spans="1:59">
      <c r="A104" s="141" t="s">
        <v>584</v>
      </c>
      <c r="B104" s="141" t="s">
        <v>686</v>
      </c>
      <c r="M104" s="141">
        <v>2008901108418.0735</v>
      </c>
      <c r="N104" s="141">
        <v>2112104589111.1138</v>
      </c>
      <c r="O104" s="141">
        <v>2308545340315.1909</v>
      </c>
      <c r="P104" s="141">
        <v>2492200952219.3999</v>
      </c>
      <c r="Q104" s="141">
        <v>2457852327378</v>
      </c>
      <c r="R104" s="141">
        <v>2522437008053.3828</v>
      </c>
      <c r="S104" s="141">
        <v>2617338134286.4741</v>
      </c>
      <c r="T104" s="141">
        <v>2720158706033.7002</v>
      </c>
      <c r="U104" s="141">
        <v>2846523946901.2681</v>
      </c>
      <c r="V104" s="141">
        <v>3043214329351.6875</v>
      </c>
      <c r="W104" s="141">
        <v>3177327658691.6982</v>
      </c>
      <c r="X104" s="141">
        <v>3274889802009.856</v>
      </c>
      <c r="Y104" s="141">
        <v>3346097177354.1475</v>
      </c>
      <c r="Z104" s="141">
        <v>3419021275751.417</v>
      </c>
      <c r="AA104" s="141">
        <v>3535870317449.1865</v>
      </c>
      <c r="AB104" s="141">
        <v>3725511782708.7349</v>
      </c>
      <c r="AC104" s="141">
        <v>3821205727410.7524</v>
      </c>
      <c r="AD104" s="141">
        <v>3991899876762.1841</v>
      </c>
      <c r="AE104" s="141">
        <v>4241429631632.5347</v>
      </c>
      <c r="AF104" s="141">
        <v>4453654816358.5322</v>
      </c>
      <c r="AG104" s="141">
        <v>4690686352187.2168</v>
      </c>
      <c r="AH104" s="141">
        <v>4868197680787.3086</v>
      </c>
      <c r="AI104" s="141">
        <v>4918150535566.3799</v>
      </c>
      <c r="AJ104" s="141">
        <v>4932825052621.6846</v>
      </c>
      <c r="AK104" s="141">
        <v>4972804044448.6846</v>
      </c>
      <c r="AL104" s="141">
        <v>5093183784311.6094</v>
      </c>
      <c r="AM104" s="141">
        <v>5262507233357.3047</v>
      </c>
      <c r="AN104" s="141">
        <v>5336749294245.4072</v>
      </c>
      <c r="AO104" s="141">
        <v>5280426850816.3184</v>
      </c>
      <c r="AP104" s="141">
        <v>5281622806642.1846</v>
      </c>
      <c r="AQ104" s="141">
        <v>5418829447778.3223</v>
      </c>
      <c r="AR104" s="141">
        <v>5401151109476.9746</v>
      </c>
      <c r="AS104" s="141">
        <v>5420568281709.2197</v>
      </c>
      <c r="AT104" s="141">
        <v>5499032727860.458</v>
      </c>
      <c r="AU104" s="141">
        <v>5609710261585.5859</v>
      </c>
      <c r="AV104" s="141">
        <v>5728015928687.5273</v>
      </c>
      <c r="AW104" s="141">
        <v>5806723973989.4834</v>
      </c>
      <c r="AX104" s="141">
        <v>5902706679001.3096</v>
      </c>
      <c r="AY104" s="141">
        <v>5837859425323.8574</v>
      </c>
      <c r="AZ104" s="141">
        <v>5477823361883.3477</v>
      </c>
      <c r="BA104" s="141">
        <v>5686225914539.0674</v>
      </c>
      <c r="BB104" s="141">
        <v>5671891844566.8789</v>
      </c>
      <c r="BC104" s="141">
        <v>5745519107600.6885</v>
      </c>
      <c r="BD104" s="141">
        <v>5856845079061.6875</v>
      </c>
      <c r="BE104" s="141">
        <v>5883863704764.9033</v>
      </c>
      <c r="BF104" s="141">
        <v>5946961684546.7158</v>
      </c>
      <c r="BG104" s="141">
        <v>5987764542141.3516</v>
      </c>
    </row>
    <row r="105" spans="1:59">
      <c r="A105" s="141" t="s">
        <v>584</v>
      </c>
      <c r="B105" s="141" t="s">
        <v>687</v>
      </c>
      <c r="M105" s="141">
        <v>75861625867000</v>
      </c>
      <c r="N105" s="141">
        <v>83476246651900</v>
      </c>
      <c r="O105" s="141">
        <v>96288343790600</v>
      </c>
      <c r="P105" s="141">
        <v>118254327806300</v>
      </c>
      <c r="Q105" s="141">
        <v>140251253353500</v>
      </c>
      <c r="R105" s="141">
        <v>154405952610500</v>
      </c>
      <c r="S105" s="141">
        <v>173744109404300</v>
      </c>
      <c r="T105" s="141">
        <v>192429690272900</v>
      </c>
      <c r="U105" s="141">
        <v>211877293972700</v>
      </c>
      <c r="V105" s="141">
        <v>230435604011100</v>
      </c>
      <c r="W105" s="141">
        <v>249385639846500</v>
      </c>
      <c r="X105" s="141">
        <v>266554306855000</v>
      </c>
      <c r="Y105" s="141">
        <v>280430826740600</v>
      </c>
      <c r="Z105" s="141">
        <v>292098782045500</v>
      </c>
      <c r="AA105" s="141">
        <v>310191347822900</v>
      </c>
      <c r="AB105" s="141">
        <v>331032248762400</v>
      </c>
      <c r="AC105" s="141">
        <v>345778355220100</v>
      </c>
      <c r="AD105" s="141">
        <v>363321391963400</v>
      </c>
      <c r="AE105" s="141">
        <v>389438461621900</v>
      </c>
      <c r="AF105" s="141">
        <v>417817520926000</v>
      </c>
      <c r="AG105" s="141">
        <v>450704591144200</v>
      </c>
      <c r="AH105" s="141">
        <v>479887786387400</v>
      </c>
      <c r="AI105" s="141">
        <v>492677963764500</v>
      </c>
      <c r="AJ105" s="141">
        <v>495859712229400</v>
      </c>
      <c r="AK105" s="141">
        <v>499921200000000</v>
      </c>
      <c r="AL105" s="141">
        <v>508932100000000</v>
      </c>
      <c r="AM105" s="141">
        <v>522999100000000</v>
      </c>
      <c r="AN105" s="141">
        <v>533447600000000</v>
      </c>
      <c r="AO105" s="141">
        <v>528405500000000</v>
      </c>
      <c r="AP105" s="141">
        <v>521679000000000</v>
      </c>
      <c r="AQ105" s="141">
        <v>527526800000000</v>
      </c>
      <c r="AR105" s="141">
        <v>520636000000000</v>
      </c>
      <c r="AS105" s="141">
        <v>515965000000000</v>
      </c>
      <c r="AT105" s="141">
        <v>515824800000000</v>
      </c>
      <c r="AU105" s="141">
        <v>521213300000000</v>
      </c>
      <c r="AV105" s="141">
        <v>525650900000000</v>
      </c>
      <c r="AW105" s="141">
        <v>527032400000000</v>
      </c>
      <c r="AX105" s="141">
        <v>531843300000000</v>
      </c>
      <c r="AY105" s="141">
        <v>519829200000000</v>
      </c>
      <c r="AZ105" s="141">
        <v>488954700000000</v>
      </c>
      <c r="BA105" s="141">
        <v>499136200000000</v>
      </c>
      <c r="BB105" s="141">
        <v>488957900000000</v>
      </c>
      <c r="BC105" s="141">
        <v>492361000000000</v>
      </c>
      <c r="BD105" s="141">
        <v>500100800000000</v>
      </c>
      <c r="BE105" s="141">
        <v>509927100000000</v>
      </c>
      <c r="BF105" s="141">
        <v>527501500000000</v>
      </c>
      <c r="BG105" s="141">
        <v>534292100000000</v>
      </c>
    </row>
    <row r="106" spans="1:59">
      <c r="A106" s="141" t="s">
        <v>584</v>
      </c>
      <c r="B106" s="141" t="s">
        <v>688</v>
      </c>
      <c r="M106" s="141">
        <v>210726738519.44446</v>
      </c>
      <c r="N106" s="141">
        <v>238042643292.97241</v>
      </c>
      <c r="O106" s="141">
        <v>317602499536.07269</v>
      </c>
      <c r="P106" s="141">
        <v>435235877457.88855</v>
      </c>
      <c r="Q106" s="141">
        <v>480176845081.44104</v>
      </c>
      <c r="R106" s="141">
        <v>520257600507.0968</v>
      </c>
      <c r="S106" s="141">
        <v>585879766329.06482</v>
      </c>
      <c r="T106" s="141">
        <v>716657443942.12512</v>
      </c>
      <c r="U106" s="141">
        <v>1006821813227.6066</v>
      </c>
      <c r="V106" s="141">
        <v>1051545149270.3296</v>
      </c>
      <c r="W106" s="141">
        <v>1099871041499.8093</v>
      </c>
      <c r="X106" s="141">
        <v>1208666832573.2148</v>
      </c>
      <c r="Y106" s="141">
        <v>1125881412193.9146</v>
      </c>
      <c r="Z106" s="141">
        <v>1229829023351.2708</v>
      </c>
      <c r="AA106" s="141">
        <v>1305945111822.6694</v>
      </c>
      <c r="AB106" s="141">
        <v>1387767575191.6484</v>
      </c>
      <c r="AC106" s="141">
        <v>2051855955324.5376</v>
      </c>
      <c r="AD106" s="141">
        <v>2511944633745.7437</v>
      </c>
      <c r="AE106" s="141">
        <v>3038886426180.0659</v>
      </c>
      <c r="AF106" s="141">
        <v>3028444446002.0117</v>
      </c>
      <c r="AG106" s="141">
        <v>3112761994883.7129</v>
      </c>
      <c r="AH106" s="141">
        <v>3562464126783.5972</v>
      </c>
      <c r="AI106" s="141">
        <v>3890034794467.1709</v>
      </c>
      <c r="AJ106" s="141">
        <v>4459258296741.4824</v>
      </c>
      <c r="AK106" s="141">
        <v>4891223566107.4785</v>
      </c>
      <c r="AL106" s="141">
        <v>5410740636787.7383</v>
      </c>
      <c r="AM106" s="141">
        <v>4807900598552.4795</v>
      </c>
      <c r="AN106" s="141">
        <v>4408989436395.6299</v>
      </c>
      <c r="AO106" s="141">
        <v>4036547794474.3257</v>
      </c>
      <c r="AP106" s="141">
        <v>4579875828308.7578</v>
      </c>
      <c r="AQ106" s="141">
        <v>4895136198505.0869</v>
      </c>
      <c r="AR106" s="141">
        <v>4284050954135.1895</v>
      </c>
      <c r="AS106" s="141">
        <v>4114947203879.1587</v>
      </c>
      <c r="AT106" s="141">
        <v>4449316202823.1699</v>
      </c>
      <c r="AU106" s="141">
        <v>4817440130137.8096</v>
      </c>
      <c r="AV106" s="141">
        <v>4769184218214.415</v>
      </c>
      <c r="AW106" s="141">
        <v>4531690216536.127</v>
      </c>
      <c r="AX106" s="141">
        <v>4516581672731.5957</v>
      </c>
      <c r="AY106" s="141">
        <v>5029331604738.7998</v>
      </c>
      <c r="AZ106" s="141">
        <v>5225544271086.5977</v>
      </c>
      <c r="BA106" s="141">
        <v>5686225914539.0674</v>
      </c>
      <c r="BB106" s="141">
        <v>6126753022831.0156</v>
      </c>
      <c r="BC106" s="141">
        <v>6170675395030.499</v>
      </c>
      <c r="BD106" s="141">
        <v>5124211556392.4121</v>
      </c>
      <c r="BE106" s="141">
        <v>4813140345594.1162</v>
      </c>
      <c r="BF106" s="141">
        <v>4357930901745.2725</v>
      </c>
      <c r="BG106" s="141">
        <v>4911093460786.4463</v>
      </c>
    </row>
    <row r="107" spans="1:59">
      <c r="A107" s="141" t="s">
        <v>584</v>
      </c>
      <c r="B107" s="141" t="s">
        <v>689</v>
      </c>
      <c r="M107" s="141">
        <v>-7665945714700</v>
      </c>
      <c r="N107" s="141">
        <v>-7881890324600</v>
      </c>
      <c r="O107" s="141">
        <v>-8415805860900</v>
      </c>
      <c r="P107" s="141">
        <v>-8959547020000</v>
      </c>
      <c r="Q107" s="141">
        <v>-7909272686800</v>
      </c>
      <c r="R107" s="141">
        <v>-9135256235400</v>
      </c>
      <c r="S107" s="141">
        <v>-8918487229600</v>
      </c>
      <c r="T107" s="141">
        <v>-8884148676100</v>
      </c>
      <c r="U107" s="141">
        <v>-9699321539900</v>
      </c>
      <c r="V107" s="141">
        <v>-10149749170200</v>
      </c>
      <c r="W107" s="141">
        <v>-9570479368800</v>
      </c>
      <c r="X107" s="141">
        <v>-7823068254600</v>
      </c>
      <c r="Y107" s="141">
        <v>-8249692778700</v>
      </c>
      <c r="Z107" s="141">
        <v>-7463245908700</v>
      </c>
      <c r="AA107" s="141">
        <v>-6321631470900</v>
      </c>
      <c r="AB107" s="141">
        <v>-5269343212800</v>
      </c>
      <c r="AC107" s="141">
        <v>-7190364189300</v>
      </c>
      <c r="AD107" s="141">
        <v>-8066996651000</v>
      </c>
      <c r="AE107" s="141">
        <v>-8304839690000</v>
      </c>
      <c r="AF107" s="141">
        <v>-7880917457900</v>
      </c>
      <c r="AG107" s="141">
        <v>-7970660907600</v>
      </c>
      <c r="AH107" s="141">
        <v>-7923425282700</v>
      </c>
      <c r="AI107" s="141">
        <v>-7828103888900</v>
      </c>
      <c r="AJ107" s="141">
        <v>-8006885648800</v>
      </c>
      <c r="AK107" s="141">
        <v>-7347473119300</v>
      </c>
      <c r="AL107" s="141">
        <v>-6383506159000</v>
      </c>
      <c r="AM107" s="141">
        <v>-5365246473400</v>
      </c>
      <c r="AN107" s="141">
        <v>-4895165714600</v>
      </c>
      <c r="AO107" s="141">
        <v>-5467970675500</v>
      </c>
      <c r="AP107" s="141">
        <v>-5077072454200</v>
      </c>
      <c r="AQ107" s="141">
        <v>-4004567540900</v>
      </c>
      <c r="AR107" s="141">
        <v>-4261916731300</v>
      </c>
      <c r="AS107" s="141">
        <v>-3757217295800</v>
      </c>
      <c r="AT107" s="141">
        <v>-3164546679100</v>
      </c>
      <c r="AU107" s="141">
        <v>-2086109401300</v>
      </c>
      <c r="AV107" s="141">
        <v>-1496071177300</v>
      </c>
      <c r="AW107" s="141">
        <v>-782318900300</v>
      </c>
      <c r="AX107" s="141">
        <v>-98886507600</v>
      </c>
      <c r="AY107" s="141">
        <v>94001519500</v>
      </c>
      <c r="AZ107" s="141">
        <v>-281155000700</v>
      </c>
      <c r="BA107" s="141">
        <v>0</v>
      </c>
      <c r="BB107" s="141">
        <v>4314344700</v>
      </c>
      <c r="BC107" s="141">
        <v>-153736226200</v>
      </c>
      <c r="BD107" s="141">
        <v>-189613040100</v>
      </c>
      <c r="BE107" s="141">
        <v>-822877258900</v>
      </c>
      <c r="BF107" s="141">
        <v>-500368973400</v>
      </c>
      <c r="BG107" s="141">
        <v>-184599523600</v>
      </c>
    </row>
    <row r="108" spans="1:59">
      <c r="A108" s="141" t="s">
        <v>584</v>
      </c>
      <c r="B108" s="141" t="s">
        <v>690</v>
      </c>
      <c r="M108" s="141">
        <v>-126208668600</v>
      </c>
      <c r="N108" s="141">
        <v>-53801351400</v>
      </c>
      <c r="O108" s="141">
        <v>-103360757900</v>
      </c>
      <c r="P108" s="141">
        <v>-380234929500</v>
      </c>
      <c r="Q108" s="141">
        <v>-654364718200</v>
      </c>
      <c r="R108" s="141">
        <v>-551130009400</v>
      </c>
      <c r="S108" s="141">
        <v>-348550960300</v>
      </c>
      <c r="T108" s="141">
        <v>-272335733900</v>
      </c>
      <c r="U108" s="141">
        <v>-245218083600</v>
      </c>
      <c r="V108" s="141">
        <v>-287496802300</v>
      </c>
      <c r="W108" s="141">
        <v>-282183812500</v>
      </c>
      <c r="X108" s="141">
        <v>-194050135700</v>
      </c>
      <c r="Y108" s="141">
        <v>22266422500</v>
      </c>
      <c r="Z108" s="141">
        <v>284648587200</v>
      </c>
      <c r="AA108" s="141">
        <v>303810637000</v>
      </c>
      <c r="AB108" s="141">
        <v>121008085600</v>
      </c>
      <c r="AC108" s="141">
        <v>-27601323700</v>
      </c>
      <c r="AD108" s="141">
        <v>-118331417100</v>
      </c>
      <c r="AE108" s="141">
        <v>-604061166200</v>
      </c>
      <c r="AF108" s="141">
        <v>-861438289400</v>
      </c>
      <c r="AG108" s="141">
        <v>-1059938101100</v>
      </c>
      <c r="AH108" s="141">
        <v>-1152764286600</v>
      </c>
      <c r="AI108" s="141">
        <v>-734932252400</v>
      </c>
      <c r="AJ108" s="141">
        <v>-388140330900</v>
      </c>
      <c r="AK108" s="141">
        <v>100000000</v>
      </c>
      <c r="AL108" s="141">
        <v>-100000000</v>
      </c>
      <c r="AM108" s="141">
        <v>0</v>
      </c>
      <c r="AN108" s="141">
        <v>0</v>
      </c>
      <c r="AO108" s="141">
        <v>100000000</v>
      </c>
      <c r="AP108" s="141">
        <v>100000000</v>
      </c>
      <c r="AQ108" s="141">
        <v>0</v>
      </c>
      <c r="AR108" s="141">
        <v>100000000</v>
      </c>
      <c r="AS108" s="141">
        <v>-100000000</v>
      </c>
      <c r="AT108" s="141">
        <v>0</v>
      </c>
      <c r="AU108" s="141">
        <v>-100000000</v>
      </c>
      <c r="AV108" s="141">
        <v>0</v>
      </c>
      <c r="AW108" s="141">
        <v>0</v>
      </c>
      <c r="AX108" s="141">
        <v>-100000000</v>
      </c>
      <c r="AY108" s="141">
        <v>-100000000</v>
      </c>
      <c r="AZ108" s="141">
        <v>100000000</v>
      </c>
      <c r="BA108" s="141">
        <v>0</v>
      </c>
      <c r="BB108" s="141">
        <v>0</v>
      </c>
      <c r="BC108" s="141">
        <v>0</v>
      </c>
      <c r="BD108" s="141">
        <v>0</v>
      </c>
      <c r="BE108" s="141">
        <v>0</v>
      </c>
      <c r="BF108" s="141">
        <v>0</v>
      </c>
      <c r="BG108" s="141">
        <v>83200000000</v>
      </c>
    </row>
    <row r="109" spans="1:59">
      <c r="A109" s="141" t="s">
        <v>584</v>
      </c>
      <c r="B109" s="141" t="s">
        <v>691</v>
      </c>
      <c r="AG109" s="141">
        <v>110.603873686778</v>
      </c>
      <c r="AH109" s="141">
        <v>113.48591722894299</v>
      </c>
      <c r="AI109" s="141">
        <v>115.288270991882</v>
      </c>
      <c r="AJ109" s="141">
        <v>115.792546328879</v>
      </c>
      <c r="AK109" s="141">
        <v>115.92575468954099</v>
      </c>
      <c r="AL109" s="141">
        <v>115.307311129281</v>
      </c>
      <c r="AM109" s="141">
        <v>114.734902404773</v>
      </c>
      <c r="AN109" s="141">
        <v>115.312439243697</v>
      </c>
      <c r="AO109" s="141">
        <v>115.26081471707001</v>
      </c>
      <c r="AP109" s="141">
        <v>113.75150822291</v>
      </c>
      <c r="AQ109" s="141">
        <v>112.177643596569</v>
      </c>
      <c r="AR109" s="141">
        <v>110.93871809733299</v>
      </c>
      <c r="AS109" s="141">
        <v>109.320796319465</v>
      </c>
      <c r="AT109" s="141">
        <v>107.553076484241</v>
      </c>
      <c r="AU109" s="141">
        <v>106.36915701266901</v>
      </c>
      <c r="AV109" s="141">
        <v>105.265561236536</v>
      </c>
      <c r="AW109" s="141">
        <v>104.335691441112</v>
      </c>
      <c r="AX109" s="141">
        <v>103.57448278369</v>
      </c>
      <c r="AY109" s="141">
        <v>102.55846156599</v>
      </c>
      <c r="AZ109" s="141">
        <v>101.932311705266</v>
      </c>
      <c r="BA109" s="141">
        <v>100</v>
      </c>
      <c r="BB109" s="141">
        <v>98.325714193526693</v>
      </c>
      <c r="BC109" s="141">
        <v>97.576968511033201</v>
      </c>
      <c r="BD109" s="141">
        <v>97.251653074584496</v>
      </c>
      <c r="BE109" s="141">
        <v>98.953226931122501</v>
      </c>
      <c r="BF109" s="141">
        <v>100.967256103132</v>
      </c>
      <c r="BG109" s="141">
        <v>101.255002153422</v>
      </c>
    </row>
    <row r="110" spans="1:59">
      <c r="A110" s="141" t="s">
        <v>584</v>
      </c>
      <c r="B110" s="141" t="s">
        <v>692</v>
      </c>
      <c r="C110" s="141">
        <v>22.822009100797796</v>
      </c>
      <c r="D110" s="141">
        <v>24.598866283715989</v>
      </c>
      <c r="E110" s="141">
        <v>25.631914754546131</v>
      </c>
      <c r="F110" s="141">
        <v>27.044353486362109</v>
      </c>
      <c r="G110" s="141">
        <v>28.485467541762578</v>
      </c>
      <c r="H110" s="141">
        <v>29.948725356245159</v>
      </c>
      <c r="I110" s="141">
        <v>31.437437304914528</v>
      </c>
      <c r="J110" s="141">
        <v>33.165047114744276</v>
      </c>
      <c r="K110" s="141">
        <v>34.796390406494254</v>
      </c>
      <c r="L110" s="141">
        <v>36.339053128058083</v>
      </c>
      <c r="M110" s="141">
        <v>45.094289006562875</v>
      </c>
      <c r="N110" s="141">
        <v>47.390197963632886</v>
      </c>
      <c r="O110" s="141">
        <v>50.046144464047828</v>
      </c>
      <c r="P110" s="141">
        <v>56.404705381049261</v>
      </c>
      <c r="Q110" s="141">
        <v>68.142553012370428</v>
      </c>
      <c r="R110" s="141">
        <v>73.033444450475088</v>
      </c>
      <c r="S110" s="141">
        <v>78.881879778618838</v>
      </c>
      <c r="T110" s="141">
        <v>84.205701956993451</v>
      </c>
      <c r="U110" s="141">
        <v>88.082328941598576</v>
      </c>
      <c r="V110" s="141">
        <v>90.506029636648861</v>
      </c>
      <c r="W110" s="141">
        <v>95.427732953632756</v>
      </c>
      <c r="X110" s="141">
        <v>98.478060294887996</v>
      </c>
      <c r="Y110" s="141">
        <v>100.01175200161336</v>
      </c>
      <c r="Z110" s="141">
        <v>100.92614249330644</v>
      </c>
      <c r="AA110" s="141">
        <v>102.68580283330826</v>
      </c>
      <c r="AB110" s="141">
        <v>103.71804259263956</v>
      </c>
      <c r="AC110" s="141">
        <v>105.5608416473931</v>
      </c>
      <c r="AD110" s="141">
        <v>105.44843729380382</v>
      </c>
      <c r="AE110" s="141">
        <v>105.79890443068527</v>
      </c>
      <c r="AF110" s="141">
        <v>108.15460779290021</v>
      </c>
      <c r="AG110" s="141">
        <v>110.60387368677782</v>
      </c>
      <c r="AH110" s="141">
        <v>113.48591722894264</v>
      </c>
      <c r="AI110" s="141">
        <v>115.28827099188202</v>
      </c>
      <c r="AJ110" s="141">
        <v>115.79254632887883</v>
      </c>
      <c r="AK110" s="141">
        <v>115.92575468954118</v>
      </c>
      <c r="AL110" s="141">
        <v>115.30731112928116</v>
      </c>
      <c r="AM110" s="141">
        <v>114.73490240477308</v>
      </c>
      <c r="AN110" s="141">
        <v>115.31243924369683</v>
      </c>
      <c r="AO110" s="141">
        <v>115.26081471707003</v>
      </c>
      <c r="AP110" s="141">
        <v>113.75150822290993</v>
      </c>
      <c r="AQ110" s="141">
        <v>112.17764359656952</v>
      </c>
      <c r="AR110" s="141">
        <v>110.93871809733349</v>
      </c>
      <c r="AS110" s="141">
        <v>109.32079631946461</v>
      </c>
      <c r="AT110" s="141">
        <v>107.55307648424073</v>
      </c>
      <c r="AU110" s="141">
        <v>106.36915701266938</v>
      </c>
      <c r="AV110" s="141">
        <v>105.26556123653637</v>
      </c>
      <c r="AW110" s="141">
        <v>104.33569144111159</v>
      </c>
      <c r="AX110" s="141">
        <v>103.57448278368962</v>
      </c>
      <c r="AY110" s="141">
        <v>102.55846156599009</v>
      </c>
      <c r="AZ110" s="141">
        <v>101.9323117052657</v>
      </c>
      <c r="BA110" s="141">
        <v>100</v>
      </c>
      <c r="BB110" s="141">
        <v>98.32567422563892</v>
      </c>
      <c r="BC110" s="141">
        <v>97.576870160869944</v>
      </c>
      <c r="BD110" s="141">
        <v>97.251766460452586</v>
      </c>
      <c r="BE110" s="141">
        <v>98.949115346862044</v>
      </c>
      <c r="BF110" s="141">
        <v>101.06795673547235</v>
      </c>
      <c r="BG110" s="141">
        <v>101.3444359518739</v>
      </c>
    </row>
    <row r="111" spans="1:59">
      <c r="A111" s="141" t="s">
        <v>584</v>
      </c>
      <c r="B111" s="141" t="s">
        <v>693</v>
      </c>
      <c r="AG111" s="141">
        <v>2.2645968986985601</v>
      </c>
      <c r="AH111" s="141">
        <v>2.6057347234750199</v>
      </c>
      <c r="AI111" s="141">
        <v>1.58817393994654</v>
      </c>
      <c r="AJ111" s="141">
        <v>0.43740385093668999</v>
      </c>
      <c r="AK111" s="141">
        <v>0.115040531437998</v>
      </c>
      <c r="AL111" s="141">
        <v>-0.53348245341706502</v>
      </c>
      <c r="AM111" s="141">
        <v>-0.49642014795254902</v>
      </c>
      <c r="AN111" s="141">
        <v>0.50336630512506997</v>
      </c>
      <c r="AO111" s="141">
        <v>-4.4769260771332101E-2</v>
      </c>
      <c r="AP111" s="141">
        <v>-1.3094706105149401</v>
      </c>
      <c r="AQ111" s="141">
        <v>-1.38359890864588</v>
      </c>
      <c r="AR111" s="141">
        <v>-1.10443173836995</v>
      </c>
      <c r="AS111" s="141">
        <v>-1.4583923499543101</v>
      </c>
      <c r="AT111" s="141">
        <v>-1.6170023405776599</v>
      </c>
      <c r="AU111" s="141">
        <v>-1.1007769468545401</v>
      </c>
      <c r="AV111" s="141">
        <v>-1.03751482772545</v>
      </c>
      <c r="AW111" s="141">
        <v>-0.88335613708962102</v>
      </c>
      <c r="AX111" s="141">
        <v>-0.72957647273715098</v>
      </c>
      <c r="AY111" s="141">
        <v>-0.98095707590589099</v>
      </c>
      <c r="AZ111" s="141">
        <v>-0.61052969317553596</v>
      </c>
      <c r="BA111" s="141">
        <v>-1.8956812348698</v>
      </c>
      <c r="BB111" s="141">
        <v>-1.67428580647324</v>
      </c>
      <c r="BC111" s="141">
        <v>-0.76149529005181205</v>
      </c>
      <c r="BD111" s="141">
        <v>-0.33339367005641002</v>
      </c>
      <c r="BE111" s="141">
        <v>1.7496605998388299</v>
      </c>
      <c r="BF111" s="141">
        <v>2.0353345054744398</v>
      </c>
      <c r="BG111" s="141">
        <v>0.28498947222669802</v>
      </c>
    </row>
    <row r="112" spans="1:59">
      <c r="A112" s="141" t="s">
        <v>584</v>
      </c>
      <c r="B112" s="141" t="s">
        <v>694</v>
      </c>
      <c r="D112" s="141">
        <v>7.7857176161413264</v>
      </c>
      <c r="E112" s="141">
        <v>4.1995775696134388</v>
      </c>
      <c r="F112" s="141">
        <v>5.5104690591461463</v>
      </c>
      <c r="G112" s="141">
        <v>5.3287058835671246</v>
      </c>
      <c r="H112" s="141">
        <v>5.1368572846392624</v>
      </c>
      <c r="I112" s="141">
        <v>4.9708691470534632</v>
      </c>
      <c r="J112" s="141">
        <v>5.4953900760851013</v>
      </c>
      <c r="K112" s="141">
        <v>4.918863181788538</v>
      </c>
      <c r="L112" s="141">
        <v>4.4333987046998686</v>
      </c>
      <c r="M112" s="141">
        <v>24.093186599143124</v>
      </c>
      <c r="N112" s="141">
        <v>5.0913519375721279</v>
      </c>
      <c r="O112" s="141">
        <v>5.6044216199584156</v>
      </c>
      <c r="P112" s="141">
        <v>12.705396160076418</v>
      </c>
      <c r="Q112" s="141">
        <v>20.810050424028674</v>
      </c>
      <c r="R112" s="141">
        <v>7.177440852879073</v>
      </c>
      <c r="S112" s="141">
        <v>8.0078864856355665</v>
      </c>
      <c r="T112" s="141">
        <v>6.7491066304655334</v>
      </c>
      <c r="U112" s="141">
        <v>4.6037582901274874</v>
      </c>
      <c r="V112" s="141">
        <v>2.7516310299393609</v>
      </c>
      <c r="W112" s="141">
        <v>5.4379838964794658</v>
      </c>
      <c r="X112" s="141">
        <v>3.1964788922915801</v>
      </c>
      <c r="Y112" s="141">
        <v>1.5573943090804221</v>
      </c>
      <c r="Z112" s="141">
        <v>0.91428304513488001</v>
      </c>
      <c r="AA112" s="141">
        <v>1.7435129259185942</v>
      </c>
      <c r="AB112" s="141">
        <v>1.0052409689068327</v>
      </c>
      <c r="AC112" s="141">
        <v>1.7767391368841032</v>
      </c>
      <c r="AD112" s="141">
        <v>-0.10648300244208997</v>
      </c>
      <c r="AE112" s="141">
        <v>0.33235877730930952</v>
      </c>
      <c r="AF112" s="141">
        <v>2.2265857807235392</v>
      </c>
      <c r="AG112" s="141">
        <v>2.2645968986985565</v>
      </c>
      <c r="AH112" s="141">
        <v>2.6057347234750239</v>
      </c>
      <c r="AI112" s="141">
        <v>1.5881739399465431</v>
      </c>
      <c r="AJ112" s="141">
        <v>0.43740385093668976</v>
      </c>
      <c r="AK112" s="141">
        <v>0.11504053143799808</v>
      </c>
      <c r="AL112" s="141">
        <v>-0.53348245341706502</v>
      </c>
      <c r="AM112" s="141">
        <v>-0.49642014795254852</v>
      </c>
      <c r="AN112" s="141">
        <v>0.50336630512506986</v>
      </c>
      <c r="AO112" s="141">
        <v>-4.4769260771332142E-2</v>
      </c>
      <c r="AP112" s="141">
        <v>-1.3094706105149356</v>
      </c>
      <c r="AQ112" s="141">
        <v>-1.3835989086458795</v>
      </c>
      <c r="AR112" s="141">
        <v>-1.1044317383699536</v>
      </c>
      <c r="AS112" s="141">
        <v>-1.458392349954309</v>
      </c>
      <c r="AT112" s="141">
        <v>-1.6170023405776561</v>
      </c>
      <c r="AU112" s="141">
        <v>-1.1007769468545376</v>
      </c>
      <c r="AV112" s="141">
        <v>-1.0375148277254453</v>
      </c>
      <c r="AW112" s="141">
        <v>-0.88335613708962057</v>
      </c>
      <c r="AX112" s="141">
        <v>-0.72957647273715054</v>
      </c>
      <c r="AY112" s="141">
        <v>-0.98095707590589143</v>
      </c>
      <c r="AZ112" s="141">
        <v>-0.61052969317553618</v>
      </c>
      <c r="BA112" s="141">
        <v>-1.895681234869798</v>
      </c>
      <c r="BB112" s="141">
        <v>-1.6743257743610798</v>
      </c>
      <c r="BC112" s="141">
        <v>-0.76155497601838817</v>
      </c>
      <c r="BD112" s="141">
        <v>-0.33317701201255545</v>
      </c>
      <c r="BE112" s="141">
        <v>1.7453141965289518</v>
      </c>
      <c r="BF112" s="141">
        <v>2.1413444487935038</v>
      </c>
      <c r="BG112" s="141">
        <v>0.27355773811197537</v>
      </c>
    </row>
    <row r="113" spans="1:59">
      <c r="A113" s="141" t="s">
        <v>584</v>
      </c>
      <c r="B113" s="141" t="s">
        <v>695</v>
      </c>
      <c r="M113" s="141">
        <v>1.9296087095493599E-2</v>
      </c>
      <c r="N113" s="141">
        <v>1.21894773678046E-2</v>
      </c>
      <c r="O113" s="141">
        <v>7.2437507790898501E-3</v>
      </c>
      <c r="P113" s="141">
        <v>5.3778484198049401E-3</v>
      </c>
      <c r="Q113" s="141">
        <v>1.75400759053982E-2</v>
      </c>
      <c r="R113" s="141">
        <v>5.0533111007740897E-2</v>
      </c>
      <c r="S113" s="141">
        <v>5.70817244048301E-2</v>
      </c>
      <c r="T113" s="141">
        <v>4.6743984261126401E-2</v>
      </c>
      <c r="U113" s="141">
        <v>2.77785476350241E-2</v>
      </c>
      <c r="V113" s="141">
        <v>2.17724875634462E-2</v>
      </c>
      <c r="W113" s="141">
        <v>2.3759788087994099E-2</v>
      </c>
      <c r="X113" s="141">
        <v>3.5777689292374702E-2</v>
      </c>
      <c r="Y113" s="141">
        <v>4.2488469078929399E-2</v>
      </c>
      <c r="Z113" s="141">
        <v>2.3606133476826399E-2</v>
      </c>
      <c r="AA113" s="141">
        <v>1.5705701575404799E-2</v>
      </c>
      <c r="AB113" s="141">
        <v>1.4555085050826699E-2</v>
      </c>
      <c r="AC113" s="141">
        <v>5.1048346536440399E-3</v>
      </c>
      <c r="AD113" s="141">
        <v>4.2117567272043901E-4</v>
      </c>
      <c r="AE113" s="141">
        <v>1.06011642122491E-3</v>
      </c>
      <c r="AF113" s="141">
        <v>1.59527166659271E-3</v>
      </c>
      <c r="AG113" s="141">
        <v>1.2765096894282199E-3</v>
      </c>
      <c r="AH113" s="141">
        <v>8.5788864333259196E-4</v>
      </c>
      <c r="AI113" s="141">
        <v>3.0305328755136099E-4</v>
      </c>
      <c r="AJ113" s="141">
        <v>2.11314133642247E-5</v>
      </c>
      <c r="AK113" s="141">
        <v>1.9930521927374601E-5</v>
      </c>
      <c r="AL113" s="141">
        <v>2.08623228957971E-4</v>
      </c>
      <c r="AM113" s="141">
        <v>4.5753054095600897E-5</v>
      </c>
      <c r="AN113" s="141">
        <v>1.4560961120974399E-5</v>
      </c>
      <c r="AO113" s="141">
        <v>4.9912251606555597E-5</v>
      </c>
      <c r="AP113" s="141">
        <v>1.8297807593456499E-5</v>
      </c>
      <c r="AQ113" s="141">
        <v>4.69093224121262E-5</v>
      </c>
      <c r="AR113" s="141">
        <v>4.7292648245573902E-4</v>
      </c>
      <c r="AS113" s="141">
        <v>0</v>
      </c>
      <c r="AT113" s="141">
        <v>0</v>
      </c>
      <c r="AU113" s="141">
        <v>0</v>
      </c>
      <c r="AV113" s="141">
        <v>0</v>
      </c>
      <c r="AW113" s="141">
        <v>0</v>
      </c>
      <c r="AX113" s="141">
        <v>0</v>
      </c>
      <c r="AY113" s="141">
        <v>0</v>
      </c>
      <c r="AZ113" s="141">
        <v>0</v>
      </c>
      <c r="BA113" s="141">
        <v>0</v>
      </c>
      <c r="BB113" s="141">
        <v>0</v>
      </c>
      <c r="BC113" s="141">
        <v>0</v>
      </c>
      <c r="BD113" s="141">
        <v>0</v>
      </c>
      <c r="BE113" s="141">
        <v>0</v>
      </c>
      <c r="BF113" s="141">
        <v>0</v>
      </c>
      <c r="BG113" s="141">
        <v>0</v>
      </c>
    </row>
    <row r="114" spans="1:59">
      <c r="A114" s="141" t="s">
        <v>584</v>
      </c>
      <c r="B114" s="141" t="s">
        <v>696</v>
      </c>
      <c r="C114" s="141">
        <v>6909187433424.9912</v>
      </c>
      <c r="D114" s="141">
        <v>6039048584356.127</v>
      </c>
      <c r="E114" s="141">
        <v>7710450037112.5371</v>
      </c>
      <c r="F114" s="141">
        <v>7440703778360.8105</v>
      </c>
      <c r="G114" s="141">
        <v>8527125088118.1445</v>
      </c>
      <c r="H114" s="141">
        <v>10727287781439.955</v>
      </c>
      <c r="I114" s="141">
        <v>11682647120940.947</v>
      </c>
      <c r="J114" s="141">
        <v>10906586771409.867</v>
      </c>
      <c r="K114" s="141">
        <v>12820992700412.646</v>
      </c>
      <c r="L114" s="141">
        <v>14380727197501.471</v>
      </c>
      <c r="M114" s="141">
        <v>14603816848757.229</v>
      </c>
      <c r="N114" s="141">
        <v>17951461186571.934</v>
      </c>
      <c r="O114" s="141">
        <v>19474051877846.926</v>
      </c>
      <c r="P114" s="141">
        <v>18979066107708.68</v>
      </c>
      <c r="Q114" s="141">
        <v>18696402688907.246</v>
      </c>
      <c r="R114" s="141">
        <v>17748819069979.684</v>
      </c>
      <c r="S114" s="141">
        <v>20057192783748.887</v>
      </c>
      <c r="T114" s="141">
        <v>22451249007301.523</v>
      </c>
      <c r="U114" s="141">
        <v>24894032416076.52</v>
      </c>
      <c r="V114" s="141">
        <v>21994822338672.434</v>
      </c>
      <c r="W114" s="141">
        <v>20530125161845.688</v>
      </c>
      <c r="X114" s="141">
        <v>23582547021032.191</v>
      </c>
      <c r="Y114" s="141">
        <v>23337023121116.957</v>
      </c>
      <c r="Z114" s="141">
        <v>24520473854182.836</v>
      </c>
      <c r="AA114" s="141">
        <v>28905733420539.133</v>
      </c>
      <c r="AB114" s="141">
        <v>30349553524437.336</v>
      </c>
      <c r="AC114" s="141">
        <v>36804890144563.148</v>
      </c>
      <c r="AD114" s="141">
        <v>36890612572772.266</v>
      </c>
      <c r="AE114" s="141">
        <v>39745728413769.43</v>
      </c>
      <c r="AF114" s="141">
        <v>42904861317860.063</v>
      </c>
      <c r="AG114" s="141">
        <v>43497077801902.063</v>
      </c>
      <c r="AH114" s="141">
        <v>46642138285423.578</v>
      </c>
      <c r="AI114" s="141">
        <v>49574553176574.43</v>
      </c>
      <c r="AJ114" s="141">
        <v>50503587026643.852</v>
      </c>
      <c r="AK114" s="141">
        <v>53177443629147.75</v>
      </c>
      <c r="AL114" s="141">
        <v>55124859692747.398</v>
      </c>
      <c r="AM114" s="141">
        <v>55101480208444.773</v>
      </c>
      <c r="AN114" s="141">
        <v>58639202004563.852</v>
      </c>
      <c r="AO114" s="141">
        <v>59495302140118.039</v>
      </c>
      <c r="AP114" s="141">
        <v>60440199531855.898</v>
      </c>
      <c r="AQ114" s="141">
        <v>64386769712149.719</v>
      </c>
      <c r="AR114" s="141">
        <v>60181702985971.203</v>
      </c>
      <c r="AS114" s="141">
        <v>64605722579009.875</v>
      </c>
      <c r="AT114" s="141">
        <v>68603666550186.781</v>
      </c>
      <c r="AU114" s="141">
        <v>75069578540736.578</v>
      </c>
      <c r="AV114" s="141">
        <v>75352231757260.297</v>
      </c>
      <c r="AW114" s="141">
        <v>77285168677784.359</v>
      </c>
      <c r="AX114" s="141">
        <v>80666146032689.672</v>
      </c>
      <c r="AY114" s="141">
        <v>74355758598355.594</v>
      </c>
      <c r="AZ114" s="141">
        <v>63914664650364.07</v>
      </c>
      <c r="BA114" s="141">
        <v>75237000000000</v>
      </c>
      <c r="BB114" s="141">
        <v>69348750667909.266</v>
      </c>
      <c r="BC114" s="141">
        <v>68478184120157.852</v>
      </c>
      <c r="BD114" s="141">
        <v>68298076024143.641</v>
      </c>
      <c r="BE114" s="141">
        <v>74270531229684.734</v>
      </c>
      <c r="BF114" s="141">
        <v>83361515292526.766</v>
      </c>
      <c r="BG114" s="141">
        <v>89092108133254.391</v>
      </c>
    </row>
    <row r="115" spans="1:59">
      <c r="A115" s="141" t="s">
        <v>584</v>
      </c>
      <c r="B115" s="141" t="s">
        <v>697</v>
      </c>
      <c r="AM115" s="141">
        <v>13.904468143460999</v>
      </c>
      <c r="AN115" s="141">
        <v>13.1236082451731</v>
      </c>
      <c r="AO115" s="141">
        <v>11.432443297344699</v>
      </c>
      <c r="AP115" s="141">
        <v>9.5439822653017004</v>
      </c>
      <c r="AQ115" s="141">
        <v>10.1538810847257</v>
      </c>
      <c r="AR115" s="141">
        <v>8.6471861120576605</v>
      </c>
      <c r="AS115" s="141">
        <v>7.2185030118400801</v>
      </c>
      <c r="AT115" s="141">
        <v>7.6419278171878</v>
      </c>
      <c r="AU115" s="141">
        <v>8.4039515606298494</v>
      </c>
      <c r="AV115" s="141">
        <v>8.3998860399270008</v>
      </c>
      <c r="AW115" s="141">
        <v>8.1619929864808203</v>
      </c>
      <c r="AX115" s="141">
        <v>8.4672545164452693</v>
      </c>
      <c r="AY115" s="141">
        <v>5.7743480803343301</v>
      </c>
      <c r="AZ115" s="141">
        <v>1.7633864096457601</v>
      </c>
      <c r="BA115" s="141">
        <v>3.88734462384223</v>
      </c>
      <c r="BB115" s="141">
        <v>3.0509505922236899</v>
      </c>
      <c r="BC115" s="141">
        <v>2.9826353528892899</v>
      </c>
      <c r="BD115" s="141">
        <v>3.42560500164985</v>
      </c>
      <c r="BE115" s="141">
        <v>3.8118614311967201</v>
      </c>
      <c r="BF115" s="141">
        <v>6.6022367037383702</v>
      </c>
      <c r="BG115" s="141">
        <v>6.0789501309152199</v>
      </c>
    </row>
    <row r="116" spans="1:59">
      <c r="A116" s="141" t="s">
        <v>584</v>
      </c>
      <c r="B116" s="141" t="s">
        <v>698</v>
      </c>
      <c r="AM116" s="141">
        <v>680027213939.06299</v>
      </c>
      <c r="AN116" s="141">
        <v>586786708940.65295</v>
      </c>
      <c r="AO116" s="141">
        <v>466598024516.177</v>
      </c>
      <c r="AP116" s="141">
        <v>440639934799.62</v>
      </c>
      <c r="AQ116" s="141">
        <v>503362408565.54303</v>
      </c>
      <c r="AR116" s="141">
        <v>377806802577.745</v>
      </c>
      <c r="AS116" s="141">
        <v>301259892097.33801</v>
      </c>
      <c r="AT116" s="141">
        <v>345098761525.25702</v>
      </c>
      <c r="AU116" s="141">
        <v>412266768943.72601</v>
      </c>
      <c r="AV116" s="141">
        <v>408108463249.85303</v>
      </c>
      <c r="AW116" s="141">
        <v>379453502539.38898</v>
      </c>
      <c r="AX116" s="141">
        <v>393796766501.73999</v>
      </c>
      <c r="AY116" s="141">
        <v>298528598840.013</v>
      </c>
      <c r="AZ116" s="141">
        <v>94504286158.940399</v>
      </c>
      <c r="BA116" s="141">
        <v>227306257127.776</v>
      </c>
      <c r="BB116" s="141">
        <v>193182530358.89301</v>
      </c>
      <c r="BC116" s="141">
        <v>189975081376.32501</v>
      </c>
      <c r="BD116" s="141">
        <v>182543639327.91699</v>
      </c>
      <c r="BE116" s="141">
        <v>191544893359.20599</v>
      </c>
      <c r="BF116" s="141">
        <v>301236952963.11902</v>
      </c>
      <c r="BG116" s="141">
        <v>310481770041.48199</v>
      </c>
    </row>
    <row r="117" spans="1:59">
      <c r="A117" s="141" t="s">
        <v>584</v>
      </c>
      <c r="B117" s="141" t="s">
        <v>699</v>
      </c>
      <c r="AM117" s="141">
        <v>13.779665486039599</v>
      </c>
      <c r="AN117" s="141">
        <v>12.9989738098043</v>
      </c>
      <c r="AO117" s="141">
        <v>11.306518488728599</v>
      </c>
      <c r="AP117" s="141">
        <v>9.4183900694851594</v>
      </c>
      <c r="AQ117" s="141">
        <v>10.0348283000927</v>
      </c>
      <c r="AR117" s="141">
        <v>8.5303375881495693</v>
      </c>
      <c r="AS117" s="141">
        <v>7.1045027081738503</v>
      </c>
      <c r="AT117" s="141">
        <v>7.5318255400024796</v>
      </c>
      <c r="AU117" s="141">
        <v>8.2984051329705508</v>
      </c>
      <c r="AV117" s="141">
        <v>8.2961431130133008</v>
      </c>
      <c r="AW117" s="141">
        <v>8.0624831619916399</v>
      </c>
      <c r="AX117" s="141">
        <v>8.3707327349952099</v>
      </c>
      <c r="AY117" s="141">
        <v>5.6783121711864402</v>
      </c>
      <c r="AZ117" s="141">
        <v>1.6652375711915901</v>
      </c>
      <c r="BA117" s="141">
        <v>3.7971526792609298</v>
      </c>
      <c r="BB117" s="141">
        <v>2.9636506266135099</v>
      </c>
      <c r="BC117" s="141">
        <v>2.8975768420990899</v>
      </c>
      <c r="BD117" s="141">
        <v>3.3429853036487902</v>
      </c>
      <c r="BE117" s="141">
        <v>3.7293680725510501</v>
      </c>
      <c r="BF117" s="141">
        <v>6.5218746014870703</v>
      </c>
      <c r="BG117" s="141">
        <v>6.0001824145795704</v>
      </c>
    </row>
    <row r="118" spans="1:59">
      <c r="A118" s="141" t="s">
        <v>584</v>
      </c>
      <c r="B118" s="141" t="s">
        <v>700</v>
      </c>
      <c r="AM118" s="141">
        <v>673923477892.28894</v>
      </c>
      <c r="AN118" s="141">
        <v>581214016676.11401</v>
      </c>
      <c r="AO118" s="141">
        <v>461458592339.72302</v>
      </c>
      <c r="AP118" s="141">
        <v>434841418474.08801</v>
      </c>
      <c r="AQ118" s="141">
        <v>497460557251.81799</v>
      </c>
      <c r="AR118" s="141">
        <v>372701538665.11902</v>
      </c>
      <c r="AS118" s="141">
        <v>296502157824.01099</v>
      </c>
      <c r="AT118" s="141">
        <v>340126696830.75598</v>
      </c>
      <c r="AU118" s="141">
        <v>407089051724.54303</v>
      </c>
      <c r="AV118" s="141">
        <v>403068113145.75098</v>
      </c>
      <c r="AW118" s="141">
        <v>374827260945.94</v>
      </c>
      <c r="AX118" s="141">
        <v>389307712185.70398</v>
      </c>
      <c r="AY118" s="141">
        <v>293563628769.38501</v>
      </c>
      <c r="AZ118" s="141">
        <v>89244244534.085297</v>
      </c>
      <c r="BA118" s="141">
        <v>222032427475.496</v>
      </c>
      <c r="BB118" s="141">
        <v>187654801296.41599</v>
      </c>
      <c r="BC118" s="141">
        <v>184557390107.60699</v>
      </c>
      <c r="BD118" s="141">
        <v>178141000860.836</v>
      </c>
      <c r="BE118" s="141">
        <v>187399626835.26801</v>
      </c>
      <c r="BF118" s="141">
        <v>297570311504.75</v>
      </c>
      <c r="BG118" s="141">
        <v>306458716806.40997</v>
      </c>
    </row>
    <row r="119" spans="1:59">
      <c r="A119" s="141" t="s">
        <v>584</v>
      </c>
      <c r="B119" s="141" t="s">
        <v>701</v>
      </c>
      <c r="N119" s="141">
        <v>4.2772068690563714</v>
      </c>
      <c r="O119" s="141">
        <v>6.4311410736916201</v>
      </c>
      <c r="P119" s="141">
        <v>6.5285039362894253</v>
      </c>
      <c r="Q119" s="141">
        <v>-4.1070120853610916</v>
      </c>
      <c r="R119" s="141">
        <v>2.0132211120962324</v>
      </c>
      <c r="S119" s="141">
        <v>4.2126370338559411</v>
      </c>
      <c r="T119" s="141">
        <v>3.9505160327241668</v>
      </c>
      <c r="U119" s="141">
        <v>5.3378934681564232</v>
      </c>
      <c r="V119" s="141">
        <v>2.2461285807205229</v>
      </c>
      <c r="W119" s="141">
        <v>-0.45891208379691761</v>
      </c>
      <c r="X119" s="141">
        <v>3.3871562210134698</v>
      </c>
      <c r="Y119" s="141">
        <v>2.3670823584462539</v>
      </c>
      <c r="Z119" s="141">
        <v>2.5037640346383654</v>
      </c>
      <c r="AA119" s="141">
        <v>4.5689745267262651</v>
      </c>
      <c r="AB119" s="141">
        <v>6.1015184155048985</v>
      </c>
      <c r="AC119" s="141">
        <v>3.1205806757673287</v>
      </c>
      <c r="AD119" s="141">
        <v>3.0476379198916277</v>
      </c>
      <c r="AE119" s="141">
        <v>6.7181154340339617</v>
      </c>
      <c r="AF119" s="141">
        <v>4.3145118208323083</v>
      </c>
      <c r="AG119" s="141">
        <v>4.3893351868425867</v>
      </c>
      <c r="AH119" s="141">
        <v>2.1970149803008781</v>
      </c>
      <c r="AI119" s="141">
        <v>-0.1876598631382933</v>
      </c>
      <c r="AJ119" s="141">
        <v>-0.91241246098273621</v>
      </c>
      <c r="AK119" s="141">
        <v>0.31347829498994884</v>
      </c>
      <c r="AL119" s="141">
        <v>3.2310567148160061</v>
      </c>
      <c r="AM119" s="141">
        <v>3.3108685295082836</v>
      </c>
      <c r="AN119" s="141">
        <v>8.2438536434807475E-2</v>
      </c>
      <c r="AO119" s="141">
        <v>-1.9739271682830122</v>
      </c>
      <c r="AP119" s="141">
        <v>-0.82646642789782732</v>
      </c>
      <c r="AQ119" s="141">
        <v>2.8269064659432814</v>
      </c>
      <c r="AR119" s="141">
        <v>0.25689126256327199</v>
      </c>
      <c r="AS119" s="141">
        <v>-0.41695851602641198</v>
      </c>
      <c r="AT119" s="141">
        <v>1.5448309220924585</v>
      </c>
      <c r="AU119" s="141">
        <v>2.5909615902872218</v>
      </c>
      <c r="AV119" s="141">
        <v>1.285270708364834</v>
      </c>
      <c r="AW119" s="141">
        <v>0.63734025078343848</v>
      </c>
      <c r="AX119" s="141">
        <v>1.3384748109295685</v>
      </c>
      <c r="AY119" s="141">
        <v>-4.4772146500658465</v>
      </c>
      <c r="AZ119" s="141">
        <v>-5.34340105686789</v>
      </c>
      <c r="BA119" s="141">
        <v>5.0238996858155787</v>
      </c>
      <c r="BB119" s="141">
        <v>-0.71063486050356062</v>
      </c>
      <c r="BC119" s="141">
        <v>1.8650512678241</v>
      </c>
      <c r="BD119" s="141">
        <v>2.8785784593871426</v>
      </c>
      <c r="BE119" s="141">
        <v>0.53146819636862119</v>
      </c>
      <c r="BF119" s="141">
        <v>4.041076399186224</v>
      </c>
      <c r="BG119" s="141">
        <v>0.25397317594944013</v>
      </c>
    </row>
    <row r="120" spans="1:59">
      <c r="A120" s="141" t="s">
        <v>584</v>
      </c>
      <c r="B120" s="141" t="s">
        <v>702</v>
      </c>
      <c r="M120" s="141">
        <v>15914.175374668497</v>
      </c>
      <c r="N120" s="141">
        <v>16594.857576947499</v>
      </c>
      <c r="O120" s="141">
        <v>17662.096278699199</v>
      </c>
      <c r="P120" s="141">
        <v>18815.166929485302</v>
      </c>
      <c r="Q120" s="141">
        <v>18042.425749810474</v>
      </c>
      <c r="R120" s="141">
        <v>18405.659674139948</v>
      </c>
      <c r="S120" s="141">
        <v>19181.023309898257</v>
      </c>
      <c r="T120" s="141">
        <v>19938.772710996345</v>
      </c>
      <c r="U120" s="141">
        <v>21003.083157167173</v>
      </c>
      <c r="V120" s="141">
        <v>21474.839410792803</v>
      </c>
      <c r="W120" s="141">
        <v>21376.288777760688</v>
      </c>
      <c r="X120" s="141">
        <v>22100.337072918413</v>
      </c>
      <c r="Y120" s="141">
        <v>22623.470252928622</v>
      </c>
      <c r="Z120" s="141">
        <v>23189.908564508562</v>
      </c>
      <c r="AA120" s="141">
        <v>24249.449579592077</v>
      </c>
      <c r="AB120" s="141">
        <v>25729.034211349463</v>
      </c>
      <c r="AC120" s="141">
        <v>26531.929481010397</v>
      </c>
      <c r="AD120" s="141">
        <v>27340.526624752572</v>
      </c>
      <c r="AE120" s="141">
        <v>29177.29476367624</v>
      </c>
      <c r="AF120" s="141">
        <v>30436.152595254134</v>
      </c>
      <c r="AG120" s="141">
        <v>31772.097350638727</v>
      </c>
      <c r="AH120" s="141">
        <v>32470.135088988038</v>
      </c>
      <c r="AI120" s="141">
        <v>32409.201677919224</v>
      </c>
      <c r="AJ120" s="141">
        <v>32113.496083304861</v>
      </c>
      <c r="AK120" s="141">
        <v>32214.164923288463</v>
      </c>
      <c r="AL120" s="141">
        <v>33255.022862164289</v>
      </c>
      <c r="AM120" s="141">
        <v>34356.052948588469</v>
      </c>
      <c r="AN120" s="141">
        <v>34384.375575816055</v>
      </c>
      <c r="AO120" s="141">
        <v>33705.653044680548</v>
      </c>
      <c r="AP120" s="141">
        <v>33427.087137962539</v>
      </c>
      <c r="AQ120" s="141">
        <v>34372.039625642094</v>
      </c>
      <c r="AR120" s="141">
        <v>34460.338392205165</v>
      </c>
      <c r="AS120" s="141">
        <v>34316.653076627343</v>
      </c>
      <c r="AT120" s="141">
        <v>34846.787344782271</v>
      </c>
      <c r="AU120" s="141">
        <v>35749.654220334647</v>
      </c>
      <c r="AV120" s="141">
        <v>36209.134054370326</v>
      </c>
      <c r="AW120" s="141">
        <v>36439.909440158954</v>
      </c>
      <c r="AX120" s="141">
        <v>36927.64844914103</v>
      </c>
      <c r="AY120" s="141">
        <v>35274.318362851271</v>
      </c>
      <c r="AZ120" s="141">
        <v>33389.470062647728</v>
      </c>
      <c r="BA120" s="141">
        <v>35066.923544220583</v>
      </c>
      <c r="BB120" s="141">
        <v>34817.725761009213</v>
      </c>
      <c r="BC120" s="141">
        <v>35467.094196742422</v>
      </c>
      <c r="BD120" s="141">
        <v>36488.042330460405</v>
      </c>
      <c r="BE120" s="141">
        <v>36681.964670924324</v>
      </c>
      <c r="BF120" s="141">
        <v>38164.310887998872</v>
      </c>
      <c r="BG120" s="141">
        <v>38261.238000440346</v>
      </c>
    </row>
    <row r="121" spans="1:59">
      <c r="A121" s="141" t="s">
        <v>584</v>
      </c>
      <c r="B121" s="141" t="s">
        <v>703</v>
      </c>
      <c r="M121" s="141">
        <v>1672.3128132395707</v>
      </c>
      <c r="N121" s="141">
        <v>1859.4416268583593</v>
      </c>
      <c r="O121" s="141">
        <v>2419.205996451235</v>
      </c>
      <c r="P121" s="141">
        <v>3273.85701145142</v>
      </c>
      <c r="Q121" s="141">
        <v>3577.1456670710591</v>
      </c>
      <c r="R121" s="141">
        <v>3857.7475309186975</v>
      </c>
      <c r="S121" s="141">
        <v>4331.0095974766564</v>
      </c>
      <c r="T121" s="141">
        <v>5285.6797516209926</v>
      </c>
      <c r="U121" s="141">
        <v>7387.2105807220405</v>
      </c>
      <c r="V121" s="141">
        <v>7601.8916241434017</v>
      </c>
      <c r="W121" s="141">
        <v>7849.4274608453015</v>
      </c>
      <c r="X121" s="141">
        <v>8533.8593605903206</v>
      </c>
      <c r="Y121" s="141">
        <v>7874.5902645639471</v>
      </c>
      <c r="Z121" s="141">
        <v>8506.0792464585484</v>
      </c>
      <c r="AA121" s="141">
        <v>8992.8245247769501</v>
      </c>
      <c r="AB121" s="141">
        <v>9578.9663019479267</v>
      </c>
      <c r="AC121" s="141">
        <v>14050.999290430645</v>
      </c>
      <c r="AD121" s="141">
        <v>16902.19490160585</v>
      </c>
      <c r="AE121" s="141">
        <v>20424.078103742671</v>
      </c>
      <c r="AF121" s="141">
        <v>20217.730743637872</v>
      </c>
      <c r="AG121" s="141">
        <v>20663.530156340043</v>
      </c>
      <c r="AH121" s="141">
        <v>23257.945553674115</v>
      </c>
      <c r="AI121" s="141">
        <v>25049.841739850435</v>
      </c>
      <c r="AJ121" s="141">
        <v>28414.498538530705</v>
      </c>
      <c r="AK121" s="141">
        <v>30982.035257530511</v>
      </c>
      <c r="AL121" s="141">
        <v>34506.928662946695</v>
      </c>
      <c r="AM121" s="141">
        <v>30725.683295729141</v>
      </c>
      <c r="AN121" s="141">
        <v>27858.819278455539</v>
      </c>
      <c r="AO121" s="141">
        <v>25163.524270668197</v>
      </c>
      <c r="AP121" s="141">
        <v>28319.910964690716</v>
      </c>
      <c r="AQ121" s="141">
        <v>30451.643267328433</v>
      </c>
      <c r="AR121" s="141">
        <v>26772.442253703528</v>
      </c>
      <c r="AS121" s="141">
        <v>25449.374087904114</v>
      </c>
      <c r="AT121" s="141">
        <v>27559.536701293629</v>
      </c>
      <c r="AU121" s="141">
        <v>30039.165700311361</v>
      </c>
      <c r="AV121" s="141">
        <v>29741.020820942216</v>
      </c>
      <c r="AW121" s="141">
        <v>28339.627712312715</v>
      </c>
      <c r="AX121" s="141">
        <v>28276.003905808939</v>
      </c>
      <c r="AY121" s="141">
        <v>30965.211207378168</v>
      </c>
      <c r="AZ121" s="141">
        <v>31695.251792620365</v>
      </c>
      <c r="BA121" s="141">
        <v>35066.923544220583</v>
      </c>
      <c r="BB121" s="141">
        <v>38101.782721677191</v>
      </c>
      <c r="BC121" s="141">
        <v>38602.868612598933</v>
      </c>
      <c r="BD121" s="141">
        <v>32487.2000952618</v>
      </c>
      <c r="BE121" s="141">
        <v>30690.231356382508</v>
      </c>
      <c r="BF121" s="141">
        <v>28061.824295318031</v>
      </c>
      <c r="BG121" s="141">
        <v>31117.799014409531</v>
      </c>
    </row>
    <row r="122" spans="1:59">
      <c r="A122" s="141" t="s">
        <v>584</v>
      </c>
      <c r="B122" s="141" t="s">
        <v>704</v>
      </c>
      <c r="N122" s="141">
        <v>5.6283284722665314</v>
      </c>
      <c r="O122" s="141">
        <v>7.932497132433852</v>
      </c>
      <c r="P122" s="141">
        <v>7.4140218767980031</v>
      </c>
      <c r="Q122" s="141">
        <v>-2.2588723558466484</v>
      </c>
      <c r="R122" s="141">
        <v>3.6597009067378394</v>
      </c>
      <c r="S122" s="141">
        <v>4.9862720291671252</v>
      </c>
      <c r="T122" s="141">
        <v>4.9571042824313878</v>
      </c>
      <c r="U122" s="141">
        <v>6.2954013481485447</v>
      </c>
      <c r="V122" s="141">
        <v>3.111097831538288</v>
      </c>
      <c r="W122" s="141">
        <v>0.32456484879629954</v>
      </c>
      <c r="X122" s="141">
        <v>4.1538264038104558</v>
      </c>
      <c r="Y122" s="141">
        <v>3.0640430629980955</v>
      </c>
      <c r="Z122" s="141">
        <v>3.2047243539999215</v>
      </c>
      <c r="AA122" s="141">
        <v>5.2344828042213578</v>
      </c>
      <c r="AB122" s="141">
        <v>6.7521767963628605</v>
      </c>
      <c r="AC122" s="141">
        <v>3.7508122916037934</v>
      </c>
      <c r="AD122" s="141">
        <v>3.5557004681582924</v>
      </c>
      <c r="AE122" s="141">
        <v>7.1743886749490571</v>
      </c>
      <c r="AF122" s="141">
        <v>4.7424452328349389</v>
      </c>
      <c r="AG122" s="141">
        <v>4.7462986206258506</v>
      </c>
      <c r="AH122" s="141">
        <v>2.5146821873112088</v>
      </c>
      <c r="AI122" s="141">
        <v>6.0419161096120888E-2</v>
      </c>
      <c r="AJ122" s="141">
        <v>-0.66754299109665283</v>
      </c>
      <c r="AK122" s="141">
        <v>0.65581487457633614</v>
      </c>
      <c r="AL122" s="141">
        <v>3.6259354778675572</v>
      </c>
      <c r="AM122" s="141">
        <v>3.5727715755496519</v>
      </c>
      <c r="AN122" s="141">
        <v>0.32119050698860008</v>
      </c>
      <c r="AO122" s="141">
        <v>-1.7071990771712251</v>
      </c>
      <c r="AP122" s="141">
        <v>-0.64522365689187211</v>
      </c>
      <c r="AQ122" s="141">
        <v>2.9990547090336719</v>
      </c>
      <c r="AR122" s="141">
        <v>0.49875410660153818</v>
      </c>
      <c r="AS122" s="141">
        <v>-0.18513144480087362</v>
      </c>
      <c r="AT122" s="141">
        <v>1.7623501565993536</v>
      </c>
      <c r="AU122" s="141">
        <v>2.6255018379295336</v>
      </c>
      <c r="AV122" s="141">
        <v>1.2947839655286231</v>
      </c>
      <c r="AW122" s="141">
        <v>0.70113795890887332</v>
      </c>
      <c r="AX122" s="141">
        <v>1.4549886141520574</v>
      </c>
      <c r="AY122" s="141">
        <v>-4.4309461623845436</v>
      </c>
      <c r="AZ122" s="141">
        <v>-5.3552273110013289</v>
      </c>
      <c r="BA122" s="141">
        <v>5.0427642409615459</v>
      </c>
      <c r="BB122" s="141">
        <v>-0.89437484284184166</v>
      </c>
      <c r="BC122" s="141">
        <v>1.7024917529989949</v>
      </c>
      <c r="BD122" s="141">
        <v>2.7302606128434519</v>
      </c>
      <c r="BE122" s="141">
        <v>0.39815721417878081</v>
      </c>
      <c r="BF122" s="141">
        <v>3.9307213808489792</v>
      </c>
      <c r="BG122" s="141">
        <v>0.13846280339792827</v>
      </c>
    </row>
    <row r="123" spans="1:59">
      <c r="A123" s="141" t="s">
        <v>584</v>
      </c>
      <c r="B123" s="141" t="s">
        <v>705</v>
      </c>
      <c r="M123" s="141">
        <v>1660564629469.7844</v>
      </c>
      <c r="N123" s="141">
        <v>1754026661310.6196</v>
      </c>
      <c r="O123" s="141">
        <v>1893164775921.2097</v>
      </c>
      <c r="P123" s="141">
        <v>2033524426571.842</v>
      </c>
      <c r="Q123" s="141">
        <v>1987589705450.6216</v>
      </c>
      <c r="R123" s="141">
        <v>2060329543923.2258</v>
      </c>
      <c r="S123" s="141">
        <v>2163063179680.5364</v>
      </c>
      <c r="T123" s="141">
        <v>2270288477192.1768</v>
      </c>
      <c r="U123" s="141">
        <v>2413212248592.1938</v>
      </c>
      <c r="V123" s="141">
        <v>2488289642528.562</v>
      </c>
      <c r="W123" s="141">
        <v>2496365756044.4487</v>
      </c>
      <c r="X123" s="141">
        <v>2600060455954.7056</v>
      </c>
      <c r="Y123" s="141">
        <v>2679727427989.1426</v>
      </c>
      <c r="Z123" s="141">
        <v>2765605305494.7266</v>
      </c>
      <c r="AA123" s="141">
        <v>2910370439643.4819</v>
      </c>
      <c r="AB123" s="141">
        <v>3106883797157.293</v>
      </c>
      <c r="AC123" s="141">
        <v>3223417176506.915</v>
      </c>
      <c r="AD123" s="141">
        <v>3338032236142.6665</v>
      </c>
      <c r="AE123" s="141">
        <v>3577515642858.6348</v>
      </c>
      <c r="AF123" s="141">
        <v>3747177362917.3081</v>
      </c>
      <c r="AG123" s="141">
        <v>3925029590405.8564</v>
      </c>
      <c r="AH123" s="141">
        <v>4023731610362.4868</v>
      </c>
      <c r="AI123" s="141">
        <v>4026162715246.2271</v>
      </c>
      <c r="AJ123" s="141">
        <v>3999286348230.4541</v>
      </c>
      <c r="AK123" s="141">
        <v>4025514262979.0498</v>
      </c>
      <c r="AL123" s="141">
        <v>4171476812807.0259</v>
      </c>
      <c r="AM123" s="141">
        <v>4320514150655.6396</v>
      </c>
      <c r="AN123" s="141">
        <v>4334391231960.6445</v>
      </c>
      <c r="AO123" s="141">
        <v>4260394544847.6216</v>
      </c>
      <c r="AP123" s="141">
        <v>4232905471367.334</v>
      </c>
      <c r="AQ123" s="141">
        <v>4359852622235.3203</v>
      </c>
      <c r="AR123" s="141">
        <v>4381597566230.4941</v>
      </c>
      <c r="AS123" s="141">
        <v>4373485851350.7715</v>
      </c>
      <c r="AT123" s="141">
        <v>4450561986100.9023</v>
      </c>
      <c r="AU123" s="141">
        <v>4567411572844.1748</v>
      </c>
      <c r="AV123" s="141">
        <v>4626549685529.0596</v>
      </c>
      <c r="AW123" s="141">
        <v>4658988181562.083</v>
      </c>
      <c r="AX123" s="141">
        <v>4726775929138.501</v>
      </c>
      <c r="AY123" s="141">
        <v>4517335032501.8223</v>
      </c>
      <c r="AZ123" s="141">
        <v>4275421473111.854</v>
      </c>
      <c r="BA123" s="141">
        <v>4491020898308.3301</v>
      </c>
      <c r="BB123" s="141">
        <v>4450854337207.0908</v>
      </c>
      <c r="BC123" s="141">
        <v>4526629765236.0391</v>
      </c>
      <c r="BD123" s="141">
        <v>4650218554805.5264</v>
      </c>
      <c r="BE123" s="141">
        <v>4668733735456.5645</v>
      </c>
      <c r="BF123" s="141">
        <v>4852248650611.0645</v>
      </c>
      <c r="BG123" s="141">
        <v>4858967210120.5391</v>
      </c>
    </row>
    <row r="124" spans="1:59">
      <c r="A124" s="141" t="s">
        <v>584</v>
      </c>
      <c r="B124" s="141" t="s">
        <v>706</v>
      </c>
      <c r="M124" s="141">
        <v>174497480497.483</v>
      </c>
      <c r="N124" s="141">
        <v>196537401634.048</v>
      </c>
      <c r="O124" s="141">
        <v>259309852347.61499</v>
      </c>
      <c r="P124" s="141">
        <v>353835191940.65802</v>
      </c>
      <c r="Q124" s="141">
        <v>394065520975.88202</v>
      </c>
      <c r="R124" s="141">
        <v>431836258611.039</v>
      </c>
      <c r="S124" s="141">
        <v>488412283317.03998</v>
      </c>
      <c r="T124" s="141">
        <v>601843353558.82104</v>
      </c>
      <c r="U124" s="141">
        <v>848775721303.80103</v>
      </c>
      <c r="V124" s="141">
        <v>880831182489.49597</v>
      </c>
      <c r="W124" s="141">
        <v>916671837732.43604</v>
      </c>
      <c r="X124" s="141">
        <v>1003991486054.73</v>
      </c>
      <c r="Y124" s="141">
        <v>932737342247.33496</v>
      </c>
      <c r="Z124" s="141">
        <v>1014426504853.4</v>
      </c>
      <c r="AA124" s="141">
        <v>1079300813814.6801</v>
      </c>
      <c r="AB124" s="141">
        <v>1156698496825.4199</v>
      </c>
      <c r="AC124" s="141">
        <v>1707084005793</v>
      </c>
      <c r="AD124" s="141">
        <v>2063605877731.96</v>
      </c>
      <c r="AE124" s="141">
        <v>2504257488534.2002</v>
      </c>
      <c r="AF124" s="141">
        <v>2489126138233.7202</v>
      </c>
      <c r="AG124" s="141">
        <v>2552710524923.7798</v>
      </c>
      <c r="AH124" s="141">
        <v>2882147870956.8501</v>
      </c>
      <c r="AI124" s="141">
        <v>3111916789499.8799</v>
      </c>
      <c r="AJ124" s="141">
        <v>3538627989994.46</v>
      </c>
      <c r="AK124" s="141">
        <v>3871546107816.27</v>
      </c>
      <c r="AL124" s="141">
        <v>4328514624551.3701</v>
      </c>
      <c r="AM124" s="141">
        <v>3863969754221.0098</v>
      </c>
      <c r="AN124" s="141">
        <v>3511799181784.27</v>
      </c>
      <c r="AO124" s="141">
        <v>3180669467812.46</v>
      </c>
      <c r="AP124" s="141">
        <v>3586178645369.75</v>
      </c>
      <c r="AQ124" s="141">
        <v>3862577786957.7402</v>
      </c>
      <c r="AR124" s="141">
        <v>3404089260116.1499</v>
      </c>
      <c r="AS124" s="141">
        <v>3243395480632.9399</v>
      </c>
      <c r="AT124" s="141">
        <v>3519848908415.8198</v>
      </c>
      <c r="AU124" s="141">
        <v>3837833849037.48</v>
      </c>
      <c r="AV124" s="141">
        <v>3800099453354.25</v>
      </c>
      <c r="AW124" s="141">
        <v>3623334761530.0298</v>
      </c>
      <c r="AX124" s="141">
        <v>3619356775947.4502</v>
      </c>
      <c r="AY124" s="141">
        <v>3965497842850.4702</v>
      </c>
      <c r="AZ124" s="141">
        <v>4058481906289.6602</v>
      </c>
      <c r="BA124" s="141">
        <v>4491020898308.3301</v>
      </c>
      <c r="BB124" s="141">
        <v>4870665190660.1602</v>
      </c>
      <c r="BC124" s="141">
        <v>4926845518157.3896</v>
      </c>
      <c r="BD124" s="141">
        <v>4140331216140.6401</v>
      </c>
      <c r="BE124" s="141">
        <v>3906129886114.9399</v>
      </c>
      <c r="BF124" s="141">
        <v>3567808402731.0298</v>
      </c>
      <c r="BG124" s="141">
        <v>3951789669231.2202</v>
      </c>
    </row>
    <row r="125" spans="1:59">
      <c r="A125" s="141" t="s">
        <v>584</v>
      </c>
      <c r="B125" s="141" t="s">
        <v>707</v>
      </c>
      <c r="AM125" s="141">
        <v>10.925397004531799</v>
      </c>
      <c r="AN125" s="141">
        <v>10.2275433185817</v>
      </c>
      <c r="AO125" s="141">
        <v>8.8818542915948093</v>
      </c>
      <c r="AP125" s="141">
        <v>6.9333395359104504</v>
      </c>
      <c r="AQ125" s="141">
        <v>7.45947854274268</v>
      </c>
      <c r="AR125" s="141">
        <v>6.0458052082891101</v>
      </c>
      <c r="AS125" s="141">
        <v>4.6388553799706704</v>
      </c>
      <c r="AT125" s="141">
        <v>5.0210201809983497</v>
      </c>
      <c r="AU125" s="141">
        <v>5.80324856863023</v>
      </c>
      <c r="AV125" s="141">
        <v>5.8862583460333804</v>
      </c>
      <c r="AW125" s="141">
        <v>5.75945698650394</v>
      </c>
      <c r="AX125" s="141">
        <v>6.1031778615712096</v>
      </c>
      <c r="AY125" s="141">
        <v>3.3731224104297501</v>
      </c>
      <c r="AZ125" s="141">
        <v>-0.75563602627852799</v>
      </c>
      <c r="BA125" s="141">
        <v>1.3042549936485699</v>
      </c>
      <c r="BB125" s="141">
        <v>0.43411505287554603</v>
      </c>
      <c r="BC125" s="141">
        <v>0.30177695052377101</v>
      </c>
      <c r="BD125" s="141">
        <v>0.95994141588965598</v>
      </c>
      <c r="BE125" s="141">
        <v>1.5371945089311601</v>
      </c>
      <c r="BF125" s="141">
        <v>4.4368250267608502</v>
      </c>
      <c r="BG125" s="141">
        <v>3.8616250594425598</v>
      </c>
    </row>
    <row r="126" spans="1:59">
      <c r="A126" s="141" t="s">
        <v>584</v>
      </c>
      <c r="B126" s="141" t="s">
        <v>708</v>
      </c>
      <c r="AM126" s="141">
        <v>534329483840.33502</v>
      </c>
      <c r="AN126" s="141">
        <v>457296985123.41901</v>
      </c>
      <c r="AO126" s="141">
        <v>362499560130.005</v>
      </c>
      <c r="AP126" s="141">
        <v>320108126369.26398</v>
      </c>
      <c r="AQ126" s="141">
        <v>369791713590.79999</v>
      </c>
      <c r="AR126" s="141">
        <v>264149089096.922</v>
      </c>
      <c r="AS126" s="141">
        <v>193599845969.84799</v>
      </c>
      <c r="AT126" s="141">
        <v>226742241945.63199</v>
      </c>
      <c r="AU126" s="141">
        <v>284685902757.29498</v>
      </c>
      <c r="AV126" s="141">
        <v>285983861742.03198</v>
      </c>
      <c r="AW126" s="141">
        <v>267758883139.664</v>
      </c>
      <c r="AX126" s="141">
        <v>283847816621.526</v>
      </c>
      <c r="AY126" s="141">
        <v>174387392809.04901</v>
      </c>
      <c r="AZ126" s="141">
        <v>-40496423738.332001</v>
      </c>
      <c r="BA126" s="141">
        <v>76264223945.610107</v>
      </c>
      <c r="BB126" s="141">
        <v>27487644210.016102</v>
      </c>
      <c r="BC126" s="141">
        <v>19221290553.575901</v>
      </c>
      <c r="BD126" s="141">
        <v>51153358169.928001</v>
      </c>
      <c r="BE126" s="141">
        <v>77243562915.438004</v>
      </c>
      <c r="BF126" s="141">
        <v>202436797083.504</v>
      </c>
      <c r="BG126" s="141">
        <v>197232113748.52301</v>
      </c>
    </row>
    <row r="127" spans="1:59">
      <c r="A127" s="141" t="s">
        <v>584</v>
      </c>
      <c r="B127" s="141" t="s">
        <v>709</v>
      </c>
      <c r="AM127" s="141">
        <v>31.915262670000001</v>
      </c>
      <c r="AN127" s="141">
        <v>31.68220766</v>
      </c>
      <c r="AO127" s="141">
        <v>30.949133140000001</v>
      </c>
      <c r="AP127" s="141">
        <v>29.258068420000001</v>
      </c>
      <c r="AQ127" s="141">
        <v>29.54180521</v>
      </c>
      <c r="AR127" s="141">
        <v>28.132241820000001</v>
      </c>
      <c r="AS127" s="141">
        <v>26.922458519999999</v>
      </c>
      <c r="AT127" s="141">
        <v>27.075320290000001</v>
      </c>
      <c r="AU127" s="141">
        <v>27.56784408</v>
      </c>
      <c r="AV127" s="141">
        <v>27.667652650000001</v>
      </c>
      <c r="AW127" s="141">
        <v>27.817280700000001</v>
      </c>
      <c r="AX127" s="141">
        <v>28.274567510000001</v>
      </c>
      <c r="AY127" s="141">
        <v>26.659680059999999</v>
      </c>
      <c r="AZ127" s="141">
        <v>23.507344719999999</v>
      </c>
      <c r="BA127" s="141">
        <v>24.49105892</v>
      </c>
      <c r="BB127" s="141">
        <v>23.502686090000001</v>
      </c>
      <c r="BC127" s="141">
        <v>22.94066514</v>
      </c>
      <c r="BD127" s="141">
        <v>23.254300629999999</v>
      </c>
      <c r="BE127" s="141">
        <v>23.79587545</v>
      </c>
      <c r="BF127" s="141">
        <v>26.235736920000001</v>
      </c>
      <c r="BG127" s="141">
        <v>26.484469959999998</v>
      </c>
    </row>
    <row r="128" spans="1:59">
      <c r="A128" s="141" t="s">
        <v>584</v>
      </c>
      <c r="B128" s="141" t="s">
        <v>710</v>
      </c>
      <c r="M128" s="141">
        <v>0.10327774526090408</v>
      </c>
      <c r="N128" s="141">
        <v>8.6803847127050485E-2</v>
      </c>
      <c r="O128" s="141">
        <v>6.5127928726960188E-2</v>
      </c>
      <c r="P128" s="141">
        <v>8.952406472716444E-2</v>
      </c>
      <c r="Q128" s="141">
        <v>8.6739981694312768E-2</v>
      </c>
      <c r="R128" s="141">
        <v>5.3055215132141911E-2</v>
      </c>
      <c r="S128" s="141">
        <v>5.5438248503145285E-2</v>
      </c>
      <c r="T128" s="141">
        <v>3.8982628038675873E-2</v>
      </c>
      <c r="U128" s="141">
        <v>2.7610765537298011E-2</v>
      </c>
      <c r="V128" s="141">
        <v>4.5094683231394816E-2</v>
      </c>
      <c r="W128" s="141">
        <v>5.5695436334857053E-2</v>
      </c>
      <c r="X128" s="141">
        <v>3.2626157628859218E-2</v>
      </c>
      <c r="Y128" s="141">
        <v>3.470810002650395E-2</v>
      </c>
      <c r="Z128" s="141">
        <v>2.6694024067681968E-2</v>
      </c>
      <c r="AA128" s="141">
        <v>2.1792504355973057E-2</v>
      </c>
      <c r="AB128" s="141">
        <v>2.6145753386294511E-2</v>
      </c>
      <c r="AC128" s="141">
        <v>1.483484101055807E-2</v>
      </c>
      <c r="AD128" s="141">
        <v>1.1264142207893891E-2</v>
      </c>
      <c r="AE128" s="141">
        <v>1.1232489157871828E-2</v>
      </c>
      <c r="AF128" s="141">
        <v>1.271658897525255E-2</v>
      </c>
      <c r="AG128" s="141">
        <v>1.113182648641135E-2</v>
      </c>
      <c r="AH128" s="141">
        <v>7.9692283238817791E-3</v>
      </c>
      <c r="AI128" s="141">
        <v>6.3548615096767087E-3</v>
      </c>
      <c r="AJ128" s="141">
        <v>5.222200873786784E-3</v>
      </c>
      <c r="AK128" s="141">
        <v>4.1814600037583961E-3</v>
      </c>
      <c r="AL128" s="141">
        <v>3.1198745343784242E-3</v>
      </c>
      <c r="AM128" s="141">
        <v>3.8793880505174601E-3</v>
      </c>
      <c r="AN128" s="141">
        <v>3.0820006832255574E-3</v>
      </c>
      <c r="AO128" s="141">
        <v>9.8232980627218649E-4</v>
      </c>
      <c r="AP128" s="141">
        <v>8.5513347616721709E-4</v>
      </c>
      <c r="AQ128" s="141">
        <v>1.2895349735151484E-3</v>
      </c>
      <c r="AR128" s="141">
        <v>1.1404783278923163E-3</v>
      </c>
      <c r="AS128" s="141">
        <v>1.3026504970959011E-3</v>
      </c>
      <c r="AT128" s="141">
        <v>1.6239106131333829E-3</v>
      </c>
      <c r="AU128" s="141">
        <v>2.0803387091707093E-3</v>
      </c>
      <c r="AV128" s="141">
        <v>3.1781082182054552E-3</v>
      </c>
      <c r="AW128" s="141">
        <v>4.8208251964437735E-3</v>
      </c>
      <c r="AX128" s="141">
        <v>6.6878673883763173E-3</v>
      </c>
      <c r="AY128" s="141">
        <v>1.004949715905455E-2</v>
      </c>
      <c r="AZ128" s="141">
        <v>8.4278578533889693E-3</v>
      </c>
      <c r="BA128" s="141">
        <v>8.6077710084245199E-3</v>
      </c>
      <c r="BB128" s="141">
        <v>8.5670219564929796E-3</v>
      </c>
      <c r="BC128" s="141">
        <v>8.8827057650218803E-3</v>
      </c>
      <c r="BD128" s="141">
        <v>8.4848751930589796E-3</v>
      </c>
      <c r="BE128" s="141">
        <v>6.8393801454782101E-3</v>
      </c>
      <c r="BF128" s="141">
        <v>5.2249099202374399E-3</v>
      </c>
      <c r="BG128" s="141">
        <v>4.7468427212006004E-3</v>
      </c>
    </row>
    <row r="129" spans="1:59">
      <c r="A129" s="141" t="s">
        <v>584</v>
      </c>
      <c r="B129" s="141" t="s">
        <v>711</v>
      </c>
      <c r="E129" s="141">
        <v>4487.0189498288673</v>
      </c>
      <c r="J129" s="141">
        <v>4269.0493919086621</v>
      </c>
      <c r="O129" s="141">
        <v>4011.6430943762366</v>
      </c>
      <c r="T129" s="141">
        <v>3776.4682117983893</v>
      </c>
      <c r="Y129" s="141">
        <v>3630.2543710795362</v>
      </c>
      <c r="AD129" s="141">
        <v>3521.9631258651334</v>
      </c>
      <c r="AI129" s="141">
        <v>3461.3496043596906</v>
      </c>
      <c r="AN129" s="141">
        <v>3411.1552710281858</v>
      </c>
      <c r="AS129" s="141">
        <v>3374.0044725175567</v>
      </c>
      <c r="AX129" s="141">
        <v>3359.3487550878508</v>
      </c>
      <c r="BC129" s="141">
        <v>3369.1402424213929</v>
      </c>
      <c r="BE129" s="141">
        <v>3378.484553254345</v>
      </c>
    </row>
    <row r="130" spans="1:59">
      <c r="A130" s="141" t="s">
        <v>584</v>
      </c>
      <c r="B130" s="141" t="s">
        <v>712</v>
      </c>
      <c r="E130" s="141">
        <v>430</v>
      </c>
      <c r="J130" s="141">
        <v>430</v>
      </c>
      <c r="O130" s="141">
        <v>430</v>
      </c>
      <c r="T130" s="141">
        <v>430</v>
      </c>
      <c r="Y130" s="141">
        <v>430</v>
      </c>
      <c r="AD130" s="141">
        <v>430</v>
      </c>
      <c r="AI130" s="141">
        <v>430</v>
      </c>
      <c r="AN130" s="141">
        <v>430</v>
      </c>
      <c r="AS130" s="141">
        <v>430</v>
      </c>
      <c r="AX130" s="141">
        <v>430</v>
      </c>
      <c r="BC130" s="141">
        <v>430</v>
      </c>
      <c r="BE130" s="141">
        <v>430</v>
      </c>
    </row>
    <row r="131" spans="1:59">
      <c r="A131" s="141" t="s">
        <v>584</v>
      </c>
      <c r="B131" s="141" t="s">
        <v>713</v>
      </c>
      <c r="Y131" s="141">
        <v>20.511627906976699</v>
      </c>
      <c r="AI131" s="141">
        <v>21.255813953488399</v>
      </c>
      <c r="AN131" s="141">
        <v>20.7418604651163</v>
      </c>
      <c r="AS131" s="141">
        <v>19.641860465116299</v>
      </c>
      <c r="AX131" s="141">
        <v>19.244186046511601</v>
      </c>
      <c r="BC131" s="141">
        <v>18.8883720930233</v>
      </c>
    </row>
    <row r="132" spans="1:59">
      <c r="A132" s="141" t="s">
        <v>584</v>
      </c>
      <c r="B132" s="141" t="s">
        <v>714</v>
      </c>
      <c r="W132" s="141">
        <v>88.2</v>
      </c>
      <c r="AI132" s="141">
        <v>91.4</v>
      </c>
      <c r="AN132" s="141">
        <v>89.19</v>
      </c>
      <c r="AS132" s="141">
        <v>84.46</v>
      </c>
      <c r="AX132" s="141">
        <v>82.75</v>
      </c>
      <c r="AZ132" s="141">
        <v>81.22</v>
      </c>
    </row>
    <row r="133" spans="1:59">
      <c r="A133" s="141" t="s">
        <v>584</v>
      </c>
      <c r="B133" s="141" t="s">
        <v>715</v>
      </c>
      <c r="BE133" s="141">
        <v>28.453800000000001</v>
      </c>
    </row>
    <row r="134" spans="1:59">
      <c r="A134" s="141" t="s">
        <v>584</v>
      </c>
      <c r="B134" s="141" t="s">
        <v>716</v>
      </c>
      <c r="W134" s="141">
        <v>18.71</v>
      </c>
      <c r="AI134" s="141">
        <v>17.29</v>
      </c>
      <c r="AN134" s="141">
        <v>15.7</v>
      </c>
      <c r="AS134" s="141">
        <v>14.55</v>
      </c>
      <c r="AX134" s="141">
        <v>15.4</v>
      </c>
      <c r="AZ134" s="141">
        <v>14.25</v>
      </c>
    </row>
    <row r="135" spans="1:59">
      <c r="A135" s="141" t="s">
        <v>584</v>
      </c>
      <c r="B135" s="141" t="s">
        <v>717</v>
      </c>
      <c r="W135" s="141">
        <v>15.53</v>
      </c>
      <c r="AI135" s="141">
        <v>18.600000000000001</v>
      </c>
      <c r="AN135" s="141">
        <v>18.309999999999999</v>
      </c>
      <c r="AS135" s="141">
        <v>19.23</v>
      </c>
      <c r="AX135" s="141">
        <v>18.920000000000002</v>
      </c>
      <c r="AZ135" s="141">
        <v>18.920000000000002</v>
      </c>
    </row>
    <row r="136" spans="1:59">
      <c r="A136" s="141" t="s">
        <v>584</v>
      </c>
      <c r="B136" s="141" t="s">
        <v>718</v>
      </c>
      <c r="W136" s="141">
        <v>65.760000000000005</v>
      </c>
      <c r="AI136" s="141">
        <v>64.11</v>
      </c>
      <c r="AN136" s="141">
        <v>65.989999999999995</v>
      </c>
      <c r="AS136" s="141">
        <v>66.209999999999994</v>
      </c>
      <c r="AX136" s="141">
        <v>65.680000000000007</v>
      </c>
      <c r="AZ136" s="141">
        <v>66.83</v>
      </c>
    </row>
    <row r="137" spans="1:59">
      <c r="A137" s="141" t="s">
        <v>584</v>
      </c>
      <c r="B137" s="141" t="s">
        <v>719</v>
      </c>
      <c r="W137" s="141">
        <v>33.749158827544036</v>
      </c>
      <c r="AI137" s="141">
        <v>53.371062151447966</v>
      </c>
      <c r="AN137" s="141">
        <v>59.165679108874237</v>
      </c>
      <c r="AS137" s="141">
        <v>63.663317343618552</v>
      </c>
      <c r="AX137" s="141">
        <v>70.671008379991846</v>
      </c>
      <c r="AZ137" s="141">
        <v>67.357159834800171</v>
      </c>
    </row>
    <row r="138" spans="1:59">
      <c r="A138" s="141" t="s">
        <v>584</v>
      </c>
      <c r="B138" s="141" t="s">
        <v>720</v>
      </c>
      <c r="C138" s="141">
        <v>6233547</v>
      </c>
      <c r="D138" s="141">
        <v>6752627</v>
      </c>
      <c r="E138" s="141">
        <v>6909629</v>
      </c>
      <c r="F138" s="141">
        <v>6744572</v>
      </c>
      <c r="G138" s="141">
        <v>6400607</v>
      </c>
      <c r="H138" s="141">
        <v>6952402</v>
      </c>
      <c r="I138" s="141">
        <v>7177695</v>
      </c>
      <c r="J138" s="141">
        <v>7979807</v>
      </c>
      <c r="K138" s="141">
        <v>8713293</v>
      </c>
      <c r="L138" s="141">
        <v>8649447</v>
      </c>
      <c r="M138" s="141">
        <v>9344607</v>
      </c>
      <c r="N138" s="141">
        <v>9949029</v>
      </c>
      <c r="O138" s="141">
        <v>10320775</v>
      </c>
      <c r="P138" s="141">
        <v>10769824</v>
      </c>
      <c r="Q138" s="141">
        <v>10846007</v>
      </c>
      <c r="R138" s="141">
        <v>10553605</v>
      </c>
      <c r="S138" s="141">
        <v>10698190</v>
      </c>
      <c r="T138" s="141">
        <v>10782475</v>
      </c>
      <c r="U138" s="141">
        <v>10852291</v>
      </c>
      <c r="V138" s="141">
        <v>10612564</v>
      </c>
      <c r="W138" s="141">
        <v>11147813</v>
      </c>
      <c r="X138" s="141">
        <v>11407458.432</v>
      </c>
      <c r="Y138" s="141">
        <v>11472056.120999999</v>
      </c>
      <c r="Z138" s="141">
        <v>11982781.461999999</v>
      </c>
      <c r="AA138" s="141">
        <v>12797866.625</v>
      </c>
      <c r="AB138" s="141">
        <v>12135056.775</v>
      </c>
      <c r="AC138" s="141">
        <v>12771375.471999999</v>
      </c>
      <c r="AD138" s="141">
        <v>12532750.048</v>
      </c>
      <c r="AE138" s="141">
        <v>12777784.675000001</v>
      </c>
      <c r="AF138" s="141">
        <v>11976764.244000001</v>
      </c>
      <c r="AG138" s="141">
        <v>11141468.931</v>
      </c>
      <c r="AH138" s="141">
        <v>10037199.068</v>
      </c>
      <c r="AI138" s="141">
        <v>9359007.2899999991</v>
      </c>
      <c r="AJ138" s="141">
        <v>8790829.2550000008</v>
      </c>
      <c r="AK138" s="141">
        <v>8188003.915</v>
      </c>
      <c r="AL138" s="141">
        <v>7536569.4249999998</v>
      </c>
      <c r="AM138" s="141">
        <v>7446856.1210000003</v>
      </c>
      <c r="AN138" s="141">
        <v>7422090.625</v>
      </c>
      <c r="AO138" s="141">
        <v>6720585.5020000003</v>
      </c>
      <c r="AP138" s="141">
        <v>6634957.0010000002</v>
      </c>
      <c r="AQ138" s="141">
        <v>6483310.1359999999</v>
      </c>
      <c r="AR138" s="141">
        <v>6147400.1940000001</v>
      </c>
      <c r="AS138" s="141">
        <v>5886827.3480000002</v>
      </c>
      <c r="AT138" s="141">
        <v>6101859.301</v>
      </c>
      <c r="AU138" s="141">
        <v>5712154.9960000003</v>
      </c>
      <c r="AV138" s="141">
        <v>5695057.1550000003</v>
      </c>
      <c r="AW138" s="141">
        <v>5675394.7939999998</v>
      </c>
      <c r="AX138" s="141">
        <v>5714496.9649999999</v>
      </c>
      <c r="AY138" s="141">
        <v>5628024.5300000003</v>
      </c>
      <c r="AZ138" s="141">
        <v>5474058.7790000001</v>
      </c>
      <c r="BA138" s="141">
        <v>5339477.6459999997</v>
      </c>
      <c r="BB138" s="141">
        <v>4786411.7960000001</v>
      </c>
      <c r="BC138" s="141">
        <v>4836153.3909999998</v>
      </c>
      <c r="BD138" s="141">
        <v>4762733.51</v>
      </c>
      <c r="BE138" s="141">
        <v>4754941.0870000003</v>
      </c>
      <c r="BF138" s="141">
        <v>4656707.7829999998</v>
      </c>
    </row>
    <row r="139" spans="1:59">
      <c r="A139" s="141" t="s">
        <v>584</v>
      </c>
      <c r="B139" s="141" t="s">
        <v>721</v>
      </c>
      <c r="C139" s="141">
        <v>5925503</v>
      </c>
      <c r="D139" s="141">
        <v>6404993</v>
      </c>
      <c r="E139" s="141">
        <v>6519928</v>
      </c>
      <c r="F139" s="141">
        <v>6325257</v>
      </c>
      <c r="G139" s="141">
        <v>6001440</v>
      </c>
      <c r="H139" s="141">
        <v>6539879</v>
      </c>
      <c r="I139" s="141">
        <v>6735523</v>
      </c>
      <c r="J139" s="141">
        <v>7466503</v>
      </c>
      <c r="K139" s="141">
        <v>8138806</v>
      </c>
      <c r="L139" s="141">
        <v>8122882</v>
      </c>
      <c r="M139" s="141">
        <v>8747212</v>
      </c>
      <c r="N139" s="141">
        <v>9290197</v>
      </c>
      <c r="O139" s="141">
        <v>9617504</v>
      </c>
      <c r="P139" s="141">
        <v>9915271</v>
      </c>
      <c r="Q139" s="141">
        <v>9899715</v>
      </c>
      <c r="R139" s="141">
        <v>9709486</v>
      </c>
      <c r="S139" s="141">
        <v>9771479</v>
      </c>
      <c r="T139" s="141">
        <v>9838729</v>
      </c>
      <c r="U139" s="141">
        <v>9844616</v>
      </c>
      <c r="V139" s="141">
        <v>9635205</v>
      </c>
      <c r="W139" s="141">
        <v>10062157</v>
      </c>
      <c r="X139" s="141">
        <v>10355590.432</v>
      </c>
      <c r="Y139" s="141">
        <v>10437036.120999999</v>
      </c>
      <c r="Z139" s="141">
        <v>10828994.461999999</v>
      </c>
      <c r="AA139" s="141">
        <v>11589835.176000001</v>
      </c>
      <c r="AB139" s="141">
        <v>10950837.333000001</v>
      </c>
      <c r="AC139" s="141">
        <v>11479417.473999999</v>
      </c>
      <c r="AD139" s="141">
        <v>11298495.82</v>
      </c>
      <c r="AE139" s="141">
        <v>11351721.716</v>
      </c>
      <c r="AF139" s="141">
        <v>10606200.175000001</v>
      </c>
      <c r="AG139" s="141">
        <v>9771717.8900000006</v>
      </c>
      <c r="AH139" s="141">
        <v>8677929.4649999999</v>
      </c>
      <c r="AI139" s="141">
        <v>7961918.301</v>
      </c>
      <c r="AJ139" s="141">
        <v>7431353.409</v>
      </c>
      <c r="AK139" s="141">
        <v>6767477.8700000001</v>
      </c>
      <c r="AL139" s="141">
        <v>6146892.9299999997</v>
      </c>
      <c r="AM139" s="141">
        <v>6097394.3660000004</v>
      </c>
      <c r="AN139" s="141">
        <v>6082181.1140000001</v>
      </c>
      <c r="AO139" s="141">
        <v>5430070.3949999996</v>
      </c>
      <c r="AP139" s="141">
        <v>5319633.2379999999</v>
      </c>
      <c r="AQ139" s="141">
        <v>5191575.05</v>
      </c>
      <c r="AR139" s="141">
        <v>4835571.5</v>
      </c>
      <c r="AS139" s="141">
        <v>4501728.24</v>
      </c>
      <c r="AT139" s="141">
        <v>4800065.7439999999</v>
      </c>
      <c r="AU139" s="141">
        <v>4451151.71</v>
      </c>
      <c r="AV139" s="141">
        <v>4440914.1960000005</v>
      </c>
      <c r="AW139" s="141">
        <v>4451205.34</v>
      </c>
      <c r="AX139" s="141">
        <v>4430071.55</v>
      </c>
      <c r="AY139" s="141">
        <v>4441302.6150000002</v>
      </c>
      <c r="AZ139" s="141">
        <v>4230700.6500000004</v>
      </c>
      <c r="BA139" s="141">
        <v>4188376.3089999999</v>
      </c>
      <c r="BB139" s="141">
        <v>3878440.2089999998</v>
      </c>
      <c r="BC139" s="141">
        <v>3762332.31</v>
      </c>
      <c r="BD139" s="141">
        <v>3734782.4249999998</v>
      </c>
      <c r="BE139" s="141">
        <v>3733100.5019999999</v>
      </c>
      <c r="BF139" s="141">
        <v>3553472.8</v>
      </c>
    </row>
    <row r="140" spans="1:59">
      <c r="A140" s="141" t="s">
        <v>584</v>
      </c>
      <c r="B140" s="141" t="s">
        <v>722</v>
      </c>
      <c r="C140" s="141">
        <v>308044</v>
      </c>
      <c r="D140" s="141">
        <v>347634</v>
      </c>
      <c r="E140" s="141">
        <v>389701</v>
      </c>
      <c r="F140" s="141">
        <v>419315</v>
      </c>
      <c r="G140" s="141">
        <v>399167</v>
      </c>
      <c r="H140" s="141">
        <v>412523</v>
      </c>
      <c r="I140" s="141">
        <v>442172</v>
      </c>
      <c r="J140" s="141">
        <v>513304</v>
      </c>
      <c r="K140" s="141">
        <v>574487</v>
      </c>
      <c r="L140" s="141">
        <v>526565</v>
      </c>
      <c r="M140" s="141">
        <v>597395</v>
      </c>
      <c r="N140" s="141">
        <v>658832</v>
      </c>
      <c r="O140" s="141">
        <v>703271</v>
      </c>
      <c r="P140" s="141">
        <v>854553</v>
      </c>
      <c r="Q140" s="141">
        <v>946292</v>
      </c>
      <c r="R140" s="141">
        <v>844119</v>
      </c>
      <c r="S140" s="141">
        <v>926711</v>
      </c>
      <c r="T140" s="141">
        <v>943746</v>
      </c>
      <c r="U140" s="141">
        <v>1007675</v>
      </c>
      <c r="V140" s="141">
        <v>977359</v>
      </c>
      <c r="W140" s="141">
        <v>1085656</v>
      </c>
      <c r="X140" s="141">
        <v>1051868</v>
      </c>
      <c r="Y140" s="141">
        <v>1035020</v>
      </c>
      <c r="Z140" s="141">
        <v>1153787</v>
      </c>
      <c r="AA140" s="141">
        <v>1208031.449</v>
      </c>
      <c r="AB140" s="141">
        <v>1184219.442</v>
      </c>
      <c r="AC140" s="141">
        <v>1291957.9979999999</v>
      </c>
      <c r="AD140" s="141">
        <v>1234254.2279999999</v>
      </c>
      <c r="AE140" s="141">
        <v>1426062.959</v>
      </c>
      <c r="AF140" s="141">
        <v>1370564.0689999999</v>
      </c>
      <c r="AG140" s="141">
        <v>1369751.041</v>
      </c>
      <c r="AH140" s="141">
        <v>1359269.6029999999</v>
      </c>
      <c r="AI140" s="141">
        <v>1397088.9890000001</v>
      </c>
      <c r="AJ140" s="141">
        <v>1359475.8459999999</v>
      </c>
      <c r="AK140" s="141">
        <v>1420526.0449999999</v>
      </c>
      <c r="AL140" s="141">
        <v>1389676.4950000001</v>
      </c>
      <c r="AM140" s="141">
        <v>1349461.7549999999</v>
      </c>
      <c r="AN140" s="141">
        <v>1339909.5109999999</v>
      </c>
      <c r="AO140" s="141">
        <v>1290515.1070000001</v>
      </c>
      <c r="AP140" s="141">
        <v>1315323.763</v>
      </c>
      <c r="AQ140" s="141">
        <v>1291735.0859999999</v>
      </c>
      <c r="AR140" s="141">
        <v>1311828.6939999999</v>
      </c>
      <c r="AS140" s="141">
        <v>1385099.108</v>
      </c>
      <c r="AT140" s="141">
        <v>1301793.557</v>
      </c>
      <c r="AU140" s="141">
        <v>1261003.2860000001</v>
      </c>
      <c r="AV140" s="141">
        <v>1254142.959</v>
      </c>
      <c r="AW140" s="141">
        <v>1224189.4539999999</v>
      </c>
      <c r="AX140" s="141">
        <v>1284425.415</v>
      </c>
      <c r="AY140" s="141">
        <v>1186721.915</v>
      </c>
      <c r="AZ140" s="141">
        <v>1243358.129</v>
      </c>
      <c r="BA140" s="141">
        <v>1151101.3370000001</v>
      </c>
      <c r="BB140" s="141">
        <v>907971.58700000006</v>
      </c>
      <c r="BC140" s="141">
        <v>1073821.081</v>
      </c>
      <c r="BD140" s="141">
        <v>1027951.085</v>
      </c>
      <c r="BE140" s="141">
        <v>1021840.585</v>
      </c>
      <c r="BF140" s="141">
        <v>1103234.983</v>
      </c>
    </row>
    <row r="141" spans="1:59">
      <c r="A141" s="141" t="s">
        <v>584</v>
      </c>
      <c r="B141" s="141" t="s">
        <v>723</v>
      </c>
      <c r="AL141" s="141">
        <v>1.25</v>
      </c>
      <c r="AO141" s="141">
        <v>1.02</v>
      </c>
      <c r="AQ141" s="141">
        <v>1.06</v>
      </c>
      <c r="AS141" s="141">
        <v>0.91</v>
      </c>
      <c r="AU141" s="141">
        <v>1.26</v>
      </c>
      <c r="AW141" s="141">
        <v>1.0900000000000001</v>
      </c>
      <c r="AY141" s="141">
        <v>1.42</v>
      </c>
      <c r="BA141" s="141">
        <v>1.6</v>
      </c>
      <c r="BC141" s="141">
        <v>2</v>
      </c>
      <c r="BE141" s="141">
        <v>1.38</v>
      </c>
      <c r="BG141" s="141">
        <v>1.06</v>
      </c>
    </row>
    <row r="142" spans="1:59">
      <c r="A142" s="141" t="s">
        <v>584</v>
      </c>
      <c r="B142" s="141" t="s">
        <v>724</v>
      </c>
      <c r="AL142" s="141">
        <v>0.75</v>
      </c>
      <c r="AO142" s="141">
        <v>0.69</v>
      </c>
      <c r="AQ142" s="141">
        <v>0.76</v>
      </c>
      <c r="AS142" s="141">
        <v>0.66</v>
      </c>
      <c r="AU142" s="141">
        <v>0.95</v>
      </c>
      <c r="AW142" s="141">
        <v>0.9</v>
      </c>
      <c r="AY142" s="141">
        <v>1.3</v>
      </c>
      <c r="BA142" s="141">
        <v>1.37</v>
      </c>
      <c r="BC142" s="141">
        <v>1.61</v>
      </c>
      <c r="BE142" s="141">
        <v>1.1000000000000001</v>
      </c>
      <c r="BG142" s="141">
        <v>0.88</v>
      </c>
    </row>
    <row r="143" spans="1:59">
      <c r="A143" s="141" t="s">
        <v>584</v>
      </c>
      <c r="B143" s="141" t="s">
        <v>725</v>
      </c>
      <c r="C143" s="141">
        <v>40.560762153989707</v>
      </c>
      <c r="D143" s="141">
        <v>41.325487924333551</v>
      </c>
      <c r="E143" s="141">
        <v>42.822435094749146</v>
      </c>
      <c r="F143" s="141">
        <v>44.340251208527867</v>
      </c>
      <c r="G143" s="141">
        <v>45.908227873980337</v>
      </c>
      <c r="H143" s="141">
        <v>47.515171465267031</v>
      </c>
      <c r="I143" s="141">
        <v>48.601969135183886</v>
      </c>
      <c r="J143" s="141">
        <v>49.479508562918838</v>
      </c>
      <c r="K143" s="141">
        <v>50.679834951168104</v>
      </c>
      <c r="L143" s="141">
        <v>51.01508354980033</v>
      </c>
      <c r="M143" s="141">
        <v>51.840002875077865</v>
      </c>
      <c r="N143" s="141">
        <v>52.417731818310834</v>
      </c>
      <c r="O143" s="141">
        <v>52.885934992723072</v>
      </c>
      <c r="P143" s="141">
        <v>53.665438244247262</v>
      </c>
      <c r="Q143" s="141">
        <v>53.876490078248395</v>
      </c>
      <c r="R143" s="141">
        <v>54.259143291048773</v>
      </c>
      <c r="S143" s="141">
        <v>54.642153567849896</v>
      </c>
      <c r="T143" s="141">
        <v>54.742769819871249</v>
      </c>
      <c r="U143" s="141">
        <v>54.877725460843529</v>
      </c>
      <c r="V143" s="141">
        <v>55.048427548114262</v>
      </c>
      <c r="W143" s="141">
        <v>55.253846483190905</v>
      </c>
      <c r="X143" s="141">
        <v>55.402940976472195</v>
      </c>
      <c r="Y143" s="141">
        <v>55.559731192327497</v>
      </c>
      <c r="Z143" s="141">
        <v>55.715761493891449</v>
      </c>
      <c r="AA143" s="141">
        <v>55.899740872202507</v>
      </c>
      <c r="AB143" s="141">
        <v>56.096221243188623</v>
      </c>
      <c r="AC143" s="141">
        <v>56.399322589141676</v>
      </c>
      <c r="AD143" s="141">
        <v>56.806291209016223</v>
      </c>
      <c r="AE143" s="141">
        <v>57.254865307920042</v>
      </c>
      <c r="AF143" s="141">
        <v>57.715409857370283</v>
      </c>
      <c r="AG143" s="141">
        <v>58.220627828100078</v>
      </c>
      <c r="AH143" s="141">
        <v>58.502654917245664</v>
      </c>
      <c r="AI143" s="141">
        <v>58.740075183733268</v>
      </c>
      <c r="AJ143" s="141">
        <v>58.978376533693066</v>
      </c>
      <c r="AK143" s="141">
        <v>59.162757980489914</v>
      </c>
      <c r="AL143" s="141">
        <v>59.323468777652892</v>
      </c>
      <c r="AM143" s="141">
        <v>59.354265766517969</v>
      </c>
      <c r="AN143" s="141">
        <v>59.32534805683143</v>
      </c>
      <c r="AO143" s="141">
        <v>59.278393196202529</v>
      </c>
      <c r="AP143" s="141">
        <v>59.285959204302266</v>
      </c>
      <c r="AQ143" s="141">
        <v>59.304449595168826</v>
      </c>
      <c r="AR143" s="141">
        <v>59.500790411249795</v>
      </c>
      <c r="AS143" s="141">
        <v>59.790411550080421</v>
      </c>
      <c r="AT143" s="141">
        <v>60.108221237413673</v>
      </c>
      <c r="AU143" s="141">
        <v>60.554965912915527</v>
      </c>
      <c r="AV143" s="141">
        <v>61.038167688009203</v>
      </c>
      <c r="AW143" s="141">
        <v>61.428907973156875</v>
      </c>
      <c r="AX143" s="141">
        <v>61.766990882883732</v>
      </c>
      <c r="AY143" s="141">
        <v>62.152161045735298</v>
      </c>
      <c r="AZ143" s="141">
        <v>62.580133857099355</v>
      </c>
      <c r="BA143" s="141">
        <v>62.996007652065281</v>
      </c>
      <c r="BB143" s="141">
        <v>63.547301557500802</v>
      </c>
      <c r="BC143" s="141">
        <v>64.090864145296138</v>
      </c>
      <c r="BD143" s="141">
        <v>64.633026011220522</v>
      </c>
      <c r="BE143" s="141">
        <v>65.176285395518391</v>
      </c>
      <c r="BF143" s="141">
        <v>65.564998702228237</v>
      </c>
      <c r="BG143" s="141">
        <v>65.917598596052713</v>
      </c>
    </row>
    <row r="144" spans="1:59">
      <c r="A144" s="141" t="s">
        <v>584</v>
      </c>
      <c r="B144" s="141" t="s">
        <v>726</v>
      </c>
      <c r="C144" s="141">
        <v>37518937</v>
      </c>
      <c r="D144" s="141">
        <v>39235658</v>
      </c>
      <c r="E144" s="141">
        <v>41037596</v>
      </c>
      <c r="F144" s="141">
        <v>42926684</v>
      </c>
      <c r="G144" s="141">
        <v>44910183</v>
      </c>
      <c r="H144" s="141">
        <v>46984427</v>
      </c>
      <c r="I144" s="141">
        <v>48499905</v>
      </c>
      <c r="J144" s="141">
        <v>49838235</v>
      </c>
      <c r="K144" s="141">
        <v>51217548</v>
      </c>
      <c r="L144" s="141">
        <v>52633282</v>
      </c>
      <c r="M144" s="141">
        <v>54092451</v>
      </c>
      <c r="N144" s="141">
        <v>55403970</v>
      </c>
      <c r="O144" s="141">
        <v>56687376</v>
      </c>
      <c r="P144" s="141">
        <v>58001069</v>
      </c>
      <c r="Q144" s="141">
        <v>59351419</v>
      </c>
      <c r="R144" s="141">
        <v>60737685</v>
      </c>
      <c r="S144" s="141">
        <v>61620503</v>
      </c>
      <c r="T144" s="141">
        <v>62331760</v>
      </c>
      <c r="U144" s="141">
        <v>63053409</v>
      </c>
      <c r="V144" s="141">
        <v>63784613</v>
      </c>
      <c r="W144" s="141">
        <v>64526547</v>
      </c>
      <c r="X144" s="141">
        <v>65180452</v>
      </c>
      <c r="Y144" s="141">
        <v>65809946</v>
      </c>
      <c r="Z144" s="141">
        <v>66446060</v>
      </c>
      <c r="AA144" s="141">
        <v>67089751.000000007</v>
      </c>
      <c r="AB144" s="141">
        <v>67738431</v>
      </c>
      <c r="AC144" s="141">
        <v>68520665</v>
      </c>
      <c r="AD144" s="141">
        <v>69355369</v>
      </c>
      <c r="AE144" s="141">
        <v>70201908</v>
      </c>
      <c r="AF144" s="141">
        <v>71056904</v>
      </c>
      <c r="AG144" s="141">
        <v>71924017</v>
      </c>
      <c r="AH144" s="141">
        <v>72497075</v>
      </c>
      <c r="AI144" s="141">
        <v>72972208</v>
      </c>
      <c r="AJ144" s="141">
        <v>73449311</v>
      </c>
      <c r="AK144" s="141">
        <v>73930374</v>
      </c>
      <c r="AL144" s="141">
        <v>74414766</v>
      </c>
      <c r="AM144" s="141">
        <v>74642144</v>
      </c>
      <c r="AN144" s="141">
        <v>74783754</v>
      </c>
      <c r="AO144" s="141">
        <v>74927889</v>
      </c>
      <c r="AP144" s="141">
        <v>75074403</v>
      </c>
      <c r="AQ144" s="141">
        <v>75223543</v>
      </c>
      <c r="AR144" s="141">
        <v>75654660</v>
      </c>
      <c r="AS144" s="141">
        <v>76199890</v>
      </c>
      <c r="AT144" s="141">
        <v>76769018</v>
      </c>
      <c r="AU144" s="141">
        <v>77365630</v>
      </c>
      <c r="AV144" s="141">
        <v>77990298</v>
      </c>
      <c r="AW144" s="141">
        <v>78539316</v>
      </c>
      <c r="AX144" s="141">
        <v>79062366</v>
      </c>
      <c r="AY144" s="141">
        <v>79593922</v>
      </c>
      <c r="AZ144" s="141">
        <v>80131984</v>
      </c>
      <c r="BA144" s="141">
        <v>80678987</v>
      </c>
      <c r="BB144" s="141">
        <v>81234422</v>
      </c>
      <c r="BC144" s="141">
        <v>81798529</v>
      </c>
      <c r="BD144" s="141">
        <v>82371560</v>
      </c>
      <c r="BE144" s="141">
        <v>82953769</v>
      </c>
      <c r="BF144" s="141">
        <v>83359995</v>
      </c>
      <c r="BG144" s="141">
        <v>83711732</v>
      </c>
    </row>
    <row r="145" spans="1:60">
      <c r="A145" s="141" t="s">
        <v>584</v>
      </c>
      <c r="B145" s="141" t="s">
        <v>727</v>
      </c>
      <c r="C145" s="141">
        <v>28.497670868342695</v>
      </c>
      <c r="D145" s="141">
        <v>28.448537555078673</v>
      </c>
      <c r="E145" s="141">
        <v>28.891147319543137</v>
      </c>
      <c r="F145" s="141">
        <v>29.326459851389696</v>
      </c>
      <c r="G145" s="141">
        <v>29.773745902701155</v>
      </c>
      <c r="H145" s="141">
        <v>30.226485728506304</v>
      </c>
      <c r="I145" s="141">
        <v>30.491469904151597</v>
      </c>
      <c r="J145" s="141">
        <v>30.675443817180724</v>
      </c>
      <c r="K145" s="141">
        <v>31.056810306338882</v>
      </c>
      <c r="L145" s="141">
        <v>30.910086657295643</v>
      </c>
      <c r="M145" s="141">
        <v>31.063314139392112</v>
      </c>
      <c r="N145" s="141">
        <v>31.154522975887417</v>
      </c>
      <c r="O145" s="141">
        <v>31.212813436209263</v>
      </c>
      <c r="P145" s="141">
        <v>31.459825201965973</v>
      </c>
      <c r="Q145" s="141">
        <v>31.377768197308477</v>
      </c>
      <c r="R145" s="141">
        <v>31.401410086708403</v>
      </c>
      <c r="S145" s="141">
        <v>31.600178265990529</v>
      </c>
      <c r="T145" s="141">
        <v>31.693161665090695</v>
      </c>
      <c r="U145" s="141">
        <v>31.805715387228123</v>
      </c>
      <c r="V145" s="141">
        <v>31.938635020299287</v>
      </c>
      <c r="W145" s="141">
        <v>32.091875814401895</v>
      </c>
      <c r="X145" s="141">
        <v>32.205919520121206</v>
      </c>
      <c r="Y145" s="141">
        <v>32.323206767843899</v>
      </c>
      <c r="Z145" s="141">
        <v>32.440025318995815</v>
      </c>
      <c r="AA145" s="141">
        <v>32.573201529575741</v>
      </c>
      <c r="AB145" s="141">
        <v>32.7138890143544</v>
      </c>
      <c r="AC145" s="141">
        <v>32.910466853532263</v>
      </c>
      <c r="AD145" s="141">
        <v>33.165888839490364</v>
      </c>
      <c r="AE145" s="141">
        <v>33.446272149923459</v>
      </c>
      <c r="AF145" s="141">
        <v>33.734040354504188</v>
      </c>
      <c r="AG145" s="141">
        <v>34.047756658099431</v>
      </c>
      <c r="AH145" s="141">
        <v>34.158158491973509</v>
      </c>
      <c r="AI145" s="141">
        <v>34.217369411020023</v>
      </c>
      <c r="AJ145" s="141">
        <v>34.277152514859807</v>
      </c>
      <c r="AK145" s="141">
        <v>34.305652982408411</v>
      </c>
      <c r="AL145" s="141">
        <v>34.320170067203485</v>
      </c>
      <c r="AM145" s="141">
        <v>34.357538659117182</v>
      </c>
      <c r="AN145" s="141">
        <v>34.392375146242678</v>
      </c>
      <c r="AO145" s="141">
        <v>34.416497522702237</v>
      </c>
      <c r="AP145" s="141">
        <v>34.471880271688512</v>
      </c>
      <c r="AQ145" s="141">
        <v>34.53252672486397</v>
      </c>
      <c r="AR145" s="141">
        <v>34.086947356405048</v>
      </c>
      <c r="AS145" s="141">
        <v>33.544221446925107</v>
      </c>
      <c r="AT145" s="141">
        <v>33.072741017713334</v>
      </c>
      <c r="AU145" s="141">
        <v>32.718911609366316</v>
      </c>
      <c r="AV145" s="141">
        <v>32.425472208469451</v>
      </c>
      <c r="AW145" s="141">
        <v>32.218826543871806</v>
      </c>
      <c r="AX145" s="141">
        <v>32.04592201213022</v>
      </c>
      <c r="AY145" s="141">
        <v>31.920728148428289</v>
      </c>
      <c r="AZ145" s="141">
        <v>31.840026167920684</v>
      </c>
      <c r="BA145" s="141">
        <v>31.772185348204466</v>
      </c>
      <c r="BB145" s="141">
        <v>31.789780271527324</v>
      </c>
      <c r="BC145" s="141">
        <v>31.826197445514591</v>
      </c>
      <c r="BD145" s="141">
        <v>31.881741321994443</v>
      </c>
      <c r="BE145" s="141">
        <v>31.955235210392797</v>
      </c>
      <c r="BF145" s="141">
        <v>31.967397963556326</v>
      </c>
      <c r="BG145" s="141">
        <v>31.97395758424198</v>
      </c>
    </row>
    <row r="146" spans="1:60">
      <c r="A146" s="141" t="s">
        <v>584</v>
      </c>
      <c r="B146" s="141" t="s">
        <v>728</v>
      </c>
      <c r="C146" s="141">
        <v>16678821</v>
      </c>
      <c r="D146" s="141">
        <v>17343864</v>
      </c>
      <c r="E146" s="141">
        <v>18036396</v>
      </c>
      <c r="F146" s="141">
        <v>18756582</v>
      </c>
      <c r="G146" s="141">
        <v>19506576</v>
      </c>
      <c r="H146" s="141">
        <v>20284371</v>
      </c>
      <c r="I146" s="141">
        <v>20904867</v>
      </c>
      <c r="J146" s="141">
        <v>21478943</v>
      </c>
      <c r="K146" s="141">
        <v>22069607</v>
      </c>
      <c r="L146" s="141">
        <v>22674822</v>
      </c>
      <c r="M146" s="141">
        <v>23297503</v>
      </c>
      <c r="N146" s="141">
        <v>23928475</v>
      </c>
      <c r="O146" s="141">
        <v>24574388</v>
      </c>
      <c r="P146" s="141">
        <v>25235887</v>
      </c>
      <c r="Q146" s="141">
        <v>25916141</v>
      </c>
      <c r="R146" s="141">
        <v>26614733</v>
      </c>
      <c r="S146" s="141">
        <v>27063280</v>
      </c>
      <c r="T146" s="141">
        <v>27426678</v>
      </c>
      <c r="U146" s="141">
        <v>27795466</v>
      </c>
      <c r="V146" s="141">
        <v>28169214</v>
      </c>
      <c r="W146" s="141">
        <v>28548512</v>
      </c>
      <c r="X146" s="141">
        <v>28899550</v>
      </c>
      <c r="Y146" s="141">
        <v>29244389</v>
      </c>
      <c r="Z146" s="141">
        <v>29593344</v>
      </c>
      <c r="AA146" s="141">
        <v>29946951</v>
      </c>
      <c r="AB146" s="141">
        <v>30303794</v>
      </c>
      <c r="AC146" s="141">
        <v>30721387</v>
      </c>
      <c r="AD146" s="141">
        <v>31163888</v>
      </c>
      <c r="AE146" s="141">
        <v>31613386</v>
      </c>
      <c r="AF146" s="141">
        <v>32068104</v>
      </c>
      <c r="AG146" s="141">
        <v>32530003</v>
      </c>
      <c r="AH146" s="141">
        <v>32793648</v>
      </c>
      <c r="AI146" s="141">
        <v>32990377.999999996</v>
      </c>
      <c r="AJ146" s="141">
        <v>33187742</v>
      </c>
      <c r="AK146" s="141">
        <v>33386561.999999996</v>
      </c>
      <c r="AL146" s="141">
        <v>33586573</v>
      </c>
      <c r="AM146" s="141">
        <v>33764118</v>
      </c>
      <c r="AN146" s="141">
        <v>33934040</v>
      </c>
      <c r="AO146" s="141">
        <v>34105053</v>
      </c>
      <c r="AP146" s="141">
        <v>34276928</v>
      </c>
      <c r="AQ146" s="141">
        <v>34449908</v>
      </c>
      <c r="AR146" s="141">
        <v>34668636</v>
      </c>
      <c r="AS146" s="141">
        <v>34904446</v>
      </c>
      <c r="AT146" s="141">
        <v>35141860</v>
      </c>
      <c r="AU146" s="141">
        <v>35381220</v>
      </c>
      <c r="AV146" s="141">
        <v>35621544</v>
      </c>
      <c r="AW146" s="141">
        <v>35861441</v>
      </c>
      <c r="AX146" s="141">
        <v>36102141</v>
      </c>
      <c r="AY146" s="141">
        <v>36344792</v>
      </c>
      <c r="AZ146" s="141">
        <v>36588399</v>
      </c>
      <c r="BA146" s="141">
        <v>36833979</v>
      </c>
      <c r="BB146" s="141">
        <v>37081207</v>
      </c>
      <c r="BC146" s="141">
        <v>37330094</v>
      </c>
      <c r="BD146" s="141">
        <v>37580652</v>
      </c>
      <c r="BE146" s="141">
        <v>37832892</v>
      </c>
      <c r="BF146" s="141">
        <v>38001018</v>
      </c>
      <c r="BG146" s="141">
        <v>38139625</v>
      </c>
    </row>
    <row r="147" spans="1:60">
      <c r="A147" s="141" t="s">
        <v>584</v>
      </c>
      <c r="B147" s="141" t="s">
        <v>729</v>
      </c>
    </row>
    <row r="148" spans="1:60">
      <c r="A148" s="141" t="s">
        <v>584</v>
      </c>
      <c r="B148" s="141" t="s">
        <v>730</v>
      </c>
      <c r="AG148" s="141">
        <v>12.39851646</v>
      </c>
      <c r="AQ148" s="141">
        <v>12.333682983000001</v>
      </c>
      <c r="BA148" s="141">
        <v>12.646664685999999</v>
      </c>
    </row>
    <row r="149" spans="1:60">
      <c r="A149" s="141" t="s">
        <v>584</v>
      </c>
      <c r="B149" s="141" t="s">
        <v>731</v>
      </c>
      <c r="AG149" s="141">
        <v>11.54719433</v>
      </c>
      <c r="AQ149" s="141">
        <v>11.49857405</v>
      </c>
      <c r="BA149" s="141">
        <v>11.935305319999999</v>
      </c>
    </row>
    <row r="150" spans="1:60">
      <c r="A150" s="141" t="s">
        <v>584</v>
      </c>
      <c r="B150" s="141" t="s">
        <v>732</v>
      </c>
      <c r="AG150" s="141">
        <v>0.85132213000000001</v>
      </c>
      <c r="AQ150" s="141">
        <v>0.835108933</v>
      </c>
      <c r="BA150" s="141">
        <v>0.71135936600000005</v>
      </c>
    </row>
    <row r="151" spans="1:60">
      <c r="A151" s="141" t="s">
        <v>584</v>
      </c>
      <c r="B151" s="141" t="s">
        <v>733</v>
      </c>
      <c r="D151" s="141">
        <v>258.9119170984456</v>
      </c>
      <c r="E151" s="141">
        <v>261.33624215980365</v>
      </c>
      <c r="F151" s="141">
        <v>264.00872647941094</v>
      </c>
      <c r="G151" s="141">
        <v>266.77392964275975</v>
      </c>
      <c r="H151" s="141">
        <v>269.65639487319334</v>
      </c>
      <c r="I151" s="141">
        <v>272.1298063812381</v>
      </c>
      <c r="J151" s="141">
        <v>274.67957458412872</v>
      </c>
      <c r="K151" s="141">
        <v>275.59585492227978</v>
      </c>
      <c r="L151" s="141">
        <v>281.3526043086992</v>
      </c>
      <c r="M151" s="141">
        <v>284.55140441778019</v>
      </c>
      <c r="N151" s="141">
        <v>288.23834196891193</v>
      </c>
      <c r="O151" s="141">
        <v>292.38406983087833</v>
      </c>
      <c r="P151" s="141">
        <v>294.81451172940535</v>
      </c>
      <c r="Q151" s="141">
        <v>300.49645390070924</v>
      </c>
      <c r="R151" s="141">
        <v>305.42974079126878</v>
      </c>
      <c r="S151" s="141">
        <v>307.69713506139152</v>
      </c>
      <c r="T151" s="141">
        <v>310.76146288209605</v>
      </c>
      <c r="U151" s="141">
        <v>313.58624454148469</v>
      </c>
      <c r="V151" s="141">
        <v>316.23908296943233</v>
      </c>
      <c r="W151" s="141">
        <v>318.8151788151788</v>
      </c>
      <c r="X151" s="141">
        <v>321.09170305676855</v>
      </c>
      <c r="Y151" s="141">
        <v>323.45439650464226</v>
      </c>
      <c r="Z151" s="141">
        <v>325.66630256690331</v>
      </c>
      <c r="AA151" s="141">
        <v>329.08692075678641</v>
      </c>
      <c r="AB151" s="141">
        <v>331.19583104772352</v>
      </c>
      <c r="AC151" s="141">
        <v>333.12859884836854</v>
      </c>
      <c r="AD151" s="141">
        <v>334.8628634119583</v>
      </c>
      <c r="AE151" s="141">
        <v>336.29456939111355</v>
      </c>
      <c r="AF151" s="141">
        <v>337.67416346681296</v>
      </c>
      <c r="AG151" s="141">
        <v>338.82885353812395</v>
      </c>
      <c r="AH151" s="141">
        <v>339.88206253428416</v>
      </c>
      <c r="AI151" s="141">
        <v>340.72682391662096</v>
      </c>
      <c r="AJ151" s="141">
        <v>341.56884256719695</v>
      </c>
      <c r="AK151" s="141">
        <v>342.73450356555128</v>
      </c>
      <c r="AL151" s="141">
        <v>344.04552934722983</v>
      </c>
      <c r="AM151" s="141">
        <v>345.01234567901236</v>
      </c>
      <c r="AN151" s="141">
        <v>345.83539094650206</v>
      </c>
      <c r="AO151" s="141">
        <v>346.77640603566527</v>
      </c>
      <c r="AP151" s="141">
        <v>347.41015089163238</v>
      </c>
      <c r="AQ151" s="141">
        <v>347.99176954732508</v>
      </c>
      <c r="AR151" s="141">
        <v>348.83127572016463</v>
      </c>
      <c r="AS151" s="141">
        <v>349.64334705075447</v>
      </c>
      <c r="AT151" s="141">
        <v>350.3923182441701</v>
      </c>
      <c r="AU151" s="141">
        <v>350.51028806584361</v>
      </c>
      <c r="AV151" s="141">
        <v>350.54320987654319</v>
      </c>
      <c r="AW151" s="141">
        <v>350.76543209876542</v>
      </c>
      <c r="AX151" s="141">
        <v>351.16872427983537</v>
      </c>
      <c r="AY151" s="141">
        <v>351.33882030178324</v>
      </c>
      <c r="AZ151" s="141">
        <v>351.29492455418381</v>
      </c>
      <c r="BA151" s="141">
        <v>351.30983404196957</v>
      </c>
      <c r="BB151" s="141">
        <v>350.65490803856756</v>
      </c>
      <c r="BC151" s="141">
        <v>350.09052007899936</v>
      </c>
      <c r="BD151" s="141">
        <v>349.58580206276059</v>
      </c>
      <c r="BE151" s="141">
        <v>349.12222953697608</v>
      </c>
      <c r="BF151" s="141">
        <v>348.75192012288784</v>
      </c>
      <c r="BG151" s="141">
        <v>348.35009600614438</v>
      </c>
    </row>
    <row r="152" spans="1:60">
      <c r="A152" s="141" t="s">
        <v>584</v>
      </c>
      <c r="B152" s="141" t="s">
        <v>734</v>
      </c>
      <c r="BH152" s="141">
        <v>29</v>
      </c>
    </row>
    <row r="153" spans="1:60">
      <c r="A153" s="141" t="s">
        <v>584</v>
      </c>
      <c r="B153" s="141" t="s">
        <v>735</v>
      </c>
      <c r="BH153" s="141">
        <v>47</v>
      </c>
    </row>
    <row r="154" spans="1:60">
      <c r="A154" s="141" t="s">
        <v>584</v>
      </c>
      <c r="B154" s="141" t="s">
        <v>736</v>
      </c>
      <c r="BH154" s="141">
        <v>77</v>
      </c>
    </row>
    <row r="155" spans="1:60">
      <c r="A155" s="141" t="s">
        <v>584</v>
      </c>
      <c r="B155" s="141" t="s">
        <v>737</v>
      </c>
      <c r="C155" s="141">
        <v>14.73441289212235</v>
      </c>
      <c r="D155" s="141">
        <v>14.345961903423069</v>
      </c>
      <c r="E155" s="141">
        <v>14.843879341743651</v>
      </c>
      <c r="F155" s="141">
        <v>14.524375743162901</v>
      </c>
      <c r="G155" s="141">
        <v>14.586322333811575</v>
      </c>
      <c r="H155" s="141">
        <v>14.321677617501194</v>
      </c>
      <c r="I155" s="141">
        <v>13.650008829242452</v>
      </c>
      <c r="J155" s="141">
        <v>13.214063296155807</v>
      </c>
      <c r="K155" s="141">
        <v>13.541414071431046</v>
      </c>
      <c r="L155" s="141">
        <v>13.27986683816297</v>
      </c>
      <c r="M155" s="141">
        <v>13.307030129124819</v>
      </c>
      <c r="N155" s="141">
        <v>13.805184770735087</v>
      </c>
      <c r="O155" s="141">
        <v>13.704502219403933</v>
      </c>
      <c r="P155" s="141">
        <v>13.187364198562593</v>
      </c>
      <c r="Q155" s="141">
        <v>13.584888617913716</v>
      </c>
      <c r="R155" s="141">
        <v>14.778412100523807</v>
      </c>
      <c r="S155" s="141">
        <v>15.068430604860342</v>
      </c>
      <c r="T155" s="141">
        <v>15.353871773522066</v>
      </c>
      <c r="U155" s="141">
        <v>16.519981236178435</v>
      </c>
      <c r="V155" s="141">
        <v>16.951683397094246</v>
      </c>
      <c r="W155" s="141">
        <v>18.091768842719741</v>
      </c>
      <c r="X155" s="141">
        <v>18.194387001477104</v>
      </c>
      <c r="Y155" s="141">
        <v>18.113626384348926</v>
      </c>
      <c r="Z155" s="141">
        <v>18.481024920684895</v>
      </c>
      <c r="AA155" s="141">
        <v>17.757821225898894</v>
      </c>
      <c r="AB155" s="141">
        <v>18.395796038574812</v>
      </c>
      <c r="AC155" s="141">
        <v>19.036400591278639</v>
      </c>
      <c r="AD155" s="141">
        <v>19.616104331454416</v>
      </c>
      <c r="AE155" s="141">
        <v>19.212453821350017</v>
      </c>
      <c r="AF155" s="141">
        <v>19.990666804936225</v>
      </c>
      <c r="AG155" s="141">
        <v>19.194695368056895</v>
      </c>
      <c r="AH155" s="141">
        <v>20.326737891055426</v>
      </c>
      <c r="AI155" s="141">
        <v>20.711439954467842</v>
      </c>
      <c r="AJ155" s="141">
        <v>21.215655532398998</v>
      </c>
      <c r="AK155" s="141">
        <v>21.09641073401448</v>
      </c>
      <c r="AL155" s="141">
        <v>21.665929423234903</v>
      </c>
      <c r="AM155" s="141">
        <v>21.982189385016238</v>
      </c>
      <c r="AN155" s="141">
        <v>22.195305770887167</v>
      </c>
      <c r="AO155" s="141">
        <v>22.612820040523118</v>
      </c>
      <c r="AP155" s="141">
        <v>22.132923645276449</v>
      </c>
      <c r="AQ155" s="141">
        <v>21.706214293224914</v>
      </c>
      <c r="AR155" s="141">
        <v>22.247669914932001</v>
      </c>
      <c r="AS155" s="141">
        <v>21.180255491003052</v>
      </c>
      <c r="AT155" s="141">
        <v>20.698218310158609</v>
      </c>
      <c r="AU155" s="141">
        <v>20.312193457585192</v>
      </c>
      <c r="AV155" s="141">
        <v>19.724540830623177</v>
      </c>
      <c r="AW155" s="141">
        <v>19.676686683758625</v>
      </c>
      <c r="AX155" s="141">
        <v>18.716222936905275</v>
      </c>
      <c r="AY155" s="141">
        <v>19.389612707478136</v>
      </c>
      <c r="AZ155" s="141">
        <v>20.163405475781644</v>
      </c>
      <c r="BA155" s="141">
        <v>19.264809051824937</v>
      </c>
      <c r="BB155" s="141">
        <v>18.160450193871597</v>
      </c>
      <c r="BC155" s="141">
        <v>17.916794202562851</v>
      </c>
      <c r="BD155" s="141">
        <v>17.547983083929736</v>
      </c>
      <c r="BE155" s="141">
        <v>17.536996373976759</v>
      </c>
    </row>
    <row r="156" spans="1:60">
      <c r="A156" s="141" t="s">
        <v>584</v>
      </c>
      <c r="B156" s="141" t="s">
        <v>738</v>
      </c>
      <c r="C156" s="141">
        <v>2.4211843855120079</v>
      </c>
      <c r="D156" s="141">
        <v>2.5620299430660007</v>
      </c>
      <c r="E156" s="141">
        <v>2.9800337737161025</v>
      </c>
      <c r="F156" s="141">
        <v>3.2282996432818081</v>
      </c>
      <c r="G156" s="141">
        <v>4.3201020245496577</v>
      </c>
      <c r="H156" s="141">
        <v>5.2463308410744389</v>
      </c>
      <c r="I156" s="141">
        <v>6.1076284654776618</v>
      </c>
      <c r="J156" s="141">
        <v>6.0333276717809365</v>
      </c>
      <c r="K156" s="141">
        <v>6.8226694841860951</v>
      </c>
      <c r="L156" s="141">
        <v>6.7246727699175297</v>
      </c>
      <c r="M156" s="141">
        <v>2.8721995364750028</v>
      </c>
      <c r="N156" s="141">
        <v>3.2997628753363708</v>
      </c>
      <c r="O156" s="141">
        <v>3.5383639822447681</v>
      </c>
      <c r="P156" s="141">
        <v>3.5199732575630951</v>
      </c>
      <c r="Q156" s="141">
        <v>3.5102575393196256</v>
      </c>
      <c r="R156" s="141">
        <v>3.5830733917956561</v>
      </c>
      <c r="S156" s="141">
        <v>3.6389786204298744</v>
      </c>
      <c r="T156" s="141">
        <v>3.8101582014987492</v>
      </c>
      <c r="U156" s="141">
        <v>4.2028726517300683</v>
      </c>
      <c r="V156" s="141">
        <v>4.196231021591518</v>
      </c>
      <c r="W156" s="141">
        <v>4.2908196683635369</v>
      </c>
      <c r="X156" s="141">
        <v>4.3438700147710483</v>
      </c>
      <c r="Y156" s="141">
        <v>2.6016002341806108</v>
      </c>
      <c r="Z156" s="141">
        <v>2.6591751229081391</v>
      </c>
      <c r="AA156" s="141">
        <v>2.8159797827092534</v>
      </c>
      <c r="AB156" s="141">
        <v>2.7672229600970137</v>
      </c>
      <c r="AC156" s="141">
        <v>2.8905672579453068</v>
      </c>
      <c r="AD156" s="141">
        <v>3.078971839232207</v>
      </c>
      <c r="AE156" s="141">
        <v>3.0995750496487213</v>
      </c>
      <c r="AF156" s="141">
        <v>2.9752151819973047</v>
      </c>
      <c r="AG156" s="141">
        <v>0.61599077455314355</v>
      </c>
      <c r="AH156" s="141">
        <v>0.57107267762180747</v>
      </c>
      <c r="AI156" s="141">
        <v>0.51603111364067655</v>
      </c>
      <c r="AJ156" s="141">
        <v>0.46939829066365812</v>
      </c>
      <c r="AK156" s="141">
        <v>0.39627103477871989</v>
      </c>
      <c r="AL156" s="141">
        <v>0.35839058254267725</v>
      </c>
      <c r="AM156" s="141">
        <v>0.32926437520077073</v>
      </c>
      <c r="AN156" s="141">
        <v>0.30684754521963842</v>
      </c>
      <c r="AO156" s="141">
        <v>0.30944925400626261</v>
      </c>
      <c r="AP156" s="141">
        <v>0.28772889544073987</v>
      </c>
      <c r="AQ156" s="141">
        <v>0.26374820370824759</v>
      </c>
      <c r="AR156" s="141">
        <v>0.26351626195992467</v>
      </c>
      <c r="AS156" s="141">
        <v>0.25069947721030456</v>
      </c>
      <c r="AT156" s="141">
        <v>0.23897605987158246</v>
      </c>
      <c r="AU156" s="141">
        <v>0.23371859939437961</v>
      </c>
      <c r="AV156" s="141">
        <v>0.22247318858423876</v>
      </c>
      <c r="AW156" s="141">
        <v>0.23142970215255415</v>
      </c>
      <c r="AX156" s="141">
        <v>0.20639236099598779</v>
      </c>
      <c r="AY156" s="141">
        <v>0.17133678386578635</v>
      </c>
      <c r="AZ156" s="141">
        <v>0.23586240730607255</v>
      </c>
      <c r="BA156" s="141">
        <v>0.23475022935367232</v>
      </c>
      <c r="BB156" s="141">
        <v>0.2256116391586318</v>
      </c>
      <c r="BC156" s="141">
        <v>0.22501468386264228</v>
      </c>
      <c r="BD156" s="141">
        <v>0.20169160702667452</v>
      </c>
      <c r="BE156" s="141">
        <v>0.20864356443973225</v>
      </c>
    </row>
    <row r="157" spans="1:60">
      <c r="A157" s="141" t="s">
        <v>584</v>
      </c>
      <c r="B157" s="141" t="s">
        <v>739</v>
      </c>
      <c r="C157" s="141">
        <v>42.34139090980208</v>
      </c>
      <c r="D157" s="141">
        <v>42.68292682926829</v>
      </c>
      <c r="E157" s="141">
        <v>40.432436012052584</v>
      </c>
      <c r="F157" s="141">
        <v>41.156361474435194</v>
      </c>
      <c r="G157" s="141">
        <v>40.756682076624692</v>
      </c>
      <c r="H157" s="141">
        <v>39.402864839010149</v>
      </c>
      <c r="I157" s="141">
        <v>40.693978456648424</v>
      </c>
      <c r="J157" s="141">
        <v>41.810564456774053</v>
      </c>
      <c r="K157" s="141">
        <v>41.155991270308654</v>
      </c>
      <c r="L157" s="141">
        <v>41.882424150714982</v>
      </c>
      <c r="M157" s="141">
        <v>35.714876945149541</v>
      </c>
      <c r="N157" s="141">
        <v>34.918604960967684</v>
      </c>
      <c r="O157" s="141">
        <v>34.941027266962585</v>
      </c>
      <c r="P157" s="141">
        <v>33.426931862499302</v>
      </c>
      <c r="Q157" s="141">
        <v>33.451884971039526</v>
      </c>
      <c r="R157" s="141">
        <v>31.688540992290037</v>
      </c>
      <c r="S157" s="141">
        <v>31.173308068989925</v>
      </c>
      <c r="T157" s="141">
        <v>28.969192339716905</v>
      </c>
      <c r="U157" s="141">
        <v>27.20083990439386</v>
      </c>
      <c r="V157" s="141">
        <v>27.642808096001048</v>
      </c>
      <c r="W157" s="141">
        <v>27.682336853475519</v>
      </c>
      <c r="X157" s="141">
        <v>26.479172821270314</v>
      </c>
      <c r="Y157" s="141">
        <v>27.954090842562323</v>
      </c>
      <c r="Z157" s="141">
        <v>26.69831198081906</v>
      </c>
      <c r="AA157" s="141">
        <v>26.30278551846294</v>
      </c>
      <c r="AB157" s="141">
        <v>26.70785932898308</v>
      </c>
      <c r="AC157" s="141">
        <v>25.735633776792316</v>
      </c>
      <c r="AD157" s="141">
        <v>25.312546638042864</v>
      </c>
      <c r="AE157" s="141">
        <v>24.668474663136088</v>
      </c>
      <c r="AF157" s="141">
        <v>24.503785129109197</v>
      </c>
      <c r="AG157" s="141">
        <v>25.83797808956372</v>
      </c>
      <c r="AH157" s="141">
        <v>24.754467493891632</v>
      </c>
      <c r="AI157" s="141">
        <v>23.702333523050655</v>
      </c>
      <c r="AJ157" s="141">
        <v>23.553086939064265</v>
      </c>
      <c r="AK157" s="141">
        <v>22.565535376777053</v>
      </c>
      <c r="AL157" s="141">
        <v>22.649923717873488</v>
      </c>
      <c r="AM157" s="141">
        <v>22.529178712924296</v>
      </c>
      <c r="AN157" s="141">
        <v>22.189922480620154</v>
      </c>
      <c r="AO157" s="141">
        <v>20.16301344630687</v>
      </c>
      <c r="AP157" s="141">
        <v>19.998046285277873</v>
      </c>
      <c r="AQ157" s="141">
        <v>20.647716518874208</v>
      </c>
      <c r="AR157" s="141">
        <v>20.336734874343421</v>
      </c>
      <c r="AS157" s="141">
        <v>20.172323804471521</v>
      </c>
      <c r="AT157" s="141">
        <v>19.858825530467321</v>
      </c>
      <c r="AU157" s="141">
        <v>20.381285452296673</v>
      </c>
      <c r="AV157" s="141">
        <v>20.499800453437718</v>
      </c>
      <c r="AW157" s="141">
        <v>21.622760982156684</v>
      </c>
      <c r="AX157" s="141">
        <v>20.064818805742512</v>
      </c>
      <c r="AY157" s="141">
        <v>19.484204890237375</v>
      </c>
      <c r="AZ157" s="141">
        <v>18.602939789044662</v>
      </c>
      <c r="BA157" s="141">
        <v>19.833246388803943</v>
      </c>
      <c r="BB157" s="141">
        <v>19.405174484438803</v>
      </c>
      <c r="BC157" s="141">
        <v>18.524002945045126</v>
      </c>
      <c r="BD157" s="141">
        <v>18.24739752765127</v>
      </c>
      <c r="BE157" s="141">
        <v>19.180905748634984</v>
      </c>
    </row>
    <row r="158" spans="1:60">
      <c r="A158" s="141" t="s">
        <v>584</v>
      </c>
      <c r="B158" s="141" t="s">
        <v>740</v>
      </c>
      <c r="C158" s="141">
        <v>32.668387702417277</v>
      </c>
      <c r="D158" s="141">
        <v>33.042805932382095</v>
      </c>
      <c r="E158" s="141">
        <v>34.614747856031258</v>
      </c>
      <c r="F158" s="141">
        <v>34.565992865636154</v>
      </c>
      <c r="G158" s="141">
        <v>34.582071310909186</v>
      </c>
      <c r="H158" s="141">
        <v>35.075397125091257</v>
      </c>
      <c r="I158" s="141">
        <v>34.40755783153805</v>
      </c>
      <c r="J158" s="141">
        <v>34.710977750099083</v>
      </c>
      <c r="K158" s="141">
        <v>34.929157861918455</v>
      </c>
      <c r="L158" s="141">
        <v>35.118408110766438</v>
      </c>
      <c r="M158" s="141">
        <v>38.000772541662066</v>
      </c>
      <c r="N158" s="141">
        <v>37.72013961047611</v>
      </c>
      <c r="O158" s="141">
        <v>37.620798985415341</v>
      </c>
      <c r="P158" s="141">
        <v>39.646776979218892</v>
      </c>
      <c r="Q158" s="141">
        <v>39.345594959861799</v>
      </c>
      <c r="R158" s="141">
        <v>39.604496498146084</v>
      </c>
      <c r="S158" s="141">
        <v>39.556199847044184</v>
      </c>
      <c r="T158" s="141">
        <v>41.646405772966972</v>
      </c>
      <c r="U158" s="141">
        <v>41.489266647307169</v>
      </c>
      <c r="V158" s="141">
        <v>41.01298106791355</v>
      </c>
      <c r="W158" s="141">
        <v>39.887156269032324</v>
      </c>
      <c r="X158" s="141">
        <v>40.109896602658786</v>
      </c>
      <c r="Y158" s="141">
        <v>39.344782163243401</v>
      </c>
      <c r="Z158" s="141">
        <v>39.658763410912783</v>
      </c>
      <c r="AA158" s="141">
        <v>40.569965138711829</v>
      </c>
      <c r="AB158" s="141">
        <v>39.678928220823465</v>
      </c>
      <c r="AC158" s="141">
        <v>39.474778270509979</v>
      </c>
      <c r="AD158" s="141">
        <v>39.340121919019126</v>
      </c>
      <c r="AE158" s="141">
        <v>40.015802173866618</v>
      </c>
      <c r="AF158" s="141">
        <v>40.31006948045215</v>
      </c>
      <c r="AG158" s="141">
        <v>42.619642513934281</v>
      </c>
      <c r="AH158" s="141">
        <v>42.646481099985621</v>
      </c>
      <c r="AI158" s="141">
        <v>42.970024663251756</v>
      </c>
      <c r="AJ158" s="141">
        <v>41.843368195636792</v>
      </c>
      <c r="AK158" s="141">
        <v>43.964171254827839</v>
      </c>
      <c r="AL158" s="141">
        <v>42.648479322578609</v>
      </c>
      <c r="AM158" s="141">
        <v>42.592890031052569</v>
      </c>
      <c r="AN158" s="141">
        <v>42.639247774906686</v>
      </c>
      <c r="AO158" s="141">
        <v>43.294345183275006</v>
      </c>
      <c r="AP158" s="141">
        <v>43.891977336909228</v>
      </c>
      <c r="AQ158" s="141">
        <v>44.428866846587916</v>
      </c>
      <c r="AR158" s="141">
        <v>44.072652671418226</v>
      </c>
      <c r="AS158" s="141">
        <v>45.414253078127537</v>
      </c>
      <c r="AT158" s="141">
        <v>46.799336650082921</v>
      </c>
      <c r="AU158" s="141">
        <v>46.489529577344655</v>
      </c>
      <c r="AV158" s="141">
        <v>46.909575687586496</v>
      </c>
      <c r="AW158" s="141">
        <v>46.509627131476165</v>
      </c>
      <c r="AX158" s="141">
        <v>49.834223003216074</v>
      </c>
      <c r="AY158" s="141">
        <v>50.008923790826351</v>
      </c>
      <c r="AZ158" s="141">
        <v>48.719738853142623</v>
      </c>
      <c r="BA158" s="141">
        <v>49.709485348347755</v>
      </c>
      <c r="BB158" s="141">
        <v>51.71053083073123</v>
      </c>
      <c r="BC158" s="141">
        <v>53.617193769078689</v>
      </c>
      <c r="BD158" s="141">
        <v>53.854912166558236</v>
      </c>
      <c r="BE158" s="141">
        <v>53.096421931130791</v>
      </c>
    </row>
    <row r="159" spans="1:60">
      <c r="A159" s="141" t="s">
        <v>584</v>
      </c>
      <c r="B159" s="141" t="s">
        <v>741</v>
      </c>
      <c r="C159" s="141">
        <v>7.8346241101462875</v>
      </c>
      <c r="D159" s="141">
        <v>7.3662753918605466</v>
      </c>
      <c r="E159" s="141">
        <v>7.1289030164564089</v>
      </c>
      <c r="F159" s="141">
        <v>6.5279429250891807</v>
      </c>
      <c r="G159" s="141">
        <v>5.7548222541048935</v>
      </c>
      <c r="H159" s="141">
        <v>5.9512121440978776</v>
      </c>
      <c r="I159" s="141">
        <v>5.1430337277061628</v>
      </c>
      <c r="J159" s="141">
        <v>4.2310668251901333</v>
      </c>
      <c r="K159" s="141">
        <v>3.5507673121557484</v>
      </c>
      <c r="L159" s="141">
        <v>2.9961413331315732</v>
      </c>
      <c r="M159" s="141">
        <v>10.106500386270829</v>
      </c>
      <c r="N159" s="141">
        <v>10.254975621453122</v>
      </c>
      <c r="O159" s="141">
        <v>10.195307545973368</v>
      </c>
      <c r="P159" s="141">
        <v>10.21895370215611</v>
      </c>
      <c r="Q159" s="141">
        <v>10.106244848649073</v>
      </c>
      <c r="R159" s="141">
        <v>10.345477017244423</v>
      </c>
      <c r="S159" s="141">
        <v>10.563082858675676</v>
      </c>
      <c r="T159" s="141">
        <v>10.22037191229531</v>
      </c>
      <c r="U159" s="141">
        <v>10.587039560390465</v>
      </c>
      <c r="V159" s="141">
        <v>10.196296417399644</v>
      </c>
      <c r="W159" s="141">
        <v>10.049067487905496</v>
      </c>
      <c r="X159" s="141">
        <v>10.873855243722305</v>
      </c>
      <c r="Y159" s="141">
        <v>11.985900375664734</v>
      </c>
      <c r="Z159" s="141">
        <v>12.50151364704173</v>
      </c>
      <c r="AA159" s="141">
        <v>12.554576531245418</v>
      </c>
      <c r="AB159" s="141">
        <v>12.449038517064155</v>
      </c>
      <c r="AC159" s="141">
        <v>12.862620103473763</v>
      </c>
      <c r="AD159" s="141">
        <v>12.653403285614242</v>
      </c>
      <c r="AE159" s="141">
        <v>13.002626577548101</v>
      </c>
      <c r="AF159" s="141">
        <v>12.220263403505134</v>
      </c>
      <c r="AG159" s="141">
        <v>11.731693253891988</v>
      </c>
      <c r="AH159" s="141">
        <v>11.700282661811908</v>
      </c>
      <c r="AI159" s="141">
        <v>12.099222158983114</v>
      </c>
      <c r="AJ159" s="141">
        <v>12.918491042236285</v>
      </c>
      <c r="AK159" s="141">
        <v>11.977611599601904</v>
      </c>
      <c r="AL159" s="141">
        <v>12.677276953770322</v>
      </c>
      <c r="AM159" s="141">
        <v>12.567369811186065</v>
      </c>
      <c r="AN159" s="141">
        <v>12.66957364341085</v>
      </c>
      <c r="AO159" s="141">
        <v>13.620372075888746</v>
      </c>
      <c r="AP159" s="141">
        <v>13.689323837095714</v>
      </c>
      <c r="AQ159" s="141">
        <v>12.953454137604709</v>
      </c>
      <c r="AR159" s="141">
        <v>13.078541994588191</v>
      </c>
      <c r="AS159" s="141">
        <v>12.981612519572531</v>
      </c>
      <c r="AT159" s="141">
        <v>12.403793000807926</v>
      </c>
      <c r="AU159" s="141">
        <v>12.584125900968143</v>
      </c>
      <c r="AV159" s="141">
        <v>12.644458974075928</v>
      </c>
      <c r="AW159" s="141">
        <v>11.959495500455978</v>
      </c>
      <c r="AX159" s="141">
        <v>11.178342893140149</v>
      </c>
      <c r="AY159" s="141">
        <v>10.945921827592361</v>
      </c>
      <c r="AZ159" s="141">
        <v>12.278053474724986</v>
      </c>
      <c r="BA159" s="141">
        <v>10.957708981669695</v>
      </c>
      <c r="BB159" s="141">
        <v>10.498232851799745</v>
      </c>
      <c r="BC159" s="141">
        <v>9.7169943994506998</v>
      </c>
      <c r="BD159" s="141">
        <v>10.147202342225116</v>
      </c>
      <c r="BE159" s="141">
        <v>9.9770323818177236</v>
      </c>
    </row>
    <row r="160" spans="1:60">
      <c r="A160" s="141" t="s">
        <v>584</v>
      </c>
      <c r="B160" s="141" t="s">
        <v>742</v>
      </c>
      <c r="AZ160" s="141">
        <v>2.0951550145542071E-2</v>
      </c>
    </row>
    <row r="161" spans="1:60">
      <c r="A161" s="141" t="s">
        <v>584</v>
      </c>
      <c r="B161" s="141" t="s">
        <v>743</v>
      </c>
      <c r="AG161" s="141">
        <v>-69.576661073620599</v>
      </c>
      <c r="AH161" s="141">
        <v>-76.836808497678874</v>
      </c>
      <c r="AI161" s="141">
        <v>-76.542464320889621</v>
      </c>
      <c r="AJ161" s="141">
        <v>-79.38885331462096</v>
      </c>
      <c r="AK161" s="141">
        <v>-81.115541359124975</v>
      </c>
      <c r="AL161" s="141">
        <v>-81.51251145754982</v>
      </c>
      <c r="AM161" s="141">
        <v>-86.20127837764197</v>
      </c>
      <c r="AN161" s="141">
        <v>-86.524679379583731</v>
      </c>
      <c r="AO161" s="141">
        <v>-86.360546507741958</v>
      </c>
      <c r="AP161" s="141">
        <v>-86.596723971747963</v>
      </c>
      <c r="AQ161" s="141">
        <v>-87.289342452254687</v>
      </c>
      <c r="AR161" s="141">
        <v>-87.423691598976575</v>
      </c>
      <c r="AS161" s="141">
        <v>-88.599692530475863</v>
      </c>
      <c r="AT161" s="141">
        <v>-97.717911148588669</v>
      </c>
      <c r="AU161" s="141">
        <v>-97.227114748880197</v>
      </c>
      <c r="AV161" s="141">
        <v>-90.273477015185719</v>
      </c>
      <c r="AW161" s="141">
        <v>-84.538653874962861</v>
      </c>
      <c r="AX161" s="141">
        <v>-83.74751906361378</v>
      </c>
      <c r="AY161" s="141">
        <v>-78.318295122276766</v>
      </c>
      <c r="AZ161" s="141">
        <v>-71.523473353943871</v>
      </c>
    </row>
    <row r="162" spans="1:60">
      <c r="A162" s="141" t="s">
        <v>584</v>
      </c>
      <c r="B162" s="141" t="s">
        <v>744</v>
      </c>
      <c r="BB162" s="141">
        <v>4.5</v>
      </c>
    </row>
    <row r="163" spans="1:60">
      <c r="A163" s="141" t="s">
        <v>584</v>
      </c>
      <c r="B163" s="141" t="s">
        <v>745</v>
      </c>
      <c r="BH163" s="141">
        <v>49</v>
      </c>
    </row>
    <row r="164" spans="1:60">
      <c r="A164" s="141" t="s">
        <v>584</v>
      </c>
      <c r="B164" s="141" t="s">
        <v>746</v>
      </c>
      <c r="AG164" s="141">
        <v>14425.8</v>
      </c>
      <c r="AQ164" s="141">
        <v>7156.6</v>
      </c>
      <c r="AV164" s="141">
        <v>4522.3</v>
      </c>
      <c r="AY164" s="141">
        <v>4382.7</v>
      </c>
      <c r="BA164" s="141">
        <v>3765</v>
      </c>
    </row>
    <row r="165" spans="1:60">
      <c r="A165" s="141" t="s">
        <v>584</v>
      </c>
      <c r="B165" s="141" t="s">
        <v>747</v>
      </c>
      <c r="AG165" s="141">
        <v>99.705632699999995</v>
      </c>
      <c r="AL165" s="141">
        <v>99.300367600000001</v>
      </c>
      <c r="AQ165" s="141">
        <v>99.089765700000001</v>
      </c>
      <c r="AV165" s="141">
        <v>99.757284299999995</v>
      </c>
      <c r="BA165" s="141">
        <v>99.754261099999994</v>
      </c>
      <c r="BB165" s="141">
        <v>99.563594499999994</v>
      </c>
      <c r="BC165" s="141">
        <v>99.353584600000005</v>
      </c>
      <c r="BD165" s="141">
        <v>99.753721299999995</v>
      </c>
      <c r="BE165" s="141">
        <v>99.728338800000003</v>
      </c>
      <c r="BF165" s="141">
        <v>99.979930300000007</v>
      </c>
      <c r="BG165" s="141">
        <v>99.979848799999999</v>
      </c>
    </row>
    <row r="166" spans="1:60">
      <c r="A166" s="141" t="s">
        <v>584</v>
      </c>
      <c r="B166" s="141" t="s">
        <v>748</v>
      </c>
      <c r="AG166" s="141">
        <v>26.410197</v>
      </c>
      <c r="AL166" s="141">
        <v>20.391088</v>
      </c>
      <c r="AQ166" s="141">
        <v>20.107260199999999</v>
      </c>
      <c r="AV166" s="141">
        <v>36.376405900000002</v>
      </c>
      <c r="BA166" s="141">
        <v>9.2480282000000003</v>
      </c>
      <c r="BB166" s="141">
        <v>1.6964526</v>
      </c>
      <c r="BC166" s="141">
        <v>5.3888772999999999</v>
      </c>
      <c r="BD166" s="141">
        <v>11.947851099999999</v>
      </c>
      <c r="BE166" s="141">
        <v>27.828182399999999</v>
      </c>
      <c r="BF166" s="141">
        <v>33.177886299999997</v>
      </c>
      <c r="BG166" s="141">
        <v>32.477917900000001</v>
      </c>
    </row>
    <row r="167" spans="1:60">
      <c r="A167" s="141" t="s">
        <v>584</v>
      </c>
      <c r="B167" s="141" t="s">
        <v>749</v>
      </c>
      <c r="AG167" s="141">
        <v>0</v>
      </c>
      <c r="AL167" s="141">
        <v>0</v>
      </c>
      <c r="AQ167" s="141">
        <v>0</v>
      </c>
      <c r="AV167" s="141">
        <v>0</v>
      </c>
      <c r="BA167" s="141">
        <v>0</v>
      </c>
      <c r="BB167" s="141">
        <v>0</v>
      </c>
      <c r="BC167" s="141">
        <v>0</v>
      </c>
      <c r="BD167" s="141">
        <v>0</v>
      </c>
      <c r="BE167" s="141">
        <v>0</v>
      </c>
      <c r="BF167" s="141">
        <v>0</v>
      </c>
      <c r="BG167" s="141">
        <v>0</v>
      </c>
    </row>
    <row r="168" spans="1:60">
      <c r="A168" s="141" t="s">
        <v>584</v>
      </c>
      <c r="B168" s="141" t="s">
        <v>750</v>
      </c>
      <c r="AG168" s="141">
        <v>0</v>
      </c>
      <c r="AL168" s="141">
        <v>0</v>
      </c>
      <c r="AQ168" s="141">
        <v>0</v>
      </c>
      <c r="AV168" s="141">
        <v>0</v>
      </c>
      <c r="BA168" s="141">
        <v>0</v>
      </c>
      <c r="BB168" s="141">
        <v>0</v>
      </c>
      <c r="BC168" s="141">
        <v>0</v>
      </c>
      <c r="BD168" s="141">
        <v>0</v>
      </c>
      <c r="BE168" s="141">
        <v>0</v>
      </c>
      <c r="BF168" s="141">
        <v>0</v>
      </c>
      <c r="BG168" s="141">
        <v>0</v>
      </c>
    </row>
    <row r="169" spans="1:60">
      <c r="A169" s="141" t="s">
        <v>584</v>
      </c>
      <c r="B169" s="141" t="s">
        <v>751</v>
      </c>
      <c r="AG169" s="141">
        <v>12.720295509758801</v>
      </c>
      <c r="AL169" s="141">
        <v>12.5347442341485</v>
      </c>
      <c r="AQ169" s="141">
        <v>12.441500594585699</v>
      </c>
      <c r="AV169" s="141">
        <v>13.2084308347861</v>
      </c>
      <c r="BA169" s="141">
        <v>12.3396444976786</v>
      </c>
      <c r="BB169" s="141">
        <v>11.787693008010701</v>
      </c>
      <c r="BC169" s="141">
        <v>11.973951357177601</v>
      </c>
      <c r="BD169" s="141">
        <v>12.401345576519301</v>
      </c>
      <c r="BE169" s="141">
        <v>12.8827020372195</v>
      </c>
      <c r="BF169" s="141">
        <v>13.148846053633299</v>
      </c>
      <c r="BG169" s="141">
        <v>13.1583960092814</v>
      </c>
    </row>
    <row r="170" spans="1:60">
      <c r="A170" s="141" t="s">
        <v>584</v>
      </c>
      <c r="B170" s="141" t="s">
        <v>752</v>
      </c>
      <c r="AG170" s="141">
        <v>4700</v>
      </c>
      <c r="AQ170" s="141">
        <v>9029.7999999999993</v>
      </c>
      <c r="AV170" s="141">
        <v>7623.6</v>
      </c>
      <c r="AY170" s="141">
        <v>6496.1</v>
      </c>
      <c r="BA170" s="141">
        <v>6710</v>
      </c>
    </row>
    <row r="171" spans="1:60">
      <c r="A171" s="141" t="s">
        <v>584</v>
      </c>
      <c r="B171" s="141" t="s">
        <v>753</v>
      </c>
      <c r="AH171" s="141">
        <v>-0.30630056057197003</v>
      </c>
      <c r="AI171" s="141">
        <v>0.77875868550905103</v>
      </c>
      <c r="AJ171" s="141">
        <v>-0.96757409956025298</v>
      </c>
      <c r="AK171" s="141">
        <v>0.28532107012184699</v>
      </c>
      <c r="AL171" s="141">
        <v>2.9337719445470301</v>
      </c>
      <c r="AM171" s="141">
        <v>3.2006310630727599</v>
      </c>
      <c r="AN171" s="141">
        <v>3.4750427981605299</v>
      </c>
      <c r="AO171" s="141">
        <v>2.2129166526803501</v>
      </c>
      <c r="AP171" s="141">
        <v>-12.4844751770669</v>
      </c>
      <c r="AQ171" s="141">
        <v>-17.6764794736665</v>
      </c>
      <c r="AR171" s="141">
        <v>-20.1742136886979</v>
      </c>
      <c r="AS171" s="141">
        <v>-21.712010338692899</v>
      </c>
      <c r="AT171" s="141">
        <v>-22.415242858581401</v>
      </c>
      <c r="AU171" s="141">
        <v>-22.917407941995901</v>
      </c>
      <c r="AV171" s="141">
        <v>-23.0464737672451</v>
      </c>
      <c r="AW171" s="141">
        <v>-24.6421738108825</v>
      </c>
      <c r="AX171" s="141">
        <v>-24.8254506394549</v>
      </c>
      <c r="AY171" s="141">
        <v>-27.594491624987398</v>
      </c>
      <c r="AZ171" s="141">
        <v>-28.839750260145699</v>
      </c>
      <c r="BA171" s="141">
        <v>-30.2624953845121</v>
      </c>
      <c r="BB171" s="141">
        <v>-30.701791648484399</v>
      </c>
      <c r="BC171" s="141">
        <v>-32.563833036823198</v>
      </c>
    </row>
    <row r="172" spans="1:60">
      <c r="A172" s="141" t="s">
        <v>584</v>
      </c>
      <c r="B172" s="141" t="s">
        <v>754</v>
      </c>
      <c r="M172" s="141">
        <v>30989.274000000001</v>
      </c>
      <c r="N172" s="141">
        <v>31000.31</v>
      </c>
      <c r="O172" s="141">
        <v>32802.959999999999</v>
      </c>
      <c r="P172" s="141">
        <v>34981.949999999997</v>
      </c>
      <c r="Q172" s="141">
        <v>34033.97</v>
      </c>
      <c r="R172" s="141">
        <v>31121.52</v>
      </c>
      <c r="S172" s="141">
        <v>31478.02</v>
      </c>
      <c r="T172" s="141">
        <v>32474.36</v>
      </c>
      <c r="U172" s="141">
        <v>32877.67</v>
      </c>
      <c r="V172" s="141">
        <v>33563.39</v>
      </c>
      <c r="W172" s="141">
        <v>33227.35</v>
      </c>
      <c r="X172" s="141">
        <v>32381.98</v>
      </c>
      <c r="Y172" s="141">
        <v>33969.18</v>
      </c>
      <c r="Z172" s="141">
        <v>34783.24</v>
      </c>
      <c r="AA172" s="141">
        <v>35318.300000000003</v>
      </c>
      <c r="AB172" s="141">
        <v>35444.47</v>
      </c>
      <c r="AC172" s="141">
        <v>36060.44</v>
      </c>
      <c r="AD172" s="141">
        <v>35899.86</v>
      </c>
      <c r="AE172" s="141">
        <v>37041.589999999997</v>
      </c>
      <c r="AF172" s="141">
        <v>38050.019999999997</v>
      </c>
      <c r="AG172" s="141">
        <v>36940.839999999997</v>
      </c>
      <c r="AH172" s="141">
        <v>36827.69</v>
      </c>
      <c r="AI172" s="141">
        <v>37228.519999999997</v>
      </c>
      <c r="AJ172" s="141">
        <v>36583.410000000003</v>
      </c>
      <c r="AK172" s="141">
        <v>37046.239999999998</v>
      </c>
      <c r="AL172" s="141">
        <v>38024.6</v>
      </c>
      <c r="AM172" s="141">
        <v>38123.18</v>
      </c>
      <c r="AN172" s="141">
        <v>38224.550000000003</v>
      </c>
      <c r="AO172" s="141">
        <v>37758.31</v>
      </c>
      <c r="AP172" s="141">
        <v>32328.97</v>
      </c>
      <c r="AQ172" s="141">
        <v>30411</v>
      </c>
      <c r="AR172" s="141">
        <v>29488.315999999999</v>
      </c>
      <c r="AS172" s="141">
        <v>28920.241000000002</v>
      </c>
      <c r="AT172" s="141">
        <v>28660.460999999999</v>
      </c>
      <c r="AU172" s="141">
        <v>28474.956999999999</v>
      </c>
      <c r="AV172" s="141">
        <v>28427.278999999999</v>
      </c>
      <c r="AW172" s="141">
        <v>27837.813999999998</v>
      </c>
      <c r="AX172" s="141">
        <v>27770.11</v>
      </c>
      <c r="AY172" s="141">
        <v>26747.203000000001</v>
      </c>
      <c r="AZ172" s="141">
        <v>26287.194</v>
      </c>
      <c r="BA172" s="141">
        <v>25761.62</v>
      </c>
      <c r="BB172" s="141">
        <v>25599.340270000001</v>
      </c>
      <c r="BC172" s="141">
        <v>24911.486540000002</v>
      </c>
    </row>
    <row r="173" spans="1:60">
      <c r="A173" s="141" t="s">
        <v>584</v>
      </c>
      <c r="B173" s="141" t="s">
        <v>755</v>
      </c>
      <c r="M173" s="141">
        <v>9.9335219005776008</v>
      </c>
      <c r="N173" s="141">
        <v>10.198959212407875</v>
      </c>
      <c r="O173" s="141">
        <v>9.9683050105844124</v>
      </c>
      <c r="P173" s="141">
        <v>10.676742381142278</v>
      </c>
      <c r="Q173" s="141">
        <v>10.883987029429713</v>
      </c>
      <c r="R173" s="141">
        <v>11.49394110088453</v>
      </c>
      <c r="S173" s="141">
        <v>11.79772733450198</v>
      </c>
      <c r="T173" s="141">
        <v>12.11291081179121</v>
      </c>
      <c r="U173" s="141">
        <v>12.36471102331765</v>
      </c>
      <c r="V173" s="141">
        <v>12.700983485577591</v>
      </c>
      <c r="W173" s="141">
        <v>12.439920259364655</v>
      </c>
      <c r="X173" s="141">
        <v>12.472175659116584</v>
      </c>
      <c r="Y173" s="141">
        <v>16.346914042964826</v>
      </c>
      <c r="Z173" s="141">
        <v>16.313849149762934</v>
      </c>
      <c r="AA173" s="141">
        <v>17.018613376634775</v>
      </c>
      <c r="AB173" s="141">
        <v>16.71633282314561</v>
      </c>
      <c r="AC173" s="141">
        <v>16.82475837402427</v>
      </c>
      <c r="AD173" s="141">
        <v>16.928316692572061</v>
      </c>
      <c r="AE173" s="141">
        <v>18.10179949786173</v>
      </c>
      <c r="AF173" s="141">
        <v>18.060176699092406</v>
      </c>
      <c r="AG173" s="141">
        <v>13.833576458494177</v>
      </c>
      <c r="AH173" s="141">
        <v>14.696760589735602</v>
      </c>
      <c r="AI173" s="141">
        <v>15.179608524298038</v>
      </c>
      <c r="AJ173" s="141">
        <v>16.228776981806778</v>
      </c>
      <c r="AK173" s="141">
        <v>17.229548492937472</v>
      </c>
      <c r="AL173" s="141">
        <v>17.567157731126695</v>
      </c>
      <c r="AM173" s="141">
        <v>18.228530655889671</v>
      </c>
      <c r="AN173" s="141">
        <v>18.524587762864442</v>
      </c>
      <c r="AO173" s="141">
        <v>18.95539506654297</v>
      </c>
      <c r="AP173" s="141">
        <v>23.971598465772338</v>
      </c>
      <c r="AQ173" s="141">
        <v>26.256842974515806</v>
      </c>
      <c r="AR173" s="141">
        <v>27.066309681298861</v>
      </c>
      <c r="AS173" s="141">
        <v>27.636255339469685</v>
      </c>
      <c r="AT173" s="141">
        <v>27.848269948763217</v>
      </c>
      <c r="AU173" s="141">
        <v>27.922251005120046</v>
      </c>
      <c r="AV173" s="141">
        <v>28.265815429292402</v>
      </c>
      <c r="AW173" s="141">
        <v>27.849477621231323</v>
      </c>
      <c r="AX173" s="141">
        <v>27.875294938658868</v>
      </c>
      <c r="AY173" s="141">
        <v>27.04828492152992</v>
      </c>
    </row>
    <row r="174" spans="1:60">
      <c r="A174" s="141" t="s">
        <v>584</v>
      </c>
      <c r="B174" s="141" t="s">
        <v>756</v>
      </c>
      <c r="L174" s="141">
        <v>0</v>
      </c>
      <c r="M174" s="141">
        <v>3078.3263196200005</v>
      </c>
      <c r="N174" s="141">
        <v>3161.7089726199997</v>
      </c>
      <c r="O174" s="141">
        <v>3269.8991053000004</v>
      </c>
      <c r="P174" s="141">
        <v>3734.9326814000005</v>
      </c>
      <c r="Q174" s="141">
        <v>3704.2528803999999</v>
      </c>
      <c r="R174" s="141">
        <v>3577.0891784999994</v>
      </c>
      <c r="S174" s="141">
        <v>3713.6909699000003</v>
      </c>
      <c r="T174" s="141">
        <v>3933.5902634999998</v>
      </c>
      <c r="U174" s="141">
        <v>4065.2288866999997</v>
      </c>
      <c r="V174" s="141">
        <v>4262.8806211000001</v>
      </c>
      <c r="W174" s="141">
        <v>4133.4558443000014</v>
      </c>
      <c r="X174" s="141">
        <v>4038.7374274999997</v>
      </c>
      <c r="Y174" s="141">
        <v>5552.9126557</v>
      </c>
      <c r="Z174" s="141">
        <v>5674.4853029999995</v>
      </c>
      <c r="AA174" s="141">
        <v>6010.6849282000003</v>
      </c>
      <c r="AB174" s="141">
        <v>5925.0155725999994</v>
      </c>
      <c r="AC174" s="141">
        <v>6067.0818986099985</v>
      </c>
      <c r="AD174" s="141">
        <v>6077.2419929900007</v>
      </c>
      <c r="AE174" s="141">
        <v>6705.1943526200002</v>
      </c>
      <c r="AF174" s="141">
        <v>6871.90084604</v>
      </c>
      <c r="AG174" s="141">
        <v>5110.2393458099996</v>
      </c>
      <c r="AH174" s="141">
        <v>5412.4774300299996</v>
      </c>
      <c r="AI174" s="141">
        <v>5651.14359539</v>
      </c>
      <c r="AJ174" s="141">
        <v>5937.04002124</v>
      </c>
      <c r="AK174" s="141">
        <v>6382.8998856099988</v>
      </c>
      <c r="AL174" s="141">
        <v>6679.8414586300014</v>
      </c>
      <c r="AM174" s="141">
        <v>6949.2955533000004</v>
      </c>
      <c r="AN174" s="141">
        <v>7080.9403117100001</v>
      </c>
      <c r="AO174" s="141">
        <v>7157.2368309499998</v>
      </c>
      <c r="AP174" s="141">
        <v>7749.7708765199995</v>
      </c>
      <c r="AQ174" s="141">
        <v>7984.9685169800005</v>
      </c>
      <c r="AR174" s="141">
        <v>7981.3989283600004</v>
      </c>
      <c r="AS174" s="141">
        <v>7992.4716475500009</v>
      </c>
      <c r="AT174" s="141">
        <v>7981.4425478400008</v>
      </c>
      <c r="AU174" s="141">
        <v>7950.8489671400012</v>
      </c>
      <c r="AV174" s="141">
        <v>8035.2022137099984</v>
      </c>
      <c r="AW174" s="141">
        <v>7752.6857801699998</v>
      </c>
      <c r="AX174" s="141">
        <v>7741.0000672899996</v>
      </c>
      <c r="AY174" s="141">
        <v>7234.6596759799986</v>
      </c>
    </row>
    <row r="175" spans="1:60">
      <c r="A175" s="141" t="s">
        <v>584</v>
      </c>
      <c r="B175" s="141" t="s">
        <v>757</v>
      </c>
      <c r="M175" s="141">
        <v>26.077617955812709</v>
      </c>
      <c r="N175" s="141">
        <v>25.974714452855469</v>
      </c>
      <c r="O175" s="141">
        <v>25.676077625311862</v>
      </c>
      <c r="P175" s="141">
        <v>26.544904337808507</v>
      </c>
      <c r="Q175" s="141">
        <v>24.644910963957482</v>
      </c>
      <c r="R175" s="141">
        <v>25.801682006534389</v>
      </c>
      <c r="S175" s="141">
        <v>27.300260877272457</v>
      </c>
      <c r="T175" s="141">
        <v>26.756680285616092</v>
      </c>
      <c r="U175" s="141">
        <v>27.275119699784085</v>
      </c>
      <c r="V175" s="141">
        <v>28.310945884786964</v>
      </c>
      <c r="W175" s="141">
        <v>26.309915193357288</v>
      </c>
      <c r="X175" s="141">
        <v>27.879575523176776</v>
      </c>
      <c r="Y175" s="141">
        <v>27.7953886729088</v>
      </c>
      <c r="Z175" s="141">
        <v>27.706920876261098</v>
      </c>
      <c r="AA175" s="141">
        <v>27.624029667339588</v>
      </c>
      <c r="AB175" s="141">
        <v>27.441113200451294</v>
      </c>
      <c r="AC175" s="141">
        <v>27.532389360751004</v>
      </c>
      <c r="AD175" s="141">
        <v>27.418138352071566</v>
      </c>
      <c r="AE175" s="141">
        <v>26.282140113315872</v>
      </c>
      <c r="AF175" s="141">
        <v>25.754424402405046</v>
      </c>
      <c r="AG175" s="141">
        <v>26.281917021919369</v>
      </c>
      <c r="AH175" s="141">
        <v>25.740099411611205</v>
      </c>
      <c r="AI175" s="141">
        <v>25.530311094827301</v>
      </c>
      <c r="AJ175" s="141">
        <v>26.328661057020103</v>
      </c>
      <c r="AK175" s="141">
        <v>25.611731992234571</v>
      </c>
      <c r="AL175" s="141">
        <v>23.940786890591877</v>
      </c>
      <c r="AM175" s="141">
        <v>23.361265836165821</v>
      </c>
      <c r="AN175" s="141">
        <v>22.920360001621994</v>
      </c>
      <c r="AO175" s="141">
        <v>22.900661653024198</v>
      </c>
      <c r="AP175" s="141">
        <v>26.681975318112517</v>
      </c>
      <c r="AQ175" s="141">
        <v>28.500239551478085</v>
      </c>
      <c r="AR175" s="141">
        <v>29.161222767010496</v>
      </c>
      <c r="AS175" s="141">
        <v>29.772104627343875</v>
      </c>
      <c r="AT175" s="141">
        <v>29.64334381432316</v>
      </c>
      <c r="AU175" s="141">
        <v>29.522116669043609</v>
      </c>
      <c r="AV175" s="141">
        <v>29.284322509375592</v>
      </c>
      <c r="AW175" s="141">
        <v>29.558034686200575</v>
      </c>
      <c r="AX175" s="141">
        <v>29.338525022047079</v>
      </c>
      <c r="AY175" s="141">
        <v>30.147765622446578</v>
      </c>
    </row>
    <row r="176" spans="1:60">
      <c r="A176" s="141" t="s">
        <v>584</v>
      </c>
      <c r="B176" s="141" t="s">
        <v>758</v>
      </c>
      <c r="L176" s="141">
        <v>0</v>
      </c>
      <c r="M176" s="141">
        <v>8081.2644809999993</v>
      </c>
      <c r="N176" s="141">
        <v>8052.242002</v>
      </c>
      <c r="O176" s="141">
        <v>8422.5134729999991</v>
      </c>
      <c r="P176" s="141">
        <v>9285.9251630000017</v>
      </c>
      <c r="Q176" s="141">
        <v>8387.6416040000004</v>
      </c>
      <c r="R176" s="141">
        <v>8029.8756260000009</v>
      </c>
      <c r="S176" s="141">
        <v>8593.5815789999997</v>
      </c>
      <c r="T176" s="141">
        <v>8689.0606799999987</v>
      </c>
      <c r="U176" s="141">
        <v>8967.4238470000018</v>
      </c>
      <c r="V176" s="141">
        <v>9502.1131800000003</v>
      </c>
      <c r="W176" s="141">
        <v>8742.087606000001</v>
      </c>
      <c r="X176" s="141">
        <v>9027.9585699999989</v>
      </c>
      <c r="Y176" s="141">
        <v>9441.8656100000007</v>
      </c>
      <c r="Z176" s="141">
        <v>9637.3647849999998</v>
      </c>
      <c r="AA176" s="141">
        <v>9756.337669999999</v>
      </c>
      <c r="AB176" s="141">
        <v>9726.3571359999987</v>
      </c>
      <c r="AC176" s="141">
        <v>9928.300745999999</v>
      </c>
      <c r="AD176" s="141">
        <v>9843.0732829999979</v>
      </c>
      <c r="AE176" s="141">
        <v>9735.3225839999996</v>
      </c>
      <c r="AF176" s="141">
        <v>9799.563635999999</v>
      </c>
      <c r="AG176" s="141">
        <v>9708.7609159999993</v>
      </c>
      <c r="AH176" s="141">
        <v>9479.4840169999989</v>
      </c>
      <c r="AI176" s="141">
        <v>9504.5569720000003</v>
      </c>
      <c r="AJ176" s="141">
        <v>9631.9220219999988</v>
      </c>
      <c r="AK176" s="141">
        <v>9488.1837020000003</v>
      </c>
      <c r="AL176" s="141">
        <v>9103.3884519999992</v>
      </c>
      <c r="AM176" s="141">
        <v>8906.0574250000009</v>
      </c>
      <c r="AN176" s="141">
        <v>8761.2044690000002</v>
      </c>
      <c r="AO176" s="141">
        <v>8646.9028190000008</v>
      </c>
      <c r="AP176" s="141">
        <v>8626.0077959999999</v>
      </c>
      <c r="AQ176" s="141">
        <v>8667.2078500000007</v>
      </c>
      <c r="AR176" s="141">
        <v>8599.1535189999995</v>
      </c>
      <c r="AS176" s="141">
        <v>8610.1644090000009</v>
      </c>
      <c r="AT176" s="141">
        <v>8495.9189930000011</v>
      </c>
      <c r="AU176" s="141">
        <v>8406.4100269999999</v>
      </c>
      <c r="AV176" s="141">
        <v>8324.7360630000003</v>
      </c>
      <c r="AW176" s="141">
        <v>8228.3107179999988</v>
      </c>
      <c r="AX176" s="141">
        <v>8147.340670999999</v>
      </c>
      <c r="AY176" s="141">
        <v>8063.6840709999997</v>
      </c>
    </row>
    <row r="177" spans="1:59">
      <c r="A177" s="141" t="s">
        <v>584</v>
      </c>
      <c r="B177" s="141" t="s">
        <v>759</v>
      </c>
      <c r="AH177" s="141">
        <v>-2.3961157796451902</v>
      </c>
      <c r="AI177" s="141">
        <v>-2.9545471521942099</v>
      </c>
      <c r="AJ177" s="141">
        <v>-5.0396265172735797</v>
      </c>
      <c r="AK177" s="141">
        <v>-6.5710550887021499</v>
      </c>
      <c r="AL177" s="141">
        <v>-10.449598506069099</v>
      </c>
      <c r="AM177" s="141">
        <v>-15.1363585434174</v>
      </c>
      <c r="AN177" s="141">
        <v>-19.089598506069098</v>
      </c>
      <c r="AO177" s="141">
        <v>-24.0564705882353</v>
      </c>
      <c r="AP177" s="141">
        <v>-26.0593837535014</v>
      </c>
      <c r="AQ177" s="141">
        <v>-29.044108309990701</v>
      </c>
      <c r="AR177" s="141">
        <v>-31.024761904761899</v>
      </c>
      <c r="AS177" s="141">
        <v>-33.938076563958901</v>
      </c>
      <c r="AT177" s="141">
        <v>-35.161605975723603</v>
      </c>
      <c r="AU177" s="141">
        <v>-35.8159477124183</v>
      </c>
      <c r="AV177" s="141">
        <v>-36.873202614379103</v>
      </c>
      <c r="AW177" s="141">
        <v>-37.344239028944898</v>
      </c>
      <c r="AX177" s="141">
        <v>-37.853071895424797</v>
      </c>
      <c r="AY177" s="141">
        <v>-38.763473389355802</v>
      </c>
      <c r="AZ177" s="141">
        <v>-39.695238095238103</v>
      </c>
      <c r="BA177" s="141">
        <v>-39.851055088702097</v>
      </c>
      <c r="BB177" s="141">
        <v>-40.730298666666698</v>
      </c>
      <c r="BC177" s="141">
        <v>-41.801616941176498</v>
      </c>
    </row>
    <row r="178" spans="1:59">
      <c r="A178" s="141" t="s">
        <v>584</v>
      </c>
      <c r="B178" s="141" t="s">
        <v>760</v>
      </c>
      <c r="M178" s="141">
        <v>101804</v>
      </c>
      <c r="N178" s="141">
        <v>93274.2</v>
      </c>
      <c r="O178" s="141">
        <v>89309.2</v>
      </c>
      <c r="P178" s="141">
        <v>87821.7</v>
      </c>
      <c r="Q178" s="141">
        <v>86881</v>
      </c>
      <c r="R178" s="141">
        <v>85160.7</v>
      </c>
      <c r="S178" s="141">
        <v>85699.7</v>
      </c>
      <c r="T178" s="141">
        <v>85622.1</v>
      </c>
      <c r="U178" s="141">
        <v>80369.8</v>
      </c>
      <c r="V178" s="141">
        <v>79393.5</v>
      </c>
      <c r="W178" s="141">
        <v>77447.3</v>
      </c>
      <c r="X178" s="141">
        <v>75634.3</v>
      </c>
      <c r="Y178" s="141">
        <v>74784.5</v>
      </c>
      <c r="Z178" s="141">
        <v>74613.8</v>
      </c>
      <c r="AA178" s="141">
        <v>74860</v>
      </c>
      <c r="AB178" s="141">
        <v>74544.100000000006</v>
      </c>
      <c r="AC178" s="141">
        <v>73524.800000000003</v>
      </c>
      <c r="AD178" s="141">
        <v>69948</v>
      </c>
      <c r="AE178" s="141">
        <v>68480.7</v>
      </c>
      <c r="AF178" s="141">
        <v>67750.2</v>
      </c>
      <c r="AG178" s="141">
        <v>66937.5</v>
      </c>
      <c r="AH178" s="141">
        <v>65333.599999999999</v>
      </c>
      <c r="AI178" s="141">
        <v>64959.8</v>
      </c>
      <c r="AJ178" s="141">
        <v>63564.1</v>
      </c>
      <c r="AK178" s="141">
        <v>62539</v>
      </c>
      <c r="AL178" s="141">
        <v>59942.8</v>
      </c>
      <c r="AM178" s="141">
        <v>56805.599999999999</v>
      </c>
      <c r="AN178" s="141">
        <v>54159.4</v>
      </c>
      <c r="AO178" s="141">
        <v>50834.7</v>
      </c>
      <c r="AP178" s="141">
        <v>49494</v>
      </c>
      <c r="AQ178" s="141">
        <v>47496.1</v>
      </c>
      <c r="AR178" s="141">
        <v>46170.3</v>
      </c>
      <c r="AS178" s="141">
        <v>44220.2</v>
      </c>
      <c r="AT178" s="141">
        <v>43401.2</v>
      </c>
      <c r="AU178" s="141">
        <v>42963.199999999997</v>
      </c>
      <c r="AV178" s="141">
        <v>42255.5</v>
      </c>
      <c r="AW178" s="141">
        <v>41940.199999999997</v>
      </c>
      <c r="AX178" s="141">
        <v>41599.599999999999</v>
      </c>
      <c r="AY178" s="141">
        <v>40990.199999999997</v>
      </c>
      <c r="AZ178" s="141">
        <v>40366.5</v>
      </c>
      <c r="BA178" s="141">
        <v>40262.199999999997</v>
      </c>
      <c r="BB178" s="141">
        <v>39673.656329999998</v>
      </c>
      <c r="BC178" s="141">
        <v>38956.542659999999</v>
      </c>
    </row>
    <row r="179" spans="1:59">
      <c r="A179" s="141" t="s">
        <v>584</v>
      </c>
      <c r="B179" s="141" t="s">
        <v>761</v>
      </c>
    </row>
    <row r="180" spans="1:59">
      <c r="A180" s="141" t="s">
        <v>584</v>
      </c>
      <c r="B180" s="141" t="s">
        <v>762</v>
      </c>
    </row>
    <row r="181" spans="1:59">
      <c r="A181" s="141" t="s">
        <v>584</v>
      </c>
      <c r="B181" s="141" t="s">
        <v>763</v>
      </c>
    </row>
    <row r="182" spans="1:59">
      <c r="A182" s="141" t="s">
        <v>584</v>
      </c>
      <c r="B182" s="141" t="s">
        <v>764</v>
      </c>
    </row>
    <row r="183" spans="1:59">
      <c r="A183" s="141" t="s">
        <v>584</v>
      </c>
      <c r="B183" s="141" t="s">
        <v>765</v>
      </c>
    </row>
    <row r="184" spans="1:59">
      <c r="A184" s="141" t="s">
        <v>584</v>
      </c>
      <c r="B184" s="141" t="s">
        <v>766</v>
      </c>
    </row>
    <row r="185" spans="1:59">
      <c r="A185" s="141" t="s">
        <v>584</v>
      </c>
      <c r="B185" s="141" t="s">
        <v>767</v>
      </c>
    </row>
    <row r="186" spans="1:59">
      <c r="A186" s="141" t="s">
        <v>584</v>
      </c>
      <c r="B186" s="141" t="s">
        <v>768</v>
      </c>
    </row>
    <row r="187" spans="1:59">
      <c r="A187" s="141" t="s">
        <v>584</v>
      </c>
      <c r="B187" s="141" t="s">
        <v>769</v>
      </c>
      <c r="C187" s="141">
        <v>1195265000</v>
      </c>
      <c r="D187" s="141">
        <v>1139152000</v>
      </c>
      <c r="E187" s="141">
        <v>861895000</v>
      </c>
      <c r="F187" s="141">
        <v>1324135000</v>
      </c>
      <c r="G187" s="141">
        <v>1054732000</v>
      </c>
      <c r="H187" s="141">
        <v>2105400000</v>
      </c>
      <c r="I187" s="141">
        <v>2344980000</v>
      </c>
      <c r="J187" s="141">
        <v>3001139000</v>
      </c>
      <c r="K187" s="141">
        <v>2611560000</v>
      </c>
      <c r="L187" s="141">
        <v>3023481000</v>
      </c>
      <c r="M187" s="141">
        <v>2972572000</v>
      </c>
      <c r="N187" s="141">
        <v>3063368000</v>
      </c>
      <c r="O187" s="141">
        <v>3064072000</v>
      </c>
      <c r="P187" s="141">
        <v>3964699000</v>
      </c>
      <c r="Q187" s="141">
        <v>3929127000</v>
      </c>
      <c r="R187" s="141">
        <v>3800068000</v>
      </c>
      <c r="S187" s="141">
        <v>3383697000</v>
      </c>
      <c r="T187" s="141">
        <v>3700504000</v>
      </c>
      <c r="U187" s="141">
        <v>4311366000</v>
      </c>
      <c r="V187" s="141">
        <v>5298146000</v>
      </c>
      <c r="W187" s="141">
        <v>6489768000</v>
      </c>
      <c r="X187" s="141">
        <v>5787114000</v>
      </c>
      <c r="Y187" s="141">
        <v>6135097000</v>
      </c>
      <c r="Z187" s="141">
        <v>7210667000</v>
      </c>
      <c r="AA187" s="141">
        <v>8141538000</v>
      </c>
      <c r="AB187" s="141">
        <v>7116147000</v>
      </c>
      <c r="AC187" s="141">
        <v>7327564000</v>
      </c>
      <c r="AD187" s="141">
        <v>8202213000</v>
      </c>
      <c r="AE187" s="141">
        <v>9010050000</v>
      </c>
      <c r="AF187" s="141">
        <v>9319516000</v>
      </c>
      <c r="AG187" s="141">
        <v>9672983000</v>
      </c>
      <c r="AH187" s="141">
        <v>10575393000</v>
      </c>
      <c r="AI187" s="141">
        <v>9984330000</v>
      </c>
      <c r="AJ187" s="141">
        <v>8809200000</v>
      </c>
      <c r="AK187" s="141">
        <v>9508764000</v>
      </c>
      <c r="AL187" s="141">
        <v>9652307000</v>
      </c>
      <c r="AM187" s="141">
        <v>7311207000</v>
      </c>
      <c r="AN187" s="141">
        <v>8013312000</v>
      </c>
      <c r="AO187" s="141">
        <v>9862014000</v>
      </c>
      <c r="AP187" s="141">
        <v>9935675000</v>
      </c>
      <c r="AQ187" s="141">
        <v>10575679000</v>
      </c>
      <c r="AR187" s="141">
        <v>8794388000</v>
      </c>
      <c r="AS187" s="141">
        <v>8677800000</v>
      </c>
      <c r="AT187" s="141">
        <v>7818266000</v>
      </c>
      <c r="AU187" s="141">
        <v>7427705000</v>
      </c>
      <c r="AV187" s="141">
        <v>11269825000</v>
      </c>
      <c r="AW187" s="141">
        <v>10223093000</v>
      </c>
      <c r="AX187" s="141">
        <v>7218483000</v>
      </c>
      <c r="AY187" s="141">
        <v>8012069000</v>
      </c>
      <c r="AZ187" s="141">
        <v>7165050000</v>
      </c>
      <c r="BA187" s="141">
        <v>8037689000</v>
      </c>
      <c r="BB187" s="141">
        <v>7457058000</v>
      </c>
      <c r="BC187" s="141">
        <v>7209685000</v>
      </c>
      <c r="BD187" s="141">
        <v>9587942000</v>
      </c>
      <c r="BE187" s="141">
        <v>8458724000</v>
      </c>
      <c r="BF187" s="141">
        <v>9202640000</v>
      </c>
      <c r="BG187" s="141">
        <v>9330520000</v>
      </c>
    </row>
    <row r="188" spans="1:59">
      <c r="A188" s="141" t="s">
        <v>584</v>
      </c>
      <c r="B188" s="141" t="s">
        <v>770</v>
      </c>
      <c r="C188" s="141">
        <v>0.24399999999999999</v>
      </c>
      <c r="D188" s="141">
        <v>0.20300000000000001</v>
      </c>
      <c r="E188" s="141">
        <v>0.14499999999999999</v>
      </c>
      <c r="F188" s="141">
        <v>0.20200000000000001</v>
      </c>
      <c r="G188" s="141">
        <v>0.14399999999999999</v>
      </c>
      <c r="H188" s="141">
        <v>0.27500000000000002</v>
      </c>
      <c r="I188" s="141">
        <v>0.27900000000000003</v>
      </c>
      <c r="J188" s="141">
        <v>0.318</v>
      </c>
      <c r="K188" s="141">
        <v>0.248</v>
      </c>
      <c r="L188" s="141">
        <v>0.26</v>
      </c>
      <c r="M188" s="141">
        <v>0.22500000000000001</v>
      </c>
      <c r="N188" s="141">
        <v>0.223</v>
      </c>
      <c r="O188" s="141">
        <v>0.20399999999999999</v>
      </c>
      <c r="P188" s="141">
        <v>0.245</v>
      </c>
      <c r="Q188" s="141">
        <v>0.245</v>
      </c>
      <c r="R188" s="141">
        <v>0.23100000000000001</v>
      </c>
      <c r="S188" s="141">
        <v>0.19800000000000001</v>
      </c>
      <c r="T188" s="141">
        <v>0.20699999999999999</v>
      </c>
      <c r="U188" s="141">
        <v>0.23</v>
      </c>
      <c r="V188" s="141">
        <v>0.26900000000000002</v>
      </c>
      <c r="W188" s="141">
        <v>0.32200000000000001</v>
      </c>
      <c r="X188" s="141">
        <v>0.27700000000000002</v>
      </c>
      <c r="Y188" s="141">
        <v>0.28399999999999997</v>
      </c>
      <c r="Z188" s="141">
        <v>0.32500000000000001</v>
      </c>
      <c r="AA188" s="141">
        <v>0.34399999999999997</v>
      </c>
      <c r="AB188" s="141">
        <v>0.28499999999999998</v>
      </c>
      <c r="AC188" s="141">
        <v>0.28699999999999998</v>
      </c>
      <c r="AD188" s="141">
        <v>0.308</v>
      </c>
      <c r="AE188" s="141">
        <v>0.31900000000000001</v>
      </c>
      <c r="AF188" s="141">
        <v>0.31</v>
      </c>
      <c r="AG188" s="141">
        <v>0.30599999999999999</v>
      </c>
      <c r="AH188" s="141">
        <v>0.32300000000000001</v>
      </c>
      <c r="AI188" s="141">
        <v>0.30199999999999999</v>
      </c>
      <c r="AJ188" s="141">
        <v>0.26600000000000001</v>
      </c>
      <c r="AK188" s="141">
        <v>0.28599999999999998</v>
      </c>
      <c r="AL188" s="141">
        <v>0.27200000000000002</v>
      </c>
      <c r="AM188" s="141">
        <v>0.19900000000000001</v>
      </c>
      <c r="AN188" s="141">
        <v>0.214</v>
      </c>
      <c r="AO188" s="141">
        <v>0.26600000000000001</v>
      </c>
      <c r="AP188" s="141">
        <v>0.26700000000000002</v>
      </c>
      <c r="AQ188" s="141">
        <v>0.28100000000000003</v>
      </c>
      <c r="AR188" s="141">
        <v>0.23200000000000001</v>
      </c>
      <c r="AS188" s="141">
        <v>0.22800000000000001</v>
      </c>
      <c r="AT188" s="141">
        <v>0.20300000000000001</v>
      </c>
      <c r="AU188" s="141">
        <v>0.187</v>
      </c>
      <c r="AV188" s="141">
        <v>0.28100000000000003</v>
      </c>
      <c r="AW188" s="141">
        <v>0.248</v>
      </c>
      <c r="AX188" s="141">
        <v>0.17</v>
      </c>
      <c r="AY188" s="141">
        <v>0.19</v>
      </c>
      <c r="AZ188" s="141">
        <v>0.183</v>
      </c>
      <c r="BA188" s="141">
        <v>0.19600000000000001</v>
      </c>
      <c r="BB188" s="141">
        <v>0.182</v>
      </c>
      <c r="BC188" s="141">
        <v>0.17299999999999999</v>
      </c>
      <c r="BD188" s="141">
        <v>0.22500000000000001</v>
      </c>
      <c r="BE188" s="141">
        <v>0.19800000000000001</v>
      </c>
      <c r="BF188" s="141">
        <v>0.20200000000000001</v>
      </c>
      <c r="BG188" s="141">
        <v>0.20399999999999999</v>
      </c>
    </row>
    <row r="189" spans="1:59">
      <c r="A189" s="141" t="s">
        <v>584</v>
      </c>
      <c r="B189" s="141" t="s">
        <v>771</v>
      </c>
      <c r="C189" s="141">
        <v>105100000</v>
      </c>
      <c r="D189" s="141">
        <v>107800000</v>
      </c>
      <c r="E189" s="141">
        <v>85300000</v>
      </c>
      <c r="F189" s="141">
        <v>137600000</v>
      </c>
      <c r="G189" s="141">
        <v>115800000</v>
      </c>
      <c r="H189" s="141">
        <v>243700000</v>
      </c>
      <c r="I189" s="141">
        <v>285300000</v>
      </c>
      <c r="J189" s="141">
        <v>385300000</v>
      </c>
      <c r="K189" s="141">
        <v>356400000</v>
      </c>
      <c r="L189" s="141">
        <v>435600000</v>
      </c>
      <c r="M189" s="141">
        <v>457960000</v>
      </c>
      <c r="N189" s="141">
        <v>510710000</v>
      </c>
      <c r="O189" s="141">
        <v>611090000</v>
      </c>
      <c r="P189" s="141">
        <v>1010980000</v>
      </c>
      <c r="Q189" s="141">
        <v>1126200000</v>
      </c>
      <c r="R189" s="141">
        <v>1147720000</v>
      </c>
      <c r="S189" s="141">
        <v>1104920000</v>
      </c>
      <c r="T189" s="141">
        <v>1424440000</v>
      </c>
      <c r="U189" s="141">
        <v>2215360000</v>
      </c>
      <c r="V189" s="141">
        <v>2685020000</v>
      </c>
      <c r="W189" s="141">
        <v>3353040000</v>
      </c>
      <c r="X189" s="141">
        <v>3170900000</v>
      </c>
      <c r="Y189" s="141">
        <v>3023330000</v>
      </c>
      <c r="Z189" s="141">
        <v>3760990000</v>
      </c>
      <c r="AA189" s="141">
        <v>4318740000</v>
      </c>
      <c r="AB189" s="141">
        <v>3796780000</v>
      </c>
      <c r="AC189" s="141">
        <v>5634420000</v>
      </c>
      <c r="AD189" s="141">
        <v>7341580000</v>
      </c>
      <c r="AE189" s="141">
        <v>9133680000</v>
      </c>
      <c r="AF189" s="141">
        <v>8964910000</v>
      </c>
      <c r="AG189" s="141">
        <v>9068780000</v>
      </c>
      <c r="AH189" s="141">
        <v>10952240000</v>
      </c>
      <c r="AI189" s="141">
        <v>11151010000</v>
      </c>
      <c r="AJ189" s="141">
        <v>11258980000</v>
      </c>
      <c r="AK189" s="141">
        <v>13238530000</v>
      </c>
      <c r="AL189" s="141">
        <v>14489270000</v>
      </c>
      <c r="AM189" s="141">
        <v>9439300000</v>
      </c>
      <c r="AN189" s="141">
        <v>9358000000</v>
      </c>
      <c r="AO189" s="141">
        <v>10640100000</v>
      </c>
      <c r="AP189" s="141">
        <v>12162590000</v>
      </c>
      <c r="AQ189" s="141">
        <v>13507960000</v>
      </c>
      <c r="AR189" s="141">
        <v>9846820000</v>
      </c>
      <c r="AS189" s="141">
        <v>9282960000</v>
      </c>
      <c r="AT189" s="141">
        <v>8879660000</v>
      </c>
      <c r="AU189" s="141">
        <v>8922460000</v>
      </c>
      <c r="AV189" s="141">
        <v>13125550000</v>
      </c>
      <c r="AW189" s="141">
        <v>11135740000</v>
      </c>
      <c r="AX189" s="141">
        <v>7697140000</v>
      </c>
      <c r="AY189" s="141">
        <v>9600710000</v>
      </c>
      <c r="AZ189" s="141">
        <v>9466580000</v>
      </c>
      <c r="BA189" s="141">
        <v>11057740000</v>
      </c>
      <c r="BB189" s="141">
        <v>11086180000</v>
      </c>
      <c r="BC189" s="141">
        <v>10604510000</v>
      </c>
      <c r="BD189" s="141">
        <v>11469090000</v>
      </c>
      <c r="BE189" s="141">
        <v>9483290000</v>
      </c>
      <c r="BF189" s="141">
        <v>9202640000</v>
      </c>
      <c r="BG189" s="141">
        <v>10416800000</v>
      </c>
    </row>
    <row r="190" spans="1:59">
      <c r="A190" s="141" t="s">
        <v>584</v>
      </c>
      <c r="B190" s="141" t="s">
        <v>772</v>
      </c>
      <c r="C190" s="141">
        <v>5.1312427409988398E-2</v>
      </c>
      <c r="D190" s="141">
        <v>2.6877470355731198E-2</v>
      </c>
      <c r="E190" s="141">
        <v>4.4744438784173897E-2</v>
      </c>
      <c r="F190" s="141">
        <v>4.4231901118304898E-2</v>
      </c>
      <c r="G190" s="141">
        <v>2.27448052756004E-2</v>
      </c>
      <c r="H190" s="141">
        <v>1.4813563140700699E-2</v>
      </c>
      <c r="I190" s="141">
        <v>1.3460410557184801E-2</v>
      </c>
      <c r="J190" s="141">
        <v>9.1599900883786202E-3</v>
      </c>
      <c r="K190" s="141">
        <v>1.0790665273423899E-2</v>
      </c>
      <c r="L190" s="141">
        <v>1.46976299922393E-2</v>
      </c>
      <c r="M190" s="141">
        <v>1.27994328866659E-2</v>
      </c>
      <c r="N190" s="141">
        <v>1.75192467725983E-2</v>
      </c>
      <c r="O190" s="141">
        <v>2.23977952535225E-2</v>
      </c>
      <c r="P190" s="141">
        <v>2.8552848369257901E-2</v>
      </c>
      <c r="Q190" s="141">
        <v>2.5224295770049501E-2</v>
      </c>
      <c r="R190" s="141">
        <v>2.0790438407070799E-2</v>
      </c>
      <c r="S190" s="141">
        <v>1.6154175190293898E-2</v>
      </c>
      <c r="T190" s="141">
        <v>2.0424272611027101E-2</v>
      </c>
      <c r="U190" s="141">
        <v>3.7069108729960998E-2</v>
      </c>
      <c r="V190" s="141">
        <v>5.86618552757922E-2</v>
      </c>
      <c r="W190" s="141">
        <v>5.8333365381287298E-2</v>
      </c>
      <c r="X190" s="141">
        <v>4.4160360689910499E-2</v>
      </c>
      <c r="Y190" s="141">
        <v>5.97390748161108E-2</v>
      </c>
      <c r="Z190" s="141">
        <v>3.95679541857459E-2</v>
      </c>
      <c r="AA190" s="141">
        <v>3.45291155210391E-2</v>
      </c>
      <c r="AB190" s="141">
        <v>4.19504756863485E-2</v>
      </c>
      <c r="AC190" s="141">
        <v>4.6885237883186603E-2</v>
      </c>
      <c r="AD190" s="141">
        <v>4.6489127471744003E-2</v>
      </c>
      <c r="AE190" s="141">
        <v>4.7150750078679603E-2</v>
      </c>
      <c r="AF190" s="141">
        <v>4.3003564137167397E-2</v>
      </c>
      <c r="AG190" s="141">
        <v>3.5515470882313202E-2</v>
      </c>
      <c r="AH190" s="141">
        <v>2.9488347679414498E-2</v>
      </c>
      <c r="AI190" s="141">
        <v>2.6734170912741499E-2</v>
      </c>
      <c r="AJ190" s="141">
        <v>2.8272420113299598E-2</v>
      </c>
      <c r="AK190" s="141">
        <v>3.2690349736769798E-2</v>
      </c>
      <c r="AL190" s="141">
        <v>3.0768187476616301E-2</v>
      </c>
      <c r="AM190" s="141">
        <v>2.54541991163863E-2</v>
      </c>
      <c r="AN190" s="141">
        <v>2.2624072294924399E-2</v>
      </c>
      <c r="AO190" s="141">
        <v>2.83610610898643E-2</v>
      </c>
      <c r="AP190" s="141">
        <v>2.46394066278454E-2</v>
      </c>
      <c r="AQ190" s="141">
        <v>2.6939537329161101E-2</v>
      </c>
      <c r="AR190" s="141">
        <v>2.7383283711869599E-2</v>
      </c>
      <c r="AS190" s="141">
        <v>2.4739390183047699E-2</v>
      </c>
      <c r="AT190" s="141">
        <v>2.3960944013201799E-2</v>
      </c>
      <c r="AU190" s="141">
        <v>1.89370869970138E-2</v>
      </c>
      <c r="AV190" s="141">
        <v>2.7201396899227698E-2</v>
      </c>
      <c r="AW190" s="141">
        <v>2.43152581206122E-2</v>
      </c>
      <c r="AX190" s="141">
        <v>4.11272934184038E-2</v>
      </c>
      <c r="AY190" s="141">
        <v>2.78470880337983E-2</v>
      </c>
      <c r="AZ190" s="141">
        <v>3.5939796531354602E-2</v>
      </c>
      <c r="BA190" s="141">
        <v>4.7023651054331303E-2</v>
      </c>
      <c r="BB190" s="141">
        <v>4.2091017872078001E-2</v>
      </c>
      <c r="BC190" s="141">
        <v>4.9097859848157101E-2</v>
      </c>
      <c r="BD190" s="141">
        <v>0.107087418201185</v>
      </c>
      <c r="BE190" s="141">
        <v>4.8123212170603703E-2</v>
      </c>
      <c r="BF190" s="141">
        <v>5.4478600564160803E-2</v>
      </c>
      <c r="BG190" s="141">
        <v>5.0361293637114099E-2</v>
      </c>
    </row>
    <row r="191" spans="1:59">
      <c r="A191" s="141" t="s">
        <v>584</v>
      </c>
      <c r="B191" s="141" t="s">
        <v>773</v>
      </c>
      <c r="C191" s="141">
        <v>22090000</v>
      </c>
      <c r="D191" s="141">
        <v>14280000</v>
      </c>
      <c r="E191" s="141">
        <v>26350000</v>
      </c>
      <c r="F191" s="141">
        <v>30060000</v>
      </c>
      <c r="G191" s="141">
        <v>18280000</v>
      </c>
      <c r="H191" s="141">
        <v>13150000</v>
      </c>
      <c r="I191" s="141">
        <v>13770000</v>
      </c>
      <c r="J191" s="141">
        <v>11090000</v>
      </c>
      <c r="K191" s="141">
        <v>15490000</v>
      </c>
      <c r="L191" s="141">
        <v>24620000</v>
      </c>
      <c r="M191" s="141">
        <v>26000000</v>
      </c>
      <c r="N191" s="141">
        <v>40210000</v>
      </c>
      <c r="O191" s="141">
        <v>67130000</v>
      </c>
      <c r="P191" s="141">
        <v>117670000</v>
      </c>
      <c r="Q191" s="141">
        <v>115890000</v>
      </c>
      <c r="R191" s="141">
        <v>103500000</v>
      </c>
      <c r="S191" s="141">
        <v>90260000</v>
      </c>
      <c r="T191" s="141">
        <v>140240000</v>
      </c>
      <c r="U191" s="141">
        <v>357020000</v>
      </c>
      <c r="V191" s="141">
        <v>585880000</v>
      </c>
      <c r="W191" s="141">
        <v>606730000</v>
      </c>
      <c r="X191" s="141">
        <v>504620000</v>
      </c>
      <c r="Y191" s="141">
        <v>635110000</v>
      </c>
      <c r="Z191" s="141">
        <v>458500000</v>
      </c>
      <c r="AA191" s="141">
        <v>434070000</v>
      </c>
      <c r="AB191" s="141">
        <v>557930000</v>
      </c>
      <c r="AC191" s="141">
        <v>920210000</v>
      </c>
      <c r="AD191" s="141">
        <v>1108510000</v>
      </c>
      <c r="AE191" s="141">
        <v>1348370000</v>
      </c>
      <c r="AF191" s="141">
        <v>1242760000</v>
      </c>
      <c r="AG191" s="141">
        <v>1051400000.0000001</v>
      </c>
      <c r="AH191" s="141">
        <v>1000000000</v>
      </c>
      <c r="AI191" s="141">
        <v>987980000</v>
      </c>
      <c r="AJ191" s="141">
        <v>1196080000</v>
      </c>
      <c r="AK191" s="141">
        <v>1513090000</v>
      </c>
      <c r="AL191" s="141">
        <v>1640540000</v>
      </c>
      <c r="AM191" s="141">
        <v>1207620000</v>
      </c>
      <c r="AN191" s="141">
        <v>988390000</v>
      </c>
      <c r="AO191" s="141">
        <v>1132740000</v>
      </c>
      <c r="AP191" s="141">
        <v>1122540000</v>
      </c>
      <c r="AQ191" s="141">
        <v>1295140000</v>
      </c>
      <c r="AR191" s="141">
        <v>1162440000</v>
      </c>
      <c r="AS191" s="141">
        <v>1005690000</v>
      </c>
      <c r="AT191" s="141">
        <v>1048460000</v>
      </c>
      <c r="AU191" s="141">
        <v>901220000</v>
      </c>
      <c r="AV191" s="141">
        <v>1271670000</v>
      </c>
      <c r="AW191" s="141">
        <v>1090790000</v>
      </c>
      <c r="AX191" s="141">
        <v>1860560000</v>
      </c>
      <c r="AY191" s="141">
        <v>1404090000</v>
      </c>
      <c r="AZ191" s="141">
        <v>1861850000</v>
      </c>
      <c r="BA191" s="141">
        <v>2647100000</v>
      </c>
      <c r="BB191" s="141">
        <v>2562780000</v>
      </c>
      <c r="BC191" s="141">
        <v>3007020000</v>
      </c>
      <c r="BD191" s="141">
        <v>5462120000</v>
      </c>
      <c r="BE191" s="141">
        <v>2303370000</v>
      </c>
      <c r="BF191" s="141">
        <v>2480590000</v>
      </c>
      <c r="BG191" s="141">
        <v>2568290000</v>
      </c>
    </row>
    <row r="192" spans="1:59">
      <c r="A192" s="141" t="s">
        <v>584</v>
      </c>
      <c r="B192" s="141" t="s">
        <v>774</v>
      </c>
    </row>
    <row r="193" spans="1:59">
      <c r="A193" s="141" t="s">
        <v>584</v>
      </c>
      <c r="B193" s="141" t="s">
        <v>775</v>
      </c>
    </row>
    <row r="194" spans="1:59">
      <c r="A194" s="141" t="s">
        <v>584</v>
      </c>
      <c r="B194" s="141" t="s">
        <v>776</v>
      </c>
    </row>
    <row r="195" spans="1:59">
      <c r="A195" s="141" t="s">
        <v>584</v>
      </c>
      <c r="B195" s="141" t="s">
        <v>777</v>
      </c>
    </row>
    <row r="196" spans="1:59">
      <c r="A196" s="141" t="s">
        <v>584</v>
      </c>
      <c r="B196" s="141" t="s">
        <v>778</v>
      </c>
    </row>
    <row r="197" spans="1:59">
      <c r="A197" s="141" t="s">
        <v>584</v>
      </c>
      <c r="B197" s="141" t="s">
        <v>779</v>
      </c>
    </row>
    <row r="198" spans="1:59">
      <c r="A198" s="141" t="s">
        <v>584</v>
      </c>
      <c r="B198" s="141" t="s">
        <v>780</v>
      </c>
    </row>
    <row r="199" spans="1:59">
      <c r="A199" s="141" t="s">
        <v>584</v>
      </c>
      <c r="B199" s="141" t="s">
        <v>781</v>
      </c>
    </row>
    <row r="200" spans="1:59">
      <c r="A200" s="141" t="s">
        <v>584</v>
      </c>
      <c r="B200" s="141" t="s">
        <v>782</v>
      </c>
    </row>
    <row r="201" spans="1:59">
      <c r="A201" s="141" t="s">
        <v>584</v>
      </c>
      <c r="B201" s="141" t="s">
        <v>783</v>
      </c>
    </row>
    <row r="202" spans="1:59">
      <c r="A202" s="141" t="s">
        <v>584</v>
      </c>
      <c r="B202" s="141" t="s">
        <v>784</v>
      </c>
    </row>
    <row r="203" spans="1:59">
      <c r="A203" s="141" t="s">
        <v>584</v>
      </c>
      <c r="B203" s="141" t="s">
        <v>785</v>
      </c>
    </row>
    <row r="204" spans="1:59">
      <c r="A204" s="141" t="s">
        <v>584</v>
      </c>
      <c r="B204" s="141" t="s">
        <v>786</v>
      </c>
      <c r="AL204" s="141">
        <v>0.54383300442013305</v>
      </c>
      <c r="AM204" s="141">
        <v>0.49353048038638597</v>
      </c>
      <c r="AN204" s="141">
        <v>0.54120353161125501</v>
      </c>
      <c r="AO204" s="141">
        <v>0.571311769404654</v>
      </c>
      <c r="AP204" s="141">
        <v>0.53691651981322697</v>
      </c>
      <c r="AT204" s="141">
        <v>0.6</v>
      </c>
      <c r="AU204" s="141">
        <v>0.6</v>
      </c>
      <c r="AV204" s="141">
        <v>0.5</v>
      </c>
      <c r="AW204" s="141">
        <v>0.5</v>
      </c>
      <c r="AX204" s="141">
        <v>0.5</v>
      </c>
      <c r="AY204" s="141">
        <v>0.5</v>
      </c>
      <c r="AZ204" s="141">
        <v>0.4</v>
      </c>
      <c r="BA204" s="141">
        <v>0.4</v>
      </c>
      <c r="BB204" s="141">
        <v>0.3</v>
      </c>
      <c r="BC204" s="141">
        <v>0.3</v>
      </c>
      <c r="BD204" s="141">
        <v>0.3</v>
      </c>
      <c r="BE204" s="141">
        <v>0.3</v>
      </c>
    </row>
    <row r="205" spans="1:59">
      <c r="A205" s="141" t="s">
        <v>584</v>
      </c>
      <c r="B205" s="141" t="s">
        <v>787</v>
      </c>
    </row>
    <row r="206" spans="1:59">
      <c r="A206" s="141" t="s">
        <v>584</v>
      </c>
      <c r="B206" s="141" t="s">
        <v>788</v>
      </c>
      <c r="AY206" s="141">
        <v>800</v>
      </c>
      <c r="BA206" s="141">
        <v>85000</v>
      </c>
      <c r="BB206" s="141">
        <v>892000</v>
      </c>
      <c r="BC206" s="141">
        <v>308080</v>
      </c>
      <c r="BD206" s="141">
        <v>638987</v>
      </c>
      <c r="BE206" s="141">
        <v>707470</v>
      </c>
      <c r="BF206" s="141">
        <v>486114</v>
      </c>
      <c r="BG206" s="141">
        <v>863583</v>
      </c>
    </row>
    <row r="207" spans="1:59">
      <c r="A207" s="141" t="s">
        <v>584</v>
      </c>
      <c r="B207" s="141" t="s">
        <v>789</v>
      </c>
    </row>
    <row r="208" spans="1:59">
      <c r="A208" s="141" t="s">
        <v>584</v>
      </c>
      <c r="B208" s="141" t="s">
        <v>790</v>
      </c>
    </row>
    <row r="209" spans="1:59">
      <c r="A209" s="141" t="s">
        <v>584</v>
      </c>
      <c r="B209" s="141" t="s">
        <v>791</v>
      </c>
      <c r="AM209" s="141">
        <v>6.1029555767727546</v>
      </c>
      <c r="AN209" s="141">
        <v>6.3172133819411407</v>
      </c>
      <c r="AO209" s="141">
        <v>6.0313343079205266</v>
      </c>
      <c r="AP209" s="141">
        <v>5.6741905152676138</v>
      </c>
      <c r="AQ209" s="141">
        <v>4.9244348131960294</v>
      </c>
      <c r="AR209" s="141">
        <v>5.1755277635483461</v>
      </c>
      <c r="AS209" s="141">
        <v>5.3687588919338749</v>
      </c>
      <c r="AT209" s="141">
        <v>11.620355065309228</v>
      </c>
      <c r="AU209" s="141">
        <v>11.840983168918903</v>
      </c>
      <c r="AV209" s="141">
        <v>12.476763463289492</v>
      </c>
      <c r="AW209" s="141">
        <v>7.9021677952830647</v>
      </c>
      <c r="AX209" s="141">
        <v>7.8189905017534436</v>
      </c>
      <c r="AY209" s="141">
        <v>7.7992442058595319</v>
      </c>
      <c r="AZ209" s="141">
        <v>8.7168435464511926</v>
      </c>
      <c r="BA209" s="141">
        <v>10.020351467760486</v>
      </c>
      <c r="BB209" s="141">
        <v>7.9852140923249664</v>
      </c>
      <c r="BC209" s="141">
        <v>10.891634479616227</v>
      </c>
      <c r="BD209" s="141">
        <v>11.363812829771787</v>
      </c>
      <c r="BE209" s="141">
        <v>11.807049424854037</v>
      </c>
      <c r="BF209" s="141">
        <v>15.769136965356664</v>
      </c>
      <c r="BG209" s="141">
        <v>18.224623093333818</v>
      </c>
    </row>
    <row r="210" spans="1:59">
      <c r="A210" s="141" t="s">
        <v>584</v>
      </c>
      <c r="B210" s="141" t="s">
        <v>792</v>
      </c>
      <c r="AM210" s="141">
        <v>32.261618290494305</v>
      </c>
      <c r="AN210" s="141">
        <v>31.824832320667774</v>
      </c>
      <c r="AO210" s="141">
        <v>34.248049382186146</v>
      </c>
      <c r="AP210" s="141">
        <v>37.880438075401521</v>
      </c>
      <c r="AQ210" s="141">
        <v>37.335641594316044</v>
      </c>
      <c r="AR210" s="141">
        <v>37.553630773109191</v>
      </c>
      <c r="AS210" s="141">
        <v>36.853620178965627</v>
      </c>
      <c r="AT210" s="141">
        <v>34.79012340555137</v>
      </c>
      <c r="AU210" s="141">
        <v>33.787974780159978</v>
      </c>
      <c r="AV210" s="141">
        <v>35.886090980582296</v>
      </c>
      <c r="AW210" s="141">
        <v>35.123286790553543</v>
      </c>
      <c r="AX210" s="141">
        <v>35.157013551750296</v>
      </c>
      <c r="AY210" s="141">
        <v>33.761147281741387</v>
      </c>
      <c r="AZ210" s="141">
        <v>26.677872251133955</v>
      </c>
      <c r="BA210" s="141">
        <v>32.045302182442114</v>
      </c>
      <c r="BB210" s="141">
        <v>30.277984738546365</v>
      </c>
      <c r="BC210" s="141">
        <v>32.075427732568066</v>
      </c>
      <c r="BD210" s="141">
        <v>29.777281216118379</v>
      </c>
      <c r="BE210" s="141">
        <v>24.843133102166505</v>
      </c>
      <c r="BF210" s="141">
        <v>22.356465466935628</v>
      </c>
      <c r="BG210" s="141">
        <v>18.758064915528351</v>
      </c>
    </row>
    <row r="211" spans="1:59">
      <c r="A211" s="141" t="s">
        <v>584</v>
      </c>
      <c r="B211" s="141" t="s">
        <v>793</v>
      </c>
      <c r="AE211" s="141">
        <v>23.928803755559834</v>
      </c>
      <c r="AF211" s="141">
        <v>24.557422543560676</v>
      </c>
      <c r="AG211" s="141">
        <v>24.240498726840755</v>
      </c>
      <c r="AH211" s="141">
        <v>24.246469435757657</v>
      </c>
      <c r="AI211" s="141">
        <v>24.069792511633239</v>
      </c>
      <c r="AJ211" s="141">
        <v>24.593160530154325</v>
      </c>
      <c r="AK211" s="141">
        <v>25.545938956348568</v>
      </c>
      <c r="AL211" s="141">
        <v>26.54654339322262</v>
      </c>
      <c r="AM211" s="141">
        <v>26.148334126116424</v>
      </c>
      <c r="AN211" s="141">
        <v>26.405126107708359</v>
      </c>
      <c r="AO211" s="141">
        <v>26.152226651787757</v>
      </c>
      <c r="AP211" s="141">
        <v>26.64937046707519</v>
      </c>
      <c r="AQ211" s="141">
        <v>28.688668298795434</v>
      </c>
      <c r="AR211" s="141">
        <v>26.595495156431763</v>
      </c>
      <c r="AS211" s="141">
        <v>24.775559054840439</v>
      </c>
      <c r="AT211" s="141">
        <v>24.428046966914774</v>
      </c>
      <c r="AU211" s="141">
        <v>24.104323287306347</v>
      </c>
      <c r="AV211" s="141">
        <v>22.981154444668071</v>
      </c>
      <c r="AW211" s="141">
        <v>22.056955737316848</v>
      </c>
      <c r="AX211" s="141">
        <v>18.407813363141333</v>
      </c>
      <c r="AY211" s="141">
        <v>17.314338097049305</v>
      </c>
      <c r="AZ211" s="141">
        <v>18.758471115520447</v>
      </c>
      <c r="BA211" s="141">
        <v>17.972783293388435</v>
      </c>
      <c r="BB211" s="141">
        <v>17.459410840193897</v>
      </c>
      <c r="BC211" s="141">
        <v>17.404786730839842</v>
      </c>
      <c r="BD211" s="141">
        <v>16.784294110903531</v>
      </c>
      <c r="BE211" s="141">
        <v>16.688823718880368</v>
      </c>
      <c r="BF211" s="141">
        <v>16.782061584633862</v>
      </c>
      <c r="BG211" s="141">
        <v>16.220745566672456</v>
      </c>
    </row>
    <row r="212" spans="1:59">
      <c r="A212" s="141" t="s">
        <v>584</v>
      </c>
      <c r="B212" s="141" t="s">
        <v>794</v>
      </c>
      <c r="AE212" s="141">
        <v>60989049406</v>
      </c>
      <c r="AF212" s="141">
        <v>64898773641</v>
      </c>
      <c r="AG212" s="141">
        <v>66664122330</v>
      </c>
      <c r="AH212" s="141">
        <v>73205571786</v>
      </c>
      <c r="AI212" s="141">
        <v>78431391048</v>
      </c>
      <c r="AJ212" s="141">
        <v>85018158604</v>
      </c>
      <c r="AK212" s="141">
        <v>96491960318</v>
      </c>
      <c r="AL212" s="141">
        <v>111839773817</v>
      </c>
      <c r="AM212" s="141">
        <v>101830878105</v>
      </c>
      <c r="AN212" s="141">
        <v>104987776060</v>
      </c>
      <c r="AO212" s="141">
        <v>95491507998</v>
      </c>
      <c r="AP212" s="141">
        <v>104650392748</v>
      </c>
      <c r="AQ212" s="141">
        <v>128902188246</v>
      </c>
      <c r="AR212" s="141">
        <v>99451268662</v>
      </c>
      <c r="AS212" s="141">
        <v>95885434943</v>
      </c>
      <c r="AT212" s="141">
        <v>107083423485</v>
      </c>
      <c r="AU212" s="141">
        <v>126245335279</v>
      </c>
      <c r="AV212" s="141">
        <v>125445486494</v>
      </c>
      <c r="AW212" s="141">
        <v>129241175242</v>
      </c>
      <c r="AX212" s="141">
        <v>117857774521</v>
      </c>
      <c r="AY212" s="141">
        <v>119914965648</v>
      </c>
      <c r="AZ212" s="141">
        <v>95158639780</v>
      </c>
      <c r="BA212" s="141">
        <v>122102186970</v>
      </c>
      <c r="BB212" s="141">
        <v>126477503562</v>
      </c>
      <c r="BC212" s="141">
        <v>123393445224</v>
      </c>
      <c r="BD212" s="141">
        <v>105075614374</v>
      </c>
      <c r="BE212" s="141">
        <v>100954836424</v>
      </c>
      <c r="BF212" s="141">
        <v>91513823175</v>
      </c>
      <c r="BG212" s="141">
        <v>92883135839</v>
      </c>
    </row>
    <row r="213" spans="1:59">
      <c r="A213" s="141" t="s">
        <v>584</v>
      </c>
      <c r="B213" s="141" t="s">
        <v>795</v>
      </c>
      <c r="AM213" s="141">
        <v>66870911035.055382</v>
      </c>
      <c r="AN213" s="141">
        <v>68528084777.109322</v>
      </c>
      <c r="AO213" s="141">
        <v>62054342805.237465</v>
      </c>
      <c r="AP213" s="141">
        <v>60470384812.465233</v>
      </c>
      <c r="AQ213" s="141">
        <v>68487248766.183746</v>
      </c>
      <c r="AR213" s="141">
        <v>63869496123.927452</v>
      </c>
      <c r="AS213" s="141">
        <v>65140600157.278481</v>
      </c>
      <c r="AT213" s="141">
        <v>76146293529.628693</v>
      </c>
      <c r="AU213" s="141">
        <v>95131548909.832321</v>
      </c>
      <c r="AV213" s="141">
        <v>99626361969.031815</v>
      </c>
      <c r="AW213" s="141">
        <v>107187188742.59454</v>
      </c>
      <c r="AX213" s="141">
        <v>119522241999.25252</v>
      </c>
      <c r="AY213" s="141">
        <v>138725165871.50784</v>
      </c>
      <c r="AZ213" s="141">
        <v>118494313701.46632</v>
      </c>
      <c r="BA213" s="141">
        <v>131971330790.85014</v>
      </c>
      <c r="BB213" s="141">
        <v>137758074587.97604</v>
      </c>
      <c r="BC213" s="141">
        <v>133871789181.33473</v>
      </c>
      <c r="BD213" s="141">
        <v>132819637583.27417</v>
      </c>
      <c r="BE213" s="141">
        <v>159331288650.17828</v>
      </c>
      <c r="BF213" s="141">
        <v>158334647446.38217</v>
      </c>
      <c r="BG213" s="141">
        <v>168733561394.9585</v>
      </c>
    </row>
    <row r="214" spans="1:59">
      <c r="A214" s="141" t="s">
        <v>584</v>
      </c>
      <c r="B214" s="141" t="s">
        <v>796</v>
      </c>
      <c r="AM214" s="141">
        <v>56.663581443151315</v>
      </c>
      <c r="AN214" s="141">
        <v>58.655521177398391</v>
      </c>
      <c r="AO214" s="141">
        <v>57.061542302452722</v>
      </c>
      <c r="AP214" s="141">
        <v>53.198304319002631</v>
      </c>
      <c r="AQ214" s="141">
        <v>53.302556829307989</v>
      </c>
      <c r="AR214" s="141">
        <v>53.186732362092584</v>
      </c>
      <c r="AS214" s="141">
        <v>53.56080498063551</v>
      </c>
      <c r="AT214" s="141">
        <v>48.541829561713591</v>
      </c>
      <c r="AU214" s="141">
        <v>48.61709600555087</v>
      </c>
      <c r="AV214" s="141">
        <v>45.697464133327614</v>
      </c>
      <c r="AW214" s="141">
        <v>49.765945987616547</v>
      </c>
      <c r="AX214" s="141">
        <v>50.707341498248553</v>
      </c>
      <c r="AY214" s="141">
        <v>53.839097446678174</v>
      </c>
      <c r="AZ214" s="141">
        <v>59.825105799305177</v>
      </c>
      <c r="BA214" s="141">
        <v>54.238214205451079</v>
      </c>
      <c r="BB214" s="141">
        <v>57.567585061539283</v>
      </c>
      <c r="BC214" s="141">
        <v>53.866794418689516</v>
      </c>
      <c r="BD214" s="141">
        <v>55.313822076282712</v>
      </c>
      <c r="BE214" s="141">
        <v>57.787192470464994</v>
      </c>
      <c r="BF214" s="141">
        <v>54.379269718880735</v>
      </c>
      <c r="BG214" s="141">
        <v>55.106835845549071</v>
      </c>
    </row>
    <row r="215" spans="1:59">
      <c r="A215" s="141" t="s">
        <v>584</v>
      </c>
      <c r="B215" s="141" t="s">
        <v>797</v>
      </c>
      <c r="AL215" s="141">
        <v>92.451428759999999</v>
      </c>
      <c r="AM215" s="141">
        <v>85.734493920000006</v>
      </c>
      <c r="AN215" s="141">
        <v>87.827981039999997</v>
      </c>
      <c r="AO215" s="141">
        <v>80.938501470000006</v>
      </c>
      <c r="AP215" s="141">
        <v>87.493740819999999</v>
      </c>
      <c r="AQ215" s="141">
        <v>100</v>
      </c>
      <c r="AR215" s="141">
        <v>84.185138199999997</v>
      </c>
      <c r="AS215" s="141">
        <v>86.945436639999997</v>
      </c>
      <c r="AT215" s="141">
        <v>98.439586390000002</v>
      </c>
      <c r="AU215" s="141">
        <v>118.02205739999999</v>
      </c>
      <c r="AV215" s="141">
        <v>124.1280683</v>
      </c>
      <c r="AW215" s="141">
        <v>134.932288</v>
      </c>
      <c r="AX215" s="141">
        <v>149.03671969999999</v>
      </c>
      <c r="AY215" s="141">
        <v>163.0333162</v>
      </c>
      <c r="AZ215" s="141">
        <v>121.16077199999999</v>
      </c>
      <c r="BA215" s="141">
        <v>160.60510249999999</v>
      </c>
      <c r="BB215" s="141">
        <v>171.74851430000001</v>
      </c>
      <c r="BC215" s="141">
        <v>166.6126127</v>
      </c>
      <c r="BD215" s="141">
        <v>149.09634930000001</v>
      </c>
      <c r="BE215" s="141">
        <v>144.00346060000001</v>
      </c>
      <c r="BF215" s="141">
        <v>130.35517060000001</v>
      </c>
      <c r="BG215" s="141">
        <v>134.55144580000001</v>
      </c>
    </row>
    <row r="216" spans="1:59">
      <c r="A216" s="141" t="s">
        <v>584</v>
      </c>
      <c r="B216" s="141" t="s">
        <v>798</v>
      </c>
    </row>
    <row r="217" spans="1:59">
      <c r="A217" s="141" t="s">
        <v>584</v>
      </c>
      <c r="B217" s="141" t="s">
        <v>799</v>
      </c>
      <c r="C217" s="141">
        <v>3912700000</v>
      </c>
      <c r="D217" s="141">
        <v>4073800000</v>
      </c>
      <c r="E217" s="141">
        <v>4730500000</v>
      </c>
      <c r="F217" s="141">
        <v>5236800000</v>
      </c>
      <c r="G217" s="141">
        <v>6347900000</v>
      </c>
      <c r="H217" s="141">
        <v>8080100000</v>
      </c>
      <c r="I217" s="141">
        <v>9539800000</v>
      </c>
      <c r="J217" s="141">
        <v>10174100000</v>
      </c>
      <c r="K217" s="141">
        <v>12740800000</v>
      </c>
      <c r="L217" s="141">
        <v>15676600000</v>
      </c>
      <c r="M217" s="141">
        <v>18955400000</v>
      </c>
      <c r="N217" s="141">
        <v>23595800000</v>
      </c>
      <c r="O217" s="141">
        <v>28930700000</v>
      </c>
      <c r="P217" s="141">
        <v>36999800000</v>
      </c>
      <c r="Q217" s="141">
        <v>55498900000</v>
      </c>
      <c r="R217" s="141">
        <v>55734100000</v>
      </c>
      <c r="S217" s="141">
        <v>67328000000</v>
      </c>
      <c r="T217" s="141">
        <v>81088500000</v>
      </c>
      <c r="U217" s="141">
        <v>98357200000</v>
      </c>
      <c r="V217" s="141">
        <v>102300000000</v>
      </c>
      <c r="W217" s="141">
        <v>130442500000</v>
      </c>
      <c r="X217" s="141">
        <v>151514500000</v>
      </c>
      <c r="Y217" s="141">
        <v>138448200000</v>
      </c>
      <c r="Z217" s="141">
        <v>146982800000</v>
      </c>
      <c r="AA217" s="141">
        <v>169790400000</v>
      </c>
      <c r="AB217" s="141">
        <v>177233000000</v>
      </c>
      <c r="AC217" s="141">
        <v>210787100000</v>
      </c>
      <c r="AD217" s="141">
        <v>231366800000</v>
      </c>
      <c r="AE217" s="141">
        <v>265018300000</v>
      </c>
      <c r="AF217" s="141">
        <v>274654525114.00003</v>
      </c>
      <c r="AG217" s="141">
        <v>287795615193</v>
      </c>
      <c r="AH217" s="141">
        <v>314967317729</v>
      </c>
      <c r="AI217" s="141">
        <v>339944375720</v>
      </c>
      <c r="AJ217" s="141">
        <v>362793932607</v>
      </c>
      <c r="AK217" s="141">
        <v>395286134000</v>
      </c>
      <c r="AL217" s="141">
        <v>443256405000</v>
      </c>
      <c r="AM217" s="141">
        <v>411564687498</v>
      </c>
      <c r="AN217" s="141">
        <v>421465769641</v>
      </c>
      <c r="AO217" s="141">
        <v>388040346874</v>
      </c>
      <c r="AP217" s="141">
        <v>419455705443</v>
      </c>
      <c r="AQ217" s="141">
        <v>478363066180</v>
      </c>
      <c r="AR217" s="141">
        <v>403524078445</v>
      </c>
      <c r="AS217" s="141">
        <v>416796717001</v>
      </c>
      <c r="AT217" s="141">
        <v>471915955026</v>
      </c>
      <c r="AU217" s="141">
        <v>565821567738</v>
      </c>
      <c r="AV217" s="141">
        <v>594889214305</v>
      </c>
      <c r="AW217" s="141">
        <v>646797807959</v>
      </c>
      <c r="AX217" s="141">
        <v>714267485502</v>
      </c>
      <c r="AY217" s="141">
        <v>782048610157</v>
      </c>
      <c r="AZ217" s="141">
        <v>580719232815</v>
      </c>
      <c r="BA217" s="141">
        <v>769772777191</v>
      </c>
      <c r="BB217" s="141">
        <v>822564154988</v>
      </c>
      <c r="BC217" s="141">
        <v>798619802184</v>
      </c>
      <c r="BD217" s="141">
        <v>714613003382</v>
      </c>
      <c r="BE217" s="141">
        <v>690213465512</v>
      </c>
      <c r="BF217" s="141">
        <v>624800674687</v>
      </c>
      <c r="BG217" s="141">
        <v>644932605246</v>
      </c>
    </row>
    <row r="218" spans="1:59">
      <c r="A218" s="141" t="s">
        <v>584</v>
      </c>
      <c r="B218" s="141" t="s">
        <v>800</v>
      </c>
      <c r="C218" s="141">
        <v>5.2981317248958524</v>
      </c>
      <c r="D218" s="141">
        <v>6.0827728410820363</v>
      </c>
      <c r="E218" s="141">
        <v>6.5976112461684808</v>
      </c>
      <c r="F218" s="141">
        <v>7.6382523678582341</v>
      </c>
      <c r="G218" s="141">
        <v>7.709636257660013</v>
      </c>
      <c r="H218" s="141">
        <v>8.4355391641192554</v>
      </c>
      <c r="I218" s="141">
        <v>7.3890437954674111</v>
      </c>
      <c r="J218" s="141">
        <v>7.0473063956517032</v>
      </c>
      <c r="K218" s="141">
        <v>6.3653773703378134</v>
      </c>
      <c r="L218" s="141">
        <v>6.2940943827105373</v>
      </c>
      <c r="M218" s="141">
        <v>6.4730894626333395</v>
      </c>
      <c r="N218" s="141">
        <v>7.5560057298332746</v>
      </c>
      <c r="O218" s="141">
        <v>7.3555081626092704</v>
      </c>
      <c r="P218" s="141">
        <v>7.2146335926140139</v>
      </c>
      <c r="Q218" s="141">
        <v>7.6300611363468427</v>
      </c>
      <c r="R218" s="141">
        <v>9.0630332238252702</v>
      </c>
      <c r="S218" s="141">
        <v>9.1147813688212924</v>
      </c>
      <c r="T218" s="141">
        <v>7.1186419775923842</v>
      </c>
      <c r="U218" s="141">
        <v>5.6767577767565491</v>
      </c>
      <c r="V218" s="141">
        <v>5.0544477028347998</v>
      </c>
      <c r="W218" s="141">
        <v>4.8969469306399374</v>
      </c>
      <c r="X218" s="141">
        <v>4.668926076382129</v>
      </c>
      <c r="Y218" s="141">
        <v>4.906600446954168</v>
      </c>
      <c r="Z218" s="141">
        <v>3.8309924698672226</v>
      </c>
      <c r="AA218" s="141">
        <v>3.1802740319829623</v>
      </c>
      <c r="AB218" s="141">
        <v>3.130342543431528</v>
      </c>
      <c r="AC218" s="141">
        <v>2.9369444335066044</v>
      </c>
      <c r="AD218" s="141">
        <v>2.6211193654405043</v>
      </c>
      <c r="AE218" s="141">
        <v>2.7659976688402272</v>
      </c>
      <c r="AF218" s="141">
        <v>2.641519890483762</v>
      </c>
      <c r="AG218" s="141">
        <v>2.518388087024714</v>
      </c>
      <c r="AH218" s="141">
        <v>2.2808012208368145</v>
      </c>
      <c r="AI218" s="141">
        <v>1.6108914616991532</v>
      </c>
      <c r="AJ218" s="141">
        <v>1.373722341547186</v>
      </c>
      <c r="AK218" s="141">
        <v>1.0439680639038049</v>
      </c>
      <c r="AL218" s="141">
        <v>1.240494877902554</v>
      </c>
      <c r="AM218" s="141">
        <v>1.2413188104299706</v>
      </c>
      <c r="AN218" s="141">
        <v>0.22702259042650394</v>
      </c>
      <c r="AO218" s="141">
        <v>8.244509380976324E-2</v>
      </c>
      <c r="AP218" s="141">
        <v>0.15825792625681831</v>
      </c>
      <c r="AQ218" s="141">
        <v>7.6731703166624268E-2</v>
      </c>
      <c r="AR218" s="141">
        <v>9.6859536735990029E-2</v>
      </c>
      <c r="AS218" s="141">
        <v>0.10093132307445471</v>
      </c>
      <c r="AT218" s="141">
        <v>7.2244240392596276E-2</v>
      </c>
      <c r="AU218" s="141">
        <v>0.10021941674421553</v>
      </c>
      <c r="AV218" s="141">
        <v>8.342719939540659E-2</v>
      </c>
      <c r="AW218" s="141">
        <v>0.10804214491776651</v>
      </c>
      <c r="AX218" s="141">
        <v>0.1439068942467103</v>
      </c>
      <c r="AY218" s="141">
        <v>0.15409811069903517</v>
      </c>
      <c r="AZ218" s="141">
        <v>0.19825930190377899</v>
      </c>
      <c r="BA218" s="141">
        <v>0.34450704747928379</v>
      </c>
      <c r="BB218" s="141">
        <v>0.31751456845795833</v>
      </c>
      <c r="BC218" s="141">
        <v>0.24287491065155309</v>
      </c>
      <c r="BD218" s="141">
        <v>0.13316421328696601</v>
      </c>
      <c r="BE218" s="141">
        <v>0.20599483913941122</v>
      </c>
      <c r="BF218" s="141">
        <v>0.29842291270477</v>
      </c>
      <c r="BG218" s="141">
        <v>0.28465493030853184</v>
      </c>
    </row>
    <row r="219" spans="1:59">
      <c r="A219" s="141" t="s">
        <v>584</v>
      </c>
      <c r="B219" s="141" t="s">
        <v>801</v>
      </c>
      <c r="C219" s="141">
        <v>5.8374012830015083</v>
      </c>
      <c r="D219" s="141">
        <v>5.7661151750208655</v>
      </c>
      <c r="E219" s="141">
        <v>5.0100412218581543</v>
      </c>
      <c r="F219" s="141">
        <v>5.3486862205927288</v>
      </c>
      <c r="G219" s="141">
        <v>5.691646056176058</v>
      </c>
      <c r="H219" s="141">
        <v>4.7029120926721211</v>
      </c>
      <c r="I219" s="141">
        <v>3.5430512170066457</v>
      </c>
      <c r="J219" s="141">
        <v>3.9109110388142438</v>
      </c>
      <c r="K219" s="141">
        <v>3.7375988948888614</v>
      </c>
      <c r="L219" s="141">
        <v>3.7520891009530128</v>
      </c>
      <c r="M219" s="141">
        <v>3.9228926849341086</v>
      </c>
      <c r="N219" s="141">
        <v>3.9354461387196027</v>
      </c>
      <c r="O219" s="141">
        <v>3.1724085487043174</v>
      </c>
      <c r="P219" s="141">
        <v>3.5013702776771765</v>
      </c>
      <c r="Q219" s="141">
        <v>3.618990646661465</v>
      </c>
      <c r="R219" s="141">
        <v>3.8012634993657382</v>
      </c>
      <c r="S219" s="141">
        <v>2.9746910646387832</v>
      </c>
      <c r="T219" s="141">
        <v>3.4066482916813112</v>
      </c>
      <c r="U219" s="141">
        <v>3.025096281716031</v>
      </c>
      <c r="V219" s="141">
        <v>2.634115347018573</v>
      </c>
      <c r="W219" s="141">
        <v>3.5531364394273339</v>
      </c>
      <c r="X219" s="141">
        <v>3.7152219754544946</v>
      </c>
      <c r="Y219" s="141">
        <v>2.8505246005365183</v>
      </c>
      <c r="Z219" s="141">
        <v>2.2055641884628678</v>
      </c>
      <c r="AA219" s="141">
        <v>1.8672433777174682</v>
      </c>
      <c r="AB219" s="141">
        <v>1.3476609886420701</v>
      </c>
      <c r="AC219" s="141">
        <v>1.4457715865913996</v>
      </c>
      <c r="AD219" s="141">
        <v>1.9246927389755142</v>
      </c>
      <c r="AE219" s="141">
        <v>1.6207937338666802</v>
      </c>
      <c r="AF219" s="141">
        <v>1.4635166576380239</v>
      </c>
      <c r="AG219" s="141">
        <v>1.438887925802117</v>
      </c>
      <c r="AH219" s="141">
        <v>1.3733202530942268</v>
      </c>
      <c r="AI219" s="141">
        <v>1.5047796570146474</v>
      </c>
      <c r="AJ219" s="141">
        <v>1.6394800153516229</v>
      </c>
      <c r="AK219" s="141">
        <v>1.3442978498203533</v>
      </c>
      <c r="AL219" s="141">
        <v>1.3223822451025835</v>
      </c>
      <c r="AM219" s="141">
        <v>1.0689591268739205</v>
      </c>
      <c r="AN219" s="141">
        <v>0.88364586195749384</v>
      </c>
      <c r="AO219" s="141">
        <v>1.0499946584995177</v>
      </c>
      <c r="AP219" s="141">
        <v>0.89202700009726188</v>
      </c>
      <c r="AQ219" s="141">
        <v>0.77345461963566009</v>
      </c>
      <c r="AR219" s="141">
        <v>0.82123719178549093</v>
      </c>
      <c r="AS219" s="141">
        <v>0.86556600564378827</v>
      </c>
      <c r="AT219" s="141">
        <v>0.84690596650410022</v>
      </c>
      <c r="AU219" s="141">
        <v>1.0041996291719659</v>
      </c>
      <c r="AV219" s="141">
        <v>1.0455392315805385</v>
      </c>
      <c r="AW219" s="141">
        <v>1.0988940983625823</v>
      </c>
      <c r="AX219" s="141">
        <v>1.194185366145456</v>
      </c>
      <c r="AY219" s="141">
        <v>1.2011515772803678</v>
      </c>
      <c r="AZ219" s="141">
        <v>1.1482638323646306</v>
      </c>
      <c r="BA219" s="141">
        <v>1.1391795652997179</v>
      </c>
      <c r="BB219" s="141">
        <v>1.3031941168353469</v>
      </c>
      <c r="BC219" s="141">
        <v>1.2319698563814443</v>
      </c>
      <c r="BD219" s="141">
        <v>1.257033688092313</v>
      </c>
      <c r="BE219" s="141">
        <v>1.1693117490852085</v>
      </c>
      <c r="BF219" s="141">
        <v>1.0471273462176571</v>
      </c>
      <c r="BG219" s="141">
        <v>0.90112297466852942</v>
      </c>
    </row>
    <row r="220" spans="1:59">
      <c r="A220" s="141" t="s">
        <v>584</v>
      </c>
      <c r="B220" s="141" t="s">
        <v>802</v>
      </c>
      <c r="C220" s="141">
        <v>5.2189025481125562</v>
      </c>
      <c r="D220" s="141">
        <v>4.9855172075212328</v>
      </c>
      <c r="E220" s="141">
        <v>4.5809111087622876</v>
      </c>
      <c r="F220" s="141">
        <v>4.4435533150015276</v>
      </c>
      <c r="G220" s="141">
        <v>4.7716567683800939</v>
      </c>
      <c r="H220" s="141">
        <v>4.1781661118055471</v>
      </c>
      <c r="I220" s="141">
        <v>3.217048575441833</v>
      </c>
      <c r="J220" s="141">
        <v>2.4660657945174509</v>
      </c>
      <c r="K220" s="141">
        <v>2.3334484490769811</v>
      </c>
      <c r="L220" s="141">
        <v>1.6381103045303189</v>
      </c>
      <c r="M220" s="141">
        <v>1.5446785612543128</v>
      </c>
      <c r="N220" s="141">
        <v>1.6291034845184311</v>
      </c>
      <c r="O220" s="141">
        <v>1.4621146394660345</v>
      </c>
      <c r="P220" s="141">
        <v>1.5443326720684978</v>
      </c>
      <c r="Q220" s="141">
        <v>1.8782354244858908</v>
      </c>
      <c r="R220" s="141">
        <v>1.8383718405787477</v>
      </c>
      <c r="S220" s="141">
        <v>1.3177281368821292</v>
      </c>
      <c r="T220" s="141">
        <v>1.4870172712530136</v>
      </c>
      <c r="U220" s="141">
        <v>1.5221051432940345</v>
      </c>
      <c r="V220" s="141">
        <v>1.7853372434017596</v>
      </c>
      <c r="W220" s="141">
        <v>1.7309542518734309</v>
      </c>
      <c r="X220" s="141">
        <v>1.6331110223773961</v>
      </c>
      <c r="Y220" s="141">
        <v>1.9916474175901169</v>
      </c>
      <c r="Z220" s="141">
        <v>1.929953708869337</v>
      </c>
      <c r="AA220" s="141">
        <v>1.5732338224069207</v>
      </c>
      <c r="AB220" s="141">
        <v>1.7835278983033633</v>
      </c>
      <c r="AC220" s="141">
        <v>1.8790049296185583</v>
      </c>
      <c r="AD220" s="141">
        <v>1.6302252527156014</v>
      </c>
      <c r="AE220" s="141">
        <v>1.495443899534485</v>
      </c>
      <c r="AF220" s="141">
        <v>1.4006511239540864</v>
      </c>
      <c r="AG220" s="141">
        <v>1.2518123608603287</v>
      </c>
      <c r="AH220" s="141">
        <v>1.1577563190659417</v>
      </c>
      <c r="AI220" s="141">
        <v>1.0421677750944964</v>
      </c>
      <c r="AJ220" s="141">
        <v>1.0458140225046293</v>
      </c>
      <c r="AK220" s="141">
        <v>0.97457225757380095</v>
      </c>
      <c r="AL220" s="141">
        <v>1.062937150338527</v>
      </c>
      <c r="AM220" s="141">
        <v>1.0979003175586968</v>
      </c>
      <c r="AN220" s="141">
        <v>0.90772020780209872</v>
      </c>
      <c r="AO220" s="141">
        <v>1.0232306235643249</v>
      </c>
      <c r="AP220" s="141">
        <v>0.9298586590640664</v>
      </c>
      <c r="AQ220" s="141">
        <v>0.86784458468996439</v>
      </c>
      <c r="AR220" s="141">
        <v>0.80111212581348146</v>
      </c>
      <c r="AS220" s="141">
        <v>0.81995767159360811</v>
      </c>
      <c r="AT220" s="141">
        <v>0.89746834195649472</v>
      </c>
      <c r="AU220" s="141">
        <v>0.91784129381309554</v>
      </c>
      <c r="AV220" s="141">
        <v>1.0142000283277435</v>
      </c>
      <c r="AW220" s="141">
        <v>1.1392250926532332</v>
      </c>
      <c r="AX220" s="141">
        <v>1.2436470727429083</v>
      </c>
      <c r="AY220" s="141">
        <v>1.373675995516868</v>
      </c>
      <c r="AZ220" s="141">
        <v>1.4614154125499093</v>
      </c>
      <c r="BA220" s="141">
        <v>1.5841424571415168</v>
      </c>
      <c r="BB220" s="141">
        <v>1.8205898030188867</v>
      </c>
      <c r="BC220" s="141">
        <v>1.7372318151965251</v>
      </c>
      <c r="BD220" s="141">
        <v>1.62238844929085</v>
      </c>
      <c r="BE220" s="141">
        <v>1.7212724943271116</v>
      </c>
      <c r="BF220" s="141">
        <v>1.9881191655599304</v>
      </c>
      <c r="BG220" s="141">
        <v>1.9465658977206539</v>
      </c>
    </row>
    <row r="221" spans="1:59">
      <c r="A221" s="141" t="s">
        <v>584</v>
      </c>
      <c r="B221" s="141" t="s">
        <v>803</v>
      </c>
      <c r="C221" s="141">
        <v>2.5864492549901601</v>
      </c>
      <c r="D221" s="141">
        <v>2.6167214885365015</v>
      </c>
      <c r="E221" s="141">
        <v>1.9765352499735755</v>
      </c>
      <c r="F221" s="141">
        <v>2.1329819737244118</v>
      </c>
      <c r="G221" s="141">
        <v>2.0810031664014872</v>
      </c>
      <c r="H221" s="141">
        <v>2.1101223994752538</v>
      </c>
      <c r="I221" s="141">
        <v>2.035682089771274</v>
      </c>
      <c r="J221" s="141">
        <v>1.6827041212490541</v>
      </c>
      <c r="K221" s="141">
        <v>2.0658043450960695</v>
      </c>
      <c r="L221" s="141">
        <v>2.0418968398759936</v>
      </c>
      <c r="M221" s="141">
        <v>1.7425113687920064</v>
      </c>
      <c r="N221" s="141">
        <v>1.9244950372523926</v>
      </c>
      <c r="O221" s="141">
        <v>2.0106668694500995</v>
      </c>
      <c r="P221" s="141">
        <v>2.2919042805636787</v>
      </c>
      <c r="Q221" s="141">
        <v>3.9307085365655894</v>
      </c>
      <c r="R221" s="141">
        <v>6.6268227171516179</v>
      </c>
      <c r="S221" s="141">
        <v>5.2319985741444874</v>
      </c>
      <c r="T221" s="141">
        <v>5.3854738958052009</v>
      </c>
      <c r="U221" s="141">
        <v>5.6275493812349273</v>
      </c>
      <c r="V221" s="141">
        <v>4.1690127077223842</v>
      </c>
      <c r="W221" s="141">
        <v>4.6699503612702911</v>
      </c>
      <c r="X221" s="141">
        <v>5.0433456863864512</v>
      </c>
      <c r="Y221" s="141">
        <v>4.3736935547013251</v>
      </c>
      <c r="Z221" s="141">
        <v>4.2342369311239132</v>
      </c>
      <c r="AA221" s="141">
        <v>3.0558264778220678</v>
      </c>
      <c r="AB221" s="141">
        <v>2.6054402961073841</v>
      </c>
      <c r="AC221" s="141">
        <v>1.8172364437861708</v>
      </c>
      <c r="AD221" s="141">
        <v>1.2604660651398558</v>
      </c>
      <c r="AE221" s="141">
        <v>1.1570144401348887</v>
      </c>
      <c r="AF221" s="141">
        <v>0.979782146637871</v>
      </c>
      <c r="AG221" s="141">
        <v>1.1729633610769854</v>
      </c>
      <c r="AH221" s="141">
        <v>1.3283303700099371</v>
      </c>
      <c r="AI221" s="141">
        <v>1.3632586973043861</v>
      </c>
      <c r="AJ221" s="141">
        <v>0.96083147696300308</v>
      </c>
      <c r="AK221" s="141">
        <v>0.7570559001697742</v>
      </c>
      <c r="AL221" s="141">
        <v>0.58583428704205631</v>
      </c>
      <c r="AM221" s="141">
        <v>0.63892202486705774</v>
      </c>
      <c r="AN221" s="141">
        <v>0.73908402114205185</v>
      </c>
      <c r="AO221" s="141">
        <v>0.81759326434943314</v>
      </c>
      <c r="AP221" s="141">
        <v>0.64657832157406414</v>
      </c>
      <c r="AQ221" s="141">
        <v>0.47523234813127935</v>
      </c>
      <c r="AR221" s="141">
        <v>0.63665054286225398</v>
      </c>
      <c r="AS221" s="141">
        <v>0.67504094327913089</v>
      </c>
      <c r="AT221" s="141">
        <v>0.70297506508700824</v>
      </c>
      <c r="AU221" s="141">
        <v>0.66731666594023686</v>
      </c>
      <c r="AV221" s="141">
        <v>0.72530249771646182</v>
      </c>
      <c r="AW221" s="141">
        <v>0.69822523676305848</v>
      </c>
      <c r="AX221" s="141">
        <v>0.80375999349391147</v>
      </c>
      <c r="AY221" s="141">
        <v>1.0214920564076264</v>
      </c>
      <c r="AZ221" s="141">
        <v>0.98273616793023655</v>
      </c>
      <c r="BA221" s="141">
        <v>0.86032406785889504</v>
      </c>
      <c r="BB221" s="141">
        <v>0.63456370659333527</v>
      </c>
      <c r="BC221" s="141">
        <v>0.62397460974200669</v>
      </c>
      <c r="BD221" s="141">
        <v>0.59754372139760559</v>
      </c>
      <c r="BE221" s="141">
        <v>0.65082285531299899</v>
      </c>
      <c r="BF221" s="141">
        <v>0.63154465061625209</v>
      </c>
      <c r="BG221" s="141">
        <v>0.63680597873222067</v>
      </c>
    </row>
    <row r="222" spans="1:59">
      <c r="A222" s="141" t="s">
        <v>584</v>
      </c>
      <c r="B222" s="141" t="s">
        <v>804</v>
      </c>
      <c r="C222" s="141">
        <v>6.9159403992128192</v>
      </c>
      <c r="D222" s="141">
        <v>7.5727821689822772</v>
      </c>
      <c r="E222" s="141">
        <v>6.5553324172920409</v>
      </c>
      <c r="F222" s="141">
        <v>5.9769324778490684</v>
      </c>
      <c r="G222" s="141">
        <v>6.3406795948266357</v>
      </c>
      <c r="H222" s="141">
        <v>4.9133055283969256</v>
      </c>
      <c r="I222" s="141">
        <v>4.7621543428583406</v>
      </c>
      <c r="J222" s="141">
        <v>4.9675155542013547</v>
      </c>
      <c r="K222" s="141">
        <v>4.7854137887730754</v>
      </c>
      <c r="L222" s="141">
        <v>5.0814589898319786</v>
      </c>
      <c r="M222" s="141">
        <v>5.1858573282547455</v>
      </c>
      <c r="N222" s="141">
        <v>5.7412759897947936</v>
      </c>
      <c r="O222" s="141">
        <v>6.1104639707991852</v>
      </c>
      <c r="P222" s="141">
        <v>6.7678744209428157</v>
      </c>
      <c r="Q222" s="141">
        <v>8.4273742362461235</v>
      </c>
      <c r="R222" s="141">
        <v>7.9784189571554931</v>
      </c>
      <c r="S222" s="141">
        <v>6.753059648288974</v>
      </c>
      <c r="T222" s="141">
        <v>6.8914827626605497</v>
      </c>
      <c r="U222" s="141">
        <v>6.010947851301176</v>
      </c>
      <c r="V222" s="141">
        <v>5.5271749755620725</v>
      </c>
      <c r="W222" s="141">
        <v>5.8990743047703011</v>
      </c>
      <c r="X222" s="141">
        <v>5.9474175738955681</v>
      </c>
      <c r="Y222" s="141">
        <v>5.8100430341456226</v>
      </c>
      <c r="Z222" s="141">
        <v>3.6507673006637513</v>
      </c>
      <c r="AA222" s="141">
        <v>4.1974693504461973</v>
      </c>
      <c r="AB222" s="141">
        <v>4.0487381018207671</v>
      </c>
      <c r="AC222" s="141">
        <v>3.7511783216335344</v>
      </c>
      <c r="AD222" s="141">
        <v>3.2084983670950198</v>
      </c>
      <c r="AE222" s="141">
        <v>2.9413440505806578</v>
      </c>
      <c r="AF222" s="141">
        <v>2.767919930627238</v>
      </c>
      <c r="AG222" s="141">
        <v>2.924004841198387</v>
      </c>
      <c r="AH222" s="141">
        <v>3.3914661813232549</v>
      </c>
      <c r="AI222" s="141">
        <v>3.8394822709908722</v>
      </c>
      <c r="AJ222" s="141">
        <v>3.958274012139011</v>
      </c>
      <c r="AK222" s="141">
        <v>3.9980178004422489</v>
      </c>
      <c r="AL222" s="141">
        <v>3.8762250936904117</v>
      </c>
      <c r="AM222" s="141">
        <v>3.6108059693707846</v>
      </c>
      <c r="AN222" s="141">
        <v>4.2256647639902374</v>
      </c>
      <c r="AO222" s="141">
        <v>4.6234892068647682</v>
      </c>
      <c r="AP222" s="141">
        <v>4.0262211036476048</v>
      </c>
      <c r="AQ222" s="141">
        <v>3.5452138762357159</v>
      </c>
      <c r="AR222" s="141">
        <v>3.7448461705760798</v>
      </c>
      <c r="AS222" s="141">
        <v>3.2209718650369772</v>
      </c>
      <c r="AT222" s="141">
        <v>2.9401978713001022</v>
      </c>
      <c r="AU222" s="141">
        <v>3.0754416979130879</v>
      </c>
      <c r="AV222" s="141">
        <v>3.5398534953439995</v>
      </c>
      <c r="AW222" s="141">
        <v>3.9970619233512918</v>
      </c>
      <c r="AX222" s="141">
        <v>4.1503233666257922</v>
      </c>
      <c r="AY222" s="141">
        <v>4.3325964705950719</v>
      </c>
      <c r="AZ222" s="141">
        <v>4.8597450045176185</v>
      </c>
      <c r="BA222" s="141">
        <v>4.8876055894432699</v>
      </c>
      <c r="BB222" s="141">
        <v>4.685378800947416</v>
      </c>
      <c r="BC222" s="141">
        <v>4.8068112740279219</v>
      </c>
      <c r="BD222" s="141">
        <v>4.4429393940132336</v>
      </c>
      <c r="BE222" s="141">
        <v>4.1086866149392671</v>
      </c>
      <c r="BF222" s="141">
        <v>3.8510535484062656</v>
      </c>
      <c r="BG222" s="141">
        <v>3.6595221700719529</v>
      </c>
    </row>
    <row r="223" spans="1:59">
      <c r="A223" s="141" t="s">
        <v>584</v>
      </c>
      <c r="B223" s="141" t="s">
        <v>805</v>
      </c>
      <c r="C223" s="141">
        <v>0.17634881284023821</v>
      </c>
      <c r="D223" s="141">
        <v>0.56212872502331979</v>
      </c>
      <c r="E223" s="141">
        <v>0.50311806362963751</v>
      </c>
      <c r="F223" s="141">
        <v>0.45638557897952947</v>
      </c>
      <c r="G223" s="141">
        <v>0.50725436758613096</v>
      </c>
      <c r="H223" s="141">
        <v>0.45915273325825179</v>
      </c>
      <c r="I223" s="141">
        <v>0.67192184322522475</v>
      </c>
      <c r="J223" s="141">
        <v>0.66738089855613758</v>
      </c>
      <c r="K223" s="141">
        <v>0.37752731382644733</v>
      </c>
      <c r="L223" s="141">
        <v>0.34765191431815573</v>
      </c>
      <c r="M223" s="141">
        <v>0.33605199573736244</v>
      </c>
      <c r="N223" s="141">
        <v>0.33480534671424578</v>
      </c>
      <c r="O223" s="141">
        <v>0.37779936192349306</v>
      </c>
      <c r="P223" s="141">
        <v>0.65216568738209402</v>
      </c>
      <c r="Q223" s="141">
        <v>0.81551165878963361</v>
      </c>
      <c r="R223" s="141">
        <v>0.58797038079021646</v>
      </c>
      <c r="S223" s="141">
        <v>0.74857414448669202</v>
      </c>
      <c r="T223" s="141">
        <v>0.68567059447393897</v>
      </c>
      <c r="U223" s="141">
        <v>0.40769765711101985</v>
      </c>
      <c r="V223" s="141">
        <v>0.32766373411534705</v>
      </c>
      <c r="W223" s="141">
        <v>0.35732219177032026</v>
      </c>
      <c r="X223" s="141">
        <v>0.36484956885314607</v>
      </c>
      <c r="Y223" s="141">
        <v>0.2909391382480957</v>
      </c>
      <c r="Z223" s="141">
        <v>0.31289375355483767</v>
      </c>
      <c r="AA223" s="141">
        <v>0.27445603520575956</v>
      </c>
      <c r="AB223" s="141">
        <v>0.36838512015256752</v>
      </c>
      <c r="AC223" s="141">
        <v>0.45462933927171062</v>
      </c>
      <c r="AD223" s="141">
        <v>0.33293454376340942</v>
      </c>
      <c r="AE223" s="141">
        <v>0.25285046353402763</v>
      </c>
      <c r="AF223" s="141">
        <v>0.21444911557729768</v>
      </c>
      <c r="AG223" s="141">
        <v>0.3936782435827596</v>
      </c>
      <c r="AH223" s="141">
        <v>0.29245185870127149</v>
      </c>
      <c r="AI223" s="141">
        <v>0.58569490281549641</v>
      </c>
      <c r="AJ223" s="141">
        <v>0.83900329785759764</v>
      </c>
      <c r="AK223" s="141">
        <v>0.51177358019848984</v>
      </c>
      <c r="AL223" s="141">
        <v>0.52312881976290904</v>
      </c>
      <c r="AM223" s="141">
        <v>0.59436419870494528</v>
      </c>
      <c r="AN223" s="141">
        <v>0.74189493743783819</v>
      </c>
      <c r="AO223" s="141">
        <v>0.76302205166345949</v>
      </c>
      <c r="AP223" s="141">
        <v>0.41835196952362369</v>
      </c>
      <c r="AQ223" s="141">
        <v>0.43676842250480452</v>
      </c>
      <c r="AR223" s="141">
        <v>0.43384959845428833</v>
      </c>
      <c r="AS223" s="141">
        <v>0.49392164046125653</v>
      </c>
      <c r="AT223" s="141">
        <v>0.78505791053321872</v>
      </c>
      <c r="AU223" s="141">
        <v>1.0374616908767518</v>
      </c>
      <c r="AV223" s="141">
        <v>1.2747246885051255</v>
      </c>
      <c r="AW223" s="141">
        <v>1.7018650811039493</v>
      </c>
      <c r="AX223" s="141">
        <v>2.204127096298564</v>
      </c>
      <c r="AY223" s="141">
        <v>2.9515302466129438</v>
      </c>
      <c r="AZ223" s="141">
        <v>1.0495358105250909</v>
      </c>
      <c r="BA223" s="141">
        <v>1.5816674385951968</v>
      </c>
      <c r="BB223" s="141">
        <v>2.1208373781197043</v>
      </c>
      <c r="BC223" s="141">
        <v>2.1929276475622643</v>
      </c>
      <c r="BD223" s="141">
        <v>2.2176940392908588</v>
      </c>
      <c r="BE223" s="141">
        <v>2.0143534079976999</v>
      </c>
      <c r="BF223" s="141">
        <v>1.3990429279512229</v>
      </c>
      <c r="BG223" s="141">
        <v>1.5401891762335593</v>
      </c>
    </row>
    <row r="224" spans="1:59">
      <c r="A224" s="141" t="s">
        <v>584</v>
      </c>
      <c r="B224" s="141" t="s">
        <v>806</v>
      </c>
      <c r="C224" s="141">
        <v>13.629974186623048</v>
      </c>
      <c r="D224" s="141">
        <v>14.085129363248072</v>
      </c>
      <c r="E224" s="141">
        <v>11.869781207060564</v>
      </c>
      <c r="F224" s="141">
        <v>12.018790100824932</v>
      </c>
      <c r="G224" s="141">
        <v>12.712865672112036</v>
      </c>
      <c r="H224" s="141">
        <v>13.272112968898902</v>
      </c>
      <c r="I224" s="141">
        <v>13.983521667120904</v>
      </c>
      <c r="J224" s="141">
        <v>14.615543389587286</v>
      </c>
      <c r="K224" s="141">
        <v>13.062759010423209</v>
      </c>
      <c r="L224" s="141">
        <v>12.911600729750072</v>
      </c>
      <c r="M224" s="141">
        <v>11.795583316627452</v>
      </c>
      <c r="N224" s="141">
        <v>10.495935717373431</v>
      </c>
      <c r="O224" s="141">
        <v>9.8552748464433968</v>
      </c>
      <c r="P224" s="141">
        <v>11.090600489732378</v>
      </c>
      <c r="Q224" s="141">
        <v>11.847622205124786</v>
      </c>
      <c r="R224" s="141">
        <v>12.739418058244414</v>
      </c>
      <c r="S224" s="141">
        <v>9.9148942490494303</v>
      </c>
      <c r="T224" s="141">
        <v>9.4761895953186936</v>
      </c>
      <c r="U224" s="141">
        <v>10.47589805321827</v>
      </c>
      <c r="V224" s="141">
        <v>11.219354838709677</v>
      </c>
      <c r="W224" s="141">
        <v>11.72838607049083</v>
      </c>
      <c r="X224" s="141">
        <v>11.041715479376562</v>
      </c>
      <c r="Y224" s="141">
        <v>10.703281082744304</v>
      </c>
      <c r="Z224" s="141">
        <v>11.144705366886466</v>
      </c>
      <c r="AA224" s="141">
        <v>10.269426304431818</v>
      </c>
      <c r="AB224" s="141">
        <v>11.735229895109828</v>
      </c>
      <c r="AC224" s="141">
        <v>8.6998208144616065</v>
      </c>
      <c r="AD224" s="141">
        <v>8.1354801120990565</v>
      </c>
      <c r="AE224" s="141">
        <v>8.8605201980391541</v>
      </c>
      <c r="AF224" s="141">
        <v>9.4733015941391958</v>
      </c>
      <c r="AG224" s="141">
        <v>10.189454890177654</v>
      </c>
      <c r="AH224" s="141">
        <v>11.076781389749801</v>
      </c>
      <c r="AI224" s="141">
        <v>12.052187426023522</v>
      </c>
      <c r="AJ224" s="141">
        <v>14.246921657863115</v>
      </c>
      <c r="AK224" s="141">
        <v>15.353350593370422</v>
      </c>
      <c r="AL224" s="141">
        <v>17.437181308186624</v>
      </c>
      <c r="AM224" s="141">
        <v>18.22726173497685</v>
      </c>
      <c r="AN224" s="141">
        <v>17.051499056546131</v>
      </c>
      <c r="AO224" s="141">
        <v>13.521030805087003</v>
      </c>
      <c r="AP224" s="141">
        <v>14.780765617795378</v>
      </c>
      <c r="AQ224" s="141">
        <v>16.381638480323865</v>
      </c>
      <c r="AR224" s="141">
        <v>17.770318765692608</v>
      </c>
      <c r="AS224" s="141">
        <v>19.561768763117293</v>
      </c>
      <c r="AT224" s="141">
        <v>22.051365020338558</v>
      </c>
      <c r="AU224" s="141">
        <v>22.829221808457568</v>
      </c>
      <c r="AV224" s="141">
        <v>23.167035784807581</v>
      </c>
      <c r="AW224" s="141">
        <v>23.197386048579641</v>
      </c>
      <c r="AX224" s="141">
        <v>24.496174654517446</v>
      </c>
      <c r="AY224" s="141">
        <v>25.872339787725014</v>
      </c>
      <c r="AZ224" s="141">
        <v>29.223125318128179</v>
      </c>
      <c r="BA224" s="141">
        <v>30.892413286654264</v>
      </c>
      <c r="BB224" s="141">
        <v>31.398856074365149</v>
      </c>
      <c r="BC224" s="141">
        <v>31.445090699133583</v>
      </c>
      <c r="BD224" s="141">
        <v>30.759754595662979</v>
      </c>
      <c r="BE224" s="141">
        <v>30.506505428984447</v>
      </c>
      <c r="BF224" s="141">
        <v>29.589034097252487</v>
      </c>
      <c r="BG224" s="141">
        <v>29.501152584683972</v>
      </c>
    </row>
    <row r="225" spans="1:59">
      <c r="A225" s="141" t="s">
        <v>584</v>
      </c>
      <c r="B225" s="141" t="s">
        <v>807</v>
      </c>
      <c r="C225" s="141">
        <v>34.365016484780334</v>
      </c>
      <c r="D225" s="141">
        <v>35.588394128332268</v>
      </c>
      <c r="E225" s="141">
        <v>30.495719268576259</v>
      </c>
      <c r="F225" s="141">
        <v>30.377329666972198</v>
      </c>
      <c r="G225" s="141">
        <v>32.105105625482445</v>
      </c>
      <c r="H225" s="141">
        <v>29.635771834506997</v>
      </c>
      <c r="I225" s="141">
        <v>28.213379735424223</v>
      </c>
      <c r="J225" s="141">
        <v>28.310120796925524</v>
      </c>
      <c r="K225" s="141">
        <v>26.362551802084646</v>
      </c>
      <c r="L225" s="141">
        <v>25.772807879259535</v>
      </c>
      <c r="M225" s="141">
        <v>24.527575255599988</v>
      </c>
      <c r="N225" s="141">
        <v>24.061061714372897</v>
      </c>
      <c r="O225" s="141">
        <v>22.988728236786528</v>
      </c>
      <c r="P225" s="141">
        <v>25.848247828366638</v>
      </c>
      <c r="Q225" s="141">
        <v>30.518442707873493</v>
      </c>
      <c r="R225" s="141">
        <v>33.572265453286228</v>
      </c>
      <c r="S225" s="141">
        <v>26.940945817490498</v>
      </c>
      <c r="T225" s="141">
        <v>27.332482411192711</v>
      </c>
      <c r="U225" s="141">
        <v>27.069294367875457</v>
      </c>
      <c r="V225" s="141">
        <v>25.662658846529812</v>
      </c>
      <c r="W225" s="141">
        <v>27.938823619602505</v>
      </c>
      <c r="X225" s="141">
        <v>27.745661306343617</v>
      </c>
      <c r="Y225" s="141">
        <v>26.020128827965983</v>
      </c>
      <c r="Z225" s="141">
        <v>23.478121249561173</v>
      </c>
      <c r="AA225" s="141">
        <v>21.237655368030232</v>
      </c>
      <c r="AB225" s="141">
        <v>21.888982300135979</v>
      </c>
      <c r="AC225" s="141">
        <v>18.04764143536298</v>
      </c>
      <c r="AD225" s="141">
        <v>16.492297079788457</v>
      </c>
      <c r="AE225" s="141">
        <v>16.327966785689892</v>
      </c>
      <c r="AF225" s="141">
        <v>16.299620568573712</v>
      </c>
      <c r="AG225" s="141">
        <v>17.370801622698231</v>
      </c>
      <c r="AH225" s="141">
        <v>18.620106371944434</v>
      </c>
      <c r="AI225" s="141">
        <v>20.387570729243421</v>
      </c>
      <c r="AJ225" s="141">
        <v>22.690324482678982</v>
      </c>
      <c r="AK225" s="141">
        <v>22.939067981575089</v>
      </c>
      <c r="AL225" s="141">
        <v>24.807688904123111</v>
      </c>
      <c r="AM225" s="141">
        <v>25.238213372352252</v>
      </c>
      <c r="AN225" s="141">
        <v>24.549508848875849</v>
      </c>
      <c r="AO225" s="141">
        <v>21.798360610028507</v>
      </c>
      <c r="AP225" s="141">
        <v>21.693802671701999</v>
      </c>
      <c r="AQ225" s="141">
        <v>22.480152331521289</v>
      </c>
      <c r="AR225" s="141">
        <v>24.208014395184204</v>
      </c>
      <c r="AS225" s="141">
        <v>25.637226889132052</v>
      </c>
      <c r="AT225" s="141">
        <v>28.223970175719483</v>
      </c>
      <c r="AU225" s="141">
        <v>29.531482786172703</v>
      </c>
      <c r="AV225" s="141">
        <v>30.766655726281449</v>
      </c>
      <c r="AW225" s="141">
        <v>31.832657480813754</v>
      </c>
      <c r="AX225" s="141">
        <v>34.092217549824078</v>
      </c>
      <c r="AY225" s="141">
        <v>36.752786134137892</v>
      </c>
      <c r="AZ225" s="141">
        <v>38.724821546015662</v>
      </c>
      <c r="BA225" s="141">
        <v>40.945332404992854</v>
      </c>
      <c r="BB225" s="141">
        <v>41.963419879879837</v>
      </c>
      <c r="BC225" s="141">
        <v>42.038005902043743</v>
      </c>
      <c r="BD225" s="141">
        <v>40.897353887747848</v>
      </c>
      <c r="BE225" s="141">
        <v>40.170952550646739</v>
      </c>
      <c r="BF225" s="141">
        <v>38.505921736003813</v>
      </c>
      <c r="BG225" s="141">
        <v>38.185358782110889</v>
      </c>
    </row>
    <row r="226" spans="1:59">
      <c r="A226" s="141" t="s">
        <v>584</v>
      </c>
      <c r="B226" s="141" t="s">
        <v>808</v>
      </c>
      <c r="C226" s="141">
        <v>60.33685179032382</v>
      </c>
      <c r="D226" s="141">
        <v>58.328833030585692</v>
      </c>
      <c r="E226" s="141">
        <v>62.906669485255264</v>
      </c>
      <c r="F226" s="141">
        <v>61.98441796516957</v>
      </c>
      <c r="G226" s="141">
        <v>60.18525811685754</v>
      </c>
      <c r="H226" s="141">
        <v>61.928689001373748</v>
      </c>
      <c r="I226" s="141">
        <v>64.397576469108358</v>
      </c>
      <c r="J226" s="141">
        <v>64.642572807422766</v>
      </c>
      <c r="K226" s="141">
        <v>67.272070827577551</v>
      </c>
      <c r="L226" s="141">
        <v>67.933097738029929</v>
      </c>
      <c r="M226" s="141">
        <v>68.999335281766676</v>
      </c>
      <c r="N226" s="141">
        <v>68.382932555793829</v>
      </c>
      <c r="O226" s="141">
        <v>69.655763600604203</v>
      </c>
      <c r="P226" s="141">
        <v>66.937118579019355</v>
      </c>
      <c r="Q226" s="141">
        <v>61.851496155779664</v>
      </c>
      <c r="R226" s="141">
        <v>57.3647013228885</v>
      </c>
      <c r="S226" s="141">
        <v>63.944272813688208</v>
      </c>
      <c r="T226" s="141">
        <v>65.54887561121491</v>
      </c>
      <c r="U226" s="141">
        <v>67.253947855367997</v>
      </c>
      <c r="V226" s="141">
        <v>69.282893450635385</v>
      </c>
      <c r="W226" s="141">
        <v>67.164229449757556</v>
      </c>
      <c r="X226" s="141">
        <v>67.585412617274258</v>
      </c>
      <c r="Y226" s="141">
        <v>69.073270725079851</v>
      </c>
      <c r="Z226" s="141">
        <v>72.690886280571604</v>
      </c>
      <c r="AA226" s="141">
        <v>75.582070599986807</v>
      </c>
      <c r="AB226" s="141">
        <v>74.980675156432497</v>
      </c>
      <c r="AC226" s="141">
        <v>79.015414131130413</v>
      </c>
      <c r="AD226" s="141">
        <v>80.886583554771036</v>
      </c>
      <c r="AE226" s="141">
        <v>80.906035545469877</v>
      </c>
      <c r="AF226" s="141">
        <v>81.058859540942535</v>
      </c>
      <c r="AG226" s="141">
        <v>80.110810290277058</v>
      </c>
      <c r="AH226" s="141">
        <v>79.099092407218748</v>
      </c>
      <c r="AI226" s="141">
        <v>78.001537809057425</v>
      </c>
      <c r="AJ226" s="141">
        <v>75.935953175773832</v>
      </c>
      <c r="AK226" s="141">
        <v>76.016963954521117</v>
      </c>
      <c r="AL226" s="141">
        <v>73.951816217974326</v>
      </c>
      <c r="AM226" s="141">
        <v>73.520467817217778</v>
      </c>
      <c r="AN226" s="141">
        <v>75.223468560697654</v>
      </c>
      <c r="AO226" s="141">
        <v>78.119194296161737</v>
      </c>
      <c r="AP226" s="141">
        <v>78.147939402041175</v>
      </c>
      <c r="AQ226" s="141">
        <v>77.443115965312074</v>
      </c>
      <c r="AR226" s="141">
        <v>75.695126068079816</v>
      </c>
      <c r="AS226" s="141">
        <v>74.261841787793486</v>
      </c>
      <c r="AT226" s="141">
        <v>71.703785583887921</v>
      </c>
      <c r="AU226" s="141">
        <v>70.368297797083073</v>
      </c>
      <c r="AV226" s="141">
        <v>69.149917074323142</v>
      </c>
      <c r="AW226" s="141">
        <v>68.059300374268489</v>
      </c>
      <c r="AX226" s="141">
        <v>65.763875555929204</v>
      </c>
      <c r="AY226" s="141">
        <v>63.093115755163076</v>
      </c>
      <c r="AZ226" s="141">
        <v>61.076919152080556</v>
      </c>
      <c r="BA226" s="141">
        <v>58.710160547527856</v>
      </c>
      <c r="BB226" s="141">
        <v>57.719065551662204</v>
      </c>
      <c r="BC226" s="141">
        <v>57.719119187304699</v>
      </c>
      <c r="BD226" s="141">
        <v>58.969481898965192</v>
      </c>
      <c r="BE226" s="141">
        <v>59.623052610213854</v>
      </c>
      <c r="BF226" s="141">
        <v>61.195655351291421</v>
      </c>
      <c r="BG226" s="141">
        <v>61.529986287580584</v>
      </c>
    </row>
    <row r="227" spans="1:59">
      <c r="A227" s="141" t="s">
        <v>584</v>
      </c>
      <c r="B227" s="141" t="s">
        <v>809</v>
      </c>
      <c r="C227" s="141">
        <v>4054720000</v>
      </c>
      <c r="D227" s="141">
        <v>4235560000</v>
      </c>
      <c r="E227" s="141">
        <v>4916110000</v>
      </c>
      <c r="F227" s="141">
        <v>5452220000</v>
      </c>
      <c r="G227" s="141">
        <v>6673060000</v>
      </c>
      <c r="H227" s="141">
        <v>8451110000</v>
      </c>
      <c r="I227" s="141">
        <v>9776390000</v>
      </c>
      <c r="J227" s="141">
        <v>10441900000</v>
      </c>
      <c r="K227" s="141">
        <v>12971400000</v>
      </c>
      <c r="L227" s="141">
        <v>15990000000</v>
      </c>
      <c r="M227" s="141">
        <v>19317500000</v>
      </c>
      <c r="N227" s="141">
        <v>23995300000</v>
      </c>
      <c r="O227" s="141">
        <v>29088300000</v>
      </c>
      <c r="P227" s="141">
        <v>37016700000</v>
      </c>
      <c r="Q227" s="141">
        <v>55468800000</v>
      </c>
      <c r="R227" s="141">
        <v>55819100000</v>
      </c>
      <c r="S227" s="141">
        <v>67303700000</v>
      </c>
      <c r="T227" s="141">
        <v>81083300000</v>
      </c>
      <c r="U227" s="141">
        <v>98211000000</v>
      </c>
      <c r="V227" s="141">
        <v>102299000000</v>
      </c>
      <c r="W227" s="141">
        <v>130441000000</v>
      </c>
      <c r="X227" s="141">
        <v>151495000000</v>
      </c>
      <c r="Y227" s="141">
        <v>138385000000</v>
      </c>
      <c r="Z227" s="141">
        <v>146965000000</v>
      </c>
      <c r="AA227" s="141">
        <v>169700000000</v>
      </c>
      <c r="AB227" s="141">
        <v>177164000000</v>
      </c>
      <c r="AC227" s="141">
        <v>210757000000</v>
      </c>
      <c r="AD227" s="141">
        <v>231286000000</v>
      </c>
      <c r="AE227" s="141">
        <v>264856000000</v>
      </c>
      <c r="AF227" s="141">
        <v>273932000000</v>
      </c>
      <c r="AG227" s="141">
        <v>287581000000</v>
      </c>
      <c r="AH227" s="141">
        <v>314786000000</v>
      </c>
      <c r="AI227" s="141">
        <v>339885000000</v>
      </c>
      <c r="AJ227" s="141">
        <v>362244000000</v>
      </c>
      <c r="AK227" s="141">
        <v>397005000000</v>
      </c>
      <c r="AL227" s="141">
        <v>443116000000</v>
      </c>
      <c r="AM227" s="141">
        <v>410901000000</v>
      </c>
      <c r="AN227" s="141">
        <v>420957000000</v>
      </c>
      <c r="AO227" s="141">
        <v>387927000000</v>
      </c>
      <c r="AP227" s="141">
        <v>417610000000</v>
      </c>
      <c r="AQ227" s="141">
        <v>479249000000</v>
      </c>
      <c r="AR227" s="141">
        <v>403496000000</v>
      </c>
      <c r="AS227" s="141">
        <v>416726000000</v>
      </c>
      <c r="AT227" s="141">
        <v>471817000000</v>
      </c>
      <c r="AU227" s="141">
        <v>565675000000</v>
      </c>
      <c r="AV227" s="141">
        <v>594940866000</v>
      </c>
      <c r="AW227" s="141">
        <v>646725059000</v>
      </c>
      <c r="AX227" s="141">
        <v>714327036000</v>
      </c>
      <c r="AY227" s="141">
        <v>781412163000</v>
      </c>
      <c r="AZ227" s="141">
        <v>580718734000</v>
      </c>
      <c r="BA227" s="141">
        <v>769773832000</v>
      </c>
      <c r="BB227" s="141">
        <v>823183759000</v>
      </c>
      <c r="BC227" s="141">
        <v>798567588000</v>
      </c>
      <c r="BD227" s="141">
        <v>715097244000</v>
      </c>
      <c r="BE227" s="141">
        <v>690202827000</v>
      </c>
      <c r="BF227" s="141">
        <v>624787118712.72705</v>
      </c>
      <c r="BG227" s="141">
        <v>644899697470.42505</v>
      </c>
    </row>
    <row r="228" spans="1:59">
      <c r="A228" s="141" t="s">
        <v>584</v>
      </c>
      <c r="B228" s="141" t="s">
        <v>810</v>
      </c>
      <c r="C228" s="141">
        <v>3.0873821146522862</v>
      </c>
      <c r="D228" s="141">
        <v>3.3187687171682461</v>
      </c>
      <c r="E228" s="141">
        <v>3.0271641475531128</v>
      </c>
      <c r="F228" s="141">
        <v>3.0094714329361443</v>
      </c>
      <c r="G228" s="141">
        <v>2.9820885647221917</v>
      </c>
      <c r="H228" s="141">
        <v>2.9714978775015157</v>
      </c>
      <c r="I228" s="141">
        <v>2.9675674542443238</v>
      </c>
      <c r="J228" s="141">
        <v>2.6076016551832595</v>
      </c>
      <c r="K228" s="141">
        <v>2.7831847293733518</v>
      </c>
      <c r="L228" s="141">
        <v>2.7978005434851947</v>
      </c>
      <c r="M228" s="141">
        <v>2.1482005127826374</v>
      </c>
      <c r="N228" s="141">
        <v>2.3271090617821817</v>
      </c>
      <c r="O228" s="141">
        <v>2.7666112468761557</v>
      </c>
      <c r="P228" s="141">
        <v>3.3286666414413051</v>
      </c>
      <c r="Q228" s="141">
        <v>4.8119872646124513</v>
      </c>
      <c r="R228" s="141">
        <v>7.7792590173699754</v>
      </c>
      <c r="S228" s="141">
        <v>8.2554063688212924</v>
      </c>
      <c r="T228" s="141">
        <v>8.8860935891032646</v>
      </c>
      <c r="U228" s="141">
        <v>8.7233064788342904</v>
      </c>
      <c r="V228" s="141">
        <v>9.5043988269794717</v>
      </c>
      <c r="W228" s="141">
        <v>9.8547635931540718</v>
      </c>
      <c r="X228" s="141">
        <v>10.689339964161846</v>
      </c>
      <c r="Y228" s="141">
        <v>11.644932906314418</v>
      </c>
      <c r="Z228" s="141">
        <v>9.7353567900461826</v>
      </c>
      <c r="AA228" s="141">
        <v>7.4750398137939484</v>
      </c>
      <c r="AB228" s="141">
        <v>6.1346363261920747</v>
      </c>
      <c r="AC228" s="141">
        <v>3.9782320644859195</v>
      </c>
      <c r="AD228" s="141">
        <v>3.351907015181089</v>
      </c>
      <c r="AE228" s="141">
        <v>3.0742028003349202</v>
      </c>
      <c r="AF228" s="141">
        <v>2.6450817338562351</v>
      </c>
      <c r="AG228" s="141">
        <v>2.7331616368529441</v>
      </c>
      <c r="AH228" s="141">
        <v>2.9390129438650918</v>
      </c>
      <c r="AI228" s="141">
        <v>3.4450714150500312</v>
      </c>
      <c r="AJ228" s="141">
        <v>3.0224543713299212</v>
      </c>
      <c r="AK228" s="141">
        <v>2.3809150360938287</v>
      </c>
      <c r="AL228" s="141">
        <v>1.9177879674406513</v>
      </c>
      <c r="AM228" s="141">
        <v>2.2327115338447627</v>
      </c>
      <c r="AN228" s="141">
        <v>2.4090351419638267</v>
      </c>
      <c r="AO228" s="141">
        <v>3.1433418888682239</v>
      </c>
      <c r="AP228" s="141">
        <v>2.333096959705049</v>
      </c>
      <c r="AQ228" s="141">
        <v>1.9041841906273904</v>
      </c>
      <c r="AR228" s="141">
        <v>2.4542383032416319</v>
      </c>
      <c r="AS228" s="141">
        <v>2.6831831856711021</v>
      </c>
      <c r="AT228" s="141">
        <v>2.653196397716659</v>
      </c>
      <c r="AU228" s="141">
        <v>2.5056302557849386</v>
      </c>
      <c r="AV228" s="141">
        <v>2.7185519809589986</v>
      </c>
      <c r="AW228" s="141">
        <v>2.9633147224912921</v>
      </c>
      <c r="AX228" s="141">
        <v>3.6497685636184545</v>
      </c>
      <c r="AY228" s="141">
        <v>4.3552519310995583</v>
      </c>
      <c r="AZ228" s="141">
        <v>3.7431311714321667</v>
      </c>
      <c r="BA228" s="141">
        <v>3.2141856890921074</v>
      </c>
      <c r="BB228" s="141">
        <v>2.8228294713788906</v>
      </c>
      <c r="BC228" s="141">
        <v>3.6781021570802839</v>
      </c>
      <c r="BD228" s="141">
        <v>3.723567594917661</v>
      </c>
      <c r="BE228" s="141">
        <v>4.2341413445652201</v>
      </c>
      <c r="BF228" s="141">
        <v>4.2842127797652561</v>
      </c>
      <c r="BG228" s="141">
        <v>3.5817003538205392</v>
      </c>
    </row>
    <row r="229" spans="1:59">
      <c r="A229" s="141" t="s">
        <v>584</v>
      </c>
      <c r="B229" s="141" t="s">
        <v>811</v>
      </c>
      <c r="E229" s="141">
        <v>0.79639304820989176</v>
      </c>
      <c r="F229" s="141">
        <v>0.87291861014251304</v>
      </c>
      <c r="G229" s="141">
        <v>0.92929157950972474</v>
      </c>
      <c r="H229" s="141">
        <v>1.5918964329600314</v>
      </c>
      <c r="I229" s="141">
        <v>1.3109615821200242</v>
      </c>
      <c r="J229" s="141">
        <v>1.0840063029399347</v>
      </c>
      <c r="K229" s="141">
        <v>1.3507227938422737</v>
      </c>
      <c r="L229" s="141">
        <v>1.2827119734963059</v>
      </c>
      <c r="M229" s="141">
        <v>1.3799581491369424</v>
      </c>
      <c r="N229" s="141">
        <v>0.99462179633539716</v>
      </c>
      <c r="O229" s="141">
        <v>1.0221379785345099</v>
      </c>
      <c r="P229" s="141">
        <v>0.96895182210868169</v>
      </c>
      <c r="Q229" s="141">
        <v>2.2022842273406509</v>
      </c>
      <c r="R229" s="141">
        <v>1.0849558625825355</v>
      </c>
      <c r="S229" s="141">
        <v>1.0803965910640629</v>
      </c>
      <c r="T229" s="141">
        <v>1.1676468620221698</v>
      </c>
      <c r="U229" s="141">
        <v>1.1875579587328873</v>
      </c>
      <c r="V229" s="141">
        <v>1.2571900325600893</v>
      </c>
      <c r="W229" s="141">
        <v>1.6137898231572734</v>
      </c>
      <c r="X229" s="141">
        <v>1.070338190570489</v>
      </c>
      <c r="Y229" s="141">
        <v>1.0283215820227758</v>
      </c>
      <c r="Z229" s="141">
        <v>1.1742145330368634</v>
      </c>
      <c r="AA229" s="141">
        <v>0.98065305664500524</v>
      </c>
      <c r="AB229" s="141">
        <v>0.92577678776113292</v>
      </c>
      <c r="AC229" s="141">
        <v>0.85370886857673145</v>
      </c>
      <c r="AD229" s="141">
        <v>0.86859038878207651</v>
      </c>
      <c r="AE229" s="141">
        <v>0.91833299291128012</v>
      </c>
      <c r="AF229" s="141">
        <v>0.94892157507136166</v>
      </c>
      <c r="AG229" s="141">
        <v>0.94075485775257839</v>
      </c>
      <c r="AH229" s="141">
        <v>0.84226745240800138</v>
      </c>
      <c r="AI229" s="141">
        <v>0.88208347141570109</v>
      </c>
      <c r="AJ229" s="141">
        <v>0.87374439584187658</v>
      </c>
      <c r="AK229" s="141">
        <v>0.90860932896319468</v>
      </c>
      <c r="AL229" s="141">
        <v>1.08744652881182</v>
      </c>
      <c r="AM229" s="141">
        <v>1.1256563788316176</v>
      </c>
      <c r="AN229" s="141">
        <v>1.1961309658255177</v>
      </c>
      <c r="AO229" s="141">
        <v>1.2816222308856091</v>
      </c>
      <c r="AP229" s="141">
        <v>1.2675944324580566</v>
      </c>
      <c r="AQ229" s="141">
        <v>1.2825766773282237</v>
      </c>
      <c r="AR229" s="141">
        <v>1.4261271530140804</v>
      </c>
      <c r="AS229" s="141">
        <v>1.3750748947213585</v>
      </c>
      <c r="AT229" s="141">
        <v>1.3982524997750914</v>
      </c>
      <c r="AU229" s="141">
        <v>1.624259381567102</v>
      </c>
      <c r="AV229" s="141">
        <v>1.825816417555659</v>
      </c>
      <c r="AW229" s="141">
        <v>2.3380015435351655</v>
      </c>
      <c r="AX229" s="141">
        <v>2.543432025314373</v>
      </c>
      <c r="AY229" s="141">
        <v>2.5589302970055616</v>
      </c>
      <c r="AZ229" s="141">
        <v>2.767856101257502</v>
      </c>
      <c r="BA229" s="141">
        <v>2.6836857655453161</v>
      </c>
      <c r="BB229" s="141">
        <v>2.699795965511655</v>
      </c>
      <c r="BC229" s="141">
        <v>2.8565763165824745</v>
      </c>
      <c r="BD229" s="141">
        <v>2.8973622645592898</v>
      </c>
      <c r="BE229" s="141">
        <v>2.7588203490082641</v>
      </c>
      <c r="BF229" s="141">
        <v>2.5466855613408867</v>
      </c>
      <c r="BG229" s="141">
        <v>2.3870410640045856</v>
      </c>
    </row>
    <row r="230" spans="1:59">
      <c r="A230" s="141" t="s">
        <v>584</v>
      </c>
      <c r="B230" s="141" t="s">
        <v>812</v>
      </c>
      <c r="E230" s="141">
        <v>88.260171875481646</v>
      </c>
      <c r="F230" s="141">
        <v>89.97177669146194</v>
      </c>
      <c r="G230" s="141">
        <v>90.072231417566499</v>
      </c>
      <c r="H230" s="141">
        <v>90.572410808009337</v>
      </c>
      <c r="I230" s="141">
        <v>91.311720286153815</v>
      </c>
      <c r="J230" s="141">
        <v>92.442050353788289</v>
      </c>
      <c r="K230" s="141">
        <v>92.683194192348083</v>
      </c>
      <c r="L230" s="141">
        <v>92.461164841552105</v>
      </c>
      <c r="M230" s="141">
        <v>92.493680887262769</v>
      </c>
      <c r="N230" s="141">
        <v>93.35938835617435</v>
      </c>
      <c r="O230" s="141">
        <v>93.831098863386558</v>
      </c>
      <c r="P230" s="141">
        <v>93.640613680410652</v>
      </c>
      <c r="Q230" s="141">
        <v>92.373429862900451</v>
      </c>
      <c r="R230" s="141">
        <v>94.392464606320175</v>
      </c>
      <c r="S230" s="141">
        <v>95.117643493143902</v>
      </c>
      <c r="T230" s="141">
        <v>95.476112709103589</v>
      </c>
      <c r="U230" s="141">
        <v>95.532464838120376</v>
      </c>
      <c r="V230" s="141">
        <v>95.083561344421668</v>
      </c>
      <c r="W230" s="141">
        <v>94.702163010347974</v>
      </c>
      <c r="X230" s="141">
        <v>95.682039744121028</v>
      </c>
      <c r="Y230" s="141">
        <v>95.912142013373014</v>
      </c>
      <c r="Z230" s="141">
        <v>95.780961574482944</v>
      </c>
      <c r="AA230" s="141">
        <v>96.172947125893941</v>
      </c>
      <c r="AB230" s="141">
        <v>96.335144103102522</v>
      </c>
      <c r="AC230" s="141">
        <v>96.558326116158895</v>
      </c>
      <c r="AD230" s="141">
        <v>96.528435623748507</v>
      </c>
      <c r="AE230" s="141">
        <v>96.262917291421033</v>
      </c>
      <c r="AF230" s="141">
        <v>96.08604448210869</v>
      </c>
      <c r="AG230" s="141">
        <v>95.902207563604549</v>
      </c>
      <c r="AH230" s="141">
        <v>96.032879425230206</v>
      </c>
      <c r="AI230" s="141">
        <v>95.979343305096734</v>
      </c>
      <c r="AJ230" s="141">
        <v>95.839529976843224</v>
      </c>
      <c r="AK230" s="141">
        <v>95.546270685579572</v>
      </c>
      <c r="AL230" s="141">
        <v>95.193087684025187</v>
      </c>
      <c r="AM230" s="141">
        <v>94.872926846087225</v>
      </c>
      <c r="AN230" s="141">
        <v>94.556778305594506</v>
      </c>
      <c r="AO230" s="141">
        <v>94.244706757507217</v>
      </c>
      <c r="AP230" s="141">
        <v>94.16379851186791</v>
      </c>
      <c r="AQ230" s="141">
        <v>93.877266169008948</v>
      </c>
      <c r="AR230" s="141">
        <v>92.851969609348345</v>
      </c>
      <c r="AS230" s="141">
        <v>93.034953015651112</v>
      </c>
      <c r="AT230" s="141">
        <v>93.109342746489205</v>
      </c>
      <c r="AU230" s="141">
        <v>92.771391028154596</v>
      </c>
      <c r="AV230" s="141">
        <v>91.970274793176927</v>
      </c>
      <c r="AW230" s="141">
        <v>91.024990095180002</v>
      </c>
      <c r="AX230" s="141">
        <v>90.087399619959072</v>
      </c>
      <c r="AY230" s="141">
        <v>89.225857664682763</v>
      </c>
      <c r="AZ230" s="141">
        <v>88.034251510573498</v>
      </c>
      <c r="BA230" s="141">
        <v>88.998134861263253</v>
      </c>
      <c r="BB230" s="141">
        <v>89.090160232268545</v>
      </c>
      <c r="BC230" s="141">
        <v>89.561201405848948</v>
      </c>
      <c r="BD230" s="141">
        <v>88.193882384147258</v>
      </c>
      <c r="BE230" s="141">
        <v>88.236856580584018</v>
      </c>
      <c r="BF230" s="141">
        <v>88.027670173318313</v>
      </c>
      <c r="BG230" s="141">
        <v>88.539241870362147</v>
      </c>
    </row>
    <row r="231" spans="1:59">
      <c r="A231" s="141" t="s">
        <v>584</v>
      </c>
      <c r="B231" s="141" t="s">
        <v>813</v>
      </c>
      <c r="AM231" s="141">
        <v>4.9718446895816264</v>
      </c>
      <c r="AN231" s="141">
        <v>3.2024331199926959</v>
      </c>
      <c r="AO231" s="141">
        <v>2.6590740074406072</v>
      </c>
      <c r="AP231" s="141">
        <v>3.2470670903282333</v>
      </c>
      <c r="AQ231" s="141">
        <v>4.4373667631799378</v>
      </c>
      <c r="AR231" s="141">
        <v>4.0841091012498776</v>
      </c>
      <c r="AS231" s="141">
        <v>4.2168159484649879</v>
      </c>
      <c r="AT231" s="141">
        <v>5.0476919674258118</v>
      </c>
      <c r="AU231" s="141">
        <v>5.753946045370248</v>
      </c>
      <c r="AV231" s="141">
        <v>5.9396814228005947</v>
      </c>
      <c r="AW231" s="141">
        <v>7.2085994265468498</v>
      </c>
      <c r="AX231" s="141">
        <v>6.3166544482477036</v>
      </c>
      <c r="AY231" s="141">
        <v>4.6005110657209105</v>
      </c>
      <c r="AZ231" s="141">
        <v>4.7801784031096712</v>
      </c>
      <c r="BA231" s="141">
        <v>3.6961321443463242</v>
      </c>
      <c r="BB231" s="141">
        <v>4.1692161075893877</v>
      </c>
      <c r="BC231" s="141">
        <v>3.1661433691261882</v>
      </c>
      <c r="BD231" s="141">
        <v>3.5450838778271279</v>
      </c>
      <c r="BE231" s="141">
        <v>5.5626250025144657</v>
      </c>
      <c r="BF231" s="141">
        <v>7.4951278488269741</v>
      </c>
      <c r="BG231" s="141">
        <v>7.9104761455887571</v>
      </c>
    </row>
    <row r="232" spans="1:59">
      <c r="A232" s="141" t="s">
        <v>584</v>
      </c>
      <c r="B232" s="141" t="s">
        <v>814</v>
      </c>
      <c r="AQ232" s="141">
        <v>22.7024307109</v>
      </c>
      <c r="AR232" s="141">
        <v>20.355593458000001</v>
      </c>
      <c r="AS232" s="141">
        <v>19.8983231958</v>
      </c>
      <c r="AT232" s="141">
        <v>19.372077897200001</v>
      </c>
      <c r="AU232" s="141">
        <v>18.442215536300001</v>
      </c>
      <c r="AV232" s="141">
        <v>16.9451894623</v>
      </c>
      <c r="AW232" s="141">
        <v>15.9478533447</v>
      </c>
      <c r="AX232" s="141">
        <v>13.1623187871</v>
      </c>
      <c r="AY232" s="141">
        <v>11.839231716800001</v>
      </c>
      <c r="AZ232" s="141">
        <v>12.082255391</v>
      </c>
      <c r="BA232" s="141">
        <v>10.676769438799999</v>
      </c>
      <c r="BB232" s="141">
        <v>9.2283284369</v>
      </c>
      <c r="BC232" s="141">
        <v>9.1467510049000005</v>
      </c>
      <c r="BD232" s="141">
        <v>8.6440342618999999</v>
      </c>
      <c r="BE232" s="141">
        <v>8.3687959329999995</v>
      </c>
      <c r="BF232" s="141">
        <v>8.5194047091999998</v>
      </c>
      <c r="BG232" s="141">
        <v>8.3132607440000008</v>
      </c>
    </row>
    <row r="233" spans="1:59">
      <c r="A233" s="141" t="s">
        <v>584</v>
      </c>
      <c r="B233" s="141" t="s">
        <v>815</v>
      </c>
      <c r="E233" s="141">
        <v>0.39657215799224876</v>
      </c>
      <c r="F233" s="141">
        <v>0.31248270150971713</v>
      </c>
      <c r="G233" s="141">
        <v>0.35307048483598669</v>
      </c>
      <c r="H233" s="141">
        <v>0.35534818754175185</v>
      </c>
      <c r="I233" s="141">
        <v>0.32427602561071994</v>
      </c>
      <c r="J233" s="141">
        <v>0.31635043823121073</v>
      </c>
      <c r="K233" s="141">
        <v>0.24110183410533215</v>
      </c>
      <c r="L233" s="141">
        <v>0.31249259095715204</v>
      </c>
      <c r="M233" s="141">
        <v>0.24621392968095895</v>
      </c>
      <c r="N233" s="141">
        <v>0.26051519482060642</v>
      </c>
      <c r="O233" s="141">
        <v>0.25855956780437844</v>
      </c>
      <c r="P233" s="141">
        <v>0.25018731563556784</v>
      </c>
      <c r="Q233" s="141">
        <v>0.4522953019013104</v>
      </c>
      <c r="R233" s="141">
        <v>0.39410516068442336</v>
      </c>
      <c r="S233" s="141">
        <v>0.17481098634799025</v>
      </c>
      <c r="T233" s="141">
        <v>0.19341709626420722</v>
      </c>
      <c r="U233" s="141">
        <v>0.26744471953423382</v>
      </c>
      <c r="V233" s="141">
        <v>0.34590678499129918</v>
      </c>
      <c r="W233" s="141">
        <v>0.38881068583108097</v>
      </c>
      <c r="X233" s="141">
        <v>0.36451447574562756</v>
      </c>
      <c r="Y233" s="141">
        <v>0.29676424903127241</v>
      </c>
      <c r="Z233" s="141">
        <v>0.2944544677807398</v>
      </c>
      <c r="AA233" s="141">
        <v>0.29695500494302274</v>
      </c>
      <c r="AB233" s="141">
        <v>0.30649577078198526</v>
      </c>
      <c r="AC233" s="141">
        <v>0.28127744871427274</v>
      </c>
      <c r="AD233" s="141">
        <v>0.34150827643095749</v>
      </c>
      <c r="AE233" s="141">
        <v>0.24205434604065629</v>
      </c>
      <c r="AF233" s="141">
        <v>0.37507515016518128</v>
      </c>
      <c r="AG233" s="141">
        <v>0.46268879538045249</v>
      </c>
      <c r="AH233" s="141">
        <v>0.44303502890956609</v>
      </c>
      <c r="AI233" s="141">
        <v>0.50486461047779763</v>
      </c>
      <c r="AJ233" s="141">
        <v>0.58935732324941381</v>
      </c>
      <c r="AK233" s="141">
        <v>0.62871095815737488</v>
      </c>
      <c r="AL233" s="141">
        <v>0.60842002489154412</v>
      </c>
      <c r="AM233" s="141">
        <v>0.52263381444906243</v>
      </c>
      <c r="AN233" s="141">
        <v>0.51716261182631462</v>
      </c>
      <c r="AO233" s="141">
        <v>0.38078829834606004</v>
      </c>
      <c r="AP233" s="141">
        <v>0.35793904033592666</v>
      </c>
      <c r="AQ233" s="141">
        <v>0.36321882263130417</v>
      </c>
      <c r="AR233" s="141">
        <v>0.42281686937612967</v>
      </c>
      <c r="AS233" s="141">
        <v>0.39223251442977514</v>
      </c>
      <c r="AT233" s="141">
        <v>0.37415812120020631</v>
      </c>
      <c r="AU233" s="141">
        <v>0.44020292347073803</v>
      </c>
      <c r="AV233" s="141">
        <v>0.77734487072273928</v>
      </c>
      <c r="AW233" s="141">
        <v>0.91873905647026388</v>
      </c>
      <c r="AX233" s="141">
        <v>1.2895845755313899</v>
      </c>
      <c r="AY233" s="141">
        <v>2.3839153731383269</v>
      </c>
      <c r="AZ233" s="141">
        <v>1.8444913135921697</v>
      </c>
      <c r="BA233" s="141">
        <v>1.7372990158295343</v>
      </c>
      <c r="BB233" s="141">
        <v>2.0152494707205411</v>
      </c>
      <c r="BC233" s="141">
        <v>1.7147866100398188</v>
      </c>
      <c r="BD233" s="141">
        <v>2.3202980890424456</v>
      </c>
      <c r="BE233" s="141">
        <v>2.1981862657971476</v>
      </c>
      <c r="BF233" s="141">
        <v>1.7714749616469596</v>
      </c>
      <c r="BG233" s="141">
        <v>1.4141073221039477</v>
      </c>
    </row>
    <row r="234" spans="1:59">
      <c r="A234" s="141" t="s">
        <v>584</v>
      </c>
      <c r="B234" s="141" t="s">
        <v>816</v>
      </c>
      <c r="E234" s="141">
        <v>7.3893618872156965</v>
      </c>
      <c r="F234" s="141">
        <v>5.8690461985718079</v>
      </c>
      <c r="G234" s="141">
        <v>5.2783050152627498</v>
      </c>
      <c r="H234" s="141">
        <v>4.4062854030644152</v>
      </c>
      <c r="I234" s="141">
        <v>4.1630277792185986</v>
      </c>
      <c r="J234" s="141">
        <v>3.7522741183237507</v>
      </c>
      <c r="K234" s="141">
        <v>3.4236629105150214</v>
      </c>
      <c r="L234" s="141">
        <v>3.6648430041430125</v>
      </c>
      <c r="M234" s="141">
        <v>3.4863915572138859</v>
      </c>
      <c r="N234" s="141">
        <v>3.0148050209913495</v>
      </c>
      <c r="O234" s="141">
        <v>2.4224634757567811</v>
      </c>
      <c r="P234" s="141">
        <v>2.3774405922537727</v>
      </c>
      <c r="Q234" s="141">
        <v>1.6818415425252622</v>
      </c>
      <c r="R234" s="141">
        <v>1.4505197690907776</v>
      </c>
      <c r="S234" s="141">
        <v>1.396999599337913</v>
      </c>
      <c r="T234" s="141">
        <v>1.1739697636655049</v>
      </c>
      <c r="U234" s="141">
        <v>1.1965063712360207</v>
      </c>
      <c r="V234" s="141">
        <v>1.2845062040561652</v>
      </c>
      <c r="W234" s="141">
        <v>1.3153568063390222</v>
      </c>
      <c r="X234" s="141">
        <v>1.2090401090851983</v>
      </c>
      <c r="Y234" s="141">
        <v>1.0765116328512443</v>
      </c>
      <c r="Z234" s="141">
        <v>1.0279677951725448</v>
      </c>
      <c r="AA234" s="141">
        <v>0.9344512335865659</v>
      </c>
      <c r="AB234" s="141">
        <v>0.8120849991615412</v>
      </c>
      <c r="AC234" s="141">
        <v>0.75009166627642831</v>
      </c>
      <c r="AD234" s="141">
        <v>0.71323999749051725</v>
      </c>
      <c r="AE234" s="141">
        <v>0.68187285425430244</v>
      </c>
      <c r="AF234" s="141">
        <v>0.6302507629616354</v>
      </c>
      <c r="AG234" s="141">
        <v>0.59435779704234593</v>
      </c>
      <c r="AH234" s="141">
        <v>0.59493551109326437</v>
      </c>
      <c r="AI234" s="141">
        <v>0.57616776563857797</v>
      </c>
      <c r="AJ234" s="141">
        <v>0.56569953742501822</v>
      </c>
      <c r="AK234" s="141">
        <v>0.52629910849867656</v>
      </c>
      <c r="AL234" s="141">
        <v>0.49215607339019057</v>
      </c>
      <c r="AM234" s="141">
        <v>0.49230049084937411</v>
      </c>
      <c r="AN234" s="141">
        <v>0.53634807243857285</v>
      </c>
      <c r="AO234" s="141">
        <v>0.52882364870499365</v>
      </c>
      <c r="AP234" s="141">
        <v>0.5187198685039569</v>
      </c>
      <c r="AQ234" s="141">
        <v>0.45287416926262924</v>
      </c>
      <c r="AR234" s="141">
        <v>0.7588282875623561</v>
      </c>
      <c r="AS234" s="141">
        <v>0.53136640783532951</v>
      </c>
      <c r="AT234" s="141">
        <v>0.50361751245069408</v>
      </c>
      <c r="AU234" s="141">
        <v>0.47498148098349047</v>
      </c>
      <c r="AV234" s="141">
        <v>0.49599450001265605</v>
      </c>
      <c r="AW234" s="141">
        <v>0.48812086973488572</v>
      </c>
      <c r="AX234" s="141">
        <v>0.50896582606838237</v>
      </c>
      <c r="AY234" s="141">
        <v>0.51177810305535631</v>
      </c>
      <c r="AZ234" s="141">
        <v>0.69472014471386589</v>
      </c>
      <c r="BA234" s="141">
        <v>0.62169364273729011</v>
      </c>
      <c r="BB234" s="141">
        <v>0.5700247487082275</v>
      </c>
      <c r="BC234" s="141">
        <v>0.57900385424928646</v>
      </c>
      <c r="BD234" s="141">
        <v>0.64913137595749326</v>
      </c>
      <c r="BE234" s="141">
        <v>0.68666054939188204</v>
      </c>
      <c r="BF234" s="141">
        <v>0.81931215414792891</v>
      </c>
      <c r="BG234" s="141">
        <v>0.9024133964333485</v>
      </c>
    </row>
    <row r="235" spans="1:59">
      <c r="A235" s="141" t="s">
        <v>584</v>
      </c>
      <c r="B235" s="141" t="s">
        <v>817</v>
      </c>
      <c r="E235" s="141">
        <v>3.1426999718318598</v>
      </c>
      <c r="F235" s="141">
        <v>2.9584833423490893</v>
      </c>
      <c r="G235" s="141">
        <v>2.7179081811517602</v>
      </c>
      <c r="H235" s="141">
        <v>2.5045140787780569</v>
      </c>
      <c r="I235" s="141">
        <v>2.2470401304812038</v>
      </c>
      <c r="J235" s="141">
        <v>1.9414257478438397</v>
      </c>
      <c r="K235" s="141">
        <v>1.7747321007343215</v>
      </c>
      <c r="L235" s="141">
        <v>1.6426594088536726</v>
      </c>
      <c r="M235" s="141">
        <v>1.59371134499501</v>
      </c>
      <c r="N235" s="141">
        <v>1.5781576829916057</v>
      </c>
      <c r="O235" s="141">
        <v>1.564852450827896</v>
      </c>
      <c r="P235" s="141">
        <v>1.7072782673930518</v>
      </c>
      <c r="Q235" s="141">
        <v>1.8329513529400769</v>
      </c>
      <c r="R235" s="141">
        <v>1.3630678324196821</v>
      </c>
      <c r="S235" s="141">
        <v>1.2208004409366207</v>
      </c>
      <c r="T235" s="141">
        <v>1.1390431914157486</v>
      </c>
      <c r="U235" s="141">
        <v>0.98699907104290163</v>
      </c>
      <c r="V235" s="141">
        <v>0.99792628092594604</v>
      </c>
      <c r="W235" s="141">
        <v>0.93917468053313446</v>
      </c>
      <c r="X235" s="141">
        <v>0.82834418975537749</v>
      </c>
      <c r="Y235" s="141">
        <v>0.75573491137268001</v>
      </c>
      <c r="Z235" s="141">
        <v>0.74137645520497086</v>
      </c>
      <c r="AA235" s="141">
        <v>0.661495386180879</v>
      </c>
      <c r="AB235" s="141">
        <v>0.63607668061481226</v>
      </c>
      <c r="AC235" s="141">
        <v>0.5950858648750218</v>
      </c>
      <c r="AD235" s="141">
        <v>0.57311925481630543</v>
      </c>
      <c r="AE235" s="141">
        <v>0.58407467301842342</v>
      </c>
      <c r="AF235" s="141">
        <v>0.55908441368063855</v>
      </c>
      <c r="AG235" s="141">
        <v>0.554995998952034</v>
      </c>
      <c r="AH235" s="141">
        <v>0.52582087957002643</v>
      </c>
      <c r="AI235" s="141">
        <v>0.51425848224579629</v>
      </c>
      <c r="AJ235" s="141">
        <v>0.48217136435714564</v>
      </c>
      <c r="AK235" s="141">
        <v>0.51793856067541244</v>
      </c>
      <c r="AL235" s="141">
        <v>0.56039244998239535</v>
      </c>
      <c r="AM235" s="141">
        <v>0.56894568911953369</v>
      </c>
      <c r="AN235" s="141">
        <v>0.53137508487579532</v>
      </c>
      <c r="AO235" s="141">
        <v>0.52714680998668717</v>
      </c>
      <c r="AP235" s="141">
        <v>0.49062015567498257</v>
      </c>
      <c r="AQ235" s="141">
        <v>0.46484525122002424</v>
      </c>
      <c r="AR235" s="141">
        <v>0.52056036978898779</v>
      </c>
      <c r="AS235" s="141">
        <v>0.54265642158353466</v>
      </c>
      <c r="AT235" s="141">
        <v>0.51840242328961184</v>
      </c>
      <c r="AU235" s="141">
        <v>0.49280838532142107</v>
      </c>
      <c r="AV235" s="141">
        <v>0.5152047694906905</v>
      </c>
      <c r="AW235" s="141">
        <v>0.51800576486256156</v>
      </c>
      <c r="AX235" s="141">
        <v>0.55346818554426658</v>
      </c>
      <c r="AY235" s="141">
        <v>0.56195935751737303</v>
      </c>
      <c r="AZ235" s="141">
        <v>0.67469269741402693</v>
      </c>
      <c r="BA235" s="141">
        <v>0.70822546881311266</v>
      </c>
      <c r="BB235" s="141">
        <v>0.77532139493176733</v>
      </c>
      <c r="BC235" s="141">
        <v>0.79560517983463663</v>
      </c>
      <c r="BD235" s="141">
        <v>0.87011788481972474</v>
      </c>
      <c r="BE235" s="141">
        <v>0.85781843234567001</v>
      </c>
      <c r="BF235" s="141">
        <v>0.84647751758960377</v>
      </c>
      <c r="BG235" s="141">
        <v>0.74792674147822846</v>
      </c>
    </row>
    <row r="236" spans="1:59">
      <c r="A236" s="141" t="s">
        <v>584</v>
      </c>
      <c r="B236" s="141" t="s">
        <v>818</v>
      </c>
      <c r="AQ236" s="141">
        <v>100</v>
      </c>
      <c r="AR236" s="141">
        <v>93.680190749999994</v>
      </c>
      <c r="AS236" s="141">
        <v>89.290065690000006</v>
      </c>
      <c r="AT236" s="141">
        <v>96.292564799999994</v>
      </c>
      <c r="AU236" s="141">
        <v>104.4876386</v>
      </c>
      <c r="AV236" s="141">
        <v>109.0600271</v>
      </c>
      <c r="AW236" s="141">
        <v>109.9642216</v>
      </c>
      <c r="AX236" s="141">
        <v>114.7175238</v>
      </c>
      <c r="AY236" s="141">
        <v>127.5573761</v>
      </c>
      <c r="AZ236" s="141">
        <v>128.88526350000001</v>
      </c>
      <c r="BA236" s="141">
        <v>137.67165750000001</v>
      </c>
      <c r="BB236" s="141">
        <v>153.12546549999999</v>
      </c>
      <c r="BC236" s="141">
        <v>156.0795048</v>
      </c>
      <c r="BD236" s="141">
        <v>141.82009619999999</v>
      </c>
      <c r="BE236" s="141">
        <v>136.18029730000001</v>
      </c>
      <c r="BF236" s="141">
        <v>124.5530057</v>
      </c>
      <c r="BG236" s="141">
        <v>128.18999450000001</v>
      </c>
    </row>
    <row r="237" spans="1:59">
      <c r="A237" s="141" t="s">
        <v>584</v>
      </c>
      <c r="B237" s="141" t="s">
        <v>819</v>
      </c>
      <c r="AQ237" s="141">
        <v>100</v>
      </c>
      <c r="AR237" s="141">
        <v>89.864396659999997</v>
      </c>
      <c r="AS237" s="141">
        <v>97.374143439999997</v>
      </c>
      <c r="AT237" s="141">
        <v>102.2296857</v>
      </c>
      <c r="AU237" s="141">
        <v>112.9531291</v>
      </c>
      <c r="AV237" s="141">
        <v>113.8162822</v>
      </c>
      <c r="AW237" s="141">
        <v>122.7056274</v>
      </c>
      <c r="AX237" s="141">
        <v>129.9162628</v>
      </c>
      <c r="AY237" s="141">
        <v>127.8117512</v>
      </c>
      <c r="AZ237" s="141">
        <v>94.006691509999996</v>
      </c>
      <c r="BA237" s="141">
        <v>116.65807289999999</v>
      </c>
      <c r="BB237" s="141">
        <v>112.1619541</v>
      </c>
      <c r="BC237" s="141">
        <v>106.74855290000001</v>
      </c>
      <c r="BD237" s="141">
        <v>105.130622</v>
      </c>
      <c r="BE237" s="141">
        <v>105.74471010000001</v>
      </c>
      <c r="BF237" s="141">
        <v>104.6583902</v>
      </c>
      <c r="BG237" s="141">
        <v>104.9625178</v>
      </c>
    </row>
    <row r="238" spans="1:59">
      <c r="A238" s="141" t="s">
        <v>584</v>
      </c>
      <c r="B238" s="141" t="s">
        <v>820</v>
      </c>
      <c r="AG238" s="141">
        <v>83.154821754137799</v>
      </c>
      <c r="AH238" s="141">
        <v>83.398793007434506</v>
      </c>
      <c r="AI238" s="141">
        <v>83.917207286465498</v>
      </c>
      <c r="AJ238" s="141">
        <v>84.379659840156194</v>
      </c>
      <c r="AK238" s="141">
        <v>84.934609567293606</v>
      </c>
      <c r="AL238" s="141">
        <v>84.256307939853002</v>
      </c>
      <c r="AM238" s="141">
        <v>84.2699391754076</v>
      </c>
      <c r="AN238" s="141">
        <v>84.100180395394602</v>
      </c>
      <c r="AO238" s="141">
        <v>84.220628451621096</v>
      </c>
      <c r="AP238" s="141">
        <v>84.390080324697706</v>
      </c>
      <c r="AQ238" s="141">
        <v>85.388372373851396</v>
      </c>
      <c r="AR238" s="141">
        <v>84.527961858809704</v>
      </c>
      <c r="AS238" s="141">
        <v>84.231167939891506</v>
      </c>
      <c r="AT238" s="141">
        <v>84.225307283629704</v>
      </c>
      <c r="AU238" s="141">
        <v>83.718456349818496</v>
      </c>
      <c r="AV238" s="141">
        <v>82.344763490447804</v>
      </c>
      <c r="AW238" s="141">
        <v>82.238781161077497</v>
      </c>
      <c r="AX238" s="141">
        <v>81.465863609467206</v>
      </c>
      <c r="AY238" s="141">
        <v>79.622669478681303</v>
      </c>
      <c r="AZ238" s="141">
        <v>78.707758001754897</v>
      </c>
      <c r="BA238" s="141">
        <v>79.751662508854295</v>
      </c>
      <c r="BB238" s="141">
        <v>78.886043116365698</v>
      </c>
      <c r="BC238" s="141">
        <v>79.532560823891998</v>
      </c>
      <c r="BD238" s="141">
        <v>78.093571584539205</v>
      </c>
      <c r="BE238" s="141">
        <v>78.4792223013187</v>
      </c>
      <c r="BF238" s="141">
        <v>79.849823113385895</v>
      </c>
    </row>
    <row r="239" spans="1:59">
      <c r="A239" s="141" t="s">
        <v>584</v>
      </c>
      <c r="B239" s="141" t="s">
        <v>821</v>
      </c>
      <c r="AQ239" s="141">
        <v>100</v>
      </c>
      <c r="AR239" s="141">
        <v>100.4910168</v>
      </c>
      <c r="AS239" s="141">
        <v>100.7393673</v>
      </c>
      <c r="AT239" s="141">
        <v>102.537188</v>
      </c>
      <c r="AU239" s="141">
        <v>100.2141372</v>
      </c>
      <c r="AV239" s="141">
        <v>94.618177520000003</v>
      </c>
      <c r="AW239" s="141">
        <v>88.929026989999997</v>
      </c>
      <c r="AX239" s="141">
        <v>83.483404289999996</v>
      </c>
      <c r="AY239" s="141">
        <v>75.278812979999998</v>
      </c>
      <c r="AZ239" s="141">
        <v>89.987448929999999</v>
      </c>
      <c r="BA239" s="141">
        <v>87.119588179999994</v>
      </c>
      <c r="BB239" s="141">
        <v>80.62590032</v>
      </c>
      <c r="BC239" s="141">
        <v>81.232569600000005</v>
      </c>
      <c r="BD239" s="141">
        <v>78.776325799999995</v>
      </c>
      <c r="BE239" s="141">
        <v>77.992283810000004</v>
      </c>
      <c r="BF239" s="141">
        <v>86.908883869999997</v>
      </c>
      <c r="BG239" s="141">
        <v>95.063968419999995</v>
      </c>
    </row>
    <row r="240" spans="1:59">
      <c r="A240" s="141" t="s">
        <v>584</v>
      </c>
      <c r="B240" s="141" t="s">
        <v>822</v>
      </c>
      <c r="AM240" s="141">
        <v>28.81129413929807</v>
      </c>
      <c r="AN240" s="141">
        <v>26.843995468741515</v>
      </c>
      <c r="AO240" s="141">
        <v>25.802904336483568</v>
      </c>
      <c r="AP240" s="141">
        <v>28.393600549065734</v>
      </c>
      <c r="AQ240" s="141">
        <v>27.2232796925461</v>
      </c>
      <c r="AR240" s="141">
        <v>24.14864775741966</v>
      </c>
      <c r="AS240" s="141">
        <v>24.24977510202504</v>
      </c>
      <c r="AT240" s="141">
        <v>25.808122993118953</v>
      </c>
      <c r="AU240" s="141">
        <v>28.258355051227813</v>
      </c>
      <c r="AV240" s="141">
        <v>27.348160069380111</v>
      </c>
      <c r="AW240" s="141">
        <v>19.231112192293349</v>
      </c>
      <c r="AX240" s="141">
        <v>16.886674803734611</v>
      </c>
      <c r="AY240" s="141">
        <v>15.77432125449838</v>
      </c>
      <c r="AZ240" s="141">
        <v>16.36303458172998</v>
      </c>
      <c r="BA240" s="141">
        <v>17.135536458658862</v>
      </c>
      <c r="BB240" s="141">
        <v>15.674354327315143</v>
      </c>
      <c r="BC240" s="141">
        <v>15.264335341495258</v>
      </c>
      <c r="BD240" s="141">
        <v>12.931829320631008</v>
      </c>
      <c r="BE240" s="141">
        <v>10.13272130945905</v>
      </c>
      <c r="BF240" s="141">
        <v>9.0423771012323719</v>
      </c>
      <c r="BG240" s="141">
        <v>10.160101765995472</v>
      </c>
    </row>
    <row r="241" spans="1:59">
      <c r="A241" s="141" t="s">
        <v>584</v>
      </c>
      <c r="B241" s="141" t="s">
        <v>823</v>
      </c>
      <c r="AM241" s="141">
        <v>24.32437401406186</v>
      </c>
      <c r="AN241" s="141">
        <v>23.80165819884995</v>
      </c>
      <c r="AO241" s="141">
        <v>23.749304877939732</v>
      </c>
      <c r="AP241" s="141">
        <v>24.695838497638729</v>
      </c>
      <c r="AQ241" s="141">
        <v>28.38213870868211</v>
      </c>
      <c r="AR241" s="141">
        <v>28.454757223172855</v>
      </c>
      <c r="AS241" s="141">
        <v>27.234341587920881</v>
      </c>
      <c r="AT241" s="141">
        <v>28.186423357568291</v>
      </c>
      <c r="AU241" s="141">
        <v>28.817540705767531</v>
      </c>
      <c r="AV241" s="141">
        <v>29.39506823249679</v>
      </c>
      <c r="AW241" s="141">
        <v>30.651149148260014</v>
      </c>
      <c r="AX241" s="141">
        <v>31.234706488932058</v>
      </c>
      <c r="AY241" s="141">
        <v>30.504046196906348</v>
      </c>
      <c r="AZ241" s="141">
        <v>26.33557361689628</v>
      </c>
      <c r="BA241" s="141">
        <v>28.524703608398532</v>
      </c>
      <c r="BB241" s="141">
        <v>28.458859178345769</v>
      </c>
      <c r="BC241" s="141">
        <v>30.277980118521807</v>
      </c>
      <c r="BD241" s="141">
        <v>27.801830570166729</v>
      </c>
      <c r="BE241" s="141">
        <v>24.071823506775246</v>
      </c>
      <c r="BF241" s="141">
        <v>23.231329265021309</v>
      </c>
      <c r="BG241" s="141">
        <v>20.786987998670114</v>
      </c>
    </row>
    <row r="242" spans="1:59">
      <c r="A242" s="141" t="s">
        <v>584</v>
      </c>
      <c r="B242" s="141" t="s">
        <v>824</v>
      </c>
      <c r="AM242" s="141">
        <v>128621775866.54022</v>
      </c>
      <c r="AN242" s="141">
        <v>122966725014.72641</v>
      </c>
      <c r="AO242" s="141">
        <v>111637009851.33305</v>
      </c>
      <c r="AP242" s="141">
        <v>115421415829.59702</v>
      </c>
      <c r="AQ242" s="141">
        <v>117121025845.58093</v>
      </c>
      <c r="AR242" s="141">
        <v>109863496372.28777</v>
      </c>
      <c r="AS242" s="141">
        <v>109923056591.75377</v>
      </c>
      <c r="AT242" s="141">
        <v>112206810617.26535</v>
      </c>
      <c r="AU242" s="141">
        <v>135364763388.03088</v>
      </c>
      <c r="AV242" s="141">
        <v>137357763682.27014</v>
      </c>
      <c r="AW242" s="141">
        <v>139750803216.36731</v>
      </c>
      <c r="AX242" s="141">
        <v>156994849884.8699</v>
      </c>
      <c r="AY242" s="141">
        <v>176875389115.63611</v>
      </c>
      <c r="AZ242" s="141">
        <v>154000881500.25781</v>
      </c>
      <c r="BA242" s="141">
        <v>163108825794.65805</v>
      </c>
      <c r="BB242" s="141">
        <v>173928927437.97852</v>
      </c>
      <c r="BC242" s="141">
        <v>182818547461.85098</v>
      </c>
      <c r="BD242" s="141">
        <v>169050375072.44238</v>
      </c>
      <c r="BE242" s="141">
        <v>190607603246.47763</v>
      </c>
      <c r="BF242" s="141">
        <v>176652053728.37955</v>
      </c>
      <c r="BG242" s="141">
        <v>182691756857.09537</v>
      </c>
    </row>
    <row r="243" spans="1:59">
      <c r="A243" s="141" t="s">
        <v>584</v>
      </c>
      <c r="B243" s="141" t="s">
        <v>825</v>
      </c>
      <c r="AM243" s="141">
        <v>43.057440111906722</v>
      </c>
      <c r="AN243" s="141">
        <v>45.524553344747055</v>
      </c>
      <c r="AO243" s="141">
        <v>46.398432418106992</v>
      </c>
      <c r="AP243" s="141">
        <v>42.533441096900944</v>
      </c>
      <c r="AQ243" s="141">
        <v>41.057356790478913</v>
      </c>
      <c r="AR243" s="141">
        <v>43.488919854023123</v>
      </c>
      <c r="AS243" s="141">
        <v>44.093724065126352</v>
      </c>
      <c r="AT243" s="141">
        <v>40.902602137637267</v>
      </c>
      <c r="AU243" s="141">
        <v>38.423871572861998</v>
      </c>
      <c r="AV243" s="141">
        <v>39.92174256062998</v>
      </c>
      <c r="AW243" s="141">
        <v>44.708337998731025</v>
      </c>
      <c r="AX243" s="141">
        <v>46.956002581970402</v>
      </c>
      <c r="AY243" s="141">
        <v>48.572597975159482</v>
      </c>
      <c r="AZ243" s="141">
        <v>51.980861485622469</v>
      </c>
      <c r="BA243" s="141">
        <v>48.226937652844597</v>
      </c>
      <c r="BB243" s="141">
        <v>50.04295671393713</v>
      </c>
      <c r="BC243" s="141">
        <v>48.664395238098379</v>
      </c>
      <c r="BD243" s="141">
        <v>53.159417180536863</v>
      </c>
      <c r="BE243" s="141">
        <v>60.340992064117657</v>
      </c>
      <c r="BF243" s="141">
        <v>61.619647755381877</v>
      </c>
      <c r="BG243" s="141">
        <v>62.574312711845629</v>
      </c>
    </row>
    <row r="244" spans="1:59">
      <c r="A244" s="141" t="s">
        <v>584</v>
      </c>
      <c r="B244" s="141" t="s">
        <v>826</v>
      </c>
      <c r="AL244" s="141">
        <v>88.504914229999997</v>
      </c>
      <c r="AM244" s="141">
        <v>92.000737790000002</v>
      </c>
      <c r="AN244" s="141">
        <v>89.260889039999995</v>
      </c>
      <c r="AO244" s="141">
        <v>73.906879919999994</v>
      </c>
      <c r="AP244" s="141">
        <v>81.682959609999997</v>
      </c>
      <c r="AQ244" s="141">
        <v>100</v>
      </c>
      <c r="AR244" s="141">
        <v>91.984137439999998</v>
      </c>
      <c r="AS244" s="141">
        <v>88.849832680000006</v>
      </c>
      <c r="AT244" s="141">
        <v>100.901162</v>
      </c>
      <c r="AU244" s="141">
        <v>119.770757</v>
      </c>
      <c r="AV244" s="141">
        <v>135.9295903</v>
      </c>
      <c r="AW244" s="141">
        <v>152.58199920000001</v>
      </c>
      <c r="AX244" s="141">
        <v>163.95966799999999</v>
      </c>
      <c r="AY244" s="141">
        <v>200.92590999999999</v>
      </c>
      <c r="AZ244" s="141">
        <v>145.44560910000001</v>
      </c>
      <c r="BA244" s="141">
        <v>182.88297009999999</v>
      </c>
      <c r="BB244" s="141">
        <v>225.39076019999999</v>
      </c>
      <c r="BC244" s="141">
        <v>233.417653</v>
      </c>
      <c r="BD244" s="141">
        <v>219.3203043</v>
      </c>
      <c r="BE244" s="141">
        <v>214.01496739999999</v>
      </c>
      <c r="BF244" s="141">
        <v>170.7417926</v>
      </c>
      <c r="BG244" s="141">
        <v>160.1018037</v>
      </c>
    </row>
    <row r="245" spans="1:59">
      <c r="A245" s="141" t="s">
        <v>584</v>
      </c>
      <c r="B245" s="141" t="s">
        <v>827</v>
      </c>
    </row>
    <row r="246" spans="1:59">
      <c r="A246" s="141" t="s">
        <v>584</v>
      </c>
      <c r="B246" s="141" t="s">
        <v>828</v>
      </c>
      <c r="C246" s="141">
        <v>4163200000</v>
      </c>
      <c r="D246" s="141">
        <v>5481400000</v>
      </c>
      <c r="E246" s="141">
        <v>5307300000</v>
      </c>
      <c r="F246" s="141">
        <v>6370200000</v>
      </c>
      <c r="G246" s="141">
        <v>7537000000</v>
      </c>
      <c r="H246" s="141">
        <v>7777500000</v>
      </c>
      <c r="I246" s="141">
        <v>9422700000</v>
      </c>
      <c r="J246" s="141">
        <v>11569600000</v>
      </c>
      <c r="K246" s="141">
        <v>12893000000</v>
      </c>
      <c r="L246" s="141">
        <v>14937400000</v>
      </c>
      <c r="M246" s="141">
        <v>18782000000</v>
      </c>
      <c r="N246" s="141">
        <v>19617000000</v>
      </c>
      <c r="O246" s="141">
        <v>23809800000</v>
      </c>
      <c r="P246" s="141">
        <v>38364200000</v>
      </c>
      <c r="Q246" s="141">
        <v>62037300000</v>
      </c>
      <c r="R246" s="141">
        <v>57848600000</v>
      </c>
      <c r="S246" s="141">
        <v>64891400000</v>
      </c>
      <c r="T246" s="141">
        <v>71325200000</v>
      </c>
      <c r="U246" s="141">
        <v>79900200000</v>
      </c>
      <c r="V246" s="141">
        <v>109837200000</v>
      </c>
      <c r="W246" s="141">
        <v>141281000000</v>
      </c>
      <c r="X246" s="141">
        <v>142868700000</v>
      </c>
      <c r="Y246" s="141">
        <v>131560100000</v>
      </c>
      <c r="Z246" s="141">
        <v>126516000000</v>
      </c>
      <c r="AA246" s="141">
        <v>136141100000</v>
      </c>
      <c r="AB246" s="141">
        <v>130517800000</v>
      </c>
      <c r="AC246" s="141">
        <v>127656900000</v>
      </c>
      <c r="AD246" s="141">
        <v>150900400000</v>
      </c>
      <c r="AE246" s="141">
        <v>187484600000</v>
      </c>
      <c r="AF246" s="141">
        <v>209635772132</v>
      </c>
      <c r="AG246" s="141">
        <v>235333201511</v>
      </c>
      <c r="AH246" s="141">
        <v>236657159735</v>
      </c>
      <c r="AI246" s="141">
        <v>232907450284</v>
      </c>
      <c r="AJ246" s="141">
        <v>241711874469</v>
      </c>
      <c r="AK246" s="141">
        <v>274322446000</v>
      </c>
      <c r="AL246" s="141">
        <v>336139435000</v>
      </c>
      <c r="AM246" s="141">
        <v>349663566360</v>
      </c>
      <c r="AN246" s="141">
        <v>338709099779</v>
      </c>
      <c r="AO246" s="141">
        <v>280867438027</v>
      </c>
      <c r="AP246" s="141">
        <v>310774428376</v>
      </c>
      <c r="AQ246" s="141">
        <v>379581332378</v>
      </c>
      <c r="AR246" s="141">
        <v>349092260249</v>
      </c>
      <c r="AS246" s="141">
        <v>337179809265</v>
      </c>
      <c r="AT246" s="141">
        <v>382963554883</v>
      </c>
      <c r="AU246" s="141">
        <v>454823282124</v>
      </c>
      <c r="AV246" s="141">
        <v>515217591107</v>
      </c>
      <c r="AW246" s="141">
        <v>578745646324</v>
      </c>
      <c r="AX246" s="141">
        <v>621915073843</v>
      </c>
      <c r="AY246" s="141">
        <v>762590195187</v>
      </c>
      <c r="AZ246" s="141">
        <v>551960254992</v>
      </c>
      <c r="BA246" s="141">
        <v>694051724400</v>
      </c>
      <c r="BB246" s="141">
        <v>854997950128</v>
      </c>
      <c r="BC246" s="141">
        <v>886036265906</v>
      </c>
      <c r="BD246" s="141">
        <v>832342691998</v>
      </c>
      <c r="BE246" s="141">
        <v>812221920834</v>
      </c>
      <c r="BF246" s="141">
        <v>647989501264</v>
      </c>
      <c r="BG246" s="141">
        <v>606870667561</v>
      </c>
    </row>
    <row r="247" spans="1:59">
      <c r="A247" s="141" t="s">
        <v>584</v>
      </c>
      <c r="B247" s="141" t="s">
        <v>829</v>
      </c>
      <c r="C247" s="141">
        <v>3.5933897002305919</v>
      </c>
      <c r="D247" s="141">
        <v>4.487904549932499</v>
      </c>
      <c r="E247" s="141">
        <v>3.8381097733310723</v>
      </c>
      <c r="F247" s="141">
        <v>3.7549841449248063</v>
      </c>
      <c r="G247" s="141">
        <v>3.9710760249436117</v>
      </c>
      <c r="H247" s="141">
        <v>3.943426550948248</v>
      </c>
      <c r="I247" s="141">
        <v>4.130450932323007</v>
      </c>
      <c r="J247" s="141">
        <v>5.1384663255428018</v>
      </c>
      <c r="K247" s="141">
        <v>4.7684790196230518</v>
      </c>
      <c r="L247" s="141">
        <v>4.1459691780363386</v>
      </c>
      <c r="M247" s="141">
        <v>3.5422212756894904</v>
      </c>
      <c r="N247" s="141">
        <v>3.2951011877453231</v>
      </c>
      <c r="O247" s="141">
        <v>3.4200203277641976</v>
      </c>
      <c r="P247" s="141">
        <v>3.595539591598417</v>
      </c>
      <c r="Q247" s="141">
        <v>3.0031932401958175</v>
      </c>
      <c r="R247" s="141">
        <v>2.5361028616077137</v>
      </c>
      <c r="S247" s="141">
        <v>2.2677889520028849</v>
      </c>
      <c r="T247" s="141">
        <v>2.4510271264574093</v>
      </c>
      <c r="U247" s="141">
        <v>2.3659515245268472</v>
      </c>
      <c r="V247" s="141">
        <v>2.241954456231583</v>
      </c>
      <c r="W247" s="141">
        <v>1.7392289125926343</v>
      </c>
      <c r="X247" s="141">
        <v>1.772536601788915</v>
      </c>
      <c r="Y247" s="141">
        <v>1.6542249511820075</v>
      </c>
      <c r="Z247" s="141">
        <v>1.6047772613740554</v>
      </c>
      <c r="AA247" s="141">
        <v>1.520407870951535</v>
      </c>
      <c r="AB247" s="141">
        <v>1.6384738326879551</v>
      </c>
      <c r="AC247" s="141">
        <v>2.2522088504420865</v>
      </c>
      <c r="AD247" s="141">
        <v>2.2879329677058511</v>
      </c>
      <c r="AE247" s="141">
        <v>2.374915059690228</v>
      </c>
      <c r="AF247" s="141">
        <v>2.3323542262249459</v>
      </c>
      <c r="AG247" s="141">
        <v>2.2396674966212267</v>
      </c>
      <c r="AH247" s="141">
        <v>2.1143586868882607</v>
      </c>
      <c r="AI247" s="141">
        <v>0.70871217472316039</v>
      </c>
      <c r="AJ247" s="141">
        <v>0.66116499800052697</v>
      </c>
      <c r="AK247" s="141">
        <v>0.73796731894115586</v>
      </c>
      <c r="AL247" s="141">
        <v>0.7853172597853626</v>
      </c>
      <c r="AM247" s="141">
        <v>0.72840122135508834</v>
      </c>
      <c r="AN247" s="141">
        <v>4.6259724377713501E-2</v>
      </c>
      <c r="AO247" s="141">
        <v>3.9847480998933447E-2</v>
      </c>
      <c r="AP247" s="141">
        <v>5.0792619207723155E-2</v>
      </c>
      <c r="AQ247" s="141">
        <v>2.0616533618694796E-2</v>
      </c>
      <c r="AR247" s="141">
        <v>1.6992549178170994E-2</v>
      </c>
      <c r="AS247" s="141">
        <v>1.569619518896076E-2</v>
      </c>
      <c r="AT247" s="141">
        <v>7.6833655904905976E-3</v>
      </c>
      <c r="AU247" s="141">
        <v>1.2396116957053404E-2</v>
      </c>
      <c r="AV247" s="141">
        <v>1.2635358753983261E-2</v>
      </c>
      <c r="AW247" s="141">
        <v>1.2814427282703265E-2</v>
      </c>
      <c r="AX247" s="141">
        <v>1.8393918689431615E-2</v>
      </c>
      <c r="AY247" s="141">
        <v>8.6216273714190047E-3</v>
      </c>
      <c r="AZ247" s="141">
        <v>9.3175101893424195E-3</v>
      </c>
      <c r="BA247" s="141">
        <v>6.98756119969666E-3</v>
      </c>
      <c r="BB247" s="141">
        <v>5.7564699415515227E-3</v>
      </c>
      <c r="BC247" s="141">
        <v>6.4743110646089353E-3</v>
      </c>
      <c r="BD247" s="141">
        <v>1.3459644336045806E-2</v>
      </c>
      <c r="BE247" s="141">
        <v>7.1064783551682493E-3</v>
      </c>
      <c r="BF247" s="141">
        <v>1.1453954864272031E-2</v>
      </c>
      <c r="BG247" s="141">
        <v>6.0745087825973317E-3</v>
      </c>
    </row>
    <row r="248" spans="1:59">
      <c r="A248" s="141" t="s">
        <v>584</v>
      </c>
      <c r="B248" s="141" t="s">
        <v>830</v>
      </c>
      <c r="C248" s="141">
        <v>2.548520368946964</v>
      </c>
      <c r="D248" s="141">
        <v>2.5723355347174079</v>
      </c>
      <c r="E248" s="141">
        <v>3.2653138130499499</v>
      </c>
      <c r="F248" s="141">
        <v>3.2683432231327116</v>
      </c>
      <c r="G248" s="141">
        <v>3.9034098447658221</v>
      </c>
      <c r="H248" s="141">
        <v>4.0180006428801027</v>
      </c>
      <c r="I248" s="141">
        <v>4.0009763655852355</v>
      </c>
      <c r="J248" s="141">
        <v>5.2879961277831562</v>
      </c>
      <c r="K248" s="141">
        <v>6.1258047002249283</v>
      </c>
      <c r="L248" s="141">
        <v>6.1536813635572463</v>
      </c>
      <c r="M248" s="141">
        <v>5.4243424555425408</v>
      </c>
      <c r="N248" s="141">
        <v>4.7000050976194121</v>
      </c>
      <c r="O248" s="141">
        <v>4.7438449713983317</v>
      </c>
      <c r="P248" s="141">
        <v>4.2440608692478925</v>
      </c>
      <c r="Q248" s="141">
        <v>3.6702113083580361</v>
      </c>
      <c r="R248" s="141">
        <v>3.3058708421638547</v>
      </c>
      <c r="S248" s="141">
        <v>2.6753930412966898</v>
      </c>
      <c r="T248" s="141">
        <v>2.6407216523753179</v>
      </c>
      <c r="U248" s="141">
        <v>2.554186347468467</v>
      </c>
      <c r="V248" s="141">
        <v>2.5972075034687703</v>
      </c>
      <c r="W248" s="141">
        <v>2.4378366517790786</v>
      </c>
      <c r="X248" s="141">
        <v>2.3802274396001364</v>
      </c>
      <c r="Y248" s="141">
        <v>2.1891895795153697</v>
      </c>
      <c r="Z248" s="141">
        <v>1.9909734737108349</v>
      </c>
      <c r="AA248" s="141">
        <v>1.9385769616963577</v>
      </c>
      <c r="AB248" s="141">
        <v>2.1073753924752028</v>
      </c>
      <c r="AC248" s="141">
        <v>2.5852108268334888</v>
      </c>
      <c r="AD248" s="141">
        <v>2.3360441721824459</v>
      </c>
      <c r="AE248" s="141">
        <v>1.8073484435521636</v>
      </c>
      <c r="AF248" s="141">
        <v>1.7358803728920074</v>
      </c>
      <c r="AG248" s="141">
        <v>1.392319170844597</v>
      </c>
      <c r="AH248" s="141">
        <v>1.3428206155091504</v>
      </c>
      <c r="AI248" s="141">
        <v>1.3226434423818099</v>
      </c>
      <c r="AJ248" s="141">
        <v>1.3750437835548968</v>
      </c>
      <c r="AK248" s="141">
        <v>1.2820606010490299</v>
      </c>
      <c r="AL248" s="141">
        <v>1.2000481288367728</v>
      </c>
      <c r="AM248" s="141">
        <v>1.2426971046009097</v>
      </c>
      <c r="AN248" s="141">
        <v>1.2363119407574963</v>
      </c>
      <c r="AO248" s="141">
        <v>1.2235863498956514</v>
      </c>
      <c r="AP248" s="141">
        <v>1.1207553234675922</v>
      </c>
      <c r="AQ248" s="141">
        <v>1.1505421585513986</v>
      </c>
      <c r="AR248" s="141">
        <v>1.1546124663792359</v>
      </c>
      <c r="AS248" s="141">
        <v>1.5358159518175918</v>
      </c>
      <c r="AT248" s="141">
        <v>1.5698772210417662</v>
      </c>
      <c r="AU248" s="141">
        <v>1.8125238792750435</v>
      </c>
      <c r="AV248" s="141">
        <v>1.8225992573009446</v>
      </c>
      <c r="AW248" s="141">
        <v>2.1466426887028152</v>
      </c>
      <c r="AX248" s="141">
        <v>2.1365176524655731</v>
      </c>
      <c r="AY248" s="141">
        <v>2.3292797755738581</v>
      </c>
      <c r="AZ248" s="141">
        <v>1.4877900281278447</v>
      </c>
      <c r="BA248" s="141">
        <v>1.5059709908560239</v>
      </c>
      <c r="BB248" s="141">
        <v>1.8140595527367058</v>
      </c>
      <c r="BC248" s="141">
        <v>2.1338829776529544</v>
      </c>
      <c r="BD248" s="141">
        <v>1.9995390823999677</v>
      </c>
      <c r="BE248" s="141">
        <v>1.782307656525147</v>
      </c>
      <c r="BF248" s="141">
        <v>1.5468935102262098</v>
      </c>
      <c r="BG248" s="141">
        <v>1.0529265580887075</v>
      </c>
    </row>
    <row r="249" spans="1:59">
      <c r="A249" s="141" t="s">
        <v>584</v>
      </c>
      <c r="B249" s="141" t="s">
        <v>831</v>
      </c>
      <c r="C249" s="141">
        <v>3.4492697924673328</v>
      </c>
      <c r="D249" s="141">
        <v>2.7365271645929874</v>
      </c>
      <c r="E249" s="141">
        <v>3.0128313831891922</v>
      </c>
      <c r="F249" s="141">
        <v>3.4410222598976485</v>
      </c>
      <c r="G249" s="141">
        <v>2.9242404139578082</v>
      </c>
      <c r="H249" s="141">
        <v>2.8338154934104791</v>
      </c>
      <c r="I249" s="141">
        <v>2.6308807454338989</v>
      </c>
      <c r="J249" s="141">
        <v>2.6803000968054209</v>
      </c>
      <c r="K249" s="141">
        <v>2.821686186302645</v>
      </c>
      <c r="L249" s="141">
        <v>2.4984267677105789</v>
      </c>
      <c r="M249" s="141">
        <v>2.4023000745394527</v>
      </c>
      <c r="N249" s="141">
        <v>2.3234949278686852</v>
      </c>
      <c r="O249" s="141">
        <v>2.3414728389150685</v>
      </c>
      <c r="P249" s="141">
        <v>2.0370553797550839</v>
      </c>
      <c r="Q249" s="141">
        <v>1.2621439037482287</v>
      </c>
      <c r="R249" s="141">
        <v>1.3632136300619202</v>
      </c>
      <c r="S249" s="141">
        <v>1.4870999855142593</v>
      </c>
      <c r="T249" s="141">
        <v>1.3780543202122111</v>
      </c>
      <c r="U249" s="141">
        <v>1.3595710649034669</v>
      </c>
      <c r="V249" s="141">
        <v>1.2728838681248249</v>
      </c>
      <c r="W249" s="141">
        <v>0.94039538225239061</v>
      </c>
      <c r="X249" s="141">
        <v>0.96571187390940072</v>
      </c>
      <c r="Y249" s="141">
        <v>1.1308139777941792</v>
      </c>
      <c r="Z249" s="141">
        <v>1.2098074551835341</v>
      </c>
      <c r="AA249" s="141">
        <v>1.1255968990995373</v>
      </c>
      <c r="AB249" s="141">
        <v>1.343265056566997</v>
      </c>
      <c r="AC249" s="141">
        <v>1.4426168894905014</v>
      </c>
      <c r="AD249" s="141">
        <v>1.4683195008098056</v>
      </c>
      <c r="AE249" s="141">
        <v>1.367472315059477</v>
      </c>
      <c r="AF249" s="141">
        <v>1.3062095787143635</v>
      </c>
      <c r="AG249" s="141">
        <v>1.2012805260153057</v>
      </c>
      <c r="AH249" s="141">
        <v>1.2861795212147293</v>
      </c>
      <c r="AI249" s="141">
        <v>1.19464999535532</v>
      </c>
      <c r="AJ249" s="141">
        <v>1.2577879980778166</v>
      </c>
      <c r="AK249" s="141">
        <v>1.2699387347982456</v>
      </c>
      <c r="AL249" s="141">
        <v>1.1608221451315286</v>
      </c>
      <c r="AM249" s="141">
        <v>1.1038424000475267</v>
      </c>
      <c r="AN249" s="141">
        <v>1.0553121275254311</v>
      </c>
      <c r="AO249" s="141">
        <v>1.0117041726021796</v>
      </c>
      <c r="AP249" s="141">
        <v>0.90742100620585708</v>
      </c>
      <c r="AQ249" s="141">
        <v>0.85907904995514406</v>
      </c>
      <c r="AR249" s="141">
        <v>0.79309836231407271</v>
      </c>
      <c r="AS249" s="141">
        <v>0.75445627973550777</v>
      </c>
      <c r="AT249" s="141">
        <v>0.69375364760536851</v>
      </c>
      <c r="AU249" s="141">
        <v>0.69289808764468797</v>
      </c>
      <c r="AV249" s="141">
        <v>0.71819038516321476</v>
      </c>
      <c r="AW249" s="141">
        <v>0.81503412284146837</v>
      </c>
      <c r="AX249" s="141">
        <v>0.77269759009139816</v>
      </c>
      <c r="AY249" s="141">
        <v>0.8036449725789071</v>
      </c>
      <c r="AZ249" s="141">
        <v>0.80202782446068732</v>
      </c>
      <c r="BA249" s="141">
        <v>0.95776109954147393</v>
      </c>
      <c r="BB249" s="141">
        <v>0.94905235325829884</v>
      </c>
      <c r="BC249" s="141">
        <v>0.95253902687267511</v>
      </c>
      <c r="BD249" s="141">
        <v>1.0529053459895168</v>
      </c>
      <c r="BE249" s="141">
        <v>1.0550780669894564</v>
      </c>
      <c r="BF249" s="141">
        <v>1.0039252570157979</v>
      </c>
      <c r="BG249" s="141">
        <v>1.0559577543523087</v>
      </c>
    </row>
    <row r="250" spans="1:59">
      <c r="A250" s="141" t="s">
        <v>584</v>
      </c>
      <c r="B250" s="141" t="s">
        <v>832</v>
      </c>
    </row>
    <row r="251" spans="1:59">
      <c r="A251" s="141" t="s">
        <v>584</v>
      </c>
      <c r="B251" s="141" t="s">
        <v>833</v>
      </c>
    </row>
    <row r="252" spans="1:59">
      <c r="A252" s="141" t="s">
        <v>584</v>
      </c>
      <c r="B252" s="141" t="s">
        <v>834</v>
      </c>
      <c r="AQ252" s="141">
        <v>96.733087420382105</v>
      </c>
      <c r="AR252" s="141">
        <v>96.733087420382105</v>
      </c>
      <c r="AS252" s="141">
        <v>96.733087420382105</v>
      </c>
      <c r="AT252" s="141">
        <v>96.733087420382105</v>
      </c>
      <c r="AU252" s="141">
        <v>96.733087420382205</v>
      </c>
      <c r="AV252" s="141">
        <v>96.775007229299405</v>
      </c>
      <c r="AW252" s="141">
        <v>96.816927038216605</v>
      </c>
      <c r="AX252" s="141">
        <v>96.858846847133805</v>
      </c>
      <c r="AY252" s="141">
        <v>96.900766656051005</v>
      </c>
      <c r="AZ252" s="141">
        <v>96.942686464968105</v>
      </c>
      <c r="BA252" s="141">
        <v>96.984606273885404</v>
      </c>
      <c r="BB252" s="141">
        <v>97.026526082802604</v>
      </c>
      <c r="BC252" s="141">
        <v>97.068445891719804</v>
      </c>
      <c r="BD252" s="141">
        <v>97.110365700637004</v>
      </c>
      <c r="BE252" s="141">
        <v>97.152285509554105</v>
      </c>
      <c r="BF252" s="141">
        <v>97.194205318471305</v>
      </c>
    </row>
    <row r="253" spans="1:59">
      <c r="A253" s="141" t="s">
        <v>584</v>
      </c>
      <c r="B253" s="141" t="s">
        <v>835</v>
      </c>
    </row>
    <row r="254" spans="1:59">
      <c r="A254" s="141" t="s">
        <v>584</v>
      </c>
      <c r="B254" s="141" t="s">
        <v>836</v>
      </c>
    </row>
    <row r="255" spans="1:59">
      <c r="A255" s="141" t="s">
        <v>584</v>
      </c>
      <c r="B255" s="141" t="s">
        <v>837</v>
      </c>
      <c r="AQ255" s="141">
        <v>98.476114649681506</v>
      </c>
      <c r="AR255" s="141">
        <v>98.476114649681506</v>
      </c>
      <c r="AS255" s="141">
        <v>98.476114649681506</v>
      </c>
      <c r="AT255" s="141">
        <v>98.476114649681506</v>
      </c>
      <c r="AU255" s="141">
        <v>98.476114649681506</v>
      </c>
      <c r="AV255" s="141">
        <v>98.518789808917205</v>
      </c>
      <c r="AW255" s="141">
        <v>98.561464968152904</v>
      </c>
      <c r="AX255" s="141">
        <v>98.604140127388504</v>
      </c>
      <c r="AY255" s="141">
        <v>98.646815286624204</v>
      </c>
      <c r="AZ255" s="141">
        <v>98.689490445859903</v>
      </c>
      <c r="BA255" s="141">
        <v>98.732165605095602</v>
      </c>
      <c r="BB255" s="141">
        <v>98.774840764331202</v>
      </c>
      <c r="BC255" s="141">
        <v>98.817515923566901</v>
      </c>
      <c r="BD255" s="141">
        <v>98.860191082802601</v>
      </c>
      <c r="BE255" s="141">
        <v>98.902866242038201</v>
      </c>
      <c r="BF255" s="141">
        <v>98.9455414012739</v>
      </c>
    </row>
    <row r="256" spans="1:59">
      <c r="A256" s="141" t="s">
        <v>584</v>
      </c>
      <c r="B256" s="141" t="s">
        <v>838</v>
      </c>
    </row>
    <row r="257" spans="1:59">
      <c r="A257" s="141" t="s">
        <v>584</v>
      </c>
      <c r="B257" s="141" t="s">
        <v>839</v>
      </c>
    </row>
    <row r="258" spans="1:59">
      <c r="A258" s="141" t="s">
        <v>584</v>
      </c>
      <c r="B258" s="141" t="s">
        <v>840</v>
      </c>
    </row>
    <row r="259" spans="1:59">
      <c r="A259" s="141" t="s">
        <v>584</v>
      </c>
      <c r="B259" s="141" t="s">
        <v>841</v>
      </c>
      <c r="K259" s="141">
        <v>9.6999999999999993</v>
      </c>
      <c r="L259" s="141">
        <v>9.1999999999999993</v>
      </c>
      <c r="M259" s="141">
        <v>8.6999999999999993</v>
      </c>
      <c r="N259" s="141">
        <v>8.1999999999999993</v>
      </c>
      <c r="O259" s="141">
        <v>7.8</v>
      </c>
      <c r="P259" s="141">
        <v>7.4</v>
      </c>
      <c r="Q259" s="141">
        <v>7</v>
      </c>
      <c r="R259" s="141">
        <v>6.7</v>
      </c>
      <c r="S259" s="141">
        <v>6.4</v>
      </c>
      <c r="T259" s="141">
        <v>6.1</v>
      </c>
      <c r="U259" s="141">
        <v>5.7</v>
      </c>
      <c r="V259" s="141">
        <v>5.3</v>
      </c>
      <c r="W259" s="141">
        <v>4.9000000000000004</v>
      </c>
      <c r="X259" s="141">
        <v>4.5999999999999996</v>
      </c>
      <c r="Y259" s="141">
        <v>4.3</v>
      </c>
      <c r="Z259" s="141">
        <v>4</v>
      </c>
      <c r="AA259" s="141">
        <v>3.7</v>
      </c>
      <c r="AB259" s="141">
        <v>3.4</v>
      </c>
      <c r="AC259" s="141">
        <v>3.1</v>
      </c>
      <c r="AD259" s="141">
        <v>2.9</v>
      </c>
      <c r="AE259" s="141">
        <v>2.8</v>
      </c>
      <c r="AF259" s="141">
        <v>2.6</v>
      </c>
      <c r="AG259" s="141">
        <v>2.5</v>
      </c>
      <c r="AH259" s="141">
        <v>2.5</v>
      </c>
      <c r="AI259" s="141">
        <v>2.4</v>
      </c>
      <c r="AJ259" s="141">
        <v>2.2999999999999998</v>
      </c>
      <c r="AK259" s="141">
        <v>2.2000000000000002</v>
      </c>
      <c r="AL259" s="141">
        <v>2.2000000000000002</v>
      </c>
      <c r="AM259" s="141">
        <v>2.1</v>
      </c>
      <c r="AN259" s="141">
        <v>2</v>
      </c>
      <c r="AO259" s="141">
        <v>1.9</v>
      </c>
      <c r="AP259" s="141">
        <v>1.8</v>
      </c>
      <c r="AQ259" s="141">
        <v>1.8</v>
      </c>
      <c r="AR259" s="141">
        <v>1.7</v>
      </c>
      <c r="AS259" s="141">
        <v>1.7</v>
      </c>
      <c r="AT259" s="141">
        <v>1.6</v>
      </c>
      <c r="AU259" s="141">
        <v>1.5</v>
      </c>
      <c r="AV259" s="141">
        <v>1.4</v>
      </c>
      <c r="AW259" s="141">
        <v>1.3</v>
      </c>
      <c r="AX259" s="141">
        <v>1.3</v>
      </c>
      <c r="AY259" s="141">
        <v>1.2</v>
      </c>
      <c r="AZ259" s="141">
        <v>1.2</v>
      </c>
      <c r="BA259" s="141">
        <v>1.1000000000000001</v>
      </c>
      <c r="BB259" s="141">
        <v>1.1000000000000001</v>
      </c>
      <c r="BC259" s="141">
        <v>1</v>
      </c>
      <c r="BD259" s="141">
        <v>1</v>
      </c>
      <c r="BE259" s="141">
        <v>0.9</v>
      </c>
      <c r="BF259" s="141">
        <v>0.9</v>
      </c>
      <c r="BG259" s="141">
        <v>0.9</v>
      </c>
    </row>
    <row r="260" spans="1:59">
      <c r="A260" s="141" t="s">
        <v>584</v>
      </c>
      <c r="B260" s="141" t="s">
        <v>842</v>
      </c>
      <c r="AQ260" s="141">
        <v>11</v>
      </c>
      <c r="AV260" s="141">
        <v>10</v>
      </c>
      <c r="BA260" s="141">
        <v>10</v>
      </c>
      <c r="BF260" s="141">
        <v>9</v>
      </c>
    </row>
    <row r="261" spans="1:59">
      <c r="A261" s="141" t="s">
        <v>584</v>
      </c>
      <c r="B261" s="141" t="s">
        <v>843</v>
      </c>
      <c r="AG261" s="141">
        <v>6.9</v>
      </c>
      <c r="AQ261" s="141">
        <v>4.8</v>
      </c>
      <c r="BA261" s="141">
        <v>3.4</v>
      </c>
      <c r="BF261" s="141">
        <v>3.2</v>
      </c>
      <c r="BG261" s="141">
        <v>2.8</v>
      </c>
    </row>
    <row r="262" spans="1:59">
      <c r="A262" s="141" t="s">
        <v>584</v>
      </c>
      <c r="B262" s="141" t="s">
        <v>844</v>
      </c>
      <c r="AG262" s="141">
        <v>5.7</v>
      </c>
      <c r="AQ262" s="141">
        <v>4.0999999999999996</v>
      </c>
      <c r="BA262" s="141">
        <v>3</v>
      </c>
      <c r="BF262" s="141">
        <v>2.9</v>
      </c>
      <c r="BG262" s="141">
        <v>2.5</v>
      </c>
    </row>
    <row r="263" spans="1:59">
      <c r="A263" s="141" t="s">
        <v>584</v>
      </c>
      <c r="B263" s="141" t="s">
        <v>845</v>
      </c>
      <c r="C263" s="141">
        <v>39.700000000000003</v>
      </c>
      <c r="D263" s="141">
        <v>36.200000000000003</v>
      </c>
      <c r="E263" s="141">
        <v>32.9</v>
      </c>
      <c r="F263" s="141">
        <v>29.8</v>
      </c>
      <c r="G263" s="141">
        <v>27</v>
      </c>
      <c r="H263" s="141">
        <v>24.6</v>
      </c>
      <c r="I263" s="141">
        <v>22.6</v>
      </c>
      <c r="J263" s="141">
        <v>21</v>
      </c>
      <c r="K263" s="141">
        <v>19.600000000000001</v>
      </c>
      <c r="L263" s="141">
        <v>18.5</v>
      </c>
      <c r="M263" s="141">
        <v>17.5</v>
      </c>
      <c r="N263" s="141">
        <v>16.5</v>
      </c>
      <c r="O263" s="141">
        <v>15.7</v>
      </c>
      <c r="P263" s="141">
        <v>14.9</v>
      </c>
      <c r="Q263" s="141">
        <v>14.1</v>
      </c>
      <c r="R263" s="141">
        <v>13.3</v>
      </c>
      <c r="S263" s="141">
        <v>12.5</v>
      </c>
      <c r="T263" s="141">
        <v>11.8</v>
      </c>
      <c r="U263" s="141">
        <v>11.1</v>
      </c>
      <c r="V263" s="141">
        <v>10.5</v>
      </c>
      <c r="W263" s="141">
        <v>9.9</v>
      </c>
      <c r="X263" s="141">
        <v>9.3000000000000007</v>
      </c>
      <c r="Y263" s="141">
        <v>8.8000000000000007</v>
      </c>
      <c r="Z263" s="141">
        <v>8.3000000000000007</v>
      </c>
      <c r="AA263" s="141">
        <v>7.9</v>
      </c>
      <c r="AB263" s="141">
        <v>7.5</v>
      </c>
      <c r="AC263" s="141">
        <v>7.1</v>
      </c>
      <c r="AD263" s="141">
        <v>6.8</v>
      </c>
      <c r="AE263" s="141">
        <v>6.6</v>
      </c>
      <c r="AF263" s="141">
        <v>6.4</v>
      </c>
      <c r="AG263" s="141">
        <v>6.3</v>
      </c>
      <c r="AH263" s="141">
        <v>6.2</v>
      </c>
      <c r="AI263" s="141">
        <v>6.1</v>
      </c>
      <c r="AJ263" s="141">
        <v>6</v>
      </c>
      <c r="AK263" s="141">
        <v>5.9</v>
      </c>
      <c r="AL263" s="141">
        <v>5.7</v>
      </c>
      <c r="AM263" s="141">
        <v>5.5</v>
      </c>
      <c r="AN263" s="141">
        <v>5.2</v>
      </c>
      <c r="AO263" s="141">
        <v>5</v>
      </c>
      <c r="AP263" s="141">
        <v>4.7</v>
      </c>
      <c r="AQ263" s="141">
        <v>4.5</v>
      </c>
      <c r="AR263" s="141">
        <v>4.3</v>
      </c>
      <c r="AS263" s="141">
        <v>4.0999999999999996</v>
      </c>
      <c r="AT263" s="141">
        <v>4</v>
      </c>
      <c r="AU263" s="141">
        <v>3.9</v>
      </c>
      <c r="AV263" s="141">
        <v>3.7</v>
      </c>
      <c r="AW263" s="141">
        <v>3.6</v>
      </c>
      <c r="AX263" s="141">
        <v>3.5</v>
      </c>
      <c r="AY263" s="141">
        <v>3.4</v>
      </c>
      <c r="AZ263" s="141">
        <v>3.3</v>
      </c>
      <c r="BA263" s="141">
        <v>3.2</v>
      </c>
      <c r="BB263" s="141">
        <v>3.4</v>
      </c>
      <c r="BC263" s="141">
        <v>3</v>
      </c>
      <c r="BD263" s="141">
        <v>2.9</v>
      </c>
      <c r="BE263" s="141">
        <v>2.8</v>
      </c>
      <c r="BF263" s="141">
        <v>3</v>
      </c>
      <c r="BG263" s="141">
        <v>2.7</v>
      </c>
    </row>
    <row r="264" spans="1:59">
      <c r="A264" s="141" t="s">
        <v>584</v>
      </c>
      <c r="B264" s="141" t="s">
        <v>846</v>
      </c>
    </row>
    <row r="265" spans="1:59">
      <c r="A265" s="141" t="s">
        <v>584</v>
      </c>
      <c r="B265" s="141" t="s">
        <v>847</v>
      </c>
    </row>
    <row r="266" spans="1:59">
      <c r="A266" s="141" t="s">
        <v>584</v>
      </c>
      <c r="B266" s="141" t="s">
        <v>848</v>
      </c>
      <c r="AG266" s="141">
        <v>1.7</v>
      </c>
      <c r="AQ266" s="141">
        <v>1.2</v>
      </c>
      <c r="BA266" s="141">
        <v>0.9</v>
      </c>
      <c r="BF266" s="141">
        <v>0.8</v>
      </c>
      <c r="BG266" s="141">
        <v>0.8</v>
      </c>
    </row>
    <row r="267" spans="1:59">
      <c r="A267" s="141" t="s">
        <v>584</v>
      </c>
      <c r="B267" s="141" t="s">
        <v>849</v>
      </c>
      <c r="L267" s="141">
        <v>17693</v>
      </c>
      <c r="M267" s="141">
        <v>17151</v>
      </c>
      <c r="N267" s="141">
        <v>16445</v>
      </c>
      <c r="O267" s="141">
        <v>15756</v>
      </c>
      <c r="P267" s="141">
        <v>14890</v>
      </c>
      <c r="Q267" s="141">
        <v>13873</v>
      </c>
      <c r="R267" s="141">
        <v>12947</v>
      </c>
      <c r="S267" s="141">
        <v>11967</v>
      </c>
      <c r="T267" s="141">
        <v>10998</v>
      </c>
      <c r="U267" s="141">
        <v>9911</v>
      </c>
      <c r="V267" s="141">
        <v>8910</v>
      </c>
      <c r="W267" s="141">
        <v>7995</v>
      </c>
      <c r="X267" s="141">
        <v>7314</v>
      </c>
      <c r="Y267" s="141">
        <v>6675</v>
      </c>
      <c r="Z267" s="141">
        <v>6065</v>
      </c>
      <c r="AA267" s="141">
        <v>5479</v>
      </c>
      <c r="AB267" s="141">
        <v>4916</v>
      </c>
      <c r="AC267" s="141">
        <v>4376</v>
      </c>
      <c r="AD267" s="141">
        <v>3997</v>
      </c>
      <c r="AE267" s="141">
        <v>3769</v>
      </c>
      <c r="AF267" s="141">
        <v>3422</v>
      </c>
      <c r="AG267" s="141">
        <v>3223</v>
      </c>
      <c r="AH267" s="141">
        <v>3164</v>
      </c>
      <c r="AI267" s="141">
        <v>2991</v>
      </c>
      <c r="AJ267" s="141">
        <v>2831</v>
      </c>
      <c r="AK267" s="141">
        <v>2682</v>
      </c>
      <c r="AL267" s="141">
        <v>2661</v>
      </c>
      <c r="AM267" s="141">
        <v>2524</v>
      </c>
      <c r="AN267" s="141">
        <v>2388</v>
      </c>
      <c r="AO267" s="141">
        <v>2253</v>
      </c>
      <c r="AP267" s="141">
        <v>2117</v>
      </c>
      <c r="AQ267" s="141">
        <v>2099</v>
      </c>
      <c r="AR267" s="141">
        <v>1964</v>
      </c>
      <c r="AS267" s="141">
        <v>1948</v>
      </c>
      <c r="AT267" s="141">
        <v>1820</v>
      </c>
      <c r="AU267" s="141">
        <v>1696</v>
      </c>
      <c r="AV267" s="141">
        <v>1575</v>
      </c>
      <c r="AW267" s="141">
        <v>1456</v>
      </c>
      <c r="AX267" s="141">
        <v>1450</v>
      </c>
      <c r="AY267" s="141">
        <v>1332</v>
      </c>
      <c r="AZ267" s="141">
        <v>1325</v>
      </c>
      <c r="BA267" s="141">
        <v>1208</v>
      </c>
      <c r="BB267" s="141">
        <v>1199</v>
      </c>
      <c r="BC267" s="141">
        <v>1082</v>
      </c>
      <c r="BD267" s="141">
        <v>1073</v>
      </c>
      <c r="BE267" s="141">
        <v>957</v>
      </c>
      <c r="BF267" s="141">
        <v>948</v>
      </c>
      <c r="BG267" s="141">
        <v>939</v>
      </c>
    </row>
    <row r="268" spans="1:59">
      <c r="A268" s="141" t="s">
        <v>584</v>
      </c>
      <c r="B268" s="141" t="s">
        <v>850</v>
      </c>
      <c r="AQ268" s="141">
        <v>80.099999999999994</v>
      </c>
      <c r="AV268" s="141">
        <v>79.900000000000006</v>
      </c>
      <c r="BA268" s="141">
        <v>80.599999999999994</v>
      </c>
      <c r="BF268" s="141">
        <v>81.8</v>
      </c>
    </row>
    <row r="269" spans="1:59">
      <c r="A269" s="141" t="s">
        <v>584</v>
      </c>
      <c r="B269" s="141" t="s">
        <v>851</v>
      </c>
      <c r="C269" s="141">
        <v>65051</v>
      </c>
      <c r="D269" s="141">
        <v>59151</v>
      </c>
      <c r="E269" s="141">
        <v>53956</v>
      </c>
      <c r="F269" s="141">
        <v>49298</v>
      </c>
      <c r="G269" s="141">
        <v>45215</v>
      </c>
      <c r="H269" s="141">
        <v>41827</v>
      </c>
      <c r="I269" s="141">
        <v>39145</v>
      </c>
      <c r="J269" s="141">
        <v>37188</v>
      </c>
      <c r="K269" s="141">
        <v>35601</v>
      </c>
      <c r="L269" s="141">
        <v>34521</v>
      </c>
      <c r="M269" s="141">
        <v>33520</v>
      </c>
      <c r="N269" s="141">
        <v>32307</v>
      </c>
      <c r="O269" s="141">
        <v>31198</v>
      </c>
      <c r="P269" s="141">
        <v>29791</v>
      </c>
      <c r="Q269" s="141">
        <v>28080</v>
      </c>
      <c r="R269" s="141">
        <v>26123</v>
      </c>
      <c r="S269" s="141">
        <v>23996</v>
      </c>
      <c r="T269" s="141">
        <v>22004</v>
      </c>
      <c r="U269" s="141">
        <v>20027</v>
      </c>
      <c r="V269" s="141">
        <v>18312</v>
      </c>
      <c r="W269" s="141">
        <v>16726</v>
      </c>
      <c r="X269" s="141">
        <v>15263</v>
      </c>
      <c r="Y269" s="141">
        <v>14062</v>
      </c>
      <c r="Z269" s="141">
        <v>12924</v>
      </c>
      <c r="AA269" s="141">
        <v>12013</v>
      </c>
      <c r="AB269" s="141">
        <v>11135</v>
      </c>
      <c r="AC269" s="141">
        <v>10293</v>
      </c>
      <c r="AD269" s="141">
        <v>9623</v>
      </c>
      <c r="AE269" s="141">
        <v>9127</v>
      </c>
      <c r="AF269" s="141">
        <v>8644</v>
      </c>
      <c r="AG269" s="141">
        <v>8325</v>
      </c>
      <c r="AH269" s="141">
        <v>8029</v>
      </c>
      <c r="AI269" s="141">
        <v>7758</v>
      </c>
      <c r="AJ269" s="141">
        <v>7513</v>
      </c>
      <c r="AK269" s="141">
        <v>7289</v>
      </c>
      <c r="AL269" s="141">
        <v>6970</v>
      </c>
      <c r="AM269" s="141">
        <v>6667</v>
      </c>
      <c r="AN269" s="141">
        <v>6256</v>
      </c>
      <c r="AO269" s="141">
        <v>5973</v>
      </c>
      <c r="AP269" s="141">
        <v>5573</v>
      </c>
      <c r="AQ269" s="141">
        <v>5293</v>
      </c>
      <c r="AR269" s="141">
        <v>5016</v>
      </c>
      <c r="AS269" s="141">
        <v>4741</v>
      </c>
      <c r="AT269" s="141">
        <v>4589</v>
      </c>
      <c r="AU269" s="141">
        <v>4441</v>
      </c>
      <c r="AV269" s="141">
        <v>4188</v>
      </c>
      <c r="AW269" s="141">
        <v>4052</v>
      </c>
      <c r="AX269" s="141">
        <v>3921</v>
      </c>
      <c r="AY269" s="141">
        <v>3792</v>
      </c>
      <c r="AZ269" s="141">
        <v>3664</v>
      </c>
      <c r="BA269" s="141">
        <v>3533</v>
      </c>
      <c r="BB269" s="141">
        <v>3734</v>
      </c>
      <c r="BC269" s="141">
        <v>3271</v>
      </c>
      <c r="BD269" s="141">
        <v>3139</v>
      </c>
      <c r="BE269" s="141">
        <v>3006</v>
      </c>
      <c r="BF269" s="141">
        <v>3197</v>
      </c>
      <c r="BG269" s="141">
        <v>2846</v>
      </c>
    </row>
    <row r="270" spans="1:59">
      <c r="A270" s="141" t="s">
        <v>584</v>
      </c>
      <c r="B270" s="141" t="s">
        <v>852</v>
      </c>
      <c r="AQ270" s="141">
        <v>7.9</v>
      </c>
      <c r="AV270" s="141">
        <v>7.1</v>
      </c>
      <c r="BA270" s="141">
        <v>6.4</v>
      </c>
      <c r="BF270" s="141">
        <v>5.3</v>
      </c>
    </row>
    <row r="271" spans="1:59">
      <c r="A271" s="141" t="s">
        <v>584</v>
      </c>
      <c r="B271" s="141" t="s">
        <v>853</v>
      </c>
      <c r="C271" s="141">
        <v>49431</v>
      </c>
      <c r="D271" s="141">
        <v>45458</v>
      </c>
      <c r="E271" s="141">
        <v>41866</v>
      </c>
      <c r="F271" s="141">
        <v>38539</v>
      </c>
      <c r="G271" s="141">
        <v>35394</v>
      </c>
      <c r="H271" s="141">
        <v>32742</v>
      </c>
      <c r="I271" s="141">
        <v>30609</v>
      </c>
      <c r="J271" s="141">
        <v>29022</v>
      </c>
      <c r="K271" s="141">
        <v>27796</v>
      </c>
      <c r="L271" s="141">
        <v>26893</v>
      </c>
      <c r="M271" s="141">
        <v>26062</v>
      </c>
      <c r="N271" s="141">
        <v>25021</v>
      </c>
      <c r="O271" s="141">
        <v>23914</v>
      </c>
      <c r="P271" s="141">
        <v>22738</v>
      </c>
      <c r="Q271" s="141">
        <v>21120</v>
      </c>
      <c r="R271" s="141">
        <v>19521</v>
      </c>
      <c r="S271" s="141">
        <v>17821</v>
      </c>
      <c r="T271" s="141">
        <v>16114</v>
      </c>
      <c r="U271" s="141">
        <v>14657</v>
      </c>
      <c r="V271" s="141">
        <v>13472</v>
      </c>
      <c r="W271" s="141">
        <v>12227</v>
      </c>
      <c r="X271" s="141">
        <v>11090</v>
      </c>
      <c r="Y271" s="141">
        <v>10192</v>
      </c>
      <c r="Z271" s="141">
        <v>9494</v>
      </c>
      <c r="AA271" s="141">
        <v>8674</v>
      </c>
      <c r="AB271" s="141">
        <v>8034</v>
      </c>
      <c r="AC271" s="141">
        <v>7416</v>
      </c>
      <c r="AD271" s="141">
        <v>6962</v>
      </c>
      <c r="AE271" s="141">
        <v>6527</v>
      </c>
      <c r="AF271" s="141">
        <v>6247</v>
      </c>
      <c r="AG271" s="141">
        <v>5983</v>
      </c>
      <c r="AH271" s="141">
        <v>5740</v>
      </c>
      <c r="AI271" s="141">
        <v>5519</v>
      </c>
      <c r="AJ271" s="141">
        <v>5319</v>
      </c>
      <c r="AK271" s="141">
        <v>5261</v>
      </c>
      <c r="AL271" s="141">
        <v>4973</v>
      </c>
      <c r="AM271" s="141">
        <v>4818</v>
      </c>
      <c r="AN271" s="141">
        <v>4548</v>
      </c>
      <c r="AO271" s="141">
        <v>4280</v>
      </c>
      <c r="AP271" s="141">
        <v>4012</v>
      </c>
      <c r="AQ271" s="141">
        <v>3861</v>
      </c>
      <c r="AR271" s="141">
        <v>3595</v>
      </c>
      <c r="AS271" s="141">
        <v>3449</v>
      </c>
      <c r="AT271" s="141">
        <v>3308</v>
      </c>
      <c r="AU271" s="141">
        <v>3286</v>
      </c>
      <c r="AV271" s="141">
        <v>3042</v>
      </c>
      <c r="AW271" s="141">
        <v>3028</v>
      </c>
      <c r="AX271" s="141">
        <v>2904</v>
      </c>
      <c r="AY271" s="141">
        <v>2780</v>
      </c>
      <c r="AZ271" s="141">
        <v>2656</v>
      </c>
      <c r="BA271" s="141">
        <v>2641</v>
      </c>
      <c r="BB271" s="141">
        <v>2624</v>
      </c>
      <c r="BC271" s="141">
        <v>2388</v>
      </c>
      <c r="BD271" s="141">
        <v>2261</v>
      </c>
      <c r="BE271" s="141">
        <v>2135</v>
      </c>
      <c r="BF271" s="141">
        <v>2116</v>
      </c>
      <c r="BG271" s="141">
        <v>2096</v>
      </c>
    </row>
    <row r="272" spans="1:59">
      <c r="A272" s="141" t="s">
        <v>584</v>
      </c>
      <c r="B272" s="141" t="s">
        <v>854</v>
      </c>
      <c r="AQ272" s="141">
        <v>12</v>
      </c>
      <c r="AV272" s="141">
        <v>12.9</v>
      </c>
      <c r="BA272" s="141">
        <v>13</v>
      </c>
      <c r="BF272" s="141">
        <v>12.9</v>
      </c>
    </row>
    <row r="273" spans="1:59">
      <c r="A273" s="141" t="s">
        <v>584</v>
      </c>
      <c r="B273" s="141" t="s">
        <v>855</v>
      </c>
      <c r="AG273" s="141">
        <v>2751</v>
      </c>
      <c r="AQ273" s="141">
        <v>1549</v>
      </c>
      <c r="BA273" s="141">
        <v>1043</v>
      </c>
      <c r="BF273" s="141">
        <v>899</v>
      </c>
      <c r="BG273" s="141">
        <v>895</v>
      </c>
    </row>
    <row r="274" spans="1:59">
      <c r="A274" s="141" t="s">
        <v>584</v>
      </c>
      <c r="B274" s="141" t="s">
        <v>856</v>
      </c>
    </row>
    <row r="275" spans="1:59">
      <c r="A275" s="141" t="s">
        <v>584</v>
      </c>
      <c r="B275" s="141" t="s">
        <v>857</v>
      </c>
    </row>
    <row r="276" spans="1:59">
      <c r="A276" s="141" t="s">
        <v>584</v>
      </c>
      <c r="B276" s="141" t="s">
        <v>858</v>
      </c>
      <c r="AG276" s="141">
        <v>21.1</v>
      </c>
      <c r="AH276" s="141">
        <v>20.3</v>
      </c>
      <c r="AI276" s="141">
        <v>19.7</v>
      </c>
      <c r="AJ276" s="141">
        <v>19.3</v>
      </c>
      <c r="AK276" s="141">
        <v>19.2</v>
      </c>
      <c r="AL276" s="141">
        <v>19.2</v>
      </c>
      <c r="AM276" s="141">
        <v>19.3</v>
      </c>
      <c r="AN276" s="141">
        <v>19.5</v>
      </c>
      <c r="AO276" s="141">
        <v>19.7</v>
      </c>
      <c r="AP276" s="141">
        <v>19.899999999999999</v>
      </c>
      <c r="AQ276" s="141">
        <v>20.100000000000001</v>
      </c>
      <c r="AR276" s="141">
        <v>20.2</v>
      </c>
      <c r="AS276" s="141">
        <v>20.3</v>
      </c>
      <c r="AT276" s="141">
        <v>20.2</v>
      </c>
      <c r="AU276" s="141">
        <v>20.100000000000001</v>
      </c>
      <c r="AV276" s="141">
        <v>20</v>
      </c>
      <c r="AW276" s="141">
        <v>19.7</v>
      </c>
      <c r="AX276" s="141">
        <v>19.5</v>
      </c>
      <c r="AY276" s="141">
        <v>19.3</v>
      </c>
      <c r="AZ276" s="141">
        <v>19.100000000000001</v>
      </c>
      <c r="BA276" s="141">
        <v>18.899999999999999</v>
      </c>
      <c r="BB276" s="141">
        <v>18.899999999999999</v>
      </c>
      <c r="BC276" s="141">
        <v>19</v>
      </c>
      <c r="BD276" s="141">
        <v>19.3</v>
      </c>
      <c r="BE276" s="141">
        <v>19.7</v>
      </c>
      <c r="BF276" s="141">
        <v>20.3</v>
      </c>
      <c r="BG276" s="141">
        <v>21.2</v>
      </c>
    </row>
    <row r="277" spans="1:59">
      <c r="A277" s="141" t="s">
        <v>584</v>
      </c>
      <c r="B277" s="141" t="s">
        <v>859</v>
      </c>
      <c r="AG277" s="141">
        <v>16.8</v>
      </c>
      <c r="AH277" s="141">
        <v>15.8</v>
      </c>
      <c r="AI277" s="141">
        <v>14.8</v>
      </c>
      <c r="AJ277" s="141">
        <v>14</v>
      </c>
      <c r="AK277" s="141">
        <v>13.3</v>
      </c>
      <c r="AL277" s="141">
        <v>12.7</v>
      </c>
      <c r="AM277" s="141">
        <v>12.2</v>
      </c>
      <c r="AN277" s="141">
        <v>11.9</v>
      </c>
      <c r="AO277" s="141">
        <v>11.6</v>
      </c>
      <c r="AP277" s="141">
        <v>11.4</v>
      </c>
      <c r="AQ277" s="141">
        <v>11.2</v>
      </c>
      <c r="AR277" s="141">
        <v>11</v>
      </c>
      <c r="AS277" s="141">
        <v>10.9</v>
      </c>
      <c r="AT277" s="141">
        <v>10.8</v>
      </c>
      <c r="AU277" s="141">
        <v>10.8</v>
      </c>
      <c r="AV277" s="141">
        <v>10.7</v>
      </c>
      <c r="AW277" s="141">
        <v>10.6</v>
      </c>
      <c r="AX277" s="141">
        <v>10.6</v>
      </c>
      <c r="AY277" s="141">
        <v>10.6</v>
      </c>
      <c r="AZ277" s="141">
        <v>10.6</v>
      </c>
      <c r="BA277" s="141">
        <v>10.7</v>
      </c>
      <c r="BB277" s="141">
        <v>10.8</v>
      </c>
      <c r="BC277" s="141">
        <v>11</v>
      </c>
      <c r="BD277" s="141">
        <v>11.4</v>
      </c>
      <c r="BE277" s="141">
        <v>11.8</v>
      </c>
      <c r="BF277" s="141">
        <v>12.4</v>
      </c>
      <c r="BG277" s="141">
        <v>13.2</v>
      </c>
    </row>
    <row r="278" spans="1:59">
      <c r="A278" s="141" t="s">
        <v>584</v>
      </c>
      <c r="B278" s="141" t="s">
        <v>860</v>
      </c>
      <c r="AG278" s="141">
        <v>21.5</v>
      </c>
      <c r="AH278" s="141">
        <v>20.7</v>
      </c>
      <c r="AI278" s="141">
        <v>20.100000000000001</v>
      </c>
      <c r="AJ278" s="141">
        <v>19.8</v>
      </c>
      <c r="AK278" s="141">
        <v>19.600000000000001</v>
      </c>
      <c r="AL278" s="141">
        <v>19.7</v>
      </c>
      <c r="AM278" s="141">
        <v>19.8</v>
      </c>
      <c r="AN278" s="141">
        <v>20</v>
      </c>
      <c r="AO278" s="141">
        <v>20.2</v>
      </c>
      <c r="AP278" s="141">
        <v>20.399999999999999</v>
      </c>
      <c r="AQ278" s="141">
        <v>20.5</v>
      </c>
      <c r="AR278" s="141">
        <v>20.6</v>
      </c>
      <c r="AS278" s="141">
        <v>20.7</v>
      </c>
      <c r="AT278" s="141">
        <v>20.6</v>
      </c>
      <c r="AU278" s="141">
        <v>20.5</v>
      </c>
      <c r="AV278" s="141">
        <v>20.399999999999999</v>
      </c>
      <c r="AW278" s="141">
        <v>20.2</v>
      </c>
      <c r="AX278" s="141">
        <v>19.899999999999999</v>
      </c>
      <c r="AY278" s="141">
        <v>19.7</v>
      </c>
      <c r="AZ278" s="141">
        <v>19.5</v>
      </c>
      <c r="BA278" s="141">
        <v>19.3</v>
      </c>
      <c r="BB278" s="141">
        <v>19.3</v>
      </c>
      <c r="BC278" s="141">
        <v>19.399999999999999</v>
      </c>
      <c r="BD278" s="141">
        <v>19.600000000000001</v>
      </c>
      <c r="BE278" s="141">
        <v>20.100000000000001</v>
      </c>
      <c r="BF278" s="141">
        <v>20.7</v>
      </c>
      <c r="BG278" s="141">
        <v>21.5</v>
      </c>
    </row>
    <row r="279" spans="1:59">
      <c r="A279" s="141" t="s">
        <v>584</v>
      </c>
      <c r="B279" s="141" t="s">
        <v>861</v>
      </c>
      <c r="BF279" s="141">
        <v>7.5</v>
      </c>
    </row>
    <row r="280" spans="1:59">
      <c r="A280" s="141" t="s">
        <v>584</v>
      </c>
      <c r="B280" s="141" t="s">
        <v>862</v>
      </c>
    </row>
    <row r="281" spans="1:59">
      <c r="A281" s="141" t="s">
        <v>584</v>
      </c>
      <c r="B281" s="141" t="s">
        <v>863</v>
      </c>
    </row>
    <row r="282" spans="1:59">
      <c r="A282" s="141" t="s">
        <v>584</v>
      </c>
      <c r="B282" s="141" t="s">
        <v>864</v>
      </c>
    </row>
    <row r="283" spans="1:59">
      <c r="A283" s="141" t="s">
        <v>584</v>
      </c>
      <c r="B283" s="141" t="s">
        <v>865</v>
      </c>
    </row>
    <row r="284" spans="1:59">
      <c r="A284" s="141" t="s">
        <v>584</v>
      </c>
      <c r="B284" s="141" t="s">
        <v>866</v>
      </c>
    </row>
    <row r="285" spans="1:59">
      <c r="A285" s="141" t="s">
        <v>584</v>
      </c>
      <c r="B285" s="141" t="s">
        <v>867</v>
      </c>
    </row>
    <row r="286" spans="1:59">
      <c r="A286" s="141" t="s">
        <v>584</v>
      </c>
      <c r="B286" s="141" t="s">
        <v>868</v>
      </c>
    </row>
    <row r="287" spans="1:59">
      <c r="A287" s="141" t="s">
        <v>584</v>
      </c>
      <c r="B287" s="141" t="s">
        <v>869</v>
      </c>
      <c r="AR287" s="141">
        <v>3.13</v>
      </c>
      <c r="AW287" s="141">
        <v>2.64</v>
      </c>
      <c r="BB287" s="141">
        <v>2.92</v>
      </c>
    </row>
    <row r="288" spans="1:59">
      <c r="A288" s="141" t="s">
        <v>584</v>
      </c>
      <c r="B288" s="141" t="s">
        <v>870</v>
      </c>
      <c r="AR288" s="141">
        <v>14.86</v>
      </c>
      <c r="AW288" s="141">
        <v>14.93</v>
      </c>
      <c r="BB288" s="141">
        <v>14.93</v>
      </c>
    </row>
    <row r="289" spans="1:60">
      <c r="A289" s="141" t="s">
        <v>584</v>
      </c>
      <c r="B289" s="141" t="s">
        <v>871</v>
      </c>
      <c r="AZ289" s="141">
        <v>1</v>
      </c>
      <c r="BB289" s="141">
        <v>1</v>
      </c>
      <c r="BD289" s="141">
        <v>1</v>
      </c>
      <c r="BF289" s="141">
        <v>1</v>
      </c>
      <c r="BH289" s="141">
        <v>1</v>
      </c>
    </row>
    <row r="290" spans="1:60">
      <c r="A290" s="141" t="s">
        <v>584</v>
      </c>
      <c r="B290" s="141" t="s">
        <v>872</v>
      </c>
      <c r="AZ290" s="141">
        <v>0</v>
      </c>
      <c r="BB290" s="141">
        <v>0</v>
      </c>
      <c r="BD290" s="141">
        <v>0</v>
      </c>
      <c r="BF290" s="141">
        <v>0</v>
      </c>
      <c r="BH290" s="141">
        <v>0</v>
      </c>
    </row>
    <row r="291" spans="1:60">
      <c r="A291" s="141" t="s">
        <v>584</v>
      </c>
      <c r="B291" s="141" t="s">
        <v>873</v>
      </c>
      <c r="BD291" s="141">
        <v>1</v>
      </c>
      <c r="BF291" s="141">
        <v>1</v>
      </c>
      <c r="BH291" s="141">
        <v>1</v>
      </c>
    </row>
    <row r="292" spans="1:60">
      <c r="A292" s="141" t="s">
        <v>584</v>
      </c>
      <c r="B292" s="141" t="s">
        <v>874</v>
      </c>
      <c r="AZ292" s="141">
        <v>1</v>
      </c>
      <c r="BB292" s="141">
        <v>1</v>
      </c>
      <c r="BD292" s="141">
        <v>1</v>
      </c>
      <c r="BF292" s="141">
        <v>1</v>
      </c>
      <c r="BH292" s="141">
        <v>1</v>
      </c>
    </row>
    <row r="293" spans="1:60">
      <c r="A293" s="141" t="s">
        <v>584</v>
      </c>
      <c r="B293" s="141" t="s">
        <v>875</v>
      </c>
      <c r="AZ293" s="141">
        <v>1</v>
      </c>
      <c r="BB293" s="141">
        <v>1</v>
      </c>
      <c r="BD293" s="141">
        <v>1</v>
      </c>
      <c r="BF293" s="141">
        <v>1</v>
      </c>
      <c r="BH293" s="141">
        <v>1</v>
      </c>
    </row>
    <row r="294" spans="1:60">
      <c r="A294" s="141" t="s">
        <v>584</v>
      </c>
      <c r="B294" s="141" t="s">
        <v>876</v>
      </c>
      <c r="BD294" s="141">
        <v>0</v>
      </c>
      <c r="BF294" s="141">
        <v>0</v>
      </c>
      <c r="BH294" s="141">
        <v>0</v>
      </c>
    </row>
    <row r="295" spans="1:60">
      <c r="A295" s="141" t="s">
        <v>584</v>
      </c>
      <c r="B295" s="141" t="s">
        <v>877</v>
      </c>
      <c r="BF295" s="141">
        <v>1</v>
      </c>
      <c r="BH295" s="141">
        <v>1</v>
      </c>
    </row>
    <row r="296" spans="1:60">
      <c r="A296" s="141" t="s">
        <v>584</v>
      </c>
      <c r="B296" s="141" t="s">
        <v>878</v>
      </c>
      <c r="AZ296" s="141">
        <v>0</v>
      </c>
      <c r="BB296" s="141">
        <v>0</v>
      </c>
      <c r="BD296" s="141">
        <v>0</v>
      </c>
      <c r="BF296" s="141">
        <v>0</v>
      </c>
      <c r="BH296" s="141">
        <v>0</v>
      </c>
    </row>
    <row r="297" spans="1:60">
      <c r="A297" s="141" t="s">
        <v>584</v>
      </c>
      <c r="B297" s="141" t="s">
        <v>879</v>
      </c>
      <c r="AG297" s="141">
        <v>1.4</v>
      </c>
      <c r="AN297" s="141">
        <v>4.5999999999999996</v>
      </c>
      <c r="AO297" s="141">
        <v>4.5999999999999996</v>
      </c>
      <c r="AP297" s="141">
        <v>4.5999999999999996</v>
      </c>
      <c r="AQ297" s="141">
        <v>7.3</v>
      </c>
      <c r="AR297" s="141">
        <v>7.3</v>
      </c>
      <c r="AS297" s="141">
        <v>7.3</v>
      </c>
      <c r="AT297" s="141">
        <v>7.1</v>
      </c>
      <c r="AU297" s="141">
        <v>7.1</v>
      </c>
      <c r="AV297" s="141">
        <v>9</v>
      </c>
      <c r="AW297" s="141">
        <v>9.4</v>
      </c>
      <c r="AX297" s="141">
        <v>9.4</v>
      </c>
      <c r="AY297" s="141">
        <v>9.4</v>
      </c>
      <c r="AZ297" s="141">
        <v>11.3</v>
      </c>
      <c r="BA297" s="141">
        <v>11.3</v>
      </c>
      <c r="BB297" s="141">
        <v>10.8</v>
      </c>
      <c r="BC297" s="141">
        <v>7.9</v>
      </c>
      <c r="BD297" s="141">
        <v>8.1</v>
      </c>
      <c r="BE297" s="141">
        <v>8.1</v>
      </c>
      <c r="BF297" s="141">
        <v>9.5</v>
      </c>
      <c r="BG297" s="141">
        <v>9.5</v>
      </c>
      <c r="BH297" s="141">
        <v>9.3000000000000007</v>
      </c>
    </row>
    <row r="298" spans="1:60">
      <c r="A298" s="141" t="s">
        <v>584</v>
      </c>
      <c r="B298" s="141" t="s">
        <v>880</v>
      </c>
    </row>
    <row r="299" spans="1:60">
      <c r="A299" s="141" t="s">
        <v>584</v>
      </c>
      <c r="B299" s="141" t="s">
        <v>881</v>
      </c>
    </row>
    <row r="300" spans="1:60">
      <c r="A300" s="141" t="s">
        <v>584</v>
      </c>
      <c r="B300" s="141" t="s">
        <v>882</v>
      </c>
      <c r="N300" s="141">
        <v>3.6752300262451199</v>
      </c>
      <c r="O300" s="141">
        <v>4.0320801734924299</v>
      </c>
      <c r="P300" s="141">
        <v>4.0638999938964799</v>
      </c>
      <c r="Q300" s="141">
        <v>4.0609498023986799</v>
      </c>
      <c r="R300" s="141">
        <v>4.6931600570678702</v>
      </c>
      <c r="S300" s="141">
        <v>4.8759298324584996</v>
      </c>
      <c r="T300" s="141">
        <v>4.8653302192687997</v>
      </c>
      <c r="U300" s="141">
        <v>4.9197502136230504</v>
      </c>
      <c r="V300" s="141">
        <v>5.0836300849914604</v>
      </c>
      <c r="W300" s="141">
        <v>5.0949602127075204</v>
      </c>
      <c r="X300" s="141">
        <v>5.0906200408935502</v>
      </c>
      <c r="Y300" s="141">
        <v>5.0605101585388201</v>
      </c>
      <c r="Z300" s="141">
        <v>4.8440098762512198</v>
      </c>
      <c r="AD300" s="141">
        <v>5.6070899963378897</v>
      </c>
      <c r="AE300" s="141">
        <v>5.5969800949096697</v>
      </c>
      <c r="AF300" s="141">
        <v>5.4041700363159197</v>
      </c>
      <c r="AJ300" s="141">
        <v>3.4386999607086199</v>
      </c>
      <c r="AK300" s="141">
        <v>3.62556004524231</v>
      </c>
      <c r="AL300" s="141">
        <v>3.4657299518585201</v>
      </c>
      <c r="AO300" s="141">
        <v>3.35602998733521</v>
      </c>
      <c r="AP300" s="141">
        <v>3.43330001831055</v>
      </c>
      <c r="AQ300" s="141">
        <v>3.5161700248718302</v>
      </c>
      <c r="AR300" s="141">
        <v>3.45707011222839</v>
      </c>
      <c r="AS300" s="141">
        <v>3.4653699398040798</v>
      </c>
      <c r="AT300" s="141">
        <v>3.5236899852752699</v>
      </c>
      <c r="AU300" s="141">
        <v>3.4830698966979998</v>
      </c>
      <c r="AV300" s="141">
        <v>3.36861991882324</v>
      </c>
      <c r="AW300" s="141">
        <v>3.3290901184082</v>
      </c>
      <c r="AX300" s="141">
        <v>3.3309400081634499</v>
      </c>
      <c r="AY300" s="141">
        <v>3.3191499710082999</v>
      </c>
      <c r="BA300" s="141">
        <v>3.6394999027252202</v>
      </c>
      <c r="BB300" s="141">
        <v>3.6425800323486301</v>
      </c>
      <c r="BC300" s="141">
        <v>3.69226002693176</v>
      </c>
      <c r="BD300" s="141">
        <v>3.6653800010681201</v>
      </c>
      <c r="BE300" s="141">
        <v>3.5905900001525901</v>
      </c>
    </row>
    <row r="301" spans="1:60">
      <c r="A301" s="141" t="s">
        <v>584</v>
      </c>
      <c r="B301" s="141" t="s">
        <v>883</v>
      </c>
      <c r="X301" s="141">
        <v>16.083539962768601</v>
      </c>
      <c r="Y301" s="141">
        <v>15.6406202316284</v>
      </c>
      <c r="Z301" s="141">
        <v>14.9142303466797</v>
      </c>
      <c r="AD301" s="141">
        <v>18.1697902679443</v>
      </c>
      <c r="AE301" s="141">
        <v>17.993970870971701</v>
      </c>
      <c r="AF301" s="141">
        <v>17.847120285034201</v>
      </c>
      <c r="AJ301" s="141">
        <v>11.250069618225099</v>
      </c>
      <c r="AK301" s="141">
        <v>11.2233896255493</v>
      </c>
      <c r="AL301" s="141">
        <v>10.4799299240112</v>
      </c>
      <c r="AO301" s="141">
        <v>10.0586595535278</v>
      </c>
      <c r="AP301" s="141">
        <v>8.8159399032592791</v>
      </c>
      <c r="AQ301" s="141">
        <v>9.8103704452514595</v>
      </c>
      <c r="AR301" s="141">
        <v>9.5343103408813494</v>
      </c>
      <c r="AS301" s="141">
        <v>9.7545995712280291</v>
      </c>
      <c r="AT301" s="141">
        <v>9.8608798980712908</v>
      </c>
      <c r="AU301" s="141">
        <v>9.8669204711914098</v>
      </c>
      <c r="AV301" s="141">
        <v>10.2518501281738</v>
      </c>
      <c r="AW301" s="141">
        <v>10.0561199188232</v>
      </c>
      <c r="AX301" s="141">
        <v>10.1097202301025</v>
      </c>
      <c r="AY301" s="141">
        <v>9.9856300354003906</v>
      </c>
      <c r="BA301" s="141">
        <v>9.3668003082275408</v>
      </c>
      <c r="BB301" s="141">
        <v>9.5961198806762695</v>
      </c>
      <c r="BC301" s="141">
        <v>9.5027799606323207</v>
      </c>
      <c r="BD301" s="141">
        <v>9.4811697006225604</v>
      </c>
      <c r="BE301" s="141">
        <v>9.2384796142578107</v>
      </c>
    </row>
    <row r="302" spans="1:60">
      <c r="A302" s="141" t="s">
        <v>584</v>
      </c>
      <c r="B302" s="141" t="s">
        <v>884</v>
      </c>
      <c r="N302" s="141">
        <v>13.015500068664601</v>
      </c>
      <c r="O302" s="141">
        <v>12.1836099624634</v>
      </c>
      <c r="P302" s="141">
        <v>11.8702096939087</v>
      </c>
      <c r="Q302" s="141">
        <v>10.039919853210399</v>
      </c>
      <c r="R302" s="141">
        <v>9.7546195983886701</v>
      </c>
      <c r="S302" s="141">
        <v>9.7544803619384801</v>
      </c>
      <c r="T302" s="141">
        <v>10.390729904174799</v>
      </c>
      <c r="U302" s="141">
        <v>10.590290069580099</v>
      </c>
      <c r="V302" s="141">
        <v>10.4327297210693</v>
      </c>
      <c r="W302" s="141">
        <v>10.4972896575928</v>
      </c>
      <c r="X302" s="141">
        <v>10.5435495376587</v>
      </c>
      <c r="Y302" s="141">
        <v>10.611289978027299</v>
      </c>
      <c r="Z302" s="141">
        <v>9.9528903961181605</v>
      </c>
      <c r="AD302" s="141">
        <v>23.014909744262699</v>
      </c>
      <c r="AE302" s="141">
        <v>23.7470703125</v>
      </c>
      <c r="AF302" s="141">
        <v>23.855819702148398</v>
      </c>
      <c r="AJ302" s="141">
        <v>10.20934009552</v>
      </c>
      <c r="AK302" s="141">
        <v>13.5333003997803</v>
      </c>
      <c r="AL302" s="141">
        <v>12.0771703720093</v>
      </c>
      <c r="AO302" s="141">
        <v>12.0414695739746</v>
      </c>
      <c r="AP302" s="141">
        <v>13.1333303451538</v>
      </c>
      <c r="AQ302" s="141">
        <v>15.1588697433472</v>
      </c>
      <c r="AR302" s="141">
        <v>15.0633697509766</v>
      </c>
      <c r="AS302" s="141">
        <v>14.884039878845201</v>
      </c>
      <c r="AT302" s="141">
        <v>16.795059204101602</v>
      </c>
      <c r="AU302" s="141">
        <v>17.936620712280298</v>
      </c>
      <c r="AV302" s="141">
        <v>17.252189636230501</v>
      </c>
      <c r="AW302" s="141">
        <v>17.525810241699201</v>
      </c>
      <c r="AX302" s="141">
        <v>18.373010635376001</v>
      </c>
      <c r="AY302" s="141">
        <v>18.8643894195557</v>
      </c>
      <c r="BA302" s="141">
        <v>20.085859298706101</v>
      </c>
      <c r="BB302" s="141">
        <v>19.468700408935501</v>
      </c>
      <c r="BC302" s="141">
        <v>20.135330200195298</v>
      </c>
      <c r="BD302" s="141">
        <v>19.9976997375488</v>
      </c>
      <c r="BE302" s="141">
        <v>20.762760162353501</v>
      </c>
    </row>
    <row r="303" spans="1:60">
      <c r="A303" s="141" t="s">
        <v>584</v>
      </c>
      <c r="B303" s="141" t="s">
        <v>885</v>
      </c>
      <c r="AO303" s="141">
        <v>12.852160453796399</v>
      </c>
      <c r="AP303" s="141">
        <v>14.4628496170044</v>
      </c>
      <c r="AQ303" s="141">
        <v>16.94993019104</v>
      </c>
      <c r="AR303" s="141">
        <v>16.627870559692401</v>
      </c>
      <c r="AS303" s="141">
        <v>16.533210754394499</v>
      </c>
      <c r="AT303" s="141">
        <v>18.929500579833999</v>
      </c>
      <c r="AU303" s="141">
        <v>19.7914009094238</v>
      </c>
      <c r="AV303" s="141">
        <v>18.386369705200199</v>
      </c>
      <c r="AW303" s="141">
        <v>18.250080108642599</v>
      </c>
      <c r="AX303" s="141">
        <v>19.403190612793001</v>
      </c>
      <c r="AY303" s="141">
        <v>20.348770141601602</v>
      </c>
      <c r="BA303" s="141">
        <v>24.399879455566399</v>
      </c>
      <c r="BB303" s="141">
        <v>23.4045600891113</v>
      </c>
      <c r="BC303" s="141">
        <v>24.464879989623999</v>
      </c>
      <c r="BD303" s="141">
        <v>24.2187595367432</v>
      </c>
      <c r="BE303" s="141">
        <v>24.598539352416999</v>
      </c>
    </row>
    <row r="304" spans="1:60">
      <c r="A304" s="141" t="s">
        <v>584</v>
      </c>
      <c r="B304" s="141" t="s">
        <v>886</v>
      </c>
      <c r="N304" s="141">
        <v>37.889858245849602</v>
      </c>
      <c r="O304" s="141">
        <v>37.533931732177699</v>
      </c>
      <c r="P304" s="141">
        <v>37.399200439453097</v>
      </c>
      <c r="Q304" s="141">
        <v>37.070919036865199</v>
      </c>
      <c r="R304" s="141">
        <v>37.722068786621101</v>
      </c>
      <c r="S304" s="141">
        <v>37.570701599121101</v>
      </c>
      <c r="T304" s="141">
        <v>36.665748596191399</v>
      </c>
      <c r="U304" s="141">
        <v>36.099918365478501</v>
      </c>
      <c r="V304" s="141">
        <v>35.3902587890625</v>
      </c>
      <c r="W304" s="141">
        <v>34.734401702880902</v>
      </c>
      <c r="X304" s="141">
        <v>34.506561279296903</v>
      </c>
      <c r="Y304" s="141">
        <v>34.903209686279297</v>
      </c>
      <c r="Z304" s="141">
        <v>35.519699096679702</v>
      </c>
      <c r="AD304" s="141">
        <v>35.874881744384801</v>
      </c>
      <c r="AE304" s="141">
        <v>35.423309326171903</v>
      </c>
      <c r="AF304" s="141">
        <v>34.949268341064503</v>
      </c>
      <c r="AJ304" s="141">
        <v>43.050628662109403</v>
      </c>
      <c r="AK304" s="141">
        <v>42.153400421142599</v>
      </c>
      <c r="AL304" s="141">
        <v>41.840381622314503</v>
      </c>
      <c r="AO304" s="141">
        <v>42.145709991455099</v>
      </c>
      <c r="AP304" s="141">
        <v>41.226619720458999</v>
      </c>
      <c r="AQ304" s="141">
        <v>39.958751678466797</v>
      </c>
      <c r="AR304" s="141">
        <v>39.783649444580099</v>
      </c>
      <c r="AS304" s="141">
        <v>39.820140838622997</v>
      </c>
      <c r="AT304" s="141">
        <v>38.951778411865199</v>
      </c>
      <c r="AU304" s="141">
        <v>38.262260437011697</v>
      </c>
      <c r="AV304" s="141">
        <v>38.372299194335902</v>
      </c>
      <c r="AW304" s="141">
        <v>38.069999694824197</v>
      </c>
      <c r="AX304" s="141">
        <v>37.6197700500488</v>
      </c>
      <c r="AY304" s="141">
        <v>37.4669799804688</v>
      </c>
      <c r="BA304" s="141">
        <v>36.789371490478501</v>
      </c>
      <c r="BB304" s="141">
        <v>38.243370056152301</v>
      </c>
      <c r="BC304" s="141">
        <v>38.146541595458999</v>
      </c>
      <c r="BD304" s="141">
        <v>38.367408752441399</v>
      </c>
      <c r="BE304" s="141">
        <v>37.804859161377003</v>
      </c>
    </row>
    <row r="305" spans="1:59">
      <c r="A305" s="141" t="s">
        <v>584</v>
      </c>
      <c r="B305" s="141" t="s">
        <v>887</v>
      </c>
      <c r="AO305" s="141">
        <v>19.4345092773438</v>
      </c>
      <c r="AP305" s="141">
        <v>19.970609664916999</v>
      </c>
      <c r="AQ305" s="141">
        <v>20.259220123291001</v>
      </c>
      <c r="AR305" s="141">
        <v>20.271579742431602</v>
      </c>
      <c r="AS305" s="141">
        <v>20.902259826660199</v>
      </c>
      <c r="AT305" s="141">
        <v>21.512569427490199</v>
      </c>
      <c r="AU305" s="141">
        <v>21.5606594085693</v>
      </c>
      <c r="AV305" s="141">
        <v>21.418500900268601</v>
      </c>
      <c r="AW305" s="141">
        <v>21.416770935058601</v>
      </c>
      <c r="AX305" s="141">
        <v>21.571479797363299</v>
      </c>
      <c r="AY305" s="141">
        <v>21.640480041503899</v>
      </c>
      <c r="BA305" s="141">
        <v>23.497909545898398</v>
      </c>
      <c r="BB305" s="141">
        <v>24.4901008605957</v>
      </c>
      <c r="BC305" s="141">
        <v>24.7033500671387</v>
      </c>
      <c r="BD305" s="141">
        <v>24.6521091461182</v>
      </c>
      <c r="BE305" s="141">
        <v>23.935840606689499</v>
      </c>
    </row>
    <row r="306" spans="1:59">
      <c r="A306" s="141" t="s">
        <v>584</v>
      </c>
      <c r="B306" s="141" t="s">
        <v>888</v>
      </c>
      <c r="N306" s="141">
        <v>38.948348999023402</v>
      </c>
      <c r="O306" s="141">
        <v>38.665969848632798</v>
      </c>
      <c r="P306" s="141">
        <v>39.779170989990199</v>
      </c>
      <c r="Q306" s="141">
        <v>39.2684516906738</v>
      </c>
      <c r="R306" s="141">
        <v>39.528438568115199</v>
      </c>
      <c r="S306" s="141">
        <v>39.824291229247997</v>
      </c>
      <c r="T306" s="141">
        <v>39.064731597900398</v>
      </c>
      <c r="U306" s="141">
        <v>39.0925483703613</v>
      </c>
      <c r="V306" s="141">
        <v>38.783378601074197</v>
      </c>
      <c r="W306" s="141">
        <v>38.389381408691399</v>
      </c>
      <c r="X306" s="141">
        <v>37.963291168212898</v>
      </c>
      <c r="Y306" s="141">
        <v>36.850399017333999</v>
      </c>
      <c r="Z306" s="141">
        <v>36.133480072021499</v>
      </c>
      <c r="AD306" s="141">
        <v>27.620080947876001</v>
      </c>
      <c r="AE306" s="141">
        <v>27.053350448608398</v>
      </c>
      <c r="AF306" s="141">
        <v>26.946670532226602</v>
      </c>
      <c r="AJ306" s="141">
        <v>38.095310211181598</v>
      </c>
      <c r="AK306" s="141">
        <v>35.993129730224602</v>
      </c>
      <c r="AL306" s="141">
        <v>36.987270355224602</v>
      </c>
      <c r="AO306" s="141">
        <v>36.178791046142599</v>
      </c>
      <c r="AP306" s="141">
        <v>35.747020721435497</v>
      </c>
      <c r="AQ306" s="141">
        <v>35.0288696289063</v>
      </c>
      <c r="AR306" s="141">
        <v>35.2073783874512</v>
      </c>
      <c r="AS306" s="141">
        <v>35.579200744628899</v>
      </c>
      <c r="AT306" s="141">
        <v>35.3631591796875</v>
      </c>
      <c r="AU306" s="141">
        <v>35.272418975830099</v>
      </c>
      <c r="AV306" s="141">
        <v>35.705680847167997</v>
      </c>
      <c r="AW306" s="141">
        <v>35.695720672607401</v>
      </c>
      <c r="AX306" s="141">
        <v>35.453689575195298</v>
      </c>
      <c r="AY306" s="141">
        <v>35.195701599121101</v>
      </c>
      <c r="BA306" s="141">
        <v>34.9091186523438</v>
      </c>
      <c r="BB306" s="141">
        <v>34.111061096191399</v>
      </c>
      <c r="BC306" s="141">
        <v>33.4810600280762</v>
      </c>
      <c r="BD306" s="141">
        <v>33.399219512939503</v>
      </c>
      <c r="BE306" s="141">
        <v>33.081878662109403</v>
      </c>
    </row>
    <row r="307" spans="1:59">
      <c r="A307" s="141" t="s">
        <v>584</v>
      </c>
      <c r="B307" s="141" t="s">
        <v>889</v>
      </c>
      <c r="AO307" s="141">
        <v>19.414400100708001</v>
      </c>
      <c r="AP307" s="141">
        <v>20.168159484863299</v>
      </c>
      <c r="AQ307" s="141">
        <v>20.715919494628899</v>
      </c>
      <c r="AR307" s="141">
        <v>20.878290176391602</v>
      </c>
      <c r="AS307" s="141">
        <v>21.3992805480957</v>
      </c>
      <c r="AT307" s="141">
        <v>21.847480773925799</v>
      </c>
      <c r="AU307" s="141">
        <v>21.621139526367202</v>
      </c>
      <c r="AV307" s="141">
        <v>21.248979568481399</v>
      </c>
      <c r="AW307" s="141">
        <v>21.003599166870099</v>
      </c>
      <c r="AX307" s="141">
        <v>20.912130355835</v>
      </c>
      <c r="AY307" s="141">
        <v>20.865859985351602</v>
      </c>
      <c r="BA307" s="141">
        <v>22.917200088501001</v>
      </c>
      <c r="BB307" s="141">
        <v>22.638179779052699</v>
      </c>
      <c r="BC307" s="141">
        <v>22.823389053344702</v>
      </c>
      <c r="BD307" s="141">
        <v>22.971330642700199</v>
      </c>
      <c r="BE307" s="141">
        <v>22.545619964599599</v>
      </c>
    </row>
    <row r="308" spans="1:59">
      <c r="A308" s="141" t="s">
        <v>584</v>
      </c>
      <c r="B308" s="141" t="s">
        <v>890</v>
      </c>
      <c r="AO308" s="141">
        <v>69.6549072265625</v>
      </c>
      <c r="AP308" s="141">
        <v>69.267066955566406</v>
      </c>
      <c r="AQ308" s="141">
        <v>69.516029357910199</v>
      </c>
      <c r="AR308" s="141">
        <v>69.789962768554702</v>
      </c>
      <c r="AS308" s="141">
        <v>70.481986999511705</v>
      </c>
      <c r="AT308" s="141">
        <v>69.787422180175795</v>
      </c>
      <c r="AU308" s="141">
        <v>69.2635498046875</v>
      </c>
      <c r="AV308" s="141">
        <v>70.758163452148395</v>
      </c>
      <c r="AW308" s="141">
        <v>69.605628967285199</v>
      </c>
      <c r="AX308" s="141">
        <v>70.313102722167997</v>
      </c>
      <c r="AY308" s="141">
        <v>70.11083984375</v>
      </c>
      <c r="BA308" s="141">
        <v>66.444976806640597</v>
      </c>
      <c r="BB308" s="141">
        <v>67.11962890625</v>
      </c>
      <c r="BC308" s="141">
        <v>67.995666503906307</v>
      </c>
      <c r="BD308" s="141">
        <v>67.049400329589801</v>
      </c>
      <c r="BE308" s="141">
        <v>64.815711975097699</v>
      </c>
    </row>
    <row r="309" spans="1:59">
      <c r="A309" s="141" t="s">
        <v>584</v>
      </c>
      <c r="B309" s="141" t="s">
        <v>891</v>
      </c>
      <c r="AO309" s="141">
        <v>56.671878814697301</v>
      </c>
      <c r="AP309" s="141">
        <v>54.354118347167997</v>
      </c>
      <c r="AQ309" s="141">
        <v>51.495948791503899</v>
      </c>
      <c r="AR309" s="141">
        <v>54.392120361328097</v>
      </c>
      <c r="AS309" s="141">
        <v>56.532051086425803</v>
      </c>
      <c r="AT309" s="141">
        <v>51.566440582275398</v>
      </c>
      <c r="AU309" s="141">
        <v>46.823318481445298</v>
      </c>
      <c r="AV309" s="141">
        <v>52.526889801025398</v>
      </c>
      <c r="AW309" s="141">
        <v>48.395801544189503</v>
      </c>
      <c r="AX309" s="141">
        <v>50.6680908203125</v>
      </c>
      <c r="AY309" s="141">
        <v>48.4870414733887</v>
      </c>
      <c r="BA309" s="141">
        <v>44.557380676269503</v>
      </c>
      <c r="BB309" s="141">
        <v>48.924568176269503</v>
      </c>
      <c r="BC309" s="141">
        <v>49.205211639404297</v>
      </c>
      <c r="BD309" s="141">
        <v>46.983558654785199</v>
      </c>
      <c r="BE309" s="141">
        <v>42.803340911865199</v>
      </c>
    </row>
    <row r="310" spans="1:59">
      <c r="A310" s="141" t="s">
        <v>584</v>
      </c>
      <c r="B310" s="141" t="s">
        <v>892</v>
      </c>
      <c r="AO310" s="141">
        <v>76.9105224609375</v>
      </c>
      <c r="AP310" s="141">
        <v>77.894500732421903</v>
      </c>
      <c r="AQ310" s="141">
        <v>79.355407714843807</v>
      </c>
      <c r="AR310" s="141">
        <v>79.659881591796903</v>
      </c>
      <c r="AS310" s="141">
        <v>79.708251953125</v>
      </c>
      <c r="AT310" s="141">
        <v>79.822746276855497</v>
      </c>
      <c r="AU310" s="141">
        <v>79.8543701171875</v>
      </c>
      <c r="AV310" s="141">
        <v>80.302757263183594</v>
      </c>
      <c r="AW310" s="141">
        <v>80.058631896972699</v>
      </c>
      <c r="AX310" s="141">
        <v>80.426826477050795</v>
      </c>
      <c r="AY310" s="141">
        <v>80.607353210449205</v>
      </c>
      <c r="BA310" s="141">
        <v>77.675102233886705</v>
      </c>
      <c r="BB310" s="141">
        <v>77.359893798828097</v>
      </c>
      <c r="BC310" s="141">
        <v>78.584892272949205</v>
      </c>
      <c r="BD310" s="141">
        <v>77.810577392578097</v>
      </c>
      <c r="BE310" s="141">
        <v>76.729263305664105</v>
      </c>
    </row>
    <row r="311" spans="1:59">
      <c r="A311" s="141" t="s">
        <v>584</v>
      </c>
      <c r="B311" s="141" t="s">
        <v>893</v>
      </c>
      <c r="AO311" s="141">
        <v>78.865913391113295</v>
      </c>
      <c r="AP311" s="141">
        <v>78.517517089843807</v>
      </c>
      <c r="AQ311" s="141">
        <v>79.021987915039105</v>
      </c>
      <c r="AR311" s="141">
        <v>78.440643310546903</v>
      </c>
      <c r="AS311" s="141">
        <v>78.5135498046875</v>
      </c>
      <c r="AT311" s="141">
        <v>78.407249450683594</v>
      </c>
      <c r="AU311" s="141">
        <v>78.828659057617202</v>
      </c>
      <c r="AV311" s="141">
        <v>79.0052490234375</v>
      </c>
      <c r="AW311" s="141">
        <v>78.926208496093807</v>
      </c>
      <c r="AX311" s="141">
        <v>79.014556884765597</v>
      </c>
      <c r="AY311" s="141">
        <v>79.354316711425795</v>
      </c>
      <c r="BA311" s="141">
        <v>74.786666870117202</v>
      </c>
      <c r="BB311" s="141">
        <v>74.256248474121094</v>
      </c>
      <c r="BC311" s="141">
        <v>75.669227600097699</v>
      </c>
      <c r="BD311" s="141">
        <v>74.701347351074205</v>
      </c>
      <c r="BE311" s="141">
        <v>72.780097961425795</v>
      </c>
    </row>
    <row r="312" spans="1:59">
      <c r="A312" s="141" t="s">
        <v>584</v>
      </c>
      <c r="B312" s="141" t="s">
        <v>894</v>
      </c>
      <c r="AO312" s="141">
        <v>88.178756713867202</v>
      </c>
      <c r="AP312" s="141">
        <v>87.505348205566406</v>
      </c>
      <c r="AQ312" s="141">
        <v>88.109596252441406</v>
      </c>
      <c r="AR312" s="141">
        <v>88.823753356933594</v>
      </c>
      <c r="AS312" s="141">
        <v>89.189781188964801</v>
      </c>
      <c r="AT312" s="141">
        <v>88.899589538574205</v>
      </c>
      <c r="AU312" s="141">
        <v>89.457878112792997</v>
      </c>
      <c r="AV312" s="141">
        <v>90.935119628906307</v>
      </c>
      <c r="AW312" s="141">
        <v>90.539657592773395</v>
      </c>
      <c r="AX312" s="141">
        <v>90.966728210449205</v>
      </c>
      <c r="AY312" s="141">
        <v>90.701988220214801</v>
      </c>
      <c r="BA312" s="141">
        <v>86.730880737304702</v>
      </c>
      <c r="BB312" s="141">
        <v>87.491950988769503</v>
      </c>
      <c r="BC312" s="141">
        <v>88.980979919433594</v>
      </c>
      <c r="BD312" s="141">
        <v>88.0977783203125</v>
      </c>
      <c r="BE312" s="141">
        <v>86.101783752441406</v>
      </c>
    </row>
    <row r="313" spans="1:59">
      <c r="A313" s="141" t="s">
        <v>584</v>
      </c>
      <c r="B313" s="141" t="s">
        <v>895</v>
      </c>
      <c r="AO313" s="141">
        <v>84.313339233398395</v>
      </c>
      <c r="AP313" s="141">
        <v>80.056266784667997</v>
      </c>
      <c r="AQ313" s="141">
        <v>79.159416198730497</v>
      </c>
      <c r="AR313" s="141">
        <v>82.705528259277301</v>
      </c>
      <c r="AS313" s="141">
        <v>84.448127746582003</v>
      </c>
      <c r="AT313" s="141">
        <v>82.138816833496094</v>
      </c>
      <c r="AU313" s="141">
        <v>84.843231201171903</v>
      </c>
      <c r="AV313" s="141">
        <v>91.529373168945298</v>
      </c>
      <c r="AW313" s="141">
        <v>88.091056823730497</v>
      </c>
      <c r="AX313" s="141">
        <v>90.476631164550795</v>
      </c>
      <c r="AY313" s="141">
        <v>87.674659729003906</v>
      </c>
      <c r="BA313" s="141">
        <v>81.122261047363295</v>
      </c>
      <c r="BB313" s="141">
        <v>87.944412231445298</v>
      </c>
      <c r="BC313" s="141">
        <v>88.687568664550795</v>
      </c>
      <c r="BD313" s="141">
        <v>86.820762634277301</v>
      </c>
      <c r="BE313" s="141">
        <v>81.011772155761705</v>
      </c>
    </row>
    <row r="314" spans="1:59">
      <c r="A314" s="141" t="s">
        <v>584</v>
      </c>
      <c r="B314" s="141" t="s">
        <v>896</v>
      </c>
      <c r="AX314" s="141">
        <v>3.77</v>
      </c>
      <c r="BA314" s="141">
        <v>3.55</v>
      </c>
      <c r="BC314" s="141">
        <v>3.61</v>
      </c>
      <c r="BE314" s="141">
        <v>3.5184389999999999</v>
      </c>
      <c r="BG314" s="141">
        <v>3.6945079999999999</v>
      </c>
    </row>
    <row r="315" spans="1:59">
      <c r="A315" s="141" t="s">
        <v>584</v>
      </c>
      <c r="B315" s="141" t="s">
        <v>897</v>
      </c>
      <c r="AX315" s="141">
        <v>4.1100000000000003</v>
      </c>
      <c r="BA315" s="141">
        <v>4.1900000000000004</v>
      </c>
      <c r="BC315" s="141">
        <v>4.1100000000000003</v>
      </c>
      <c r="BE315" s="141">
        <v>4.1554250000000001</v>
      </c>
      <c r="BG315" s="141">
        <v>4.0968869999999997</v>
      </c>
    </row>
    <row r="316" spans="1:59">
      <c r="A316" s="141" t="s">
        <v>584</v>
      </c>
      <c r="B316" s="141" t="s">
        <v>898</v>
      </c>
      <c r="AX316" s="141">
        <v>3.79</v>
      </c>
      <c r="BA316" s="141">
        <v>3.79</v>
      </c>
      <c r="BC316" s="141">
        <v>3.72</v>
      </c>
      <c r="BE316" s="141">
        <v>3.781139</v>
      </c>
      <c r="BG316" s="141">
        <v>3.8484479999999999</v>
      </c>
    </row>
    <row r="317" spans="1:59">
      <c r="A317" s="141" t="s">
        <v>584</v>
      </c>
      <c r="B317" s="141" t="s">
        <v>899</v>
      </c>
      <c r="AX317" s="141">
        <v>2.7</v>
      </c>
      <c r="BA317" s="141">
        <v>1</v>
      </c>
      <c r="BC317" s="141">
        <v>1</v>
      </c>
      <c r="BE317" s="141">
        <v>2</v>
      </c>
      <c r="BG317" s="141">
        <v>3</v>
      </c>
    </row>
    <row r="318" spans="1:59">
      <c r="A318" s="141" t="s">
        <v>584</v>
      </c>
      <c r="B318" s="141" t="s">
        <v>900</v>
      </c>
      <c r="AX318" s="141">
        <v>3</v>
      </c>
      <c r="BA318" s="141">
        <v>1</v>
      </c>
      <c r="BC318" s="141">
        <v>1</v>
      </c>
      <c r="BE318" s="141">
        <v>2</v>
      </c>
      <c r="BG318" s="141">
        <v>2</v>
      </c>
    </row>
    <row r="319" spans="1:59">
      <c r="A319" s="141" t="s">
        <v>584</v>
      </c>
      <c r="B319" s="141" t="s">
        <v>901</v>
      </c>
      <c r="AG319" s="141">
        <v>2.0293682872809499E-2</v>
      </c>
      <c r="AH319" s="141">
        <v>4.04380410357153E-2</v>
      </c>
      <c r="AI319" s="141">
        <v>9.6678025421583505E-2</v>
      </c>
      <c r="AJ319" s="141">
        <v>0.40127752639434999</v>
      </c>
      <c r="AK319" s="141">
        <v>0.799684291039372</v>
      </c>
      <c r="AL319" s="141">
        <v>1.5943631482218199</v>
      </c>
      <c r="AM319" s="141">
        <v>4.3729819682076299</v>
      </c>
      <c r="AN319" s="141">
        <v>9.1630771402812101</v>
      </c>
      <c r="AO319" s="141">
        <v>13.414040882021499</v>
      </c>
      <c r="AP319" s="141">
        <v>21.391290312433998</v>
      </c>
      <c r="AQ319" s="141">
        <v>29.990740358914199</v>
      </c>
      <c r="AR319" s="141">
        <v>38.532060861271901</v>
      </c>
      <c r="AS319" s="141">
        <v>46.594201117991702</v>
      </c>
      <c r="AT319" s="141">
        <v>48.435265889965301</v>
      </c>
      <c r="AU319" s="141">
        <v>62.3939296327259</v>
      </c>
      <c r="AV319" s="141">
        <v>66.921066104290105</v>
      </c>
      <c r="AW319" s="141">
        <v>68.685270321379505</v>
      </c>
      <c r="AX319" s="141">
        <v>74.3</v>
      </c>
      <c r="AY319" s="141">
        <v>75.400000000000006</v>
      </c>
      <c r="AZ319" s="141">
        <v>78</v>
      </c>
      <c r="BA319" s="141">
        <v>78.209999999999994</v>
      </c>
      <c r="BB319" s="141">
        <v>79.054113524473905</v>
      </c>
      <c r="BC319" s="141">
        <v>79.496399999999994</v>
      </c>
      <c r="BD319" s="141">
        <v>88.219428910999994</v>
      </c>
      <c r="BE319" s="141">
        <v>89.106833016607496</v>
      </c>
      <c r="BF319" s="141">
        <v>91.058028392996206</v>
      </c>
      <c r="BG319" s="141">
        <v>93.182721282161694</v>
      </c>
    </row>
    <row r="320" spans="1:59">
      <c r="A320" s="141" t="s">
        <v>584</v>
      </c>
      <c r="B320" s="141" t="s">
        <v>902</v>
      </c>
      <c r="AR320" s="141">
        <v>40.527255424737909</v>
      </c>
      <c r="AT320" s="141">
        <v>93.001769523481428</v>
      </c>
      <c r="AU320" s="141">
        <v>160.18190214541212</v>
      </c>
      <c r="AV320" s="141">
        <v>257.69920092664336</v>
      </c>
      <c r="AW320" s="141">
        <v>331.14333536690287</v>
      </c>
      <c r="AX320" s="141">
        <v>398.53594893789892</v>
      </c>
      <c r="AY320" s="141">
        <v>470.35443492655958</v>
      </c>
      <c r="AZ320" s="141">
        <v>517.61462587955987</v>
      </c>
      <c r="BA320" s="141">
        <v>646.70102287811358</v>
      </c>
      <c r="BB320" s="141">
        <v>743.83766320120787</v>
      </c>
      <c r="BC320" s="141">
        <v>749.6493743584922</v>
      </c>
      <c r="BD320" s="141">
        <v>736.05084546274861</v>
      </c>
      <c r="BE320" s="141">
        <v>910.6508689776548</v>
      </c>
      <c r="BF320" s="141">
        <v>969.62427541076443</v>
      </c>
      <c r="BG320" s="141">
        <v>1070.6840707469632</v>
      </c>
    </row>
    <row r="321" spans="1:60">
      <c r="A321" s="141" t="s">
        <v>584</v>
      </c>
      <c r="B321" s="141" t="s">
        <v>903</v>
      </c>
      <c r="AR321" s="141">
        <v>5153</v>
      </c>
      <c r="AT321" s="141">
        <v>11878</v>
      </c>
      <c r="AU321" s="141">
        <v>20465</v>
      </c>
      <c r="AV321" s="141">
        <v>32927</v>
      </c>
      <c r="AW321" s="141">
        <v>42338</v>
      </c>
      <c r="AX321" s="141">
        <v>51013</v>
      </c>
      <c r="AY321" s="141">
        <v>60235</v>
      </c>
      <c r="AZ321" s="141">
        <v>66279</v>
      </c>
      <c r="BA321" s="141">
        <v>82823</v>
      </c>
      <c r="BB321" s="141">
        <v>95087</v>
      </c>
      <c r="BC321" s="141">
        <v>95677</v>
      </c>
      <c r="BD321" s="141">
        <v>93806</v>
      </c>
      <c r="BE321" s="141">
        <v>115904</v>
      </c>
      <c r="BF321" s="141">
        <v>123279</v>
      </c>
      <c r="BG321" s="141">
        <v>135971</v>
      </c>
    </row>
    <row r="322" spans="1:60">
      <c r="A322" s="141" t="s">
        <v>584</v>
      </c>
      <c r="B322" s="141" t="s">
        <v>904</v>
      </c>
      <c r="AO322" s="141">
        <v>2.51716262439847E-2</v>
      </c>
      <c r="AP322" s="141">
        <v>0.169630144558338</v>
      </c>
      <c r="AQ322" s="141">
        <v>0.67013929014375095</v>
      </c>
      <c r="AR322" s="141">
        <v>3.0025794858930999</v>
      </c>
      <c r="AS322" s="141">
        <v>7.3473289448018102</v>
      </c>
      <c r="AT322" s="141">
        <v>11.647865973236</v>
      </c>
      <c r="AU322" s="141">
        <v>15.253562117326201</v>
      </c>
      <c r="AV322" s="141">
        <v>18.156360884179701</v>
      </c>
      <c r="AW322" s="141">
        <v>20.585728150197902</v>
      </c>
      <c r="AX322" s="141">
        <v>22.0247832518533</v>
      </c>
      <c r="AY322" s="141">
        <v>23.428673654093998</v>
      </c>
      <c r="AZ322" s="141">
        <v>25.5612172359554</v>
      </c>
      <c r="BA322" s="141">
        <v>26.527639935670202</v>
      </c>
      <c r="BB322" s="141">
        <v>27.777987755985301</v>
      </c>
      <c r="BC322" s="141">
        <v>28.134721133314802</v>
      </c>
      <c r="BD322" s="141">
        <v>28.7723558937011</v>
      </c>
      <c r="BE322" s="141">
        <v>29.485082626073801</v>
      </c>
      <c r="BF322" s="141">
        <v>30.375144956093699</v>
      </c>
      <c r="BG322" s="141">
        <v>31.159334120781502</v>
      </c>
    </row>
    <row r="323" spans="1:60">
      <c r="A323" s="141" t="s">
        <v>584</v>
      </c>
      <c r="B323" s="141" t="s">
        <v>905</v>
      </c>
      <c r="AO323" s="141">
        <v>32000</v>
      </c>
      <c r="AP323" s="141">
        <v>216000</v>
      </c>
      <c r="AQ323" s="141">
        <v>854655</v>
      </c>
      <c r="AR323" s="141">
        <v>3835000</v>
      </c>
      <c r="AS323" s="141">
        <v>9397426</v>
      </c>
      <c r="AT323" s="141">
        <v>14917165</v>
      </c>
      <c r="AU323" s="141">
        <v>19557146</v>
      </c>
      <c r="AV323" s="141">
        <v>23301105</v>
      </c>
      <c r="AW323" s="141">
        <v>26438867</v>
      </c>
      <c r="AX323" s="141">
        <v>28303003</v>
      </c>
      <c r="AY323" s="141">
        <v>30117679</v>
      </c>
      <c r="AZ323" s="141">
        <v>32863203</v>
      </c>
      <c r="BA323" s="141">
        <v>34101778</v>
      </c>
      <c r="BB323" s="141">
        <v>35696214</v>
      </c>
      <c r="BC323" s="141">
        <v>36132405</v>
      </c>
      <c r="BD323" s="141">
        <v>36918650</v>
      </c>
      <c r="BE323" s="141">
        <v>37788929</v>
      </c>
      <c r="BF323" s="141">
        <v>38872579</v>
      </c>
      <c r="BG323" s="141">
        <v>39805586</v>
      </c>
    </row>
    <row r="324" spans="1:60">
      <c r="A324" s="141" t="s">
        <v>584</v>
      </c>
      <c r="B324" s="141" t="s">
        <v>906</v>
      </c>
      <c r="C324" s="141">
        <v>3.8782937970313198</v>
      </c>
      <c r="H324" s="141">
        <v>7.5157189652154202</v>
      </c>
      <c r="M324" s="141">
        <v>15.632975141587201</v>
      </c>
      <c r="R324" s="141">
        <v>28.799252964616599</v>
      </c>
      <c r="S324" s="141">
        <v>30.2963913096116</v>
      </c>
      <c r="T324" s="141">
        <v>31.206264903457999</v>
      </c>
      <c r="U324" s="141">
        <v>32.111406336703801</v>
      </c>
      <c r="V324" s="141">
        <v>33.035294418815702</v>
      </c>
      <c r="W324" s="141">
        <v>33.891959978224101</v>
      </c>
      <c r="X324" s="141">
        <v>33.918384196886102</v>
      </c>
      <c r="Y324" s="141">
        <v>34.695189986217898</v>
      </c>
      <c r="Z324" s="141">
        <v>35.602768250545203</v>
      </c>
      <c r="AA324" s="141">
        <v>36.269486717548098</v>
      </c>
      <c r="AB324" s="141">
        <v>37.163229427184902</v>
      </c>
      <c r="AC324" s="141">
        <v>38.175091290660902</v>
      </c>
      <c r="AD324" s="141">
        <v>39.338652255602199</v>
      </c>
      <c r="AE324" s="141">
        <v>40.729493129526098</v>
      </c>
      <c r="AF324" s="141">
        <v>42.277829280073497</v>
      </c>
      <c r="AG324" s="141">
        <v>43.792079128166201</v>
      </c>
      <c r="AH324" s="141">
        <v>45.029543177179903</v>
      </c>
      <c r="AI324" s="141">
        <v>45.996295751296202</v>
      </c>
      <c r="AJ324" s="141">
        <v>46.795445160055799</v>
      </c>
      <c r="AK324" s="141">
        <v>48.142528919666901</v>
      </c>
      <c r="AL324" s="141">
        <v>49.291212900453303</v>
      </c>
      <c r="AM324" s="141">
        <v>50.560573990777598</v>
      </c>
      <c r="AN324" s="141">
        <v>51.799557689223001</v>
      </c>
      <c r="AO324" s="141">
        <v>49.095122120341401</v>
      </c>
      <c r="AP324" s="141">
        <v>48.7322141419112</v>
      </c>
      <c r="AQ324" s="141">
        <v>48.580871817221599</v>
      </c>
      <c r="AR324" s="141">
        <v>48.014481092451597</v>
      </c>
      <c r="AS324" s="141">
        <v>47.514633731067399</v>
      </c>
      <c r="AT324" s="141">
        <v>47.021189417848497</v>
      </c>
      <c r="AU324" s="141">
        <v>46.491156260201699</v>
      </c>
      <c r="AV324" s="141">
        <v>45.235246071346602</v>
      </c>
      <c r="AW324" s="141">
        <v>43.625082819450597</v>
      </c>
      <c r="AX324" s="141">
        <v>39.869966091891399</v>
      </c>
      <c r="AY324" s="141">
        <v>37.671438840210598</v>
      </c>
      <c r="AZ324" s="141">
        <v>51.953010616850499</v>
      </c>
      <c r="BA324" s="141">
        <v>51.044567822049501</v>
      </c>
      <c r="BB324" s="141">
        <v>50.3235852370685</v>
      </c>
      <c r="BC324" s="141">
        <v>50.009392151070799</v>
      </c>
      <c r="BD324" s="141">
        <v>49.893076238932103</v>
      </c>
      <c r="BE324" s="141">
        <v>49.591096479243298</v>
      </c>
      <c r="BF324" s="141">
        <v>49.779697524886103</v>
      </c>
      <c r="BG324" s="141">
        <v>50.176066628658099</v>
      </c>
    </row>
    <row r="325" spans="1:60">
      <c r="A325" s="141" t="s">
        <v>584</v>
      </c>
      <c r="B325" s="141" t="s">
        <v>907</v>
      </c>
      <c r="C325" s="141">
        <v>3632938</v>
      </c>
      <c r="H325" s="141">
        <v>7399000</v>
      </c>
      <c r="M325" s="141">
        <v>16403000</v>
      </c>
      <c r="R325" s="141">
        <v>32377000</v>
      </c>
      <c r="S325" s="141">
        <v>34444000</v>
      </c>
      <c r="T325" s="141">
        <v>35837000</v>
      </c>
      <c r="U325" s="141">
        <v>37214000</v>
      </c>
      <c r="V325" s="141">
        <v>38611000</v>
      </c>
      <c r="W325" s="141">
        <v>39934000</v>
      </c>
      <c r="X325" s="141">
        <v>40275768</v>
      </c>
      <c r="Y325" s="141">
        <v>41500868</v>
      </c>
      <c r="Z325" s="141">
        <v>42879293</v>
      </c>
      <c r="AA325" s="141">
        <v>43958545</v>
      </c>
      <c r="AB325" s="141">
        <v>45299761</v>
      </c>
      <c r="AC325" s="141">
        <v>46771989</v>
      </c>
      <c r="AD325" s="141">
        <v>48419274</v>
      </c>
      <c r="AE325" s="141">
        <v>50339604</v>
      </c>
      <c r="AF325" s="141">
        <v>52453639</v>
      </c>
      <c r="AG325" s="141">
        <v>54527953</v>
      </c>
      <c r="AH325" s="141">
        <v>56259918</v>
      </c>
      <c r="AI325" s="141">
        <v>57652436</v>
      </c>
      <c r="AJ325" s="141">
        <v>58830075</v>
      </c>
      <c r="AK325" s="141">
        <v>60690000</v>
      </c>
      <c r="AL325" s="141">
        <v>62292000</v>
      </c>
      <c r="AM325" s="141">
        <v>64037000</v>
      </c>
      <c r="AN325" s="141">
        <v>65735000</v>
      </c>
      <c r="AO325" s="141">
        <v>62413286</v>
      </c>
      <c r="AP325" s="141">
        <v>62053583</v>
      </c>
      <c r="AQ325" s="141">
        <v>61957097</v>
      </c>
      <c r="AR325" s="141">
        <v>61325782</v>
      </c>
      <c r="AS325" s="141">
        <v>60772460</v>
      </c>
      <c r="AT325" s="141">
        <v>60219000</v>
      </c>
      <c r="AU325" s="141">
        <v>59608000</v>
      </c>
      <c r="AV325" s="141">
        <v>58053000</v>
      </c>
      <c r="AW325" s="141">
        <v>56029000</v>
      </c>
      <c r="AX325" s="141">
        <v>51235000</v>
      </c>
      <c r="AY325" s="141">
        <v>48426826</v>
      </c>
      <c r="AZ325" s="141">
        <v>66794250</v>
      </c>
      <c r="BA325" s="141">
        <v>65618748</v>
      </c>
      <c r="BB325" s="141">
        <v>64668524</v>
      </c>
      <c r="BC325" s="141">
        <v>64225254</v>
      </c>
      <c r="BD325" s="141">
        <v>64019263</v>
      </c>
      <c r="BE325" s="141">
        <v>63557374</v>
      </c>
      <c r="BF325" s="141">
        <v>63705547</v>
      </c>
      <c r="BG325" s="141">
        <v>64099179</v>
      </c>
    </row>
    <row r="326" spans="1:60">
      <c r="A326" s="141" t="s">
        <v>584</v>
      </c>
      <c r="B326" s="141" t="s">
        <v>908</v>
      </c>
      <c r="C326" s="141">
        <v>0</v>
      </c>
      <c r="H326" s="141">
        <v>0</v>
      </c>
      <c r="M326" s="141">
        <v>0</v>
      </c>
      <c r="R326" s="141">
        <v>0</v>
      </c>
      <c r="S326" s="141">
        <v>0</v>
      </c>
      <c r="T326" s="141">
        <v>0</v>
      </c>
      <c r="U326" s="141">
        <v>0</v>
      </c>
      <c r="V326" s="141">
        <v>0</v>
      </c>
      <c r="W326" s="141">
        <v>0</v>
      </c>
      <c r="X326" s="141">
        <v>1.1179589429894001E-2</v>
      </c>
      <c r="Y326" s="141">
        <v>1.6556365579800801E-2</v>
      </c>
      <c r="Z326" s="141">
        <v>2.25825572935246E-2</v>
      </c>
      <c r="AA326" s="141">
        <v>3.3326787942940403E-2</v>
      </c>
      <c r="AB326" s="141">
        <v>5.0699772535224397E-2</v>
      </c>
      <c r="AC326" s="141">
        <v>7.76455029434788E-2</v>
      </c>
      <c r="AD326" s="141">
        <v>0.122496810186248</v>
      </c>
      <c r="AE326" s="141">
        <v>0.19651932755061699</v>
      </c>
      <c r="AF326" s="141">
        <v>0.39458557959523499</v>
      </c>
      <c r="AG326" s="141">
        <v>0.697164268488498</v>
      </c>
      <c r="AH326" s="141">
        <v>1.1030157151814</v>
      </c>
      <c r="AI326" s="141">
        <v>1.3663035211106</v>
      </c>
      <c r="AJ326" s="141">
        <v>1.6953618972005799</v>
      </c>
      <c r="AK326" s="141">
        <v>3.4358717637872598</v>
      </c>
      <c r="AL326" s="141">
        <v>9.2677300196859402</v>
      </c>
      <c r="AM326" s="141">
        <v>21.244103256698001</v>
      </c>
      <c r="AN326" s="141">
        <v>30.1442874768519</v>
      </c>
      <c r="AO326" s="141">
        <v>37.212782010216301</v>
      </c>
      <c r="AP326" s="141">
        <v>44.642251517243501</v>
      </c>
      <c r="AQ326" s="141">
        <v>52.3659640264841</v>
      </c>
      <c r="AR326" s="141">
        <v>58.579001033270998</v>
      </c>
      <c r="AS326" s="141">
        <v>63.421942336019598</v>
      </c>
      <c r="AT326" s="141">
        <v>67.663381474346295</v>
      </c>
      <c r="AU326" s="141">
        <v>71.344987715502796</v>
      </c>
      <c r="AV326" s="141">
        <v>75.180911958861799</v>
      </c>
      <c r="AW326" s="141">
        <v>77.726133208418403</v>
      </c>
      <c r="AX326" s="141">
        <v>83.528882411194203</v>
      </c>
      <c r="AY326" s="141">
        <v>85.876748149451103</v>
      </c>
      <c r="AZ326" s="141">
        <v>90.455316257382094</v>
      </c>
      <c r="BA326" s="141">
        <v>95.904573090117495</v>
      </c>
      <c r="BB326" s="141">
        <v>103.311709883878</v>
      </c>
      <c r="BC326" s="141">
        <v>109.89118871399501</v>
      </c>
      <c r="BD326" s="141">
        <v>115.25541855021299</v>
      </c>
      <c r="BE326" s="141">
        <v>123.168736237678</v>
      </c>
      <c r="BF326" s="141">
        <v>125.461837619826</v>
      </c>
      <c r="BG326" s="141">
        <v>130.61032890457199</v>
      </c>
    </row>
    <row r="327" spans="1:60">
      <c r="A327" s="141" t="s">
        <v>584</v>
      </c>
      <c r="B327" s="141" t="s">
        <v>909</v>
      </c>
      <c r="C327" s="141">
        <v>0</v>
      </c>
      <c r="H327" s="141">
        <v>0</v>
      </c>
      <c r="M327" s="141">
        <v>0</v>
      </c>
      <c r="R327" s="141">
        <v>0</v>
      </c>
      <c r="S327" s="141">
        <v>0</v>
      </c>
      <c r="T327" s="141">
        <v>0</v>
      </c>
      <c r="U327" s="141">
        <v>0</v>
      </c>
      <c r="V327" s="141">
        <v>0</v>
      </c>
      <c r="W327" s="141">
        <v>0</v>
      </c>
      <c r="X327" s="141">
        <v>13275</v>
      </c>
      <c r="Y327" s="141">
        <v>19804</v>
      </c>
      <c r="Z327" s="141">
        <v>27198</v>
      </c>
      <c r="AA327" s="141">
        <v>40392</v>
      </c>
      <c r="AB327" s="141">
        <v>61800</v>
      </c>
      <c r="AC327" s="141">
        <v>95131</v>
      </c>
      <c r="AD327" s="141">
        <v>150773</v>
      </c>
      <c r="AE327" s="141">
        <v>242888</v>
      </c>
      <c r="AF327" s="141">
        <v>489558</v>
      </c>
      <c r="AG327" s="141">
        <v>868078</v>
      </c>
      <c r="AH327" s="141">
        <v>1378108</v>
      </c>
      <c r="AI327" s="141">
        <v>1712545</v>
      </c>
      <c r="AJ327" s="141">
        <v>2131367</v>
      </c>
      <c r="AK327" s="141">
        <v>4331369</v>
      </c>
      <c r="AL327" s="141">
        <v>11712137</v>
      </c>
      <c r="AM327" s="141">
        <v>26906511</v>
      </c>
      <c r="AN327" s="141">
        <v>38253893</v>
      </c>
      <c r="AO327" s="141">
        <v>47307592</v>
      </c>
      <c r="AP327" s="141">
        <v>56845594</v>
      </c>
      <c r="AQ327" s="141">
        <v>66784374</v>
      </c>
      <c r="AR327" s="141">
        <v>74819158</v>
      </c>
      <c r="AS327" s="141">
        <v>81118324</v>
      </c>
      <c r="AT327" s="141">
        <v>86655000</v>
      </c>
      <c r="AU327" s="141">
        <v>91474000</v>
      </c>
      <c r="AV327" s="141">
        <v>96484000</v>
      </c>
      <c r="AW327" s="141">
        <v>99826000</v>
      </c>
      <c r="AX327" s="141">
        <v>107339000</v>
      </c>
      <c r="AY327" s="141">
        <v>110394996</v>
      </c>
      <c r="AZ327" s="141">
        <v>116295378</v>
      </c>
      <c r="BA327" s="141">
        <v>123287125</v>
      </c>
      <c r="BB327" s="141">
        <v>132761125</v>
      </c>
      <c r="BC327" s="141">
        <v>141129280</v>
      </c>
      <c r="BD327" s="141">
        <v>147887593</v>
      </c>
      <c r="BE327" s="141">
        <v>157856591</v>
      </c>
      <c r="BF327" s="141">
        <v>160559734</v>
      </c>
      <c r="BG327" s="141">
        <v>166852753</v>
      </c>
    </row>
    <row r="328" spans="1:60">
      <c r="A328" s="141" t="s">
        <v>584</v>
      </c>
      <c r="B328" s="141" t="s">
        <v>910</v>
      </c>
      <c r="AQ328" s="141">
        <v>13100000</v>
      </c>
      <c r="AR328" s="141">
        <v>13127144</v>
      </c>
      <c r="AS328" s="141">
        <v>13501420</v>
      </c>
      <c r="AT328" s="141">
        <v>15055696</v>
      </c>
      <c r="AU328" s="141">
        <v>16436146</v>
      </c>
      <c r="AV328" s="141">
        <v>17055082</v>
      </c>
      <c r="AW328" s="141">
        <v>18469710</v>
      </c>
      <c r="AX328" s="141">
        <v>19164522</v>
      </c>
      <c r="AY328" s="141">
        <v>18943606</v>
      </c>
      <c r="AZ328" s="141">
        <v>16285918</v>
      </c>
      <c r="BA328" s="141">
        <v>18115377</v>
      </c>
      <c r="BB328" s="141">
        <v>16624268</v>
      </c>
      <c r="BC328" s="141">
        <v>17074840</v>
      </c>
      <c r="BD328" s="141">
        <v>19107739</v>
      </c>
      <c r="BE328" s="141">
        <v>20674500</v>
      </c>
      <c r="BF328" s="141">
        <v>20076396.25</v>
      </c>
      <c r="BG328" s="141">
        <v>20257000</v>
      </c>
    </row>
    <row r="329" spans="1:60">
      <c r="A329" s="141" t="s">
        <v>584</v>
      </c>
      <c r="B329" s="141" t="s">
        <v>911</v>
      </c>
      <c r="AU329" s="141">
        <v>69.150000000000006</v>
      </c>
      <c r="AV329" s="141">
        <v>66.73</v>
      </c>
      <c r="AW329" s="141">
        <v>64.540000000000006</v>
      </c>
      <c r="AX329" s="141">
        <v>62.73</v>
      </c>
      <c r="AY329" s="141">
        <v>66.63</v>
      </c>
      <c r="AZ329" s="141">
        <v>66.33</v>
      </c>
      <c r="BA329" s="141">
        <v>67.430000000000007</v>
      </c>
      <c r="BB329" s="141">
        <v>67.81</v>
      </c>
      <c r="BC329" s="141">
        <v>63.09</v>
      </c>
      <c r="BD329" s="141">
        <v>65.680000000000007</v>
      </c>
      <c r="BE329" s="141">
        <v>62.14</v>
      </c>
      <c r="BF329" s="141">
        <v>68.819999999999993</v>
      </c>
      <c r="BG329" s="141">
        <v>78.900000000000006</v>
      </c>
    </row>
    <row r="330" spans="1:60">
      <c r="A330" s="141" t="s">
        <v>584</v>
      </c>
      <c r="B330" s="141" t="s">
        <v>912</v>
      </c>
      <c r="W330" s="141">
        <v>22236</v>
      </c>
      <c r="X330" s="141">
        <v>22597</v>
      </c>
      <c r="Y330" s="141">
        <v>23371</v>
      </c>
      <c r="Z330" s="141">
        <v>23305</v>
      </c>
      <c r="AA330" s="141">
        <v>23103</v>
      </c>
      <c r="AB330" s="141">
        <v>22801</v>
      </c>
      <c r="AC330" s="141">
        <v>21961</v>
      </c>
      <c r="AD330" s="141">
        <v>21209</v>
      </c>
      <c r="AE330" s="141">
        <v>20934</v>
      </c>
      <c r="AF330" s="141">
        <v>20341</v>
      </c>
      <c r="AG330" s="141">
        <v>20254</v>
      </c>
      <c r="AH330" s="141">
        <v>20252</v>
      </c>
      <c r="AI330" s="141">
        <v>20254</v>
      </c>
      <c r="AJ330" s="141">
        <v>20252</v>
      </c>
      <c r="AK330" s="141">
        <v>20255</v>
      </c>
      <c r="AL330" s="141">
        <v>20134</v>
      </c>
      <c r="AN330" s="141">
        <v>20175</v>
      </c>
      <c r="AQ330" s="141">
        <v>20165</v>
      </c>
      <c r="AR330" s="141">
        <v>20158</v>
      </c>
      <c r="AS330" s="141">
        <v>20096</v>
      </c>
      <c r="AT330" s="141">
        <v>20067</v>
      </c>
      <c r="AU330" s="141">
        <v>20060</v>
      </c>
      <c r="AV330" s="141">
        <v>20096</v>
      </c>
      <c r="AW330" s="141">
        <v>20050</v>
      </c>
      <c r="AX330" s="141">
        <v>20050</v>
      </c>
      <c r="AY330" s="141">
        <v>20048</v>
      </c>
      <c r="AZ330" s="141">
        <v>20036</v>
      </c>
      <c r="BA330" s="141">
        <v>20035</v>
      </c>
      <c r="BB330" s="141">
        <v>20140</v>
      </c>
      <c r="BC330" s="141">
        <v>20140</v>
      </c>
      <c r="BD330" s="141">
        <v>19435.5</v>
      </c>
      <c r="BE330" s="141">
        <v>16703.2</v>
      </c>
      <c r="BF330" s="141">
        <v>16704.400000000001</v>
      </c>
      <c r="BG330" s="141">
        <v>15108.4</v>
      </c>
    </row>
    <row r="331" spans="1:60">
      <c r="A331" s="141" t="s">
        <v>584</v>
      </c>
      <c r="B331" s="141" t="s">
        <v>913</v>
      </c>
      <c r="W331" s="141">
        <v>193143</v>
      </c>
      <c r="X331" s="141">
        <v>192115</v>
      </c>
      <c r="Y331" s="141">
        <v>190767</v>
      </c>
      <c r="Z331" s="141">
        <v>192906</v>
      </c>
      <c r="AA331" s="141">
        <v>194180</v>
      </c>
      <c r="AB331" s="141">
        <v>197463</v>
      </c>
      <c r="AC331" s="141">
        <v>198299</v>
      </c>
      <c r="AD331" s="141">
        <v>204679</v>
      </c>
      <c r="AE331" s="141">
        <v>217587</v>
      </c>
      <c r="AF331" s="141">
        <v>222670</v>
      </c>
      <c r="AG331" s="141">
        <v>237551</v>
      </c>
      <c r="AH331" s="141">
        <v>247031</v>
      </c>
      <c r="AI331" s="141">
        <v>249603</v>
      </c>
      <c r="AJ331" s="141">
        <v>250013</v>
      </c>
      <c r="AK331" s="141">
        <v>244375</v>
      </c>
      <c r="AL331" s="141">
        <v>248993</v>
      </c>
      <c r="AM331" s="141">
        <v>251723</v>
      </c>
      <c r="AN331" s="141">
        <v>247652</v>
      </c>
      <c r="AO331" s="141">
        <v>242807</v>
      </c>
      <c r="AP331" s="141">
        <v>240877</v>
      </c>
      <c r="AQ331" s="141">
        <v>240793</v>
      </c>
      <c r="AR331" s="141">
        <v>241133</v>
      </c>
      <c r="AS331" s="141">
        <v>239246</v>
      </c>
      <c r="AT331" s="141">
        <v>241160</v>
      </c>
      <c r="AU331" s="141">
        <v>242300</v>
      </c>
      <c r="AV331" s="141">
        <v>239246</v>
      </c>
      <c r="AW331" s="141">
        <v>249029</v>
      </c>
      <c r="AX331" s="141">
        <v>252579</v>
      </c>
      <c r="AY331" s="141">
        <v>255865</v>
      </c>
      <c r="AZ331" s="141">
        <v>253555</v>
      </c>
      <c r="BA331" s="141">
        <v>244235</v>
      </c>
      <c r="BB331" s="141">
        <v>244591</v>
      </c>
      <c r="BC331" s="141">
        <v>244591</v>
      </c>
      <c r="BD331" s="141">
        <v>260014</v>
      </c>
      <c r="BE331" s="141">
        <v>255881</v>
      </c>
      <c r="BF331" s="141">
        <v>206722</v>
      </c>
    </row>
    <row r="332" spans="1:60">
      <c r="A332" s="141" t="s">
        <v>584</v>
      </c>
      <c r="B332" s="141" t="s">
        <v>914</v>
      </c>
      <c r="W332" s="141">
        <v>37000</v>
      </c>
      <c r="X332" s="141">
        <v>32927</v>
      </c>
      <c r="Y332" s="141">
        <v>29770</v>
      </c>
      <c r="Z332" s="141">
        <v>26700</v>
      </c>
      <c r="AA332" s="141">
        <v>22447</v>
      </c>
      <c r="AB332" s="141">
        <v>21383</v>
      </c>
      <c r="AC332" s="141">
        <v>19945</v>
      </c>
      <c r="AD332" s="141">
        <v>20000</v>
      </c>
      <c r="AE332" s="141">
        <v>23000</v>
      </c>
      <c r="AF332" s="141">
        <v>24752</v>
      </c>
      <c r="AG332" s="141">
        <v>26803</v>
      </c>
      <c r="AH332" s="141">
        <v>26791</v>
      </c>
      <c r="AI332" s="141">
        <v>26219</v>
      </c>
      <c r="AJ332" s="141">
        <v>25075</v>
      </c>
      <c r="AK332" s="141">
        <v>24100</v>
      </c>
      <c r="AL332" s="141">
        <v>24747</v>
      </c>
      <c r="AM332" s="141">
        <v>24635</v>
      </c>
      <c r="AN332" s="141">
        <v>24339</v>
      </c>
      <c r="AO332" s="141">
        <v>22681</v>
      </c>
      <c r="AP332" s="141">
        <v>22321</v>
      </c>
      <c r="AQ332" s="141">
        <v>22313</v>
      </c>
      <c r="AR332" s="141">
        <v>21950</v>
      </c>
      <c r="AS332" s="141">
        <v>21900</v>
      </c>
      <c r="AT332" s="141">
        <v>22600</v>
      </c>
      <c r="AU332" s="141">
        <v>22200</v>
      </c>
      <c r="AV332" s="141">
        <v>21900</v>
      </c>
      <c r="AW332" s="141">
        <v>23014</v>
      </c>
      <c r="AX332" s="141">
        <v>23145</v>
      </c>
      <c r="AY332" s="141">
        <v>23032</v>
      </c>
      <c r="AZ332" s="141">
        <v>22100</v>
      </c>
      <c r="BA332" s="141">
        <v>20432</v>
      </c>
      <c r="BB332" s="141">
        <v>20255</v>
      </c>
      <c r="BC332" s="141">
        <v>20255</v>
      </c>
      <c r="BD332" s="141">
        <v>20255</v>
      </c>
      <c r="BE332" s="141">
        <v>20255</v>
      </c>
    </row>
    <row r="333" spans="1:60">
      <c r="A333" s="141" t="s">
        <v>584</v>
      </c>
      <c r="B333" s="141" t="s">
        <v>915</v>
      </c>
      <c r="M333" s="141">
        <v>16315100</v>
      </c>
      <c r="N333" s="141">
        <v>17880500</v>
      </c>
      <c r="O333" s="141">
        <v>20169500</v>
      </c>
      <c r="P333" s="141">
        <v>25393100</v>
      </c>
      <c r="Q333" s="141">
        <v>27485700</v>
      </c>
      <c r="R333" s="141">
        <v>27281400</v>
      </c>
      <c r="S333" s="141">
        <v>29566000</v>
      </c>
      <c r="T333" s="141">
        <v>36177400</v>
      </c>
      <c r="U333" s="141">
        <v>40554700</v>
      </c>
      <c r="V333" s="141">
        <v>45367800</v>
      </c>
      <c r="W333" s="141">
        <v>45144500</v>
      </c>
      <c r="X333" s="141">
        <v>48061200</v>
      </c>
      <c r="Y333" s="141">
        <v>46394200</v>
      </c>
      <c r="Z333" s="141">
        <v>46554000</v>
      </c>
      <c r="AA333" s="141">
        <v>50452800</v>
      </c>
      <c r="AB333" s="141">
        <v>51294700</v>
      </c>
      <c r="AC333" s="141">
        <v>52489800</v>
      </c>
      <c r="AD333" s="141">
        <v>57757700</v>
      </c>
      <c r="AE333" s="141">
        <v>62087500</v>
      </c>
      <c r="AF333" s="141">
        <v>69321696</v>
      </c>
      <c r="AG333" s="141">
        <v>76223800</v>
      </c>
      <c r="AH333" s="141">
        <v>78719800</v>
      </c>
      <c r="AI333" s="141">
        <v>81378400</v>
      </c>
      <c r="AJ333" s="141">
        <v>80063904</v>
      </c>
      <c r="AK333" s="141">
        <v>83913504</v>
      </c>
      <c r="AL333" s="141">
        <v>91797000</v>
      </c>
      <c r="AM333" s="141">
        <v>95913504</v>
      </c>
      <c r="AN333" s="141">
        <v>94997600</v>
      </c>
      <c r="AO333" s="141">
        <v>101701200</v>
      </c>
      <c r="AP333" s="141">
        <v>105994496</v>
      </c>
      <c r="AQ333" s="141">
        <v>109123312</v>
      </c>
      <c r="AR333" s="141">
        <v>107823469</v>
      </c>
      <c r="AS333" s="141">
        <v>109037841</v>
      </c>
      <c r="AT333" s="141">
        <v>103988547</v>
      </c>
      <c r="AU333" s="141">
        <v>101740600</v>
      </c>
      <c r="AV333" s="141">
        <v>102279015</v>
      </c>
      <c r="AW333" s="141">
        <v>102845319</v>
      </c>
      <c r="AX333" s="141">
        <v>99842338</v>
      </c>
      <c r="AY333" s="141">
        <v>97022471</v>
      </c>
      <c r="AZ333" s="141">
        <v>86896527</v>
      </c>
      <c r="BA333" s="141">
        <v>109617020.965748</v>
      </c>
      <c r="BB333" s="141">
        <v>89788818</v>
      </c>
      <c r="BC333" s="141">
        <v>98907859</v>
      </c>
      <c r="BD333" s="141">
        <v>107573000</v>
      </c>
      <c r="BE333" s="141">
        <v>110547000</v>
      </c>
      <c r="BF333" s="141">
        <v>114128000</v>
      </c>
      <c r="BG333" s="141">
        <v>117706000</v>
      </c>
    </row>
    <row r="334" spans="1:60">
      <c r="A334" s="141" t="s">
        <v>584</v>
      </c>
      <c r="B334" s="141" t="s">
        <v>916</v>
      </c>
      <c r="M334" s="141">
        <v>379.60000610349999</v>
      </c>
      <c r="N334" s="141">
        <v>464.10000610349999</v>
      </c>
      <c r="O334" s="141">
        <v>585.09997558589998</v>
      </c>
      <c r="P334" s="141">
        <v>753.09997558589998</v>
      </c>
      <c r="Q334" s="141">
        <v>739.40002441410002</v>
      </c>
      <c r="R334" s="141">
        <v>852.90002441410002</v>
      </c>
      <c r="S334" s="141">
        <v>1030.8000488281</v>
      </c>
      <c r="T334" s="141">
        <v>1147.5</v>
      </c>
      <c r="U334" s="141">
        <v>1356.0999755859</v>
      </c>
      <c r="V334" s="141">
        <v>1624.8000488281</v>
      </c>
      <c r="W334" s="141">
        <v>1870.6999511719</v>
      </c>
      <c r="X334" s="141">
        <v>2111.5</v>
      </c>
      <c r="Y334" s="141">
        <v>2221.8999023438</v>
      </c>
      <c r="Z334" s="141">
        <v>2528</v>
      </c>
      <c r="AA334" s="141">
        <v>2796.3000488281</v>
      </c>
      <c r="AB334" s="141">
        <v>3071.3999023438</v>
      </c>
      <c r="AC334" s="141">
        <v>3608.1000976563</v>
      </c>
      <c r="AD334" s="141">
        <v>4326.2998046875</v>
      </c>
      <c r="AE334" s="141">
        <v>4780.7001953125</v>
      </c>
      <c r="AF334" s="141">
        <v>5128.6000976563</v>
      </c>
      <c r="AG334" s="141">
        <v>5068.7998046875</v>
      </c>
      <c r="AH334" s="141">
        <v>5225.2998046875</v>
      </c>
      <c r="AI334" s="141">
        <v>5185.2001953125</v>
      </c>
      <c r="AJ334" s="141">
        <v>5484.2001953125</v>
      </c>
      <c r="AK334" s="141">
        <v>6007.8999023438</v>
      </c>
      <c r="AL334" s="141">
        <v>6538</v>
      </c>
      <c r="AM334" s="141">
        <v>6801.2998046875</v>
      </c>
      <c r="AN334" s="141">
        <v>7504.6000976563</v>
      </c>
      <c r="AO334" s="141">
        <v>7514.1000976563</v>
      </c>
      <c r="AP334" s="141">
        <v>8225.599609375</v>
      </c>
      <c r="AQ334" s="141">
        <v>8672.0480000000007</v>
      </c>
      <c r="AR334" s="141">
        <v>7614.1019999999999</v>
      </c>
      <c r="AS334" s="141">
        <v>8204.6710000000003</v>
      </c>
      <c r="AT334" s="141">
        <v>8279.5759999999991</v>
      </c>
      <c r="AU334" s="141">
        <v>8708.2440000000006</v>
      </c>
      <c r="AV334" s="141">
        <v>8549.241</v>
      </c>
      <c r="AW334" s="141">
        <v>8480.0239999999994</v>
      </c>
      <c r="AX334" s="141">
        <v>8435.0689999999995</v>
      </c>
      <c r="AY334" s="141">
        <v>8172.8069999999998</v>
      </c>
      <c r="AZ334" s="141">
        <v>10485.665000000001</v>
      </c>
      <c r="BA334" s="141">
        <v>7698.7976979005898</v>
      </c>
      <c r="BB334" s="141">
        <v>6545.9449999999997</v>
      </c>
      <c r="BC334" s="141">
        <v>7045.7809999999999</v>
      </c>
      <c r="BD334" s="141">
        <v>7715.9269999999997</v>
      </c>
      <c r="BE334" s="141">
        <v>8661.7579999999998</v>
      </c>
      <c r="BF334" s="141">
        <v>8661.7579999999998</v>
      </c>
      <c r="BG334" s="141">
        <v>9360.8919999999998</v>
      </c>
    </row>
    <row r="335" spans="1:60">
      <c r="A335" s="141" t="s">
        <v>584</v>
      </c>
      <c r="B335" s="141" t="s">
        <v>917</v>
      </c>
      <c r="M335" s="141">
        <v>277300</v>
      </c>
      <c r="N335" s="141">
        <v>395100</v>
      </c>
      <c r="O335" s="141">
        <v>298700</v>
      </c>
      <c r="P335" s="141">
        <v>311800</v>
      </c>
      <c r="Q335" s="141">
        <v>320700</v>
      </c>
      <c r="R335" s="141">
        <v>312700</v>
      </c>
      <c r="S335" s="141">
        <v>321200</v>
      </c>
      <c r="T335" s="141">
        <v>345900</v>
      </c>
      <c r="U335" s="141">
        <v>369600</v>
      </c>
      <c r="V335" s="141">
        <v>388500</v>
      </c>
      <c r="W335" s="141">
        <v>396500</v>
      </c>
      <c r="X335" s="141">
        <v>416600</v>
      </c>
      <c r="Y335" s="141">
        <v>417500</v>
      </c>
      <c r="Z335" s="141">
        <v>414300</v>
      </c>
      <c r="AA335" s="141">
        <v>416100</v>
      </c>
      <c r="AB335" s="141">
        <v>417800</v>
      </c>
      <c r="AC335" s="141">
        <v>433300</v>
      </c>
      <c r="AD335" s="141">
        <v>441500</v>
      </c>
      <c r="AE335" s="141">
        <v>465400</v>
      </c>
      <c r="AF335" s="141">
        <v>468300</v>
      </c>
      <c r="AG335" s="141">
        <v>476000</v>
      </c>
      <c r="AH335" s="141">
        <v>495800</v>
      </c>
      <c r="AI335" s="141">
        <v>473000</v>
      </c>
      <c r="AJ335" s="141">
        <v>474400</v>
      </c>
      <c r="AK335" s="141">
        <v>489300</v>
      </c>
      <c r="AL335" s="141">
        <v>535900</v>
      </c>
      <c r="AM335" s="141">
        <v>564000</v>
      </c>
      <c r="AN335" s="141">
        <v>573300</v>
      </c>
      <c r="AO335" s="141">
        <v>636500</v>
      </c>
      <c r="AP335" s="141">
        <v>661800</v>
      </c>
      <c r="AQ335" s="141">
        <v>645087</v>
      </c>
      <c r="AR335" s="141">
        <v>640328</v>
      </c>
      <c r="AS335" s="141">
        <v>647953</v>
      </c>
      <c r="AT335" s="141">
        <v>639866</v>
      </c>
      <c r="AU335" s="141">
        <v>638430</v>
      </c>
      <c r="AV335" s="141">
        <v>651858</v>
      </c>
      <c r="AW335" s="141">
        <v>670252</v>
      </c>
      <c r="AX335" s="141">
        <v>656917</v>
      </c>
      <c r="AY335" s="141">
        <v>655495</v>
      </c>
      <c r="AZ335" s="141">
        <v>641913</v>
      </c>
      <c r="BA335" s="141">
        <v>934487.43946256302</v>
      </c>
      <c r="BB335" s="141">
        <v>812928</v>
      </c>
      <c r="BC335" s="141">
        <v>874677</v>
      </c>
      <c r="BD335" s="141">
        <v>915542.65800000005</v>
      </c>
      <c r="BE335" s="141">
        <v>927666</v>
      </c>
      <c r="BF335" s="141">
        <v>956015.77713863796</v>
      </c>
      <c r="BG335" s="141">
        <v>984302.80882784398</v>
      </c>
    </row>
    <row r="336" spans="1:60">
      <c r="A336" s="141" t="s">
        <v>584</v>
      </c>
      <c r="B336" s="141" t="s">
        <v>918</v>
      </c>
      <c r="AX336" s="141">
        <v>5.5475414112429888</v>
      </c>
      <c r="AY336" s="141">
        <v>5.220750713286713</v>
      </c>
      <c r="AZ336" s="141">
        <v>5.1737419490000001</v>
      </c>
      <c r="BA336" s="141">
        <v>5.1531016113000003</v>
      </c>
      <c r="BB336" s="141">
        <v>5.2</v>
      </c>
      <c r="BC336" s="141">
        <v>5.2</v>
      </c>
      <c r="BD336" s="141">
        <v>5.2</v>
      </c>
      <c r="BE336" s="141">
        <v>5.3</v>
      </c>
      <c r="BF336" s="141">
        <v>5.40094223330098</v>
      </c>
      <c r="BG336" s="141">
        <v>5.4</v>
      </c>
      <c r="BH336" s="141">
        <v>5.3</v>
      </c>
    </row>
    <row r="337" spans="1:60">
      <c r="A337" s="141" t="s">
        <v>584</v>
      </c>
      <c r="B337" s="141" t="s">
        <v>919</v>
      </c>
      <c r="AX337" s="141">
        <v>4.3611111111111107</v>
      </c>
      <c r="AY337" s="141">
        <v>4.3411528615384611</v>
      </c>
      <c r="AZ337" s="141">
        <v>4.3981500281999999</v>
      </c>
      <c r="BA337" s="141">
        <v>4.6271204633999998</v>
      </c>
      <c r="BB337" s="141">
        <v>4.7</v>
      </c>
      <c r="BC337" s="141">
        <v>4.8</v>
      </c>
      <c r="BD337" s="141">
        <v>5</v>
      </c>
      <c r="BE337" s="141">
        <v>5.0999999999999996</v>
      </c>
      <c r="BF337" s="141">
        <v>5.0341813333572896</v>
      </c>
      <c r="BG337" s="141">
        <v>5</v>
      </c>
      <c r="BH337" s="141">
        <v>5</v>
      </c>
    </row>
    <row r="338" spans="1:60">
      <c r="A338" s="141" t="s">
        <v>584</v>
      </c>
      <c r="B338" s="141" t="s">
        <v>920</v>
      </c>
    </row>
    <row r="339" spans="1:60">
      <c r="A339" s="141" t="s">
        <v>584</v>
      </c>
      <c r="B339" s="141" t="s">
        <v>921</v>
      </c>
    </row>
    <row r="340" spans="1:60">
      <c r="A340" s="141" t="s">
        <v>584</v>
      </c>
      <c r="B340" s="141" t="s">
        <v>922</v>
      </c>
    </row>
    <row r="341" spans="1:60">
      <c r="A341" s="141" t="s">
        <v>584</v>
      </c>
      <c r="B341" s="141" t="s">
        <v>923</v>
      </c>
    </row>
    <row r="342" spans="1:60">
      <c r="A342" s="141" t="s">
        <v>584</v>
      </c>
      <c r="B342" s="141" t="s">
        <v>924</v>
      </c>
    </row>
    <row r="343" spans="1:60">
      <c r="A343" s="141" t="s">
        <v>584</v>
      </c>
      <c r="B343" s="141" t="s">
        <v>925</v>
      </c>
    </row>
    <row r="344" spans="1:60">
      <c r="A344" s="141" t="s">
        <v>584</v>
      </c>
      <c r="B344" s="141" t="s">
        <v>926</v>
      </c>
    </row>
    <row r="345" spans="1:60">
      <c r="A345" s="141" t="s">
        <v>584</v>
      </c>
      <c r="B345" s="141" t="s">
        <v>927</v>
      </c>
    </row>
    <row r="346" spans="1:60">
      <c r="A346" s="141" t="s">
        <v>584</v>
      </c>
      <c r="B346" s="141" t="s">
        <v>928</v>
      </c>
    </row>
    <row r="347" spans="1:60">
      <c r="A347" s="141" t="s">
        <v>584</v>
      </c>
      <c r="B347" s="141" t="s">
        <v>929</v>
      </c>
    </row>
    <row r="348" spans="1:60">
      <c r="A348" s="141" t="s">
        <v>584</v>
      </c>
      <c r="B348" s="141" t="s">
        <v>930</v>
      </c>
    </row>
    <row r="349" spans="1:60">
      <c r="A349" s="141" t="s">
        <v>584</v>
      </c>
      <c r="B349" s="141" t="s">
        <v>931</v>
      </c>
    </row>
    <row r="350" spans="1:60">
      <c r="A350" s="141" t="s">
        <v>584</v>
      </c>
      <c r="B350" s="141" t="s">
        <v>932</v>
      </c>
    </row>
    <row r="351" spans="1:60">
      <c r="A351" s="141" t="s">
        <v>584</v>
      </c>
      <c r="B351" s="141" t="s">
        <v>933</v>
      </c>
    </row>
    <row r="352" spans="1:60">
      <c r="A352" s="141" t="s">
        <v>584</v>
      </c>
      <c r="B352" s="141" t="s">
        <v>934</v>
      </c>
    </row>
    <row r="353" spans="1:59">
      <c r="A353" s="141" t="s">
        <v>584</v>
      </c>
      <c r="B353" s="141" t="s">
        <v>935</v>
      </c>
    </row>
    <row r="354" spans="1:59">
      <c r="A354" s="141" t="s">
        <v>584</v>
      </c>
      <c r="B354" s="141" t="s">
        <v>936</v>
      </c>
    </row>
    <row r="355" spans="1:59">
      <c r="A355" s="141" t="s">
        <v>584</v>
      </c>
      <c r="B355" s="141" t="s">
        <v>937</v>
      </c>
    </row>
    <row r="356" spans="1:59">
      <c r="A356" s="141" t="s">
        <v>584</v>
      </c>
      <c r="B356" s="141" t="s">
        <v>938</v>
      </c>
    </row>
    <row r="357" spans="1:59">
      <c r="A357" s="141" t="s">
        <v>584</v>
      </c>
      <c r="B357" s="141" t="s">
        <v>939</v>
      </c>
    </row>
    <row r="358" spans="1:59">
      <c r="A358" s="141" t="s">
        <v>584</v>
      </c>
      <c r="B358" s="141" t="s">
        <v>940</v>
      </c>
    </row>
    <row r="359" spans="1:59">
      <c r="A359" s="141" t="s">
        <v>584</v>
      </c>
      <c r="B359" s="141" t="s">
        <v>941</v>
      </c>
    </row>
    <row r="360" spans="1:59">
      <c r="A360" s="141" t="s">
        <v>584</v>
      </c>
      <c r="B360" s="141" t="s">
        <v>942</v>
      </c>
    </row>
    <row r="361" spans="1:59">
      <c r="A361" s="141" t="s">
        <v>584</v>
      </c>
      <c r="B361" s="141" t="s">
        <v>943</v>
      </c>
    </row>
    <row r="362" spans="1:59">
      <c r="A362" s="141" t="s">
        <v>584</v>
      </c>
      <c r="B362" s="141" t="s">
        <v>944</v>
      </c>
    </row>
    <row r="363" spans="1:59">
      <c r="A363" s="141" t="s">
        <v>584</v>
      </c>
      <c r="B363" s="141" t="s">
        <v>945</v>
      </c>
      <c r="C363" s="141">
        <v>39089</v>
      </c>
      <c r="D363" s="141">
        <v>37458</v>
      </c>
      <c r="E363" s="141">
        <v>43985</v>
      </c>
      <c r="F363" s="141">
        <v>56776</v>
      </c>
      <c r="G363" s="141">
        <v>59950</v>
      </c>
      <c r="H363" s="141">
        <v>62123</v>
      </c>
      <c r="I363" s="141">
        <v>75685</v>
      </c>
      <c r="J363" s="141">
        <v>82348</v>
      </c>
      <c r="K363" s="141">
        <v>94243</v>
      </c>
      <c r="L363" s="141">
        <v>115811</v>
      </c>
      <c r="M363" s="141">
        <v>139414</v>
      </c>
      <c r="N363" s="141">
        <v>142518</v>
      </c>
      <c r="O363" s="141">
        <v>183495</v>
      </c>
      <c r="P363" s="141">
        <v>200133</v>
      </c>
      <c r="Q363" s="141">
        <v>167265</v>
      </c>
      <c r="R363" s="141">
        <v>155469</v>
      </c>
      <c r="S363" s="141">
        <v>124362</v>
      </c>
      <c r="T363" s="141">
        <v>130218</v>
      </c>
      <c r="U363" s="141">
        <v>121901</v>
      </c>
      <c r="V363" s="141">
        <v>118235</v>
      </c>
      <c r="W363" s="141">
        <v>127151</v>
      </c>
      <c r="X363" s="141">
        <v>134251</v>
      </c>
      <c r="Y363" s="141">
        <v>139198</v>
      </c>
      <c r="Z363" s="141">
        <v>150318</v>
      </c>
      <c r="AA363" s="141">
        <v>161882</v>
      </c>
      <c r="AB363" s="141">
        <v>161546</v>
      </c>
      <c r="AC363" s="141">
        <v>168890</v>
      </c>
      <c r="AD363" s="141">
        <v>175861</v>
      </c>
      <c r="AE363" s="141">
        <v>172813</v>
      </c>
      <c r="AF363" s="141">
        <v>172780</v>
      </c>
      <c r="AG363" s="141">
        <v>171726</v>
      </c>
      <c r="AH363" s="141">
        <v>167906</v>
      </c>
      <c r="AI363" s="141">
        <v>211011</v>
      </c>
      <c r="AJ363" s="141">
        <v>174585</v>
      </c>
      <c r="AK363" s="141">
        <v>172859</v>
      </c>
      <c r="AL363" s="141">
        <v>179689</v>
      </c>
      <c r="AM363" s="141">
        <v>188160</v>
      </c>
      <c r="AN363" s="141">
        <v>133116</v>
      </c>
      <c r="AO363" s="141">
        <v>112469</v>
      </c>
      <c r="AP363" s="141">
        <v>121861</v>
      </c>
      <c r="AQ363" s="141">
        <v>146365</v>
      </c>
      <c r="AR363" s="141">
        <v>123149</v>
      </c>
      <c r="AS363" s="141">
        <v>117014</v>
      </c>
      <c r="AT363" s="141">
        <v>123347</v>
      </c>
      <c r="AU363" s="141">
        <v>129828</v>
      </c>
      <c r="AV363" s="141">
        <v>135164</v>
      </c>
      <c r="AW363" s="141">
        <v>134284</v>
      </c>
      <c r="AX363" s="141">
        <v>142496</v>
      </c>
      <c r="AY363" s="141">
        <v>117847</v>
      </c>
      <c r="AZ363" s="141">
        <v>109614</v>
      </c>
      <c r="BA363" s="141">
        <v>113175</v>
      </c>
      <c r="BB363" s="141">
        <v>107017</v>
      </c>
      <c r="BC363" s="141">
        <v>119265</v>
      </c>
      <c r="BD363" s="141">
        <v>116139</v>
      </c>
      <c r="BE363" s="141">
        <v>124617</v>
      </c>
      <c r="BF363" s="141">
        <v>144857</v>
      </c>
      <c r="BG363" s="141">
        <v>162984</v>
      </c>
    </row>
    <row r="364" spans="1:59">
      <c r="A364" s="141" t="s">
        <v>584</v>
      </c>
      <c r="B364" s="141" t="s">
        <v>946</v>
      </c>
      <c r="AU364" s="141">
        <v>17</v>
      </c>
      <c r="AV364" s="141">
        <v>20</v>
      </c>
      <c r="AW364" s="141">
        <v>34</v>
      </c>
      <c r="AX364" s="141">
        <v>19</v>
      </c>
      <c r="AY364" s="141">
        <v>13</v>
      </c>
      <c r="AZ364" s="141">
        <v>15</v>
      </c>
      <c r="BA364" s="141">
        <v>12</v>
      </c>
      <c r="BB364" s="141">
        <v>3</v>
      </c>
      <c r="BC364" s="141">
        <v>19</v>
      </c>
      <c r="BD364" s="141">
        <v>158358</v>
      </c>
      <c r="BE364" s="141">
        <v>192180</v>
      </c>
      <c r="BF364" s="141">
        <v>290238</v>
      </c>
      <c r="BG364" s="141">
        <v>390525</v>
      </c>
    </row>
    <row r="365" spans="1:59">
      <c r="A365" s="141" t="s">
        <v>584</v>
      </c>
      <c r="B365" s="141" t="s">
        <v>947</v>
      </c>
      <c r="C365" s="141">
        <v>36377</v>
      </c>
      <c r="D365" s="141">
        <v>34320</v>
      </c>
      <c r="E365" s="141">
        <v>40343</v>
      </c>
      <c r="F365" s="141">
        <v>52835</v>
      </c>
      <c r="G365" s="141">
        <v>55852</v>
      </c>
      <c r="H365" s="141">
        <v>57096</v>
      </c>
      <c r="I365" s="141">
        <v>71141</v>
      </c>
      <c r="J365" s="141">
        <v>77503</v>
      </c>
      <c r="K365" s="141">
        <v>87820</v>
      </c>
      <c r="L365" s="141">
        <v>108963</v>
      </c>
      <c r="M365" s="141">
        <v>130404</v>
      </c>
      <c r="N365" s="141">
        <v>132886</v>
      </c>
      <c r="O365" s="141">
        <v>170744</v>
      </c>
      <c r="P365" s="141">
        <v>184112</v>
      </c>
      <c r="Q365" s="141">
        <v>153679</v>
      </c>
      <c r="R365" s="141">
        <v>143577</v>
      </c>
      <c r="S365" s="141">
        <v>113200</v>
      </c>
      <c r="T365" s="141">
        <v>118685</v>
      </c>
      <c r="U365" s="141">
        <v>111329</v>
      </c>
      <c r="V365" s="141">
        <v>107042</v>
      </c>
      <c r="W365" s="141">
        <v>115285</v>
      </c>
      <c r="X365" s="141">
        <v>122059</v>
      </c>
      <c r="Y365" s="141">
        <v>126014</v>
      </c>
      <c r="Z365" s="141">
        <v>136045</v>
      </c>
      <c r="AA365" s="141">
        <v>146734</v>
      </c>
      <c r="AB365" s="141">
        <v>146557</v>
      </c>
      <c r="AC365" s="141">
        <v>152996</v>
      </c>
      <c r="AD365" s="141">
        <v>158393</v>
      </c>
      <c r="AE365" s="141">
        <v>155027</v>
      </c>
      <c r="AF365" s="141">
        <v>153101</v>
      </c>
      <c r="AG365" s="141">
        <v>151935</v>
      </c>
      <c r="AH365" s="141">
        <v>149163</v>
      </c>
      <c r="AI365" s="141">
        <v>188357</v>
      </c>
      <c r="AJ365" s="141">
        <v>154774</v>
      </c>
      <c r="AK365" s="141">
        <v>152708</v>
      </c>
      <c r="AL365" s="141">
        <v>156790</v>
      </c>
      <c r="AM365" s="141">
        <v>163518</v>
      </c>
      <c r="AN365" s="141">
        <v>114389</v>
      </c>
      <c r="AO365" s="141">
        <v>96845</v>
      </c>
      <c r="AP365" s="141">
        <v>104252</v>
      </c>
      <c r="AQ365" s="141">
        <v>124362</v>
      </c>
      <c r="AR365" s="141">
        <v>104658</v>
      </c>
      <c r="AS365" s="141">
        <v>100653</v>
      </c>
      <c r="AT365" s="141">
        <v>106972</v>
      </c>
      <c r="AU365" s="141">
        <v>110278</v>
      </c>
      <c r="AV365" s="141">
        <v>114034</v>
      </c>
      <c r="AW365" s="141">
        <v>111771</v>
      </c>
      <c r="AX365" s="141">
        <v>118148</v>
      </c>
      <c r="AY365" s="141">
        <v>95671</v>
      </c>
      <c r="AZ365" s="141">
        <v>90473</v>
      </c>
      <c r="BA365" s="141">
        <v>92162</v>
      </c>
      <c r="BB365" s="141">
        <v>84674</v>
      </c>
      <c r="BC365" s="141">
        <v>95547</v>
      </c>
      <c r="BD365" s="141">
        <v>92505</v>
      </c>
      <c r="BE365" s="141">
        <v>100044</v>
      </c>
      <c r="BF365" s="141">
        <v>117956</v>
      </c>
      <c r="BG365" s="141">
        <v>133335</v>
      </c>
    </row>
    <row r="366" spans="1:59">
      <c r="A366" s="141" t="s">
        <v>584</v>
      </c>
      <c r="B366" s="141" t="s">
        <v>948</v>
      </c>
    </row>
    <row r="367" spans="1:59">
      <c r="A367" s="141" t="s">
        <v>584</v>
      </c>
      <c r="B367" s="141" t="s">
        <v>949</v>
      </c>
    </row>
    <row r="368" spans="1:59">
      <c r="A368" s="141" t="s">
        <v>584</v>
      </c>
      <c r="B368" s="141" t="s">
        <v>950</v>
      </c>
    </row>
    <row r="369" spans="1:2">
      <c r="A369" s="141" t="s">
        <v>584</v>
      </c>
      <c r="B369" s="141" t="s">
        <v>951</v>
      </c>
    </row>
    <row r="370" spans="1:2">
      <c r="A370" s="141" t="s">
        <v>584</v>
      </c>
      <c r="B370" s="141" t="s">
        <v>952</v>
      </c>
    </row>
    <row r="371" spans="1:2">
      <c r="A371" s="141" t="s">
        <v>584</v>
      </c>
      <c r="B371" s="141" t="s">
        <v>953</v>
      </c>
    </row>
    <row r="372" spans="1:2">
      <c r="A372" s="141" t="s">
        <v>584</v>
      </c>
      <c r="B372" s="141" t="s">
        <v>954</v>
      </c>
    </row>
    <row r="373" spans="1:2">
      <c r="A373" s="141" t="s">
        <v>584</v>
      </c>
      <c r="B373" s="141" t="s">
        <v>955</v>
      </c>
    </row>
    <row r="374" spans="1:2">
      <c r="A374" s="141" t="s">
        <v>584</v>
      </c>
      <c r="B374" s="141" t="s">
        <v>956</v>
      </c>
    </row>
    <row r="375" spans="1:2">
      <c r="A375" s="141" t="s">
        <v>584</v>
      </c>
      <c r="B375" s="141" t="s">
        <v>957</v>
      </c>
    </row>
    <row r="376" spans="1:2">
      <c r="A376" s="141" t="s">
        <v>584</v>
      </c>
      <c r="B376" s="141" t="s">
        <v>958</v>
      </c>
    </row>
    <row r="377" spans="1:2">
      <c r="A377" s="141" t="s">
        <v>584</v>
      </c>
      <c r="B377" s="141" t="s">
        <v>959</v>
      </c>
    </row>
    <row r="378" spans="1:2">
      <c r="A378" s="141" t="s">
        <v>584</v>
      </c>
      <c r="B378" s="141" t="s">
        <v>960</v>
      </c>
    </row>
    <row r="379" spans="1:2">
      <c r="A379" s="141" t="s">
        <v>584</v>
      </c>
      <c r="B379" s="141" t="s">
        <v>961</v>
      </c>
    </row>
    <row r="380" spans="1:2">
      <c r="A380" s="141" t="s">
        <v>584</v>
      </c>
      <c r="B380" s="141" t="s">
        <v>962</v>
      </c>
    </row>
    <row r="381" spans="1:2">
      <c r="A381" s="141" t="s">
        <v>584</v>
      </c>
      <c r="B381" s="141" t="s">
        <v>963</v>
      </c>
    </row>
    <row r="382" spans="1:2">
      <c r="A382" s="141" t="s">
        <v>584</v>
      </c>
      <c r="B382" s="141" t="s">
        <v>964</v>
      </c>
    </row>
    <row r="383" spans="1:2">
      <c r="A383" s="141" t="s">
        <v>584</v>
      </c>
      <c r="B383" s="141" t="s">
        <v>965</v>
      </c>
    </row>
    <row r="384" spans="1:2">
      <c r="A384" s="141" t="s">
        <v>584</v>
      </c>
      <c r="B384" s="141" t="s">
        <v>966</v>
      </c>
    </row>
    <row r="385" spans="1:59">
      <c r="A385" s="141" t="s">
        <v>584</v>
      </c>
      <c r="B385" s="141" t="s">
        <v>967</v>
      </c>
    </row>
    <row r="386" spans="1:59">
      <c r="A386" s="141" t="s">
        <v>584</v>
      </c>
      <c r="B386" s="141" t="s">
        <v>968</v>
      </c>
    </row>
    <row r="387" spans="1:59">
      <c r="A387" s="141" t="s">
        <v>584</v>
      </c>
      <c r="B387" s="141" t="s">
        <v>969</v>
      </c>
    </row>
    <row r="388" spans="1:59">
      <c r="A388" s="141" t="s">
        <v>584</v>
      </c>
      <c r="B388" s="141" t="s">
        <v>970</v>
      </c>
    </row>
    <row r="389" spans="1:59">
      <c r="A389" s="141" t="s">
        <v>584</v>
      </c>
      <c r="B389" s="141" t="s">
        <v>971</v>
      </c>
    </row>
    <row r="390" spans="1:59">
      <c r="A390" s="141" t="s">
        <v>584</v>
      </c>
      <c r="B390" s="141" t="s">
        <v>972</v>
      </c>
      <c r="C390" s="141">
        <v>2.8799961568024597</v>
      </c>
      <c r="D390" s="141">
        <v>2.2494253292954354</v>
      </c>
      <c r="E390" s="141">
        <v>2.6548339080134911</v>
      </c>
      <c r="F390" s="141">
        <v>3.1741546576245643</v>
      </c>
      <c r="G390" s="141">
        <v>3.7296006368581667</v>
      </c>
      <c r="H390" s="141">
        <v>4.595306975249116</v>
      </c>
      <c r="I390" s="141">
        <v>4.9667292814161543</v>
      </c>
      <c r="J390" s="141">
        <v>5.2819457889641814</v>
      </c>
      <c r="K390" s="141">
        <v>5.5991623361513998</v>
      </c>
      <c r="L390" s="141">
        <v>5.8979474339577171</v>
      </c>
      <c r="M390" s="141">
        <v>5.7981045682035992</v>
      </c>
      <c r="N390" s="141">
        <v>7.344140286486212</v>
      </c>
      <c r="O390" s="141">
        <v>6.6468428966223989</v>
      </c>
      <c r="P390" s="141">
        <v>5.3570776922234788</v>
      </c>
      <c r="Q390" s="141">
        <v>9.0356930427339677</v>
      </c>
      <c r="R390" s="141">
        <v>9.9635946245890139</v>
      </c>
      <c r="S390" s="141">
        <v>8.2755187898550506</v>
      </c>
      <c r="T390" s="141">
        <v>7.4049564529787499</v>
      </c>
      <c r="U390" s="141">
        <v>6.5688196024540613</v>
      </c>
      <c r="V390" s="141">
        <v>5.8063206272556105</v>
      </c>
      <c r="W390" s="141">
        <v>6.7585874958416214</v>
      </c>
      <c r="X390" s="141">
        <v>2.9515912162706033</v>
      </c>
      <c r="Y390" s="141">
        <v>3.1926853202452721</v>
      </c>
      <c r="Z390" s="141">
        <v>4.0466818426127915</v>
      </c>
      <c r="AA390" s="141">
        <v>2.5944406207970996</v>
      </c>
      <c r="AB390" s="141">
        <v>3.0637200443157946</v>
      </c>
      <c r="AC390" s="141">
        <v>2.3451141301410261</v>
      </c>
      <c r="AD390" s="141">
        <v>1.8775298143676227</v>
      </c>
      <c r="AE390" s="141">
        <v>1.5024167318275741</v>
      </c>
      <c r="AF390" s="141">
        <v>1.7015717335464702</v>
      </c>
      <c r="AG390" s="141">
        <v>2.1322742795242386</v>
      </c>
      <c r="AH390" s="141">
        <v>1.4914514891298225</v>
      </c>
      <c r="AI390" s="141">
        <v>1.3902887215722726</v>
      </c>
      <c r="AJ390" s="141">
        <v>1.3226060080925017</v>
      </c>
      <c r="AK390" s="141">
        <v>1.2602322742485315</v>
      </c>
      <c r="AL390" s="141">
        <v>1.1221831202280685</v>
      </c>
      <c r="AM390" s="141">
        <v>1.2422305366890785</v>
      </c>
      <c r="AN390" s="141">
        <v>1.3484745499840805</v>
      </c>
      <c r="AO390" s="141">
        <v>1.1314586939389202</v>
      </c>
      <c r="AP390" s="141">
        <v>1.4894350246860479</v>
      </c>
      <c r="AQ390" s="141">
        <v>1.7758939766002826</v>
      </c>
      <c r="AR390" s="141">
        <v>1.6498688956586509</v>
      </c>
      <c r="AS390" s="141">
        <v>1.62814119800555</v>
      </c>
      <c r="AT390" s="141">
        <v>2.1327299067649648</v>
      </c>
      <c r="AU390" s="141">
        <v>2.2001323373924899</v>
      </c>
      <c r="AV390" s="141">
        <v>2.2660653713151868</v>
      </c>
      <c r="AW390" s="141">
        <v>2.2733236753602171</v>
      </c>
      <c r="AX390" s="141">
        <v>2.6054228048973957</v>
      </c>
      <c r="AY390" s="141">
        <v>3.0983572410350848</v>
      </c>
      <c r="AZ390" s="141">
        <v>2.2018452796345178</v>
      </c>
      <c r="BA390" s="141">
        <v>2.383661403665839</v>
      </c>
      <c r="BB390" s="141">
        <v>2.2410006862743375</v>
      </c>
      <c r="BC390" s="141">
        <v>1.5255373449278209</v>
      </c>
      <c r="BD390" s="141">
        <v>1.5292380511500405</v>
      </c>
      <c r="BE390" s="141">
        <v>1.3516051499481339</v>
      </c>
      <c r="BF390" s="141">
        <v>0.90990191314810498</v>
      </c>
      <c r="BG390" s="141">
        <v>0.88445267565357888</v>
      </c>
    </row>
    <row r="391" spans="1:59">
      <c r="A391" s="141" t="s">
        <v>584</v>
      </c>
      <c r="B391" s="141" t="s">
        <v>973</v>
      </c>
      <c r="C391" s="141">
        <v>7.1195234435049963</v>
      </c>
      <c r="D391" s="141">
        <v>7.8282920421790054</v>
      </c>
      <c r="E391" s="141">
        <v>7.7497032389350515</v>
      </c>
      <c r="F391" s="141">
        <v>7.6889265643150919</v>
      </c>
      <c r="G391" s="141">
        <v>7.5427889080536019</v>
      </c>
      <c r="H391" s="141">
        <v>7.2015429122468664</v>
      </c>
      <c r="I391" s="141">
        <v>6.4068685196387447</v>
      </c>
      <c r="J391" s="141">
        <v>5.6873184898354312</v>
      </c>
      <c r="K391" s="141">
        <v>5.7255875281160318</v>
      </c>
      <c r="L391" s="141">
        <v>6.3310884089600599</v>
      </c>
      <c r="M391" s="141">
        <v>6.0430199126823556</v>
      </c>
      <c r="N391" s="141">
        <v>5.5140949176734466</v>
      </c>
      <c r="O391" s="141">
        <v>5.1978597048274242</v>
      </c>
      <c r="P391" s="141">
        <v>4.3032306160430824</v>
      </c>
      <c r="Q391" s="141">
        <v>3.656509873898445</v>
      </c>
      <c r="R391" s="141">
        <v>3.8502228230242395</v>
      </c>
      <c r="S391" s="141">
        <v>3.2213821862373133</v>
      </c>
      <c r="T391" s="141">
        <v>3.7759445469483435</v>
      </c>
      <c r="U391" s="141">
        <v>3.2909804981714688</v>
      </c>
      <c r="V391" s="141">
        <v>3.4800595790861388</v>
      </c>
      <c r="W391" s="141">
        <v>3.5210679426108253</v>
      </c>
      <c r="X391" s="141">
        <v>4.1946906495264527</v>
      </c>
      <c r="Y391" s="141">
        <v>4.1989174529359587</v>
      </c>
      <c r="Z391" s="141">
        <v>4.5813968193746248</v>
      </c>
      <c r="AA391" s="141">
        <v>4.6893260007448152</v>
      </c>
      <c r="AB391" s="141">
        <v>4.2494586945228923</v>
      </c>
      <c r="AC391" s="141">
        <v>4.2484190043781416</v>
      </c>
      <c r="AD391" s="141">
        <v>3.605490774046987</v>
      </c>
      <c r="AE391" s="141">
        <v>3.6983837605862027</v>
      </c>
      <c r="AF391" s="141">
        <v>3.3943629914075166</v>
      </c>
      <c r="AG391" s="141">
        <v>3.2585417390166094</v>
      </c>
      <c r="AH391" s="141">
        <v>3.1181846647966154</v>
      </c>
      <c r="AI391" s="141">
        <v>2.6919731826331859</v>
      </c>
      <c r="AJ391" s="141">
        <v>2.4814432208498087</v>
      </c>
      <c r="AK391" s="141">
        <v>2.5049765705282461</v>
      </c>
      <c r="AL391" s="141">
        <v>2.4230783870984967</v>
      </c>
      <c r="AM391" s="141">
        <v>2.3463572709068337</v>
      </c>
      <c r="AN391" s="141">
        <v>2.407627393335714</v>
      </c>
      <c r="AO391" s="141">
        <v>2.3152311758456272</v>
      </c>
      <c r="AP391" s="141">
        <v>2.1442997816208456</v>
      </c>
      <c r="AQ391" s="141">
        <v>2.0212228557013909</v>
      </c>
      <c r="AR391" s="141">
        <v>1.8963980508413358</v>
      </c>
      <c r="AS391" s="141">
        <v>1.8975275103058</v>
      </c>
      <c r="AT391" s="141">
        <v>1.758648954221667</v>
      </c>
      <c r="AU391" s="141">
        <v>1.8312422860378681</v>
      </c>
      <c r="AV391" s="141">
        <v>1.8337627587016674</v>
      </c>
      <c r="AW391" s="141">
        <v>1.9727133108502746</v>
      </c>
      <c r="AX391" s="141">
        <v>2.2923808069008209</v>
      </c>
      <c r="AY391" s="141">
        <v>2.319098625922313</v>
      </c>
      <c r="AZ391" s="141">
        <v>2.3808718452364781</v>
      </c>
      <c r="BA391" s="141">
        <v>2.7337075155893094</v>
      </c>
      <c r="BB391" s="141">
        <v>2.6793100885879886</v>
      </c>
      <c r="BC391" s="141">
        <v>2.6825072077265917</v>
      </c>
      <c r="BD391" s="141">
        <v>2.7889728077357563</v>
      </c>
      <c r="BE391" s="141">
        <v>2.4766572740790691</v>
      </c>
      <c r="BF391" s="141">
        <v>2.6957478304703621</v>
      </c>
      <c r="BG391" s="141">
        <v>2.8279763589455298</v>
      </c>
    </row>
    <row r="392" spans="1:59">
      <c r="A392" s="141" t="s">
        <v>584</v>
      </c>
      <c r="B392" s="141" t="s">
        <v>974</v>
      </c>
      <c r="C392" s="141">
        <v>9.6079938508839349E-2</v>
      </c>
      <c r="D392" s="141">
        <v>0.19155690152150912</v>
      </c>
      <c r="E392" s="141">
        <v>0.14319899007028056</v>
      </c>
      <c r="F392" s="141">
        <v>0.19936579699224516</v>
      </c>
      <c r="G392" s="141">
        <v>0.2865861748706382</v>
      </c>
      <c r="H392" s="141">
        <v>0.37029893924783025</v>
      </c>
      <c r="I392" s="141">
        <v>0.44573211499888565</v>
      </c>
      <c r="J392" s="141">
        <v>0.63701424422624808</v>
      </c>
      <c r="K392" s="141">
        <v>0.38470487861630343</v>
      </c>
      <c r="L392" s="141">
        <v>0.27313990386546522</v>
      </c>
      <c r="M392" s="141">
        <v>0.22361835800234264</v>
      </c>
      <c r="N392" s="141">
        <v>0.21410001529285821</v>
      </c>
      <c r="O392" s="141">
        <v>0.19319775890599669</v>
      </c>
      <c r="P392" s="141">
        <v>0.19471277910134971</v>
      </c>
      <c r="Q392" s="141">
        <v>0.1982678162976145</v>
      </c>
      <c r="R392" s="141">
        <v>0.18963293839436046</v>
      </c>
      <c r="S392" s="141">
        <v>0.18245869252320029</v>
      </c>
      <c r="T392" s="141">
        <v>0.14749345252449345</v>
      </c>
      <c r="U392" s="141">
        <v>0.16357906488344207</v>
      </c>
      <c r="V392" s="141">
        <v>0.16460725510118612</v>
      </c>
      <c r="W392" s="141">
        <v>9.11658326314225E-2</v>
      </c>
      <c r="X392" s="141">
        <v>8.6932967122959753E-2</v>
      </c>
      <c r="Y392" s="141">
        <v>7.4034604716779626E-2</v>
      </c>
      <c r="Z392" s="141">
        <v>0.13887571532454393</v>
      </c>
      <c r="AA392" s="141">
        <v>0.18363301016371983</v>
      </c>
      <c r="AB392" s="141">
        <v>0.12343144000281955</v>
      </c>
      <c r="AC392" s="141">
        <v>0.17601868759150505</v>
      </c>
      <c r="AD392" s="141">
        <v>0.23505570561774522</v>
      </c>
      <c r="AE392" s="141">
        <v>0.25116729587390113</v>
      </c>
      <c r="AF392" s="141">
        <v>0.235652565388</v>
      </c>
      <c r="AG392" s="141">
        <v>0.16882117629349025</v>
      </c>
      <c r="AH392" s="141">
        <v>0.19160902865045956</v>
      </c>
      <c r="AI392" s="141">
        <v>1.1716581636493342</v>
      </c>
      <c r="AJ392" s="141">
        <v>1.3537725749670066</v>
      </c>
      <c r="AK392" s="141">
        <v>1.4390586908079699</v>
      </c>
      <c r="AL392" s="141">
        <v>1.6082177326203932</v>
      </c>
      <c r="AM392" s="141">
        <v>1.3195914658862316</v>
      </c>
      <c r="AN392" s="141">
        <v>1.3793479537598365</v>
      </c>
      <c r="AO392" s="141">
        <v>1.214561000364901</v>
      </c>
      <c r="AP392" s="141">
        <v>1.3719441391237925</v>
      </c>
      <c r="AQ392" s="141">
        <v>1.3608129276642422</v>
      </c>
      <c r="AR392" s="141">
        <v>1.2695680714429978</v>
      </c>
      <c r="AS392" s="141">
        <v>1.1640655926450287</v>
      </c>
      <c r="AT392" s="141">
        <v>1.3058854197047252</v>
      </c>
      <c r="AU392" s="141">
        <v>1.4635137279945232</v>
      </c>
      <c r="AV392" s="141">
        <v>1.4233201254335759</v>
      </c>
      <c r="AW392" s="141">
        <v>1.3911078371193157</v>
      </c>
      <c r="AX392" s="141">
        <v>1.9744764866561071</v>
      </c>
      <c r="AY392" s="141">
        <v>2.0550674275528844</v>
      </c>
      <c r="AZ392" s="141">
        <v>1.8968872365912923</v>
      </c>
      <c r="BA392" s="141">
        <v>2.6052448454949766</v>
      </c>
      <c r="BB392" s="141">
        <v>2.4828411465573645</v>
      </c>
      <c r="BC392" s="141">
        <v>2.6299118103448054</v>
      </c>
      <c r="BD392" s="141">
        <v>3.1443443877876796</v>
      </c>
      <c r="BE392" s="141">
        <v>3.3778563093727731</v>
      </c>
      <c r="BF392" s="141">
        <v>2.8844385445351657</v>
      </c>
      <c r="BG392" s="141">
        <v>2.3028307285250809</v>
      </c>
    </row>
    <row r="393" spans="1:59">
      <c r="A393" s="141" t="s">
        <v>584</v>
      </c>
      <c r="B393" s="141" t="s">
        <v>975</v>
      </c>
      <c r="C393" s="141">
        <v>8.4958685626441195</v>
      </c>
      <c r="D393" s="141">
        <v>6.8084795855073512</v>
      </c>
      <c r="E393" s="141">
        <v>7.9513123433761042</v>
      </c>
      <c r="F393" s="141">
        <v>8.3498163322972587</v>
      </c>
      <c r="G393" s="141">
        <v>9.2636327451240543</v>
      </c>
      <c r="H393" s="141">
        <v>10.535519125683059</v>
      </c>
      <c r="I393" s="141">
        <v>13.845288505417768</v>
      </c>
      <c r="J393" s="141">
        <v>12.066104273267875</v>
      </c>
      <c r="K393" s="141">
        <v>11.110680214069649</v>
      </c>
      <c r="L393" s="141">
        <v>11.665350060920909</v>
      </c>
      <c r="M393" s="141">
        <v>11.281013736556279</v>
      </c>
      <c r="N393" s="141">
        <v>12.161390630575521</v>
      </c>
      <c r="O393" s="141">
        <v>12.664113096288082</v>
      </c>
      <c r="P393" s="141">
        <v>14.548459240646228</v>
      </c>
      <c r="Q393" s="141">
        <v>14.745161378718933</v>
      </c>
      <c r="R393" s="141">
        <v>13.474656257886966</v>
      </c>
      <c r="S393" s="141">
        <v>13.583772271826467</v>
      </c>
      <c r="T393" s="141">
        <v>14.35285144661354</v>
      </c>
      <c r="U393" s="141">
        <v>14.545645693002021</v>
      </c>
      <c r="V393" s="141">
        <v>16.67631731325999</v>
      </c>
      <c r="W393" s="141">
        <v>17.66946723197033</v>
      </c>
      <c r="X393" s="141">
        <v>17.417810899098264</v>
      </c>
      <c r="Y393" s="141">
        <v>17.850928967065244</v>
      </c>
      <c r="Z393" s="141">
        <v>17.047488064750706</v>
      </c>
      <c r="AA393" s="141">
        <v>18.006685710634041</v>
      </c>
      <c r="AB393" s="141">
        <v>18.356270179239921</v>
      </c>
      <c r="AC393" s="141">
        <v>15.977279724010218</v>
      </c>
      <c r="AD393" s="141">
        <v>16.499227304897801</v>
      </c>
      <c r="AE393" s="141">
        <v>16.120204006089033</v>
      </c>
      <c r="AF393" s="141">
        <v>16.269309022090233</v>
      </c>
      <c r="AG393" s="141">
        <v>16.108720433239863</v>
      </c>
      <c r="AH393" s="141">
        <v>18.001578067489774</v>
      </c>
      <c r="AI393" s="141">
        <v>19.64931343424006</v>
      </c>
      <c r="AJ393" s="141">
        <v>21.574052737193082</v>
      </c>
      <c r="AK393" s="141">
        <v>22.694832999557025</v>
      </c>
      <c r="AL393" s="141">
        <v>23.048839241370178</v>
      </c>
      <c r="AM393" s="141">
        <v>24.453765970563385</v>
      </c>
      <c r="AN393" s="141">
        <v>25.330842862497988</v>
      </c>
      <c r="AO393" s="141">
        <v>25.55149284663646</v>
      </c>
      <c r="AP393" s="141">
        <v>26.911051601328811</v>
      </c>
      <c r="AQ393" s="141">
        <v>28.275762587849712</v>
      </c>
      <c r="AR393" s="141">
        <v>30.270172244044392</v>
      </c>
      <c r="AS393" s="141">
        <v>31.87841135425823</v>
      </c>
      <c r="AT393" s="141">
        <v>33.250141109877326</v>
      </c>
      <c r="AU393" s="141">
        <v>33.88298993695426</v>
      </c>
      <c r="AV393" s="141">
        <v>33.533206309355123</v>
      </c>
      <c r="AW393" s="141">
        <v>32.779067130778181</v>
      </c>
      <c r="AX393" s="141">
        <v>33.093928521011776</v>
      </c>
      <c r="AY393" s="141">
        <v>31.40152647166925</v>
      </c>
      <c r="AZ393" s="141">
        <v>34.752315451368901</v>
      </c>
      <c r="BA393" s="141">
        <v>35.060590860913649</v>
      </c>
      <c r="BB393" s="141">
        <v>34.568161964102103</v>
      </c>
      <c r="BC393" s="141">
        <v>34.373986253211847</v>
      </c>
      <c r="BD393" s="141">
        <v>34.515959989793522</v>
      </c>
      <c r="BE393" s="141">
        <v>35.384994794143097</v>
      </c>
      <c r="BF393" s="141">
        <v>38.760585521843517</v>
      </c>
      <c r="BG393" s="141">
        <v>39.860476955526131</v>
      </c>
    </row>
    <row r="394" spans="1:59">
      <c r="A394" s="141" t="s">
        <v>584</v>
      </c>
      <c r="B394" s="141" t="s">
        <v>976</v>
      </c>
      <c r="C394" s="141">
        <v>24.589258262874711</v>
      </c>
      <c r="D394" s="141">
        <v>22.386616557813696</v>
      </c>
      <c r="E394" s="141">
        <v>24.77719367663407</v>
      </c>
      <c r="F394" s="141">
        <v>26.121628834259518</v>
      </c>
      <c r="G394" s="141">
        <v>27.650258723630088</v>
      </c>
      <c r="H394" s="141">
        <v>29.554484088717452</v>
      </c>
      <c r="I394" s="141">
        <v>32.296475532490689</v>
      </c>
      <c r="J394" s="141">
        <v>31.640679020882313</v>
      </c>
      <c r="K394" s="141">
        <v>31.767625843480957</v>
      </c>
      <c r="L394" s="141">
        <v>32.819633938971975</v>
      </c>
      <c r="M394" s="141">
        <v>31.172399105526566</v>
      </c>
      <c r="N394" s="141">
        <v>32.257225875516134</v>
      </c>
      <c r="O394" s="141">
        <v>31.787331266957302</v>
      </c>
      <c r="P394" s="141">
        <v>30.684596577017114</v>
      </c>
      <c r="Q394" s="141">
        <v>32.567987323755226</v>
      </c>
      <c r="R394" s="141">
        <v>32.147191116120354</v>
      </c>
      <c r="S394" s="141">
        <v>29.425624967252979</v>
      </c>
      <c r="T394" s="141">
        <v>29.700021871652655</v>
      </c>
      <c r="U394" s="141">
        <v>28.482782270882929</v>
      </c>
      <c r="V394" s="141">
        <v>29.997396146296524</v>
      </c>
      <c r="W394" s="141">
        <v>31.418520537085666</v>
      </c>
      <c r="X394" s="141">
        <v>27.996965045527816</v>
      </c>
      <c r="Y394" s="141">
        <v>28.6365699022728</v>
      </c>
      <c r="Z394" s="141">
        <v>29.015223370957031</v>
      </c>
      <c r="AA394" s="141">
        <v>28.538259203135567</v>
      </c>
      <c r="AB394" s="141">
        <v>29.243520807123623</v>
      </c>
      <c r="AC394" s="141">
        <v>26.774659262444878</v>
      </c>
      <c r="AD394" s="141">
        <v>26.021667271922404</v>
      </c>
      <c r="AE394" s="141">
        <v>24.746992552988353</v>
      </c>
      <c r="AF394" s="141">
        <v>24.642986264038591</v>
      </c>
      <c r="AG394" s="141">
        <v>24.261957324934105</v>
      </c>
      <c r="AH394" s="141">
        <v>25.431823386790555</v>
      </c>
      <c r="AI394" s="141">
        <v>27.42052693983198</v>
      </c>
      <c r="AJ394" s="141">
        <v>29.364706322735113</v>
      </c>
      <c r="AK394" s="141">
        <v>30.451099870989047</v>
      </c>
      <c r="AL394" s="141">
        <v>30.563188755285438</v>
      </c>
      <c r="AM394" s="141">
        <v>31.708484748693966</v>
      </c>
      <c r="AN394" s="141">
        <v>32.757916827860548</v>
      </c>
      <c r="AO394" s="141">
        <v>32.448034239283743</v>
      </c>
      <c r="AP394" s="141">
        <v>33.944906876432945</v>
      </c>
      <c r="AQ394" s="141">
        <v>35.443313556322174</v>
      </c>
      <c r="AR394" s="141">
        <v>37.033718090680686</v>
      </c>
      <c r="AS394" s="141">
        <v>38.858417886767711</v>
      </c>
      <c r="AT394" s="141">
        <v>40.711036259215817</v>
      </c>
      <c r="AU394" s="141">
        <v>41.88330025529887</v>
      </c>
      <c r="AV394" s="141">
        <v>41.597144207269707</v>
      </c>
      <c r="AW394" s="141">
        <v>41.377888765652266</v>
      </c>
      <c r="AX394" s="141">
        <v>42.875423862023062</v>
      </c>
      <c r="AY394" s="141">
        <v>42.006974514332299</v>
      </c>
      <c r="AZ394" s="141">
        <v>43.521737665419721</v>
      </c>
      <c r="BA394" s="141">
        <v>45.246936716061278</v>
      </c>
      <c r="BB394" s="141">
        <v>44.734425791516799</v>
      </c>
      <c r="BC394" s="141">
        <v>44.298364620736692</v>
      </c>
      <c r="BD394" s="141">
        <v>45.030959664856482</v>
      </c>
      <c r="BE394" s="141">
        <v>45.42849925105768</v>
      </c>
      <c r="BF394" s="141">
        <v>47.801492577239159</v>
      </c>
      <c r="BG394" s="141">
        <v>47.984621031091336</v>
      </c>
    </row>
    <row r="395" spans="1:59">
      <c r="A395" s="141" t="s">
        <v>584</v>
      </c>
      <c r="B395" s="141" t="s">
        <v>977</v>
      </c>
      <c r="C395" s="141">
        <v>71.817352036894704</v>
      </c>
      <c r="D395" s="141">
        <v>73.12547889225381</v>
      </c>
      <c r="E395" s="141">
        <v>71.38469655003486</v>
      </c>
      <c r="F395" s="141">
        <v>70.12338702081567</v>
      </c>
      <c r="G395" s="141">
        <v>68.378665251426298</v>
      </c>
      <c r="H395" s="141">
        <v>66.502089360334296</v>
      </c>
      <c r="I395" s="141">
        <v>63.57307353518631</v>
      </c>
      <c r="J395" s="141">
        <v>63.220854653574889</v>
      </c>
      <c r="K395" s="141">
        <v>63.463895136895985</v>
      </c>
      <c r="L395" s="141">
        <v>63.034396882991686</v>
      </c>
      <c r="M395" s="141">
        <v>65.285379618783949</v>
      </c>
      <c r="N395" s="141">
        <v>64.447672936738542</v>
      </c>
      <c r="O395" s="141">
        <v>64.792648405278499</v>
      </c>
      <c r="P395" s="141">
        <v>65.719863831384473</v>
      </c>
      <c r="Q395" s="141">
        <v>64.428819436048954</v>
      </c>
      <c r="R395" s="141">
        <v>65.31670602227193</v>
      </c>
      <c r="S395" s="141">
        <v>68.30658608074414</v>
      </c>
      <c r="T395" s="141">
        <v>67.84895100188993</v>
      </c>
      <c r="U395" s="141">
        <v>69.151266204590229</v>
      </c>
      <c r="V395" s="141">
        <v>67.760649397471894</v>
      </c>
      <c r="W395" s="141">
        <v>66.842250550321708</v>
      </c>
      <c r="X395" s="141">
        <v>70.23049835268327</v>
      </c>
      <c r="Y395" s="141">
        <v>69.709205146545202</v>
      </c>
      <c r="Z395" s="141">
        <v>69.379999367668916</v>
      </c>
      <c r="AA395" s="141">
        <v>69.941332925912889</v>
      </c>
      <c r="AB395" s="141">
        <v>69.11800536018842</v>
      </c>
      <c r="AC395" s="141">
        <v>70.973131887113041</v>
      </c>
      <c r="AD395" s="141">
        <v>71.690399760371733</v>
      </c>
      <c r="AE395" s="141">
        <v>72.878092387321431</v>
      </c>
      <c r="AF395" s="141">
        <v>73.024659509736466</v>
      </c>
      <c r="AG395" s="141">
        <v>73.498375178444675</v>
      </c>
      <c r="AH395" s="141">
        <v>72.453817926321179</v>
      </c>
      <c r="AI395" s="141">
        <v>71.870760885444867</v>
      </c>
      <c r="AJ395" s="141">
        <v>69.974128679264354</v>
      </c>
      <c r="AK395" s="141">
        <v>68.810932810069787</v>
      </c>
      <c r="AL395" s="141">
        <v>68.651493984929203</v>
      </c>
      <c r="AM395" s="141">
        <v>67.563114029950938</v>
      </c>
      <c r="AN395" s="141">
        <v>67.19582344776174</v>
      </c>
      <c r="AO395" s="141">
        <v>67.512118279717328</v>
      </c>
      <c r="AP395" s="141">
        <v>66.004300504359335</v>
      </c>
      <c r="AQ395" s="141">
        <v>64.53606991005914</v>
      </c>
      <c r="AR395" s="141">
        <v>62.949289360141151</v>
      </c>
      <c r="AS395" s="141">
        <v>61.12588591804333</v>
      </c>
      <c r="AT395" s="141">
        <v>59.281280375193688</v>
      </c>
      <c r="AU395" s="141">
        <v>58.104303627744066</v>
      </c>
      <c r="AV395" s="141">
        <v>58.390220433976303</v>
      </c>
      <c r="AW395" s="141">
        <v>58.609296807065029</v>
      </c>
      <c r="AX395" s="141">
        <v>57.106182219287504</v>
      </c>
      <c r="AY395" s="141">
        <v>57.984403858296282</v>
      </c>
      <c r="AZ395" s="141">
        <v>56.468944824390931</v>
      </c>
      <c r="BA395" s="141">
        <v>54.746075722739029</v>
      </c>
      <c r="BB395" s="141">
        <v>55.259817738541649</v>
      </c>
      <c r="BC395" s="141">
        <v>55.695161068198693</v>
      </c>
      <c r="BD395" s="141">
        <v>54.955580690807473</v>
      </c>
      <c r="BE395" s="141">
        <v>54.564394270587144</v>
      </c>
      <c r="BF395" s="141">
        <v>52.187053467896568</v>
      </c>
      <c r="BG395" s="141">
        <v>52.00930446012606</v>
      </c>
    </row>
    <row r="396" spans="1:59">
      <c r="A396" s="141" t="s">
        <v>584</v>
      </c>
      <c r="B396" s="141" t="s">
        <v>978</v>
      </c>
      <c r="C396" s="141">
        <v>4491110000</v>
      </c>
      <c r="D396" s="141">
        <v>5810280000</v>
      </c>
      <c r="E396" s="141">
        <v>5636390000</v>
      </c>
      <c r="F396" s="141">
        <v>6735830000</v>
      </c>
      <c r="G396" s="141">
        <v>7937500000</v>
      </c>
      <c r="H396" s="141">
        <v>8169440000</v>
      </c>
      <c r="I396" s="141">
        <v>9522500000</v>
      </c>
      <c r="J396" s="141">
        <v>11662800000</v>
      </c>
      <c r="K396" s="141">
        <v>12987500000</v>
      </c>
      <c r="L396" s="141">
        <v>15023100000</v>
      </c>
      <c r="M396" s="141">
        <v>18881400000</v>
      </c>
      <c r="N396" s="141">
        <v>19712100000</v>
      </c>
      <c r="O396" s="141">
        <v>23862800000</v>
      </c>
      <c r="P396" s="141">
        <v>38388900000</v>
      </c>
      <c r="Q396" s="141">
        <v>61948000000</v>
      </c>
      <c r="R396" s="141">
        <v>57860300000</v>
      </c>
      <c r="S396" s="141">
        <v>64894500000</v>
      </c>
      <c r="T396" s="141">
        <v>71339500000</v>
      </c>
      <c r="U396" s="141">
        <v>79922400000</v>
      </c>
      <c r="V396" s="141">
        <v>109831000000</v>
      </c>
      <c r="W396" s="141">
        <v>141296000000</v>
      </c>
      <c r="X396" s="141">
        <v>142866000000</v>
      </c>
      <c r="Y396" s="141">
        <v>131499000000</v>
      </c>
      <c r="Z396" s="141">
        <v>126437000000</v>
      </c>
      <c r="AA396" s="141">
        <v>136176000000</v>
      </c>
      <c r="AB396" s="141">
        <v>130488000000</v>
      </c>
      <c r="AC396" s="141">
        <v>127553000000</v>
      </c>
      <c r="AD396" s="141">
        <v>151033000000</v>
      </c>
      <c r="AE396" s="141">
        <v>187378000000</v>
      </c>
      <c r="AF396" s="141">
        <v>209715000000</v>
      </c>
      <c r="AG396" s="141">
        <v>235368000000</v>
      </c>
      <c r="AH396" s="141">
        <v>236999000000</v>
      </c>
      <c r="AI396" s="141">
        <v>233246000000</v>
      </c>
      <c r="AJ396" s="141">
        <v>241624000000</v>
      </c>
      <c r="AK396" s="141">
        <v>275235000000</v>
      </c>
      <c r="AL396" s="141">
        <v>335882000000</v>
      </c>
      <c r="AM396" s="141">
        <v>349152000000</v>
      </c>
      <c r="AN396" s="141">
        <v>338754000000</v>
      </c>
      <c r="AO396" s="141">
        <v>280484000000</v>
      </c>
      <c r="AP396" s="141">
        <v>309995000000</v>
      </c>
      <c r="AQ396" s="141">
        <v>379511000000</v>
      </c>
      <c r="AR396" s="141">
        <v>349089000000</v>
      </c>
      <c r="AS396" s="141">
        <v>337194000000</v>
      </c>
      <c r="AT396" s="141">
        <v>382930000000</v>
      </c>
      <c r="AU396" s="141">
        <v>454542000000</v>
      </c>
      <c r="AV396" s="141">
        <v>515866388000</v>
      </c>
      <c r="AW396" s="141">
        <v>579063945000</v>
      </c>
      <c r="AX396" s="141">
        <v>622243336000</v>
      </c>
      <c r="AY396" s="141">
        <v>762533921000</v>
      </c>
      <c r="AZ396" s="141">
        <v>551980631000</v>
      </c>
      <c r="BA396" s="141">
        <v>694059160000</v>
      </c>
      <c r="BB396" s="141">
        <v>855380474000</v>
      </c>
      <c r="BC396" s="141">
        <v>885843335000</v>
      </c>
      <c r="BD396" s="141">
        <v>833166061000</v>
      </c>
      <c r="BE396" s="141">
        <v>812208203000</v>
      </c>
      <c r="BF396" s="141">
        <v>647982177233.97803</v>
      </c>
      <c r="BG396" s="141">
        <v>607602355049.56104</v>
      </c>
    </row>
    <row r="397" spans="1:59">
      <c r="A397" s="141" t="s">
        <v>584</v>
      </c>
      <c r="B397" s="141" t="s">
        <v>979</v>
      </c>
      <c r="C397" s="141">
        <v>10.119619523443504</v>
      </c>
      <c r="D397" s="141">
        <v>8.6510745429999627</v>
      </c>
      <c r="E397" s="141">
        <v>9.6018691236598652</v>
      </c>
      <c r="F397" s="141">
        <v>10.031082226617688</v>
      </c>
      <c r="G397" s="141">
        <v>9.6882048560435177</v>
      </c>
      <c r="H397" s="141">
        <v>10.721954355512697</v>
      </c>
      <c r="I397" s="141">
        <v>9.2637991233935075</v>
      </c>
      <c r="J397" s="141">
        <v>8.4929470336053114</v>
      </c>
      <c r="K397" s="141">
        <v>9.0452183355309081</v>
      </c>
      <c r="L397" s="141">
        <v>7.7141939025533217</v>
      </c>
      <c r="M397" s="141">
        <v>7.0056437014162487</v>
      </c>
      <c r="N397" s="141">
        <v>8.2428505887750418</v>
      </c>
      <c r="O397" s="141">
        <v>8.3159035355189879</v>
      </c>
      <c r="P397" s="141">
        <v>7.7275167995162155</v>
      </c>
      <c r="Q397" s="141">
        <v>18.00384607324948</v>
      </c>
      <c r="R397" s="141">
        <v>19.825544611278406</v>
      </c>
      <c r="S397" s="141">
        <v>21.986272449045636</v>
      </c>
      <c r="T397" s="141">
        <v>22.887002069394828</v>
      </c>
      <c r="U397" s="141">
        <v>20.679923204197237</v>
      </c>
      <c r="V397" s="141">
        <v>22.572407162600648</v>
      </c>
      <c r="W397" s="141">
        <v>28.930570989729688</v>
      </c>
      <c r="X397" s="141">
        <v>28.855095622764122</v>
      </c>
      <c r="Y397" s="141">
        <v>27.026431266014544</v>
      </c>
      <c r="Z397" s="141">
        <v>23.600888425179424</v>
      </c>
      <c r="AA397" s="141">
        <v>22.134094700277874</v>
      </c>
      <c r="AB397" s="141">
        <v>21.191515640012319</v>
      </c>
      <c r="AC397" s="141">
        <v>13.558374047936303</v>
      </c>
      <c r="AD397" s="141">
        <v>12.414413745755478</v>
      </c>
      <c r="AE397" s="141">
        <v>9.760054959180648</v>
      </c>
      <c r="AF397" s="141">
        <v>9.9298494976766651</v>
      </c>
      <c r="AG397" s="141">
        <v>11.685510363787149</v>
      </c>
      <c r="AH397" s="141">
        <v>11.124664604476941</v>
      </c>
      <c r="AI397" s="141">
        <v>11.355957099160667</v>
      </c>
      <c r="AJ397" s="141">
        <v>10.174657804060075</v>
      </c>
      <c r="AK397" s="141">
        <v>9.0014919887379552</v>
      </c>
      <c r="AL397" s="141">
        <v>8.3992745451006066</v>
      </c>
      <c r="AM397" s="141">
        <v>9.0117437192634835</v>
      </c>
      <c r="AN397" s="141">
        <v>10.14852773557848</v>
      </c>
      <c r="AO397" s="141">
        <v>8.1374490761733966</v>
      </c>
      <c r="AP397" s="141">
        <v>8.7963471810897307</v>
      </c>
      <c r="AQ397" s="141">
        <v>11.559387067092519</v>
      </c>
      <c r="AR397" s="141">
        <v>11.253296425987585</v>
      </c>
      <c r="AS397" s="141">
        <v>10.690363398263427</v>
      </c>
      <c r="AT397" s="141">
        <v>11.472831295767351</v>
      </c>
      <c r="AU397" s="141">
        <v>12.200334719644273</v>
      </c>
      <c r="AV397" s="141">
        <v>15.213494554521443</v>
      </c>
      <c r="AW397" s="141">
        <v>17.61456303775438</v>
      </c>
      <c r="AX397" s="141">
        <v>17.009641412181807</v>
      </c>
      <c r="AY397" s="141">
        <v>20.322704074368087</v>
      </c>
      <c r="AZ397" s="141">
        <v>15.357456678511861</v>
      </c>
      <c r="BA397" s="141">
        <v>15.712846619648857</v>
      </c>
      <c r="BB397" s="141">
        <v>17.64696070305337</v>
      </c>
      <c r="BC397" s="141">
        <v>18.44328571448527</v>
      </c>
      <c r="BD397" s="141">
        <v>18.649605347333669</v>
      </c>
      <c r="BE397" s="141">
        <v>17.817509581421046</v>
      </c>
      <c r="BF397" s="141">
        <v>11.746216632912697</v>
      </c>
      <c r="BG397" s="141">
        <v>9.2568825907792451</v>
      </c>
    </row>
    <row r="398" spans="1:59">
      <c r="A398" s="141" t="s">
        <v>584</v>
      </c>
      <c r="B398" s="141" t="s">
        <v>980</v>
      </c>
      <c r="E398" s="141">
        <v>16.316615958762572</v>
      </c>
      <c r="F398" s="141">
        <v>14.927806154651988</v>
      </c>
      <c r="G398" s="141">
        <v>17.320510228584464</v>
      </c>
      <c r="H398" s="141">
        <v>17.322861256278081</v>
      </c>
      <c r="I398" s="141">
        <v>18.10533433663948</v>
      </c>
      <c r="J398" s="141">
        <v>20.439949637592765</v>
      </c>
      <c r="K398" s="141">
        <v>19.498309214826744</v>
      </c>
      <c r="L398" s="141">
        <v>20.874963371317097</v>
      </c>
      <c r="M398" s="141">
        <v>20.897039117445612</v>
      </c>
      <c r="N398" s="141">
        <v>18.065875459772251</v>
      </c>
      <c r="O398" s="141">
        <v>15.826215893793044</v>
      </c>
      <c r="P398" s="141">
        <v>15.981648924256822</v>
      </c>
      <c r="Q398" s="141">
        <v>12.941455671048487</v>
      </c>
      <c r="R398" s="141">
        <v>10.841957666841601</v>
      </c>
      <c r="S398" s="141">
        <v>10.292859334036017</v>
      </c>
      <c r="T398" s="141">
        <v>10.116626315488839</v>
      </c>
      <c r="U398" s="141">
        <v>9.9852162338372441</v>
      </c>
      <c r="V398" s="141">
        <v>10.111281414508767</v>
      </c>
      <c r="W398" s="141">
        <v>9.9851279635865584</v>
      </c>
      <c r="X398" s="141">
        <v>8.8339090205136408</v>
      </c>
      <c r="Y398" s="141">
        <v>8.9043247538774608</v>
      </c>
      <c r="Z398" s="141">
        <v>9.2997522777901409</v>
      </c>
      <c r="AA398" s="141">
        <v>9.176937616081343</v>
      </c>
      <c r="AB398" s="141">
        <v>8.9093527270992663</v>
      </c>
      <c r="AC398" s="141">
        <v>8.7871057994341104</v>
      </c>
      <c r="AD398" s="141">
        <v>8.8888786970510871</v>
      </c>
      <c r="AE398" s="141">
        <v>10.554753977585547</v>
      </c>
      <c r="AF398" s="141">
        <v>10.135640733925161</v>
      </c>
      <c r="AG398" s="141">
        <v>9.0484811780085419</v>
      </c>
      <c r="AH398" s="141">
        <v>8.6757640195850367</v>
      </c>
      <c r="AI398" s="141">
        <v>7.1118685485984035</v>
      </c>
      <c r="AJ398" s="141">
        <v>6.4635710655110659</v>
      </c>
      <c r="AK398" s="141">
        <v>6.3040903169909175</v>
      </c>
      <c r="AL398" s="141">
        <v>6.6496098163264739</v>
      </c>
      <c r="AM398" s="141">
        <v>5.5748158576614131</v>
      </c>
      <c r="AN398" s="141">
        <v>6.0803557907474302</v>
      </c>
      <c r="AO398" s="141">
        <v>6.043347246790411</v>
      </c>
      <c r="AP398" s="141">
        <v>5.5263030670903213</v>
      </c>
      <c r="AQ398" s="141">
        <v>5.5743909238771936</v>
      </c>
      <c r="AR398" s="141">
        <v>5.058309438639049</v>
      </c>
      <c r="AS398" s="141">
        <v>4.8152029217237731</v>
      </c>
      <c r="AT398" s="141">
        <v>4.9493955353380485</v>
      </c>
      <c r="AU398" s="141">
        <v>5.7682540209932149</v>
      </c>
      <c r="AV398" s="141">
        <v>6.0954192132377178</v>
      </c>
      <c r="AW398" s="141">
        <v>7.7442264585107976</v>
      </c>
      <c r="AX398" s="141">
        <v>8.9019375345977529</v>
      </c>
      <c r="AY398" s="141">
        <v>7.9207918864229869</v>
      </c>
      <c r="AZ398" s="141">
        <v>6.3519111357456222</v>
      </c>
      <c r="BA398" s="141">
        <v>8.2320942620729749</v>
      </c>
      <c r="BB398" s="141">
        <v>8.0738749094235445</v>
      </c>
      <c r="BC398" s="141">
        <v>6.6489871747054323</v>
      </c>
      <c r="BD398" s="141">
        <v>6.4626599310819142</v>
      </c>
      <c r="BE398" s="141">
        <v>6.5015472605442213</v>
      </c>
      <c r="BF398" s="141">
        <v>6.3947004253897131</v>
      </c>
      <c r="BG398" s="141">
        <v>5.8728254551504273</v>
      </c>
    </row>
    <row r="399" spans="1:59">
      <c r="A399" s="141" t="s">
        <v>584</v>
      </c>
      <c r="B399" s="141" t="s">
        <v>981</v>
      </c>
      <c r="E399" s="141">
        <v>24.129071182934297</v>
      </c>
      <c r="F399" s="141">
        <v>22.574541365594762</v>
      </c>
      <c r="G399" s="141">
        <v>22.426109164939614</v>
      </c>
      <c r="H399" s="141">
        <v>19.524666870482697</v>
      </c>
      <c r="I399" s="141">
        <v>18.834240881406359</v>
      </c>
      <c r="J399" s="141">
        <v>21.428850153978413</v>
      </c>
      <c r="K399" s="141">
        <v>22.096204497325658</v>
      </c>
      <c r="L399" s="141">
        <v>23.005695193126659</v>
      </c>
      <c r="M399" s="141">
        <v>24.832707415934951</v>
      </c>
      <c r="N399" s="141">
        <v>24.289954493414019</v>
      </c>
      <c r="O399" s="141">
        <v>24.994176654939736</v>
      </c>
      <c r="P399" s="141">
        <v>25.793297688853606</v>
      </c>
      <c r="Q399" s="141">
        <v>20.120295840655629</v>
      </c>
      <c r="R399" s="141">
        <v>17.687096230422</v>
      </c>
      <c r="S399" s="141">
        <v>18.465839189832632</v>
      </c>
      <c r="T399" s="141">
        <v>18.315010122237162</v>
      </c>
      <c r="U399" s="141">
        <v>22.402081224638433</v>
      </c>
      <c r="V399" s="141">
        <v>21.539100286192291</v>
      </c>
      <c r="W399" s="141">
        <v>18.65128497559029</v>
      </c>
      <c r="X399" s="141">
        <v>19.232960052741973</v>
      </c>
      <c r="Y399" s="141">
        <v>20.237019318359543</v>
      </c>
      <c r="Z399" s="141">
        <v>22.240174552272467</v>
      </c>
      <c r="AA399" s="141">
        <v>24.176947086851026</v>
      </c>
      <c r="AB399" s="141">
        <v>25.371048979341417</v>
      </c>
      <c r="AC399" s="141">
        <v>33.807275190410458</v>
      </c>
      <c r="AD399" s="141">
        <v>37.580019004939835</v>
      </c>
      <c r="AE399" s="141">
        <v>41.665524711073751</v>
      </c>
      <c r="AF399" s="141">
        <v>43.664214430640783</v>
      </c>
      <c r="AG399" s="141">
        <v>44.281126275956815</v>
      </c>
      <c r="AH399" s="141">
        <v>44.967072143372377</v>
      </c>
      <c r="AI399" s="141">
        <v>45.324055944012301</v>
      </c>
      <c r="AJ399" s="141">
        <v>47.473559544346955</v>
      </c>
      <c r="AK399" s="141">
        <v>50.482674665395145</v>
      </c>
      <c r="AL399" s="141">
        <v>54.229911917973297</v>
      </c>
      <c r="AM399" s="141">
        <v>55.255909063402044</v>
      </c>
      <c r="AN399" s="141">
        <v>54.867207020041022</v>
      </c>
      <c r="AO399" s="141">
        <v>57.484560106494023</v>
      </c>
      <c r="AP399" s="141">
        <v>58.184025586690716</v>
      </c>
      <c r="AQ399" s="141">
        <v>56.679636143259145</v>
      </c>
      <c r="AR399" s="141">
        <v>57.25260081684975</v>
      </c>
      <c r="AS399" s="141">
        <v>58.095293731031639</v>
      </c>
      <c r="AT399" s="141">
        <v>57.581271930669487</v>
      </c>
      <c r="AU399" s="141">
        <v>56.95658716223425</v>
      </c>
      <c r="AV399" s="141">
        <v>54.292125351274812</v>
      </c>
      <c r="AW399" s="141">
        <v>51.969596878897697</v>
      </c>
      <c r="AX399" s="141">
        <v>51.074633439988467</v>
      </c>
      <c r="AY399" s="141">
        <v>45.175410875714256</v>
      </c>
      <c r="AZ399" s="141">
        <v>52.225405541931515</v>
      </c>
      <c r="BA399" s="141">
        <v>50.513897429326363</v>
      </c>
      <c r="BB399" s="141">
        <v>47.498074988336022</v>
      </c>
      <c r="BC399" s="141">
        <v>47.556820825226097</v>
      </c>
      <c r="BD399" s="141">
        <v>48.396034426426695</v>
      </c>
      <c r="BE399" s="141">
        <v>50.136563477480813</v>
      </c>
      <c r="BF399" s="141">
        <v>59.906307032897466</v>
      </c>
      <c r="BG399" s="141">
        <v>62.293313550044147</v>
      </c>
    </row>
    <row r="400" spans="1:59">
      <c r="A400" s="141" t="s">
        <v>584</v>
      </c>
      <c r="B400" s="141" t="s">
        <v>982</v>
      </c>
      <c r="AM400" s="141">
        <v>3.8068917347333469</v>
      </c>
      <c r="AN400" s="141">
        <v>3.8297929876614818</v>
      </c>
      <c r="AO400" s="141">
        <v>4.0493583674697113</v>
      </c>
      <c r="AP400" s="141">
        <v>4.3771198563945912</v>
      </c>
      <c r="AQ400" s="141">
        <v>3.3372248082928775</v>
      </c>
      <c r="AR400" s="141">
        <v>3.9076751653843633</v>
      </c>
      <c r="AS400" s="141">
        <v>4.4221592449277303</v>
      </c>
      <c r="AT400" s="141">
        <v>5.1028515116754907</v>
      </c>
      <c r="AU400" s="141">
        <v>4.5002326701426556</v>
      </c>
      <c r="AV400" s="141">
        <v>3.3350291374931258</v>
      </c>
      <c r="AW400" s="141">
        <v>5.4094006607156135</v>
      </c>
      <c r="AX400" s="141">
        <v>4.9226161253629295</v>
      </c>
      <c r="AY400" s="141">
        <v>5.1490345734357916</v>
      </c>
      <c r="AZ400" s="141">
        <v>5.3205303157512667</v>
      </c>
      <c r="BA400" s="141">
        <v>6.1128222800980048</v>
      </c>
      <c r="BB400" s="141">
        <v>5.8238297804019545</v>
      </c>
      <c r="BC400" s="141">
        <v>5.7932893018845588</v>
      </c>
      <c r="BD400" s="141">
        <v>6.1069229286653997</v>
      </c>
      <c r="BE400" s="141">
        <v>5.454463119648044</v>
      </c>
      <c r="BF400" s="141">
        <v>6.1066458783644482</v>
      </c>
      <c r="BG400" s="141">
        <v>6.4785975234887845</v>
      </c>
    </row>
    <row r="401" spans="1:59">
      <c r="A401" s="141" t="s">
        <v>584</v>
      </c>
      <c r="B401" s="141" t="s">
        <v>983</v>
      </c>
      <c r="AQ401" s="141">
        <v>16.192604989199999</v>
      </c>
      <c r="AR401" s="141">
        <v>15.243571147700001</v>
      </c>
      <c r="AS401" s="141">
        <v>14.823837448400001</v>
      </c>
      <c r="AT401" s="141">
        <v>14.5052331607</v>
      </c>
      <c r="AU401" s="141">
        <v>14.4891248818</v>
      </c>
      <c r="AV401" s="141">
        <v>13.471978121699999</v>
      </c>
      <c r="AW401" s="141">
        <v>12.382758945599999</v>
      </c>
      <c r="AX401" s="141">
        <v>11.4619416938</v>
      </c>
      <c r="AY401" s="141">
        <v>9.6836666910000009</v>
      </c>
      <c r="AZ401" s="141">
        <v>11.363768217400001</v>
      </c>
      <c r="BA401" s="141">
        <v>11.9820825183</v>
      </c>
      <c r="BB401" s="141">
        <v>10.1385986386</v>
      </c>
      <c r="BC401" s="141">
        <v>10.240178614</v>
      </c>
      <c r="BD401" s="141">
        <v>10.891277216700001</v>
      </c>
      <c r="BE401" s="141">
        <v>11.264223337900001</v>
      </c>
      <c r="BF401" s="141">
        <v>12.7905361396</v>
      </c>
      <c r="BG401" s="141">
        <v>13.0107674347</v>
      </c>
    </row>
    <row r="402" spans="1:59">
      <c r="A402" s="141" t="s">
        <v>584</v>
      </c>
      <c r="B402" s="141" t="s">
        <v>984</v>
      </c>
      <c r="E402" s="141">
        <v>18.474304084568281</v>
      </c>
      <c r="F402" s="141">
        <v>17.974353387394068</v>
      </c>
      <c r="G402" s="141">
        <v>17.731062656574036</v>
      </c>
      <c r="H402" s="141">
        <v>19.879792173840002</v>
      </c>
      <c r="I402" s="141">
        <v>18.941004233003579</v>
      </c>
      <c r="J402" s="141">
        <v>19.201453491766355</v>
      </c>
      <c r="K402" s="141">
        <v>20.597023556624666</v>
      </c>
      <c r="L402" s="141">
        <v>20.261145513135858</v>
      </c>
      <c r="M402" s="141">
        <v>20.684471242308209</v>
      </c>
      <c r="N402" s="141">
        <v>24.113837749979897</v>
      </c>
      <c r="O402" s="141">
        <v>24.35007614108666</v>
      </c>
      <c r="P402" s="141">
        <v>21.777517172324281</v>
      </c>
      <c r="Q402" s="141">
        <v>40.133316147478382</v>
      </c>
      <c r="R402" s="141">
        <v>44.331239105145706</v>
      </c>
      <c r="S402" s="141">
        <v>43.853050210344549</v>
      </c>
      <c r="T402" s="141">
        <v>44.14465390769525</v>
      </c>
      <c r="U402" s="141">
        <v>39.801610758282933</v>
      </c>
      <c r="V402" s="141">
        <v>41.128704840568339</v>
      </c>
      <c r="W402" s="141">
        <v>50.032488891527983</v>
      </c>
      <c r="X402" s="141">
        <v>51.524949343250967</v>
      </c>
      <c r="Y402" s="141">
        <v>50.352287470397819</v>
      </c>
      <c r="Z402" s="141">
        <v>47.133346622244481</v>
      </c>
      <c r="AA402" s="141">
        <v>44.941362809830679</v>
      </c>
      <c r="AB402" s="141">
        <v>43.752910293573457</v>
      </c>
      <c r="AC402" s="141">
        <v>30.901508370905646</v>
      </c>
      <c r="AD402" s="141">
        <v>26.797216174351</v>
      </c>
      <c r="AE402" s="141">
        <v>20.915386476405835</v>
      </c>
      <c r="AF402" s="141">
        <v>20.764533124190176</v>
      </c>
      <c r="AG402" s="141">
        <v>24.25220491529808</v>
      </c>
      <c r="AH402" s="141">
        <v>23.356864238650676</v>
      </c>
      <c r="AI402" s="141">
        <v>22.824356376891973</v>
      </c>
      <c r="AJ402" s="141">
        <v>20.582665664064624</v>
      </c>
      <c r="AK402" s="141">
        <v>17.566722421609654</v>
      </c>
      <c r="AL402" s="141">
        <v>16.087019132888635</v>
      </c>
      <c r="AM402" s="141">
        <v>17.434546368546613</v>
      </c>
      <c r="AN402" s="141">
        <v>18.500667154641523</v>
      </c>
      <c r="AO402" s="141">
        <v>15.403065290004772</v>
      </c>
      <c r="AP402" s="141">
        <v>16.075664183628188</v>
      </c>
      <c r="AQ402" s="141">
        <v>20.364221814205163</v>
      </c>
      <c r="AR402" s="141">
        <v>20.132162625779543</v>
      </c>
      <c r="AS402" s="141">
        <v>19.422147931367427</v>
      </c>
      <c r="AT402" s="141">
        <v>21.126619816308747</v>
      </c>
      <c r="AU402" s="141">
        <v>21.749603238356041</v>
      </c>
      <c r="AV402" s="141">
        <v>25.643122241823374</v>
      </c>
      <c r="AW402" s="141">
        <v>27.756978102173509</v>
      </c>
      <c r="AX402" s="141">
        <v>27.680145621700969</v>
      </c>
      <c r="AY402" s="141">
        <v>35.095946476013872</v>
      </c>
      <c r="AZ402" s="141">
        <v>27.62524356563123</v>
      </c>
      <c r="BA402" s="141">
        <v>28.683540827672548</v>
      </c>
      <c r="BB402" s="141">
        <v>32.0736087679824</v>
      </c>
      <c r="BC402" s="141">
        <v>34.118788499470909</v>
      </c>
      <c r="BD402" s="141">
        <v>33.821199975583312</v>
      </c>
      <c r="BE402" s="141">
        <v>32.273867668612361</v>
      </c>
      <c r="BF402" s="141">
        <v>20.514922802073649</v>
      </c>
      <c r="BG402" s="141">
        <v>18.277194633645106</v>
      </c>
    </row>
    <row r="403" spans="1:59">
      <c r="A403" s="141" t="s">
        <v>584</v>
      </c>
      <c r="B403" s="141" t="s">
        <v>985</v>
      </c>
      <c r="E403" s="141">
        <v>17.335214144720201</v>
      </c>
      <c r="F403" s="141">
        <v>20.764347557348934</v>
      </c>
      <c r="G403" s="141">
        <v>21.638479725909939</v>
      </c>
      <c r="H403" s="141">
        <v>22.696655228495736</v>
      </c>
      <c r="I403" s="141">
        <v>22.55060728125969</v>
      </c>
      <c r="J403" s="141">
        <v>19.466010642598714</v>
      </c>
      <c r="K403" s="141">
        <v>18.075936083116005</v>
      </c>
      <c r="L403" s="141">
        <v>17.486063646602581</v>
      </c>
      <c r="M403" s="141">
        <v>16.918507993580299</v>
      </c>
      <c r="N403" s="141">
        <v>18.183954115918816</v>
      </c>
      <c r="O403" s="141">
        <v>18.544700069965423</v>
      </c>
      <c r="P403" s="141">
        <v>18.916747522332759</v>
      </c>
      <c r="Q403" s="141">
        <v>15.582108782075224</v>
      </c>
      <c r="R403" s="141">
        <v>17.884583727862204</v>
      </c>
      <c r="S403" s="141">
        <v>16.750499314715725</v>
      </c>
      <c r="T403" s="141">
        <v>16.825195289597655</v>
      </c>
      <c r="U403" s="141">
        <v>16.828798917993211</v>
      </c>
      <c r="V403" s="141">
        <v>15.08613921952616</v>
      </c>
      <c r="W403" s="141">
        <v>12.044435806835679</v>
      </c>
      <c r="X403" s="141">
        <v>12.956665056430927</v>
      </c>
      <c r="Y403" s="141">
        <v>12.719706686594337</v>
      </c>
      <c r="Z403" s="141">
        <v>13.691388058529888</v>
      </c>
      <c r="AA403" s="141">
        <v>13.860401282968263</v>
      </c>
      <c r="AB403" s="141">
        <v>13.921514636351429</v>
      </c>
      <c r="AC403" s="141">
        <v>17.583578260489936</v>
      </c>
      <c r="AD403" s="141">
        <v>16.626584647410823</v>
      </c>
      <c r="AE403" s="141">
        <v>17.230744324576889</v>
      </c>
      <c r="AF403" s="141">
        <v>16.099158478143259</v>
      </c>
      <c r="AG403" s="141">
        <v>14.731407535922356</v>
      </c>
      <c r="AH403" s="141">
        <v>15.67924201771967</v>
      </c>
      <c r="AI403" s="141">
        <v>17.197206943271766</v>
      </c>
      <c r="AJ403" s="141">
        <v>17.506971812515822</v>
      </c>
      <c r="AK403" s="141">
        <v>18.141274030217478</v>
      </c>
      <c r="AL403" s="141">
        <v>16.194498857959687</v>
      </c>
      <c r="AM403" s="141">
        <v>15.535066753082189</v>
      </c>
      <c r="AN403" s="141">
        <v>14.67467958946251</v>
      </c>
      <c r="AO403" s="141">
        <v>15.868987422698055</v>
      </c>
      <c r="AP403" s="141">
        <v>15.153016901710306</v>
      </c>
      <c r="AQ403" s="141">
        <v>12.787829292579126</v>
      </c>
      <c r="AR403" s="141">
        <v>13.049862515607384</v>
      </c>
      <c r="AS403" s="141">
        <v>13.260864471397754</v>
      </c>
      <c r="AT403" s="141">
        <v>12.299857851472272</v>
      </c>
      <c r="AU403" s="141">
        <v>11.57974239506064</v>
      </c>
      <c r="AV403" s="141">
        <v>10.397271552917701</v>
      </c>
      <c r="AW403" s="141">
        <v>9.0032857846881384</v>
      </c>
      <c r="AX403" s="141">
        <v>8.8916824598885054</v>
      </c>
      <c r="AY403" s="141">
        <v>8.6632075699790025</v>
      </c>
      <c r="AZ403" s="141">
        <v>10.452437692694234</v>
      </c>
      <c r="BA403" s="141">
        <v>9.2304977292067125</v>
      </c>
      <c r="BB403" s="141">
        <v>9.2347869360105683</v>
      </c>
      <c r="BC403" s="141">
        <v>8.8992095800351958</v>
      </c>
      <c r="BD403" s="141">
        <v>8.6051804244198511</v>
      </c>
      <c r="BE403" s="141">
        <v>8.4651118900411042</v>
      </c>
      <c r="BF403" s="141">
        <v>10.011643066380184</v>
      </c>
      <c r="BG403" s="141">
        <v>10.331385156341819</v>
      </c>
    </row>
    <row r="404" spans="1:59">
      <c r="A404" s="141" t="s">
        <v>584</v>
      </c>
      <c r="B404" s="141" t="s">
        <v>986</v>
      </c>
      <c r="E404" s="141">
        <v>23.71497162117938</v>
      </c>
      <c r="F404" s="141">
        <v>23.729168743996485</v>
      </c>
      <c r="G404" s="141">
        <v>20.741278280880071</v>
      </c>
      <c r="H404" s="141">
        <v>20.366220142233445</v>
      </c>
      <c r="I404" s="141">
        <v>21.293044582958611</v>
      </c>
      <c r="J404" s="141">
        <v>19.146478627922015</v>
      </c>
      <c r="K404" s="141">
        <v>19.340107429958444</v>
      </c>
      <c r="L404" s="141">
        <v>17.943157896212025</v>
      </c>
      <c r="M404" s="141">
        <v>16.183026980655214</v>
      </c>
      <c r="N404" s="141">
        <v>14.616510174574755</v>
      </c>
      <c r="O404" s="141">
        <v>15.566043605551389</v>
      </c>
      <c r="P404" s="141">
        <v>17.103889621919681</v>
      </c>
      <c r="Q404" s="141">
        <v>10.943784217243895</v>
      </c>
      <c r="R404" s="141">
        <v>8.8634327879511847</v>
      </c>
      <c r="S404" s="141">
        <v>10.223379657410566</v>
      </c>
      <c r="T404" s="141">
        <v>10.151284318431482</v>
      </c>
      <c r="U404" s="141">
        <v>10.192656323989389</v>
      </c>
      <c r="V404" s="141">
        <v>11.153626423800512</v>
      </c>
      <c r="W404" s="141">
        <v>8.6374788208060789</v>
      </c>
      <c r="X404" s="141">
        <v>6.7052140501046642</v>
      </c>
      <c r="Y404" s="141">
        <v>7.046749025892959</v>
      </c>
      <c r="Z404" s="141">
        <v>6.7886998040131337</v>
      </c>
      <c r="AA404" s="141">
        <v>6.9427102804800427</v>
      </c>
      <c r="AB404" s="141">
        <v>6.6815491964891454</v>
      </c>
      <c r="AC404" s="141">
        <v>7.4419408271112193</v>
      </c>
      <c r="AD404" s="141">
        <v>8.7697305137701509</v>
      </c>
      <c r="AE404" s="141">
        <v>8.4709293184528001</v>
      </c>
      <c r="AF404" s="141">
        <v>8.2213587567485558</v>
      </c>
      <c r="AG404" s="141">
        <v>6.5593284847679945</v>
      </c>
      <c r="AH404" s="141">
        <v>6.0350192716455915</v>
      </c>
      <c r="AI404" s="141">
        <v>6.1239625861352902</v>
      </c>
      <c r="AJ404" s="141">
        <v>6.6585886279907847</v>
      </c>
      <c r="AK404" s="141">
        <v>6.0598230059460247</v>
      </c>
      <c r="AL404" s="141">
        <v>5.5567052587927375</v>
      </c>
      <c r="AM404" s="141">
        <v>4.8456063039930513</v>
      </c>
      <c r="AN404" s="141">
        <v>4.5667447819500708</v>
      </c>
      <c r="AO404" s="141">
        <v>3.6137050942599989</v>
      </c>
      <c r="AP404" s="141">
        <v>3.5237621310289047</v>
      </c>
      <c r="AQ404" s="141">
        <v>3.0861468304510082</v>
      </c>
      <c r="AR404" s="141">
        <v>2.7671791456651129</v>
      </c>
      <c r="AS404" s="141">
        <v>2.5759656905930917</v>
      </c>
      <c r="AT404" s="141">
        <v>2.4963157900102528</v>
      </c>
      <c r="AU404" s="141">
        <v>2.3685290386679316</v>
      </c>
      <c r="AV404" s="141">
        <v>1.9938540478936844</v>
      </c>
      <c r="AW404" s="141">
        <v>1.9614473361138054</v>
      </c>
      <c r="AX404" s="141">
        <v>1.7761807468812483</v>
      </c>
      <c r="AY404" s="141">
        <v>1.5028650929054757</v>
      </c>
      <c r="AZ404" s="141">
        <v>1.4431289532816907</v>
      </c>
      <c r="BA404" s="141">
        <v>1.5666561831987309</v>
      </c>
      <c r="BB404" s="141">
        <v>1.6561405751252467</v>
      </c>
      <c r="BC404" s="141">
        <v>1.3790566764576051</v>
      </c>
      <c r="BD404" s="141">
        <v>1.430679661565939</v>
      </c>
      <c r="BE404" s="141">
        <v>1.3105716546904698</v>
      </c>
      <c r="BF404" s="141">
        <v>1.4398406377148365</v>
      </c>
      <c r="BG404" s="141">
        <v>1.4580736762627067</v>
      </c>
    </row>
    <row r="405" spans="1:59">
      <c r="A405" s="141" t="s">
        <v>584</v>
      </c>
      <c r="B405" s="141" t="s">
        <v>987</v>
      </c>
      <c r="AQ405" s="141">
        <v>100</v>
      </c>
      <c r="AR405" s="141">
        <v>93.222452869999998</v>
      </c>
      <c r="AS405" s="141">
        <v>88.634729469999996</v>
      </c>
      <c r="AT405" s="141">
        <v>93.909894199999997</v>
      </c>
      <c r="AU405" s="141">
        <v>104.2643698</v>
      </c>
      <c r="AV405" s="141">
        <v>115.2632929</v>
      </c>
      <c r="AW405" s="141">
        <v>123.65391289999999</v>
      </c>
      <c r="AX405" s="141">
        <v>137.41356709999999</v>
      </c>
      <c r="AY405" s="141">
        <v>169.44658269999999</v>
      </c>
      <c r="AZ405" s="141">
        <v>143.22582209999999</v>
      </c>
      <c r="BA405" s="141">
        <v>158.02606549999999</v>
      </c>
      <c r="BB405" s="141">
        <v>189.9209372</v>
      </c>
      <c r="BC405" s="141">
        <v>192.13907130000001</v>
      </c>
      <c r="BD405" s="141">
        <v>180.0288281</v>
      </c>
      <c r="BE405" s="141">
        <v>174.6073978</v>
      </c>
      <c r="BF405" s="141">
        <v>143.31446930000001</v>
      </c>
      <c r="BG405" s="141">
        <v>134.84603749999999</v>
      </c>
    </row>
    <row r="406" spans="1:59">
      <c r="A406" s="141" t="s">
        <v>584</v>
      </c>
      <c r="B406" s="141" t="s">
        <v>988</v>
      </c>
      <c r="AE406" s="141">
        <v>5.22</v>
      </c>
      <c r="AF406" s="141">
        <v>5.29</v>
      </c>
      <c r="AG406" s="141">
        <v>5.04</v>
      </c>
      <c r="AH406" s="141">
        <v>5.78</v>
      </c>
      <c r="AI406" s="141">
        <v>6.06</v>
      </c>
      <c r="AJ406" s="141">
        <v>6.17</v>
      </c>
      <c r="AK406" s="141">
        <v>6.24</v>
      </c>
      <c r="AL406" s="141">
        <v>9.86</v>
      </c>
      <c r="AM406" s="141">
        <v>572.01</v>
      </c>
      <c r="AN406" s="141">
        <v>4.8099999999999996</v>
      </c>
      <c r="AO406" s="141">
        <v>5.2</v>
      </c>
      <c r="AP406" s="141">
        <v>6.19</v>
      </c>
      <c r="AQ406" s="141">
        <v>3.52</v>
      </c>
      <c r="AR406" s="141">
        <v>3.58</v>
      </c>
      <c r="AS406" s="141">
        <v>3.34</v>
      </c>
      <c r="AT406" s="141">
        <v>3.38</v>
      </c>
      <c r="AU406" s="141">
        <v>3.09</v>
      </c>
      <c r="AV406" s="141">
        <v>2.86</v>
      </c>
      <c r="AW406" s="141">
        <v>1.57</v>
      </c>
      <c r="AX406" s="141">
        <v>1.54</v>
      </c>
      <c r="AY406" s="141">
        <v>1.29</v>
      </c>
      <c r="AZ406" s="141">
        <v>1.57</v>
      </c>
      <c r="BA406" s="141">
        <v>1.51</v>
      </c>
      <c r="BB406" s="141">
        <v>1.29</v>
      </c>
      <c r="BC406" s="141">
        <v>1.32</v>
      </c>
      <c r="BD406" s="141">
        <v>1.31</v>
      </c>
      <c r="BE406" s="141">
        <v>1.32</v>
      </c>
      <c r="BF406" s="141">
        <v>2.04</v>
      </c>
      <c r="BG406" s="141">
        <v>2.16</v>
      </c>
    </row>
    <row r="407" spans="1:59">
      <c r="A407" s="141" t="s">
        <v>584</v>
      </c>
      <c r="B407" s="141" t="s">
        <v>989</v>
      </c>
      <c r="AE407" s="141">
        <v>4.82</v>
      </c>
      <c r="AF407" s="141">
        <v>4.9000000000000004</v>
      </c>
      <c r="AG407" s="141">
        <v>4.67</v>
      </c>
      <c r="AH407" s="141">
        <v>5.42</v>
      </c>
      <c r="AI407" s="141">
        <v>5.7</v>
      </c>
      <c r="AJ407" s="141">
        <v>5.82</v>
      </c>
      <c r="AK407" s="141">
        <v>5.9</v>
      </c>
      <c r="AL407" s="141">
        <v>9.58</v>
      </c>
      <c r="AM407" s="141">
        <v>571.77</v>
      </c>
      <c r="AN407" s="141">
        <v>4.66</v>
      </c>
      <c r="AO407" s="141">
        <v>5.03</v>
      </c>
      <c r="AP407" s="141">
        <v>6</v>
      </c>
      <c r="AQ407" s="141">
        <v>3.32</v>
      </c>
      <c r="AR407" s="141">
        <v>3.39</v>
      </c>
      <c r="AS407" s="141">
        <v>3.12</v>
      </c>
      <c r="AT407" s="141">
        <v>3.15</v>
      </c>
      <c r="AU407" s="141">
        <v>2.91</v>
      </c>
      <c r="AV407" s="141">
        <v>2.67</v>
      </c>
      <c r="AW407" s="141">
        <v>1.48</v>
      </c>
      <c r="AX407" s="141">
        <v>1.47</v>
      </c>
      <c r="AY407" s="141">
        <v>1.19</v>
      </c>
      <c r="AZ407" s="141">
        <v>1.43</v>
      </c>
      <c r="BA407" s="141">
        <v>1.38</v>
      </c>
      <c r="BB407" s="141">
        <v>1.1599999999999999</v>
      </c>
      <c r="BC407" s="141">
        <v>1.1599999999999999</v>
      </c>
      <c r="BD407" s="141">
        <v>1.1299999999999999</v>
      </c>
      <c r="BE407" s="141">
        <v>1.17</v>
      </c>
      <c r="BF407" s="141">
        <v>1.75</v>
      </c>
      <c r="BG407" s="141">
        <v>1.83</v>
      </c>
    </row>
    <row r="408" spans="1:59">
      <c r="A408" s="141" t="s">
        <v>584</v>
      </c>
      <c r="B408" s="141" t="s">
        <v>990</v>
      </c>
      <c r="AE408" s="141">
        <v>13.41511</v>
      </c>
      <c r="AF408" s="141">
        <v>12.3947</v>
      </c>
      <c r="AG408" s="141">
        <v>12.524749999999999</v>
      </c>
      <c r="AH408" s="141">
        <v>11.85961</v>
      </c>
      <c r="AI408" s="141">
        <v>11.14831</v>
      </c>
      <c r="AJ408" s="141">
        <v>11.04913</v>
      </c>
      <c r="AK408" s="141">
        <v>9.9053459999999998</v>
      </c>
      <c r="AL408" s="141">
        <v>11.10577</v>
      </c>
      <c r="AM408" s="141">
        <v>11.223000000000001</v>
      </c>
      <c r="AN408" s="141">
        <v>11.31105</v>
      </c>
      <c r="AO408" s="141">
        <v>11.58797</v>
      </c>
      <c r="AP408" s="141">
        <v>13.401809999999999</v>
      </c>
      <c r="AQ408" s="141">
        <v>11.541499999999999</v>
      </c>
      <c r="AR408" s="141">
        <v>11.2441</v>
      </c>
      <c r="AS408" s="141">
        <v>10.886889999999999</v>
      </c>
      <c r="AT408" s="141">
        <v>11.17769</v>
      </c>
      <c r="AU408" s="141">
        <v>11.45828</v>
      </c>
      <c r="AV408" s="141">
        <v>11.45707</v>
      </c>
      <c r="AW408" s="141">
        <v>9.3244819999999997</v>
      </c>
      <c r="AX408" s="141">
        <v>9.364509</v>
      </c>
      <c r="AY408" s="141">
        <v>9.3851289999999992</v>
      </c>
      <c r="AZ408" s="141">
        <v>10.087350000000001</v>
      </c>
      <c r="BA408" s="141">
        <v>9.614611</v>
      </c>
      <c r="BB408" s="141">
        <v>9.664021</v>
      </c>
      <c r="BC408" s="141">
        <v>10.75569</v>
      </c>
      <c r="BD408" s="141">
        <v>11.726710000000001</v>
      </c>
      <c r="BE408" s="141">
        <v>11.79616</v>
      </c>
      <c r="BF408" s="141">
        <v>12.08853</v>
      </c>
      <c r="BG408" s="141">
        <v>10.57588</v>
      </c>
    </row>
    <row r="409" spans="1:59">
      <c r="A409" s="141" t="s">
        <v>584</v>
      </c>
      <c r="B409" s="141" t="s">
        <v>991</v>
      </c>
      <c r="AE409" s="141">
        <v>7.67</v>
      </c>
      <c r="AF409" s="141">
        <v>7.78</v>
      </c>
      <c r="AG409" s="141">
        <v>7.83</v>
      </c>
      <c r="AH409" s="141">
        <v>7.97</v>
      </c>
      <c r="AI409" s="141">
        <v>7.84</v>
      </c>
      <c r="AJ409" s="141">
        <v>7.95</v>
      </c>
      <c r="AK409" s="141">
        <v>8.0299999999999994</v>
      </c>
      <c r="AL409" s="141">
        <v>11.16</v>
      </c>
      <c r="AM409" s="141">
        <v>12.44</v>
      </c>
      <c r="AN409" s="141">
        <v>8.17</v>
      </c>
      <c r="AO409" s="141">
        <v>8.08</v>
      </c>
      <c r="AP409" s="141">
        <v>8.8800000000000008</v>
      </c>
      <c r="AQ409" s="141">
        <v>5</v>
      </c>
      <c r="AR409" s="141">
        <v>5.05</v>
      </c>
      <c r="AS409" s="141">
        <v>5.0599999999999996</v>
      </c>
      <c r="AT409" s="141">
        <v>4.99</v>
      </c>
      <c r="AU409" s="141">
        <v>5.0199999999999996</v>
      </c>
      <c r="AV409" s="141">
        <v>4.9800000000000004</v>
      </c>
      <c r="AW409" s="141">
        <v>5.07</v>
      </c>
      <c r="AX409" s="141">
        <v>5.15</v>
      </c>
      <c r="AY409" s="141">
        <v>5.13</v>
      </c>
      <c r="AZ409" s="141">
        <v>5.09</v>
      </c>
      <c r="BA409" s="141">
        <v>5.12</v>
      </c>
      <c r="BB409" s="141">
        <v>5.07</v>
      </c>
      <c r="BC409" s="141">
        <v>5.15</v>
      </c>
      <c r="BD409" s="141">
        <v>5.0199999999999996</v>
      </c>
      <c r="BE409" s="141">
        <v>5</v>
      </c>
      <c r="BF409" s="141">
        <v>5.0199999999999996</v>
      </c>
      <c r="BG409" s="141">
        <v>5</v>
      </c>
    </row>
    <row r="410" spans="1:59">
      <c r="A410" s="141" t="s">
        <v>584</v>
      </c>
      <c r="B410" s="141" t="s">
        <v>992</v>
      </c>
      <c r="AE410" s="141">
        <v>7.14</v>
      </c>
      <c r="AF410" s="141">
        <v>7.33</v>
      </c>
      <c r="AG410" s="141">
        <v>7.4</v>
      </c>
      <c r="AH410" s="141">
        <v>7.46</v>
      </c>
      <c r="AI410" s="141">
        <v>7.33</v>
      </c>
      <c r="AJ410" s="141">
        <v>7.39</v>
      </c>
      <c r="AK410" s="141">
        <v>7.55</v>
      </c>
      <c r="AL410" s="141">
        <v>9.8699999999999992</v>
      </c>
      <c r="AM410" s="141">
        <v>13.46</v>
      </c>
      <c r="AN410" s="141">
        <v>7.79</v>
      </c>
      <c r="AO410" s="141">
        <v>7.91</v>
      </c>
      <c r="AP410" s="141">
        <v>8.0299999999999994</v>
      </c>
      <c r="AQ410" s="141">
        <v>4.8499999999999996</v>
      </c>
      <c r="AR410" s="141">
        <v>4.99</v>
      </c>
      <c r="AS410" s="141">
        <v>5.0999999999999996</v>
      </c>
      <c r="AT410" s="141">
        <v>4.97</v>
      </c>
      <c r="AU410" s="141">
        <v>5.14</v>
      </c>
      <c r="AV410" s="141">
        <v>5.15</v>
      </c>
      <c r="AW410" s="141">
        <v>5.23</v>
      </c>
      <c r="AX410" s="141">
        <v>5.15</v>
      </c>
      <c r="AY410" s="141">
        <v>5.07</v>
      </c>
      <c r="AZ410" s="141">
        <v>4.99</v>
      </c>
      <c r="BA410" s="141">
        <v>4.9000000000000004</v>
      </c>
      <c r="BB410" s="141">
        <v>4.8600000000000003</v>
      </c>
      <c r="BC410" s="141">
        <v>4.95</v>
      </c>
      <c r="BD410" s="141">
        <v>4.7699999999999996</v>
      </c>
      <c r="BE410" s="141">
        <v>4.8099999999999996</v>
      </c>
      <c r="BF410" s="141">
        <v>4.82</v>
      </c>
      <c r="BG410" s="141">
        <v>4.8099999999999996</v>
      </c>
    </row>
    <row r="411" spans="1:59">
      <c r="A411" s="141" t="s">
        <v>584</v>
      </c>
      <c r="B411" s="141" t="s">
        <v>993</v>
      </c>
      <c r="AE411" s="141">
        <v>19.630040000000001</v>
      </c>
      <c r="AF411" s="141">
        <v>19.567419999999998</v>
      </c>
      <c r="AG411" s="141">
        <v>20.410589999999999</v>
      </c>
      <c r="AH411" s="141">
        <v>20.897379999999998</v>
      </c>
      <c r="AI411" s="141">
        <v>21.623989999999999</v>
      </c>
      <c r="AJ411" s="141">
        <v>20.922560000000001</v>
      </c>
      <c r="AK411" s="141">
        <v>21.324570000000001</v>
      </c>
      <c r="AL411" s="141">
        <v>23.18826</v>
      </c>
      <c r="AM411" s="141">
        <v>26.320609999999999</v>
      </c>
      <c r="AN411" s="141">
        <v>23.262160000000002</v>
      </c>
      <c r="AO411" s="141">
        <v>22.520019999999999</v>
      </c>
      <c r="AP411" s="141">
        <v>23.651679999999999</v>
      </c>
      <c r="AQ411" s="141">
        <v>17.092929999999999</v>
      </c>
      <c r="AR411" s="141">
        <v>17.276759999999999</v>
      </c>
      <c r="AS411" s="141">
        <v>18.242260000000002</v>
      </c>
      <c r="AT411" s="141">
        <v>18.304010000000002</v>
      </c>
      <c r="AU411" s="141">
        <v>18.66206</v>
      </c>
      <c r="AV411" s="141">
        <v>18.536010000000001</v>
      </c>
      <c r="AW411" s="141">
        <v>19.928840000000001</v>
      </c>
      <c r="AX411" s="141">
        <v>19.819520000000001</v>
      </c>
      <c r="AY411" s="141">
        <v>19.920290000000001</v>
      </c>
      <c r="AZ411" s="141">
        <v>19.960070000000002</v>
      </c>
      <c r="BA411" s="141">
        <v>19.724789999999999</v>
      </c>
      <c r="BB411" s="141">
        <v>21.156639999999999</v>
      </c>
      <c r="BC411" s="141">
        <v>20.610939999999999</v>
      </c>
      <c r="BD411" s="141">
        <v>18.954499999999999</v>
      </c>
      <c r="BE411" s="141">
        <v>20.263169999999999</v>
      </c>
      <c r="BF411" s="141">
        <v>19.445170000000001</v>
      </c>
      <c r="BG411" s="141">
        <v>20.078749999999999</v>
      </c>
    </row>
    <row r="412" spans="1:59">
      <c r="A412" s="141" t="s">
        <v>584</v>
      </c>
      <c r="B412" s="141" t="s">
        <v>994</v>
      </c>
      <c r="AL412" s="141">
        <v>20.88</v>
      </c>
      <c r="AM412" s="141">
        <v>18.96</v>
      </c>
      <c r="AN412" s="141">
        <v>16.329999999999998</v>
      </c>
      <c r="AO412" s="141">
        <v>15.66</v>
      </c>
      <c r="AP412" s="141">
        <v>14.76</v>
      </c>
      <c r="AQ412" s="141">
        <v>4.78</v>
      </c>
      <c r="AR412" s="141">
        <v>4.78</v>
      </c>
      <c r="AS412" s="141">
        <v>4.7699999999999996</v>
      </c>
      <c r="AT412" s="141">
        <v>4.7699999999999996</v>
      </c>
      <c r="AU412" s="141">
        <v>4.7699999999999996</v>
      </c>
      <c r="AV412" s="141">
        <v>4.7699999999999996</v>
      </c>
      <c r="AW412" s="141">
        <v>4.7699999999999996</v>
      </c>
      <c r="AX412" s="141">
        <v>4.87</v>
      </c>
      <c r="AY412" s="141">
        <v>4.87</v>
      </c>
      <c r="AZ412" s="141">
        <v>4.87</v>
      </c>
      <c r="BA412" s="141">
        <v>4.87</v>
      </c>
      <c r="BB412" s="141">
        <v>4.87</v>
      </c>
      <c r="BC412" s="141">
        <v>4.88</v>
      </c>
      <c r="BD412" s="141">
        <v>4.88</v>
      </c>
      <c r="BE412" s="141">
        <v>4.88</v>
      </c>
      <c r="BF412" s="141">
        <v>4.88</v>
      </c>
      <c r="BG412" s="141">
        <v>4.88</v>
      </c>
    </row>
    <row r="413" spans="1:59">
      <c r="A413" s="141" t="s">
        <v>584</v>
      </c>
      <c r="B413" s="141" t="s">
        <v>995</v>
      </c>
      <c r="AL413" s="141">
        <v>98.42</v>
      </c>
      <c r="AM413" s="141">
        <v>98.43</v>
      </c>
      <c r="AN413" s="141">
        <v>98.43</v>
      </c>
      <c r="AO413" s="141">
        <v>98.43</v>
      </c>
      <c r="AP413" s="141">
        <v>98.43</v>
      </c>
      <c r="AQ413" s="141">
        <v>98.43</v>
      </c>
      <c r="AR413" s="141">
        <v>98.43</v>
      </c>
      <c r="AS413" s="141">
        <v>98.39</v>
      </c>
      <c r="AT413" s="141">
        <v>98.47</v>
      </c>
      <c r="AU413" s="141">
        <v>98.47</v>
      </c>
      <c r="AV413" s="141">
        <v>98.47</v>
      </c>
      <c r="AW413" s="141">
        <v>98.47</v>
      </c>
      <c r="AX413" s="141">
        <v>98.36</v>
      </c>
      <c r="AY413" s="141">
        <v>98.36</v>
      </c>
      <c r="AZ413" s="141">
        <v>98.36</v>
      </c>
      <c r="BA413" s="141">
        <v>98.36</v>
      </c>
      <c r="BB413" s="141">
        <v>98.27</v>
      </c>
      <c r="BC413" s="141">
        <v>98.65</v>
      </c>
      <c r="BD413" s="141">
        <v>98.65</v>
      </c>
      <c r="BE413" s="141">
        <v>98.57</v>
      </c>
      <c r="BF413" s="141">
        <v>98.57</v>
      </c>
      <c r="BG413" s="141">
        <v>98.57</v>
      </c>
    </row>
    <row r="414" spans="1:59">
      <c r="A414" s="141" t="s">
        <v>584</v>
      </c>
      <c r="B414" s="141" t="s">
        <v>996</v>
      </c>
      <c r="AE414" s="141">
        <v>4.6399999999999997</v>
      </c>
      <c r="AF414" s="141">
        <v>4.66</v>
      </c>
      <c r="AG414" s="141">
        <v>4.04</v>
      </c>
      <c r="AH414" s="141">
        <v>4.47</v>
      </c>
      <c r="AI414" s="141">
        <v>4.71</v>
      </c>
      <c r="AJ414" s="141">
        <v>4.79</v>
      </c>
      <c r="AK414" s="141">
        <v>4.6900000000000004</v>
      </c>
      <c r="AL414" s="141">
        <v>5.75</v>
      </c>
      <c r="AM414" s="141">
        <v>255.79</v>
      </c>
      <c r="AN414" s="141">
        <v>3.59</v>
      </c>
      <c r="AO414" s="141">
        <v>3.6</v>
      </c>
      <c r="AP414" s="141">
        <v>3.91</v>
      </c>
      <c r="AQ414" s="141">
        <v>2.61</v>
      </c>
      <c r="AR414" s="141">
        <v>2.67</v>
      </c>
      <c r="AS414" s="141">
        <v>2.48</v>
      </c>
      <c r="AT414" s="141">
        <v>2.44</v>
      </c>
      <c r="AU414" s="141">
        <v>2.27</v>
      </c>
      <c r="AV414" s="141">
        <v>2.17</v>
      </c>
      <c r="AW414" s="141">
        <v>1.69</v>
      </c>
      <c r="AX414" s="141">
        <v>1.69</v>
      </c>
      <c r="AY414" s="141">
        <v>1.51</v>
      </c>
      <c r="AZ414" s="141">
        <v>1.75</v>
      </c>
      <c r="BA414" s="141">
        <v>1.64</v>
      </c>
      <c r="BB414" s="141">
        <v>1.52</v>
      </c>
      <c r="BC414" s="141">
        <v>1.5</v>
      </c>
      <c r="BD414" s="141">
        <v>1.5</v>
      </c>
      <c r="BE414" s="141">
        <v>1.51</v>
      </c>
      <c r="BF414" s="141">
        <v>1.79</v>
      </c>
      <c r="BG414" s="141">
        <v>1.82</v>
      </c>
    </row>
    <row r="415" spans="1:59">
      <c r="A415" s="141" t="s">
        <v>584</v>
      </c>
      <c r="B415" s="141" t="s">
        <v>997</v>
      </c>
      <c r="AE415" s="141">
        <v>3.81</v>
      </c>
      <c r="AF415" s="141">
        <v>3.83</v>
      </c>
      <c r="AG415" s="141">
        <v>3.37</v>
      </c>
      <c r="AH415" s="141">
        <v>3.76</v>
      </c>
      <c r="AI415" s="141">
        <v>3.93</v>
      </c>
      <c r="AJ415" s="141">
        <v>3.97</v>
      </c>
      <c r="AK415" s="141">
        <v>3.86</v>
      </c>
      <c r="AL415" s="141">
        <v>4.97</v>
      </c>
      <c r="AM415" s="141">
        <v>254.58</v>
      </c>
      <c r="AN415" s="141">
        <v>2.95</v>
      </c>
      <c r="AO415" s="141">
        <v>2.96</v>
      </c>
      <c r="AP415" s="141">
        <v>3.31</v>
      </c>
      <c r="AQ415" s="141">
        <v>1.94</v>
      </c>
      <c r="AR415" s="141">
        <v>2.37</v>
      </c>
      <c r="AS415" s="141">
        <v>2.17</v>
      </c>
      <c r="AT415" s="141">
        <v>2.11</v>
      </c>
      <c r="AU415" s="141">
        <v>2.0099999999999998</v>
      </c>
      <c r="AV415" s="141">
        <v>1.89</v>
      </c>
      <c r="AW415" s="141">
        <v>1.47</v>
      </c>
      <c r="AX415" s="141">
        <v>1.47</v>
      </c>
      <c r="AY415" s="141">
        <v>1.27</v>
      </c>
      <c r="AZ415" s="141">
        <v>1.44</v>
      </c>
      <c r="BA415" s="141">
        <v>1.33</v>
      </c>
      <c r="BB415" s="141">
        <v>1.25</v>
      </c>
      <c r="BC415" s="141">
        <v>1.22</v>
      </c>
      <c r="BD415" s="141">
        <v>1.18</v>
      </c>
      <c r="BE415" s="141">
        <v>1.19</v>
      </c>
      <c r="BF415" s="141">
        <v>1.36</v>
      </c>
      <c r="BG415" s="141">
        <v>1.35</v>
      </c>
    </row>
    <row r="416" spans="1:59">
      <c r="A416" s="141" t="s">
        <v>584</v>
      </c>
      <c r="B416" s="141" t="s">
        <v>998</v>
      </c>
      <c r="AE416" s="141">
        <v>6.4408789999999998</v>
      </c>
      <c r="AF416" s="141">
        <v>6.053941</v>
      </c>
      <c r="AG416" s="141">
        <v>5.9473710000000004</v>
      </c>
      <c r="AH416" s="141">
        <v>5.9230809999999998</v>
      </c>
      <c r="AI416" s="141">
        <v>5.6865019999999999</v>
      </c>
      <c r="AJ416" s="141">
        <v>5.6426410000000002</v>
      </c>
      <c r="AK416" s="141">
        <v>5.2959430000000003</v>
      </c>
      <c r="AL416" s="141">
        <v>5.6174840000000001</v>
      </c>
      <c r="AM416" s="141">
        <v>5.9896240000000001</v>
      </c>
      <c r="AN416" s="141">
        <v>5.5220019999999996</v>
      </c>
      <c r="AO416" s="141">
        <v>5.5862239999999996</v>
      </c>
      <c r="AP416" s="141">
        <v>6.5366689999999998</v>
      </c>
      <c r="AQ416" s="141">
        <v>5.4241520000000003</v>
      </c>
      <c r="AR416" s="141">
        <v>5.630763</v>
      </c>
      <c r="AS416" s="141">
        <v>5.6649950000000002</v>
      </c>
      <c r="AT416" s="141">
        <v>5.6483629999999998</v>
      </c>
      <c r="AU416" s="141">
        <v>6.0641800000000003</v>
      </c>
      <c r="AV416" s="141">
        <v>5.5111020000000002</v>
      </c>
      <c r="AW416" s="141">
        <v>3.0678540000000001</v>
      </c>
      <c r="AX416" s="141">
        <v>2.581969</v>
      </c>
      <c r="AY416" s="141">
        <v>3.657572</v>
      </c>
      <c r="AZ416" s="141">
        <v>4.6357379999999999</v>
      </c>
      <c r="BA416" s="141">
        <v>3.01268</v>
      </c>
      <c r="BB416" s="141">
        <v>3.4497580000000001</v>
      </c>
      <c r="BC416" s="141">
        <v>3.8113540000000001</v>
      </c>
      <c r="BD416" s="141">
        <v>4.7578550000000002</v>
      </c>
      <c r="BE416" s="141">
        <v>4.9002990000000004</v>
      </c>
      <c r="BF416" s="141">
        <v>4.8827129999999999</v>
      </c>
      <c r="BG416" s="141">
        <v>4.2914089999999998</v>
      </c>
    </row>
    <row r="417" spans="1:59">
      <c r="A417" s="141" t="s">
        <v>584</v>
      </c>
      <c r="B417" s="141" t="s">
        <v>999</v>
      </c>
      <c r="AE417" s="141">
        <v>5.39</v>
      </c>
      <c r="AF417" s="141">
        <v>5.38</v>
      </c>
      <c r="AG417" s="141">
        <v>4.7699999999999996</v>
      </c>
      <c r="AH417" s="141">
        <v>4.76</v>
      </c>
      <c r="AI417" s="141">
        <v>4.7300000000000004</v>
      </c>
      <c r="AJ417" s="141">
        <v>4.7699999999999996</v>
      </c>
      <c r="AK417" s="141">
        <v>4.8</v>
      </c>
      <c r="AL417" s="141">
        <v>5.41</v>
      </c>
      <c r="AM417" s="141">
        <v>5.64</v>
      </c>
      <c r="AN417" s="141">
        <v>4.43</v>
      </c>
      <c r="AO417" s="141">
        <v>4.32</v>
      </c>
      <c r="AP417" s="141">
        <v>4.37</v>
      </c>
      <c r="AQ417" s="141">
        <v>3.37</v>
      </c>
      <c r="AR417" s="141">
        <v>3.3</v>
      </c>
      <c r="AS417" s="141">
        <v>3.26</v>
      </c>
      <c r="AT417" s="141">
        <v>3.17</v>
      </c>
      <c r="AU417" s="141">
        <v>3.1</v>
      </c>
      <c r="AV417" s="141">
        <v>3.09</v>
      </c>
      <c r="AW417" s="141">
        <v>3.1</v>
      </c>
      <c r="AX417" s="141">
        <v>3.13</v>
      </c>
      <c r="AY417" s="141">
        <v>3.12</v>
      </c>
      <c r="AZ417" s="141">
        <v>3.09</v>
      </c>
      <c r="BA417" s="141">
        <v>3.1</v>
      </c>
      <c r="BB417" s="141">
        <v>3.08</v>
      </c>
      <c r="BC417" s="141">
        <v>3.11</v>
      </c>
      <c r="BD417" s="141">
        <v>3.08</v>
      </c>
      <c r="BE417" s="141">
        <v>3.13</v>
      </c>
      <c r="BF417" s="141">
        <v>3.08</v>
      </c>
      <c r="BG417" s="141">
        <v>3.13</v>
      </c>
    </row>
    <row r="418" spans="1:59">
      <c r="A418" s="141" t="s">
        <v>584</v>
      </c>
      <c r="B418" s="141" t="s">
        <v>1000</v>
      </c>
      <c r="AE418" s="141">
        <v>4.1100000000000003</v>
      </c>
      <c r="AF418" s="141">
        <v>4.12</v>
      </c>
      <c r="AG418" s="141">
        <v>3.69</v>
      </c>
      <c r="AH418" s="141">
        <v>3.62</v>
      </c>
      <c r="AI418" s="141">
        <v>3.59</v>
      </c>
      <c r="AJ418" s="141">
        <v>3.58</v>
      </c>
      <c r="AK418" s="141">
        <v>3.6</v>
      </c>
      <c r="AL418" s="141">
        <v>3.9</v>
      </c>
      <c r="AM418" s="141">
        <v>4.51</v>
      </c>
      <c r="AN418" s="141">
        <v>3.24</v>
      </c>
      <c r="AO418" s="141">
        <v>3.18</v>
      </c>
      <c r="AP418" s="141">
        <v>3.13</v>
      </c>
      <c r="AQ418" s="141">
        <v>2.48</v>
      </c>
      <c r="AR418" s="141">
        <v>2.8</v>
      </c>
      <c r="AS418" s="141">
        <v>2.79</v>
      </c>
      <c r="AT418" s="141">
        <v>2.7</v>
      </c>
      <c r="AU418" s="141">
        <v>2.77</v>
      </c>
      <c r="AV418" s="141">
        <v>2.74</v>
      </c>
      <c r="AW418" s="141">
        <v>2.78</v>
      </c>
      <c r="AX418" s="141">
        <v>2.76</v>
      </c>
      <c r="AY418" s="141">
        <v>2.65</v>
      </c>
      <c r="AZ418" s="141">
        <v>2.57</v>
      </c>
      <c r="BA418" s="141">
        <v>2.4900000000000002</v>
      </c>
      <c r="BB418" s="141">
        <v>2.46</v>
      </c>
      <c r="BC418" s="141">
        <v>2.44</v>
      </c>
      <c r="BD418" s="141">
        <v>2.33</v>
      </c>
      <c r="BE418" s="141">
        <v>2.42</v>
      </c>
      <c r="BF418" s="141">
        <v>2.35</v>
      </c>
      <c r="BG418" s="141">
        <v>2.35</v>
      </c>
    </row>
    <row r="419" spans="1:59">
      <c r="A419" s="141" t="s">
        <v>584</v>
      </c>
      <c r="B419" s="141" t="s">
        <v>1001</v>
      </c>
      <c r="AE419" s="141">
        <v>9.4949469999999998</v>
      </c>
      <c r="AF419" s="141">
        <v>9.456804</v>
      </c>
      <c r="AG419" s="141">
        <v>9.7231500000000004</v>
      </c>
      <c r="AH419" s="141">
        <v>9.7716460000000005</v>
      </c>
      <c r="AI419" s="141">
        <v>10.041740000000001</v>
      </c>
      <c r="AJ419" s="141">
        <v>9.7645700000000009</v>
      </c>
      <c r="AK419" s="141">
        <v>9.7626930000000005</v>
      </c>
      <c r="AL419" s="141">
        <v>10.480409999999999</v>
      </c>
      <c r="AM419" s="141">
        <v>11.02693</v>
      </c>
      <c r="AN419" s="141">
        <v>9.0890869999999993</v>
      </c>
      <c r="AO419" s="141">
        <v>8.8900410000000001</v>
      </c>
      <c r="AP419" s="141">
        <v>8.6799429999999997</v>
      </c>
      <c r="AQ419" s="141">
        <v>6.7400140000000004</v>
      </c>
      <c r="AR419" s="141">
        <v>6.7268319999999999</v>
      </c>
      <c r="AS419" s="141">
        <v>7.0871969999999997</v>
      </c>
      <c r="AT419" s="141">
        <v>7.0705270000000002</v>
      </c>
      <c r="AU419" s="141">
        <v>6.6002190000000001</v>
      </c>
      <c r="AV419" s="141">
        <v>6.9818519999999999</v>
      </c>
      <c r="AW419" s="141">
        <v>8.0003659999999996</v>
      </c>
      <c r="AX419" s="141">
        <v>8.0204900000000006</v>
      </c>
      <c r="AY419" s="141">
        <v>8.0074900000000007</v>
      </c>
      <c r="AZ419" s="141">
        <v>7.5890409999999999</v>
      </c>
      <c r="BA419" s="141">
        <v>7.9900890000000002</v>
      </c>
      <c r="BB419" s="141">
        <v>8.4408539999999999</v>
      </c>
      <c r="BC419" s="141">
        <v>8.2081959999999992</v>
      </c>
      <c r="BD419" s="141">
        <v>7.1370909999999999</v>
      </c>
      <c r="BE419" s="141">
        <v>7.7794020000000002</v>
      </c>
      <c r="BF419" s="141">
        <v>7.1921369999999998</v>
      </c>
      <c r="BG419" s="141">
        <v>7.8315739999999998</v>
      </c>
    </row>
    <row r="420" spans="1:59">
      <c r="A420" s="141" t="s">
        <v>584</v>
      </c>
      <c r="B420" s="141" t="s">
        <v>1002</v>
      </c>
      <c r="AL420" s="141">
        <v>6.86</v>
      </c>
      <c r="AM420" s="141">
        <v>6.31</v>
      </c>
      <c r="AN420" s="141">
        <v>5.68</v>
      </c>
      <c r="AO420" s="141">
        <v>5.53</v>
      </c>
      <c r="AP420" s="141">
        <v>5.35</v>
      </c>
      <c r="AQ420" s="141">
        <v>2.95</v>
      </c>
      <c r="AR420" s="141">
        <v>2.95</v>
      </c>
      <c r="AS420" s="141">
        <v>3</v>
      </c>
      <c r="AT420" s="141">
        <v>3</v>
      </c>
      <c r="AU420" s="141">
        <v>3</v>
      </c>
      <c r="AV420" s="141">
        <v>3</v>
      </c>
      <c r="AW420" s="141">
        <v>3</v>
      </c>
      <c r="AX420" s="141">
        <v>3</v>
      </c>
      <c r="AY420" s="141">
        <v>3</v>
      </c>
      <c r="AZ420" s="141">
        <v>3</v>
      </c>
      <c r="BA420" s="141">
        <v>3</v>
      </c>
      <c r="BB420" s="141">
        <v>3</v>
      </c>
      <c r="BC420" s="141">
        <v>3.07</v>
      </c>
      <c r="BD420" s="141">
        <v>3.07</v>
      </c>
      <c r="BE420" s="141">
        <v>3.07</v>
      </c>
      <c r="BF420" s="141">
        <v>3.07</v>
      </c>
      <c r="BG420" s="141">
        <v>3.07</v>
      </c>
    </row>
    <row r="421" spans="1:59">
      <c r="A421" s="141" t="s">
        <v>584</v>
      </c>
      <c r="B421" s="141" t="s">
        <v>1003</v>
      </c>
      <c r="AL421" s="141">
        <v>99.64</v>
      </c>
      <c r="AM421" s="141">
        <v>99.65</v>
      </c>
      <c r="AN421" s="141">
        <v>99.65</v>
      </c>
      <c r="AO421" s="141">
        <v>99.65</v>
      </c>
      <c r="AP421" s="141">
        <v>99.65</v>
      </c>
      <c r="AQ421" s="141">
        <v>99.65</v>
      </c>
      <c r="AR421" s="141">
        <v>99.65</v>
      </c>
      <c r="AS421" s="141">
        <v>99.64</v>
      </c>
      <c r="AT421" s="141">
        <v>99.66</v>
      </c>
      <c r="AU421" s="141">
        <v>99.66</v>
      </c>
      <c r="AV421" s="141">
        <v>99.66</v>
      </c>
      <c r="AW421" s="141">
        <v>99.66</v>
      </c>
      <c r="AX421" s="141">
        <v>99.62</v>
      </c>
      <c r="AY421" s="141">
        <v>99.62</v>
      </c>
      <c r="AZ421" s="141">
        <v>99.62</v>
      </c>
      <c r="BA421" s="141">
        <v>99.62</v>
      </c>
      <c r="BB421" s="141">
        <v>99.6</v>
      </c>
      <c r="BC421" s="141">
        <v>99.65</v>
      </c>
      <c r="BD421" s="141">
        <v>99.65</v>
      </c>
      <c r="BE421" s="141">
        <v>99.63</v>
      </c>
      <c r="BF421" s="141">
        <v>99.63</v>
      </c>
      <c r="BG421" s="141">
        <v>99.63</v>
      </c>
    </row>
    <row r="422" spans="1:59">
      <c r="A422" s="141" t="s">
        <v>584</v>
      </c>
      <c r="B422" s="141" t="s">
        <v>1004</v>
      </c>
      <c r="AE422" s="141">
        <v>4.21</v>
      </c>
      <c r="AF422" s="141">
        <v>4.17</v>
      </c>
      <c r="AG422" s="141">
        <v>3.21</v>
      </c>
      <c r="AH422" s="141">
        <v>3.34</v>
      </c>
      <c r="AI422" s="141">
        <v>3.55</v>
      </c>
      <c r="AJ422" s="141">
        <v>3.67</v>
      </c>
      <c r="AK422" s="141">
        <v>3.56</v>
      </c>
      <c r="AL422" s="141">
        <v>3.11</v>
      </c>
      <c r="AM422" s="141">
        <v>4.3499999999999996</v>
      </c>
      <c r="AN422" s="141">
        <v>2.62</v>
      </c>
      <c r="AO422" s="141">
        <v>2.4500000000000002</v>
      </c>
      <c r="AP422" s="141">
        <v>2.31</v>
      </c>
      <c r="AQ422" s="141">
        <v>2.13</v>
      </c>
      <c r="AR422" s="141">
        <v>2.19</v>
      </c>
      <c r="AS422" s="141">
        <v>2.0499999999999998</v>
      </c>
      <c r="AT422" s="141">
        <v>1.96</v>
      </c>
      <c r="AU422" s="141">
        <v>1.85</v>
      </c>
      <c r="AV422" s="141">
        <v>1.81</v>
      </c>
      <c r="AW422" s="141">
        <v>1.81</v>
      </c>
      <c r="AX422" s="141">
        <v>1.83</v>
      </c>
      <c r="AY422" s="141">
        <v>1.77</v>
      </c>
      <c r="AZ422" s="141">
        <v>1.91</v>
      </c>
      <c r="BA422" s="141">
        <v>1.76</v>
      </c>
      <c r="BB422" s="141">
        <v>1.77</v>
      </c>
      <c r="BC422" s="141">
        <v>1.7</v>
      </c>
      <c r="BD422" s="141">
        <v>1.71</v>
      </c>
      <c r="BE422" s="141">
        <v>1.7</v>
      </c>
      <c r="BF422" s="141">
        <v>1.63</v>
      </c>
      <c r="BG422" s="141">
        <v>1.62</v>
      </c>
    </row>
    <row r="423" spans="1:59">
      <c r="A423" s="141" t="s">
        <v>584</v>
      </c>
      <c r="B423" s="141" t="s">
        <v>1005</v>
      </c>
      <c r="AE423" s="141">
        <v>2.83</v>
      </c>
      <c r="AF423" s="141">
        <v>2.82</v>
      </c>
      <c r="AG423" s="141">
        <v>2.2200000000000002</v>
      </c>
      <c r="AH423" s="141">
        <v>2.2599999999999998</v>
      </c>
      <c r="AI423" s="141">
        <v>2.36</v>
      </c>
      <c r="AJ423" s="141">
        <v>2.44</v>
      </c>
      <c r="AK423" s="141">
        <v>2.34</v>
      </c>
      <c r="AL423" s="141">
        <v>1.96</v>
      </c>
      <c r="AM423" s="141">
        <v>2.33</v>
      </c>
      <c r="AN423" s="141">
        <v>1.58</v>
      </c>
      <c r="AO423" s="141">
        <v>1.46</v>
      </c>
      <c r="AP423" s="141">
        <v>1.41</v>
      </c>
      <c r="AQ423" s="141">
        <v>1.21</v>
      </c>
      <c r="AR423" s="141">
        <v>1.83</v>
      </c>
      <c r="AS423" s="141">
        <v>1.69</v>
      </c>
      <c r="AT423" s="141">
        <v>1.59</v>
      </c>
      <c r="AU423" s="141">
        <v>1.55</v>
      </c>
      <c r="AV423" s="141">
        <v>1.48</v>
      </c>
      <c r="AW423" s="141">
        <v>1.46</v>
      </c>
      <c r="AX423" s="141">
        <v>1.47</v>
      </c>
      <c r="AY423" s="141">
        <v>1.37</v>
      </c>
      <c r="AZ423" s="141">
        <v>1.45</v>
      </c>
      <c r="BA423" s="141">
        <v>1.29</v>
      </c>
      <c r="BB423" s="141">
        <v>1.35</v>
      </c>
      <c r="BC423" s="141">
        <v>1.29</v>
      </c>
      <c r="BD423" s="141">
        <v>1.23</v>
      </c>
      <c r="BE423" s="141">
        <v>1.21</v>
      </c>
      <c r="BF423" s="141">
        <v>1.1200000000000001</v>
      </c>
      <c r="BG423" s="141">
        <v>1.07</v>
      </c>
    </row>
    <row r="424" spans="1:59">
      <c r="A424" s="141" t="s">
        <v>584</v>
      </c>
      <c r="B424" s="141" t="s">
        <v>1006</v>
      </c>
      <c r="AE424" s="141">
        <v>3.6251959999999999</v>
      </c>
      <c r="AF424" s="141">
        <v>3.548632</v>
      </c>
      <c r="AG424" s="141">
        <v>3.3441429999999999</v>
      </c>
      <c r="AH424" s="141">
        <v>3.5626690000000001</v>
      </c>
      <c r="AI424" s="141">
        <v>3.5239310000000001</v>
      </c>
      <c r="AJ424" s="141">
        <v>3.5165069999999998</v>
      </c>
      <c r="AK424" s="141">
        <v>3.515997</v>
      </c>
      <c r="AL424" s="141">
        <v>3.3449770000000001</v>
      </c>
      <c r="AM424" s="141">
        <v>3.8980030000000001</v>
      </c>
      <c r="AN424" s="141">
        <v>3.2164600000000001</v>
      </c>
      <c r="AO424" s="141">
        <v>3.2057720000000001</v>
      </c>
      <c r="AP424" s="141">
        <v>3.7533509999999999</v>
      </c>
      <c r="AQ424" s="141">
        <v>2.9786290000000002</v>
      </c>
      <c r="AR424" s="141">
        <v>3.4901149999999999</v>
      </c>
      <c r="AS424" s="141">
        <v>3.6620110000000001</v>
      </c>
      <c r="AT424" s="141">
        <v>3.5670820000000001</v>
      </c>
      <c r="AU424" s="141">
        <v>4.0407279999999997</v>
      </c>
      <c r="AV424" s="141">
        <v>3.3264179999999999</v>
      </c>
      <c r="AW424" s="141">
        <v>0.71291519999999997</v>
      </c>
      <c r="AX424" s="141">
        <v>4.8467000000000003E-2</v>
      </c>
      <c r="AY424" s="141">
        <v>1.502256</v>
      </c>
      <c r="AZ424" s="141">
        <v>2.5534810000000001</v>
      </c>
      <c r="BA424" s="141">
        <v>0.50185170000000001</v>
      </c>
      <c r="BB424" s="141">
        <v>1.0708029999999999</v>
      </c>
      <c r="BC424" s="141">
        <v>1.107753</v>
      </c>
      <c r="BD424" s="141">
        <v>2.1217839999999999</v>
      </c>
      <c r="BE424" s="141">
        <v>2.2590499999999998</v>
      </c>
      <c r="BF424" s="141">
        <v>2.0987640000000001</v>
      </c>
      <c r="BG424" s="141">
        <v>1.795123</v>
      </c>
    </row>
    <row r="425" spans="1:59">
      <c r="A425" s="141" t="s">
        <v>584</v>
      </c>
      <c r="B425" s="141" t="s">
        <v>1007</v>
      </c>
      <c r="AE425" s="141">
        <v>4.71</v>
      </c>
      <c r="AF425" s="141">
        <v>4.66</v>
      </c>
      <c r="AG425" s="141">
        <v>3.86</v>
      </c>
      <c r="AH425" s="141">
        <v>3.8</v>
      </c>
      <c r="AI425" s="141">
        <v>3.81</v>
      </c>
      <c r="AJ425" s="141">
        <v>3.82</v>
      </c>
      <c r="AK425" s="141">
        <v>3.83</v>
      </c>
      <c r="AL425" s="141">
        <v>3.72</v>
      </c>
      <c r="AM425" s="141">
        <v>3.65</v>
      </c>
      <c r="AN425" s="141">
        <v>3.34</v>
      </c>
      <c r="AO425" s="141">
        <v>3.23</v>
      </c>
      <c r="AP425" s="141">
        <v>3.06</v>
      </c>
      <c r="AQ425" s="141">
        <v>2.9</v>
      </c>
      <c r="AR425" s="141">
        <v>2.8</v>
      </c>
      <c r="AS425" s="141">
        <v>2.74</v>
      </c>
      <c r="AT425" s="141">
        <v>2.65</v>
      </c>
      <c r="AU425" s="141">
        <v>2.54</v>
      </c>
      <c r="AV425" s="141">
        <v>2.54</v>
      </c>
      <c r="AW425" s="141">
        <v>2.52</v>
      </c>
      <c r="AX425" s="141">
        <v>2.5299999999999998</v>
      </c>
      <c r="AY425" s="141">
        <v>2.52</v>
      </c>
      <c r="AZ425" s="141">
        <v>2.5</v>
      </c>
      <c r="BA425" s="141">
        <v>2.5</v>
      </c>
      <c r="BB425" s="141">
        <v>2.4900000000000002</v>
      </c>
      <c r="BC425" s="141">
        <v>2.42</v>
      </c>
      <c r="BD425" s="141">
        <v>2.4300000000000002</v>
      </c>
      <c r="BE425" s="141">
        <v>2.5</v>
      </c>
      <c r="BF425" s="141">
        <v>2.4300000000000002</v>
      </c>
      <c r="BG425" s="141">
        <v>2.5</v>
      </c>
    </row>
    <row r="426" spans="1:59">
      <c r="A426" s="141" t="s">
        <v>584</v>
      </c>
      <c r="B426" s="141" t="s">
        <v>1008</v>
      </c>
      <c r="AE426" s="141">
        <v>3.42</v>
      </c>
      <c r="AF426" s="141">
        <v>3.4</v>
      </c>
      <c r="AG426" s="141">
        <v>2.88</v>
      </c>
      <c r="AH426" s="141">
        <v>2.79</v>
      </c>
      <c r="AI426" s="141">
        <v>2.8</v>
      </c>
      <c r="AJ426" s="141">
        <v>2.77</v>
      </c>
      <c r="AK426" s="141">
        <v>2.77</v>
      </c>
      <c r="AL426" s="141">
        <v>2.67</v>
      </c>
      <c r="AM426" s="141">
        <v>2.75</v>
      </c>
      <c r="AN426" s="141">
        <v>2.35</v>
      </c>
      <c r="AO426" s="141">
        <v>2.2599999999999998</v>
      </c>
      <c r="AP426" s="141">
        <v>2.17</v>
      </c>
      <c r="AQ426" s="141">
        <v>2.02</v>
      </c>
      <c r="AR426" s="141">
        <v>2.39</v>
      </c>
      <c r="AS426" s="141">
        <v>2.36</v>
      </c>
      <c r="AT426" s="141">
        <v>2.2799999999999998</v>
      </c>
      <c r="AU426" s="141">
        <v>2.33</v>
      </c>
      <c r="AV426" s="141">
        <v>2.31</v>
      </c>
      <c r="AW426" s="141">
        <v>2.35</v>
      </c>
      <c r="AX426" s="141">
        <v>2.33</v>
      </c>
      <c r="AY426" s="141">
        <v>2.21</v>
      </c>
      <c r="AZ426" s="141">
        <v>2.13</v>
      </c>
      <c r="BA426" s="141">
        <v>2.0499999999999998</v>
      </c>
      <c r="BB426" s="141">
        <v>2.02</v>
      </c>
      <c r="BC426" s="141">
        <v>1.96</v>
      </c>
      <c r="BD426" s="141">
        <v>1.88</v>
      </c>
      <c r="BE426" s="141">
        <v>1.97</v>
      </c>
      <c r="BF426" s="141">
        <v>1.88</v>
      </c>
      <c r="BG426" s="141">
        <v>1.89</v>
      </c>
    </row>
    <row r="427" spans="1:59">
      <c r="A427" s="141" t="s">
        <v>584</v>
      </c>
      <c r="B427" s="141" t="s">
        <v>1009</v>
      </c>
      <c r="AE427" s="141">
        <v>5.4038209999999998</v>
      </c>
      <c r="AF427" s="141">
        <v>5.4609930000000002</v>
      </c>
      <c r="AG427" s="141">
        <v>5.4935140000000002</v>
      </c>
      <c r="AH427" s="141">
        <v>5.3409370000000003</v>
      </c>
      <c r="AI427" s="141">
        <v>5.4456340000000001</v>
      </c>
      <c r="AJ427" s="141">
        <v>5.3673630000000001</v>
      </c>
      <c r="AK427" s="141">
        <v>5.2802360000000004</v>
      </c>
      <c r="AL427" s="141">
        <v>5.2080029999999997</v>
      </c>
      <c r="AM427" s="141">
        <v>4.8855240000000002</v>
      </c>
      <c r="AN427" s="141">
        <v>3.4245380000000001</v>
      </c>
      <c r="AO427" s="141">
        <v>3.4675880000000001</v>
      </c>
      <c r="AP427" s="141">
        <v>2.5896140000000001</v>
      </c>
      <c r="AQ427" s="141">
        <v>2.5921699999999999</v>
      </c>
      <c r="AR427" s="141">
        <v>2.6552950000000002</v>
      </c>
      <c r="AS427" s="141">
        <v>2.7618209999999999</v>
      </c>
      <c r="AT427" s="141">
        <v>2.8000069999999999</v>
      </c>
      <c r="AU427" s="141">
        <v>2.0070990000000002</v>
      </c>
      <c r="AV427" s="141">
        <v>2.7004700000000001</v>
      </c>
      <c r="AW427" s="141">
        <v>3.5300220000000002</v>
      </c>
      <c r="AX427" s="141">
        <v>3.644898</v>
      </c>
      <c r="AY427" s="141">
        <v>3.5281929999999999</v>
      </c>
      <c r="AZ427" s="141">
        <v>2.8374169999999999</v>
      </c>
      <c r="BA427" s="141">
        <v>3.5506730000000002</v>
      </c>
      <c r="BB427" s="141">
        <v>3.584902</v>
      </c>
      <c r="BC427" s="141">
        <v>3.390612</v>
      </c>
      <c r="BD427" s="141">
        <v>2.6595200000000001</v>
      </c>
      <c r="BE427" s="141">
        <v>2.9891749999999999</v>
      </c>
      <c r="BF427" s="141">
        <v>2.4534850000000001</v>
      </c>
      <c r="BG427" s="141">
        <v>2.963524</v>
      </c>
    </row>
    <row r="428" spans="1:59">
      <c r="A428" s="141" t="s">
        <v>584</v>
      </c>
      <c r="B428" s="141" t="s">
        <v>1010</v>
      </c>
      <c r="AL428" s="141">
        <v>2.81</v>
      </c>
      <c r="AM428" s="141">
        <v>2.71</v>
      </c>
      <c r="AN428" s="141">
        <v>2.65</v>
      </c>
      <c r="AO428" s="141">
        <v>2.64</v>
      </c>
      <c r="AP428" s="141">
        <v>2.66</v>
      </c>
      <c r="AQ428" s="141">
        <v>2.44</v>
      </c>
      <c r="AR428" s="141">
        <v>2.44</v>
      </c>
      <c r="AS428" s="141">
        <v>2.5</v>
      </c>
      <c r="AT428" s="141">
        <v>2.5</v>
      </c>
      <c r="AU428" s="141">
        <v>2.5</v>
      </c>
      <c r="AV428" s="141">
        <v>2.5</v>
      </c>
      <c r="AW428" s="141">
        <v>2.5</v>
      </c>
      <c r="AX428" s="141">
        <v>2.4700000000000002</v>
      </c>
      <c r="AY428" s="141">
        <v>2.4700000000000002</v>
      </c>
      <c r="AZ428" s="141">
        <v>2.4700000000000002</v>
      </c>
      <c r="BA428" s="141">
        <v>2.4700000000000002</v>
      </c>
      <c r="BB428" s="141">
        <v>2.4700000000000002</v>
      </c>
      <c r="BC428" s="141">
        <v>2.48</v>
      </c>
      <c r="BD428" s="141">
        <v>2.48</v>
      </c>
      <c r="BE428" s="141">
        <v>2.48</v>
      </c>
      <c r="BF428" s="141">
        <v>2.48</v>
      </c>
      <c r="BG428" s="141">
        <v>2.48</v>
      </c>
    </row>
    <row r="429" spans="1:59">
      <c r="A429" s="141" t="s">
        <v>584</v>
      </c>
      <c r="B429" s="141" t="s">
        <v>1011</v>
      </c>
      <c r="AL429" s="141">
        <v>100</v>
      </c>
      <c r="AM429" s="141">
        <v>100</v>
      </c>
      <c r="AN429" s="141">
        <v>100</v>
      </c>
      <c r="AO429" s="141">
        <v>100</v>
      </c>
      <c r="AP429" s="141">
        <v>100</v>
      </c>
      <c r="AQ429" s="141">
        <v>100</v>
      </c>
      <c r="AR429" s="141">
        <v>100</v>
      </c>
      <c r="AS429" s="141">
        <v>100</v>
      </c>
      <c r="AT429" s="141">
        <v>100</v>
      </c>
      <c r="AU429" s="141">
        <v>100</v>
      </c>
      <c r="AV429" s="141">
        <v>100</v>
      </c>
      <c r="AW429" s="141">
        <v>100</v>
      </c>
      <c r="AX429" s="141">
        <v>100</v>
      </c>
      <c r="AY429" s="141">
        <v>100</v>
      </c>
      <c r="AZ429" s="141">
        <v>100</v>
      </c>
      <c r="BA429" s="141">
        <v>100</v>
      </c>
      <c r="BB429" s="141">
        <v>100</v>
      </c>
      <c r="BC429" s="141">
        <v>100</v>
      </c>
      <c r="BD429" s="141">
        <v>100</v>
      </c>
      <c r="BE429" s="141">
        <v>100</v>
      </c>
      <c r="BF429" s="141">
        <v>100</v>
      </c>
      <c r="BG429" s="141">
        <v>100</v>
      </c>
    </row>
    <row r="430" spans="1:59">
      <c r="A430" s="141" t="s">
        <v>584</v>
      </c>
      <c r="B430" s="141" t="s">
        <v>1012</v>
      </c>
      <c r="AO430" s="141">
        <v>87.290603637695298</v>
      </c>
      <c r="AP430" s="141">
        <v>87.557662963867202</v>
      </c>
      <c r="AQ430" s="141">
        <v>89.039047241210895</v>
      </c>
      <c r="AR430" s="141">
        <v>89.582008361816406</v>
      </c>
      <c r="AS430" s="141">
        <v>89.764419555664105</v>
      </c>
      <c r="AT430" s="141">
        <v>89.944290161132798</v>
      </c>
      <c r="AU430" s="141">
        <v>89.9632568359375</v>
      </c>
      <c r="AV430" s="141">
        <v>90.556480407714801</v>
      </c>
      <c r="AW430" s="141">
        <v>90.451820373535199</v>
      </c>
      <c r="AX430" s="141">
        <v>90.732383728027301</v>
      </c>
      <c r="AY430" s="141">
        <v>90.704162597656307</v>
      </c>
      <c r="BA430" s="141">
        <v>87.710632324218807</v>
      </c>
      <c r="BB430" s="141">
        <v>87.225372314453097</v>
      </c>
      <c r="BC430" s="141">
        <v>88.751647949218807</v>
      </c>
      <c r="BD430" s="141">
        <v>88.168479919433594</v>
      </c>
      <c r="BE430" s="141">
        <v>87.274063110351605</v>
      </c>
    </row>
    <row r="431" spans="1:59">
      <c r="A431" s="141" t="s">
        <v>584</v>
      </c>
      <c r="B431" s="141" t="s">
        <v>1013</v>
      </c>
      <c r="AO431" s="141">
        <v>88.934661865234403</v>
      </c>
      <c r="AP431" s="141">
        <v>88.422302246093807</v>
      </c>
      <c r="AQ431" s="141">
        <v>89.196250915527301</v>
      </c>
      <c r="AR431" s="141">
        <v>89.083488464355497</v>
      </c>
      <c r="AS431" s="141">
        <v>89.119232177734403</v>
      </c>
      <c r="AT431" s="141">
        <v>89.367736816406307</v>
      </c>
      <c r="AU431" s="141">
        <v>89.659751892089801</v>
      </c>
      <c r="AV431" s="141">
        <v>90.049179077148395</v>
      </c>
      <c r="AW431" s="141">
        <v>90.415092468261705</v>
      </c>
      <c r="AX431" s="141">
        <v>90.178916931152301</v>
      </c>
      <c r="AY431" s="141">
        <v>90.746841430664105</v>
      </c>
      <c r="BA431" s="141">
        <v>86.581146240234403</v>
      </c>
      <c r="BB431" s="141">
        <v>85.981887817382798</v>
      </c>
      <c r="BC431" s="141">
        <v>88.013542175292997</v>
      </c>
      <c r="BD431" s="141">
        <v>86.934501647949205</v>
      </c>
      <c r="BE431" s="141">
        <v>85.349281311035199</v>
      </c>
    </row>
    <row r="432" spans="1:59">
      <c r="A432" s="141" t="s">
        <v>584</v>
      </c>
      <c r="B432" s="141" t="s">
        <v>1014</v>
      </c>
      <c r="N432" s="141">
        <v>12.4257001876831</v>
      </c>
      <c r="O432" s="141">
        <v>12.0079803466797</v>
      </c>
      <c r="P432" s="141">
        <v>12.1273899078369</v>
      </c>
      <c r="Q432" s="141">
        <v>11.8870496749878</v>
      </c>
      <c r="R432" s="141">
        <v>12.0362901687622</v>
      </c>
      <c r="S432" s="141">
        <v>12.2724504470825</v>
      </c>
      <c r="T432" s="141">
        <v>12.6940803527832</v>
      </c>
      <c r="V432" s="141">
        <v>12.8219404220581</v>
      </c>
      <c r="W432" s="141">
        <v>13.2014102935791</v>
      </c>
      <c r="X432" s="141">
        <v>13.7629499435425</v>
      </c>
      <c r="Y432" s="141">
        <v>13.567720413208001</v>
      </c>
      <c r="Z432" s="141">
        <v>13.718859672546399</v>
      </c>
      <c r="AA432" s="141">
        <v>14.0447397232056</v>
      </c>
      <c r="AB432" s="141">
        <v>14.240130424499499</v>
      </c>
      <c r="AC432" s="141">
        <v>14.3191003799438</v>
      </c>
      <c r="AD432" s="141">
        <v>14.5733299255371</v>
      </c>
      <c r="AE432" s="141">
        <v>14.918820381164601</v>
      </c>
      <c r="AF432" s="141">
        <v>15.2838802337646</v>
      </c>
      <c r="AG432" s="141">
        <v>15.558690071106</v>
      </c>
      <c r="AI432" s="141">
        <v>16.1745300292969</v>
      </c>
      <c r="AK432" s="141">
        <v>22.110080718994102</v>
      </c>
      <c r="AL432" s="141">
        <v>21.7571697235107</v>
      </c>
      <c r="AS432" s="141">
        <v>16.644189834594702</v>
      </c>
      <c r="AT432" s="141">
        <v>16.644119262695298</v>
      </c>
      <c r="AU432" s="141">
        <v>16.644039154052699</v>
      </c>
      <c r="AV432" s="141">
        <v>17.9021091461182</v>
      </c>
      <c r="AW432" s="141">
        <v>17.9021396636963</v>
      </c>
    </row>
    <row r="433" spans="1:58">
      <c r="A433" s="141" t="s">
        <v>584</v>
      </c>
      <c r="B433" s="141" t="s">
        <v>1015</v>
      </c>
      <c r="N433" s="141">
        <v>24.435920715331999</v>
      </c>
      <c r="O433" s="141">
        <v>26.7889003753662</v>
      </c>
      <c r="P433" s="141">
        <v>28.174339294433601</v>
      </c>
      <c r="Q433" s="141">
        <v>30.138200759887699</v>
      </c>
      <c r="R433" s="141">
        <v>32.116119384765597</v>
      </c>
      <c r="S433" s="141">
        <v>34.243721008300803</v>
      </c>
      <c r="T433" s="141">
        <v>35.803920745849602</v>
      </c>
      <c r="U433" s="141">
        <v>39.326740264892599</v>
      </c>
      <c r="V433" s="141">
        <v>39.783969879150398</v>
      </c>
      <c r="W433" s="141">
        <v>40.101028442382798</v>
      </c>
      <c r="X433" s="141">
        <v>39.818611145019503</v>
      </c>
      <c r="Y433" s="141">
        <v>39.097011566162102</v>
      </c>
      <c r="Z433" s="141">
        <v>38.162269592285199</v>
      </c>
      <c r="AA433" s="141">
        <v>37.750389099121101</v>
      </c>
      <c r="AB433" s="141">
        <v>36.7953491210938</v>
      </c>
      <c r="AC433" s="141">
        <v>35.183109283447301</v>
      </c>
      <c r="AD433" s="141">
        <v>35.235668182372997</v>
      </c>
      <c r="AE433" s="141">
        <v>35.495040893554702</v>
      </c>
      <c r="AF433" s="141">
        <v>35.475028991699197</v>
      </c>
      <c r="AG433" s="141">
        <v>35.385910034179702</v>
      </c>
      <c r="AH433" s="141">
        <v>35.443450927734403</v>
      </c>
      <c r="AI433" s="141">
        <v>34.457721710205099</v>
      </c>
      <c r="AK433" s="141">
        <v>41.729049682617202</v>
      </c>
      <c r="AL433" s="141">
        <v>42.729019165039098</v>
      </c>
      <c r="AO433" s="141">
        <v>48.234169006347699</v>
      </c>
      <c r="AP433" s="141">
        <v>50.002090454101598</v>
      </c>
      <c r="AQ433" s="141">
        <v>52.223621368408203</v>
      </c>
      <c r="AR433" s="141">
        <v>53.512290954589801</v>
      </c>
      <c r="AS433" s="141">
        <v>54.002239227294901</v>
      </c>
      <c r="AT433" s="141">
        <v>54.604850769042997</v>
      </c>
      <c r="AU433" s="141">
        <v>56.001018524169901</v>
      </c>
      <c r="AV433" s="141">
        <v>57.257068634033203</v>
      </c>
      <c r="AW433" s="141">
        <v>59.550621032714801</v>
      </c>
      <c r="AX433" s="141">
        <v>60.296138763427699</v>
      </c>
      <c r="AY433" s="141">
        <v>60.205581665039098</v>
      </c>
      <c r="AZ433" s="141">
        <v>60.600288391113303</v>
      </c>
      <c r="BA433" s="141">
        <v>61.2392387390137</v>
      </c>
      <c r="BB433" s="141">
        <v>63.270118713378899</v>
      </c>
      <c r="BC433" s="141">
        <v>64.377471923828097</v>
      </c>
      <c r="BD433" s="141">
        <v>64.714256286621094</v>
      </c>
      <c r="BE433" s="141">
        <v>65.111343383789105</v>
      </c>
      <c r="BF433" s="141">
        <v>65.102218627929702</v>
      </c>
    </row>
    <row r="434" spans="1:58">
      <c r="A434" s="141" t="s">
        <v>584</v>
      </c>
      <c r="B434" s="141" t="s">
        <v>1016</v>
      </c>
      <c r="N434" s="141">
        <v>9.9619398117065394</v>
      </c>
      <c r="O434" s="141">
        <v>10.923170089721699</v>
      </c>
      <c r="P434" s="141">
        <v>12.1109104156494</v>
      </c>
      <c r="Q434" s="141">
        <v>13.568030357360801</v>
      </c>
      <c r="R434" s="141">
        <v>15.373120307922401</v>
      </c>
      <c r="S434" s="141">
        <v>17.143499374389599</v>
      </c>
      <c r="T434" s="141">
        <v>18.6451301574707</v>
      </c>
      <c r="U434" s="141">
        <v>19.870429992675799</v>
      </c>
      <c r="V434" s="141">
        <v>20.3839302062988</v>
      </c>
      <c r="W434" s="141">
        <v>20.393489837646499</v>
      </c>
      <c r="X434" s="141">
        <v>20.369859695434599</v>
      </c>
      <c r="Y434" s="141">
        <v>20.1415195465088</v>
      </c>
      <c r="Z434" s="141">
        <v>20.042009353637699</v>
      </c>
      <c r="AA434" s="141">
        <v>20.164110183715799</v>
      </c>
      <c r="AB434" s="141">
        <v>20.2046298980713</v>
      </c>
      <c r="AC434" s="141">
        <v>19.757839202880898</v>
      </c>
      <c r="AD434" s="141">
        <v>20.6380405426025</v>
      </c>
      <c r="AE434" s="141">
        <v>21.8898105621338</v>
      </c>
      <c r="AF434" s="141">
        <v>22.462360382080099</v>
      </c>
      <c r="AG434" s="141">
        <v>23.0854606628418</v>
      </c>
      <c r="AH434" s="141">
        <v>23.1550998687744</v>
      </c>
      <c r="AI434" s="141">
        <v>24.4864902496338</v>
      </c>
      <c r="AK434" s="141">
        <v>34.0524291992188</v>
      </c>
      <c r="AL434" s="141">
        <v>35.301780700683601</v>
      </c>
      <c r="AO434" s="141">
        <v>40.691799163818402</v>
      </c>
      <c r="AP434" s="141">
        <v>42.263481140136697</v>
      </c>
      <c r="AQ434" s="141">
        <v>44.4650688171387</v>
      </c>
      <c r="AR434" s="141">
        <v>45.540298461914098</v>
      </c>
      <c r="AS434" s="141">
        <v>46.543838500976598</v>
      </c>
      <c r="AT434" s="141">
        <v>48.0028686523438</v>
      </c>
      <c r="AU434" s="141">
        <v>49.860469818115199</v>
      </c>
      <c r="AV434" s="141">
        <v>51.110530853271499</v>
      </c>
      <c r="AW434" s="141">
        <v>52.697479248046903</v>
      </c>
      <c r="AX434" s="141">
        <v>53.230461120605497</v>
      </c>
      <c r="AY434" s="141">
        <v>53.436988830566399</v>
      </c>
      <c r="AZ434" s="141">
        <v>53.876220703125</v>
      </c>
      <c r="BA434" s="141">
        <v>54.784141540527301</v>
      </c>
      <c r="BB434" s="141">
        <v>56.8111381530762</v>
      </c>
      <c r="BC434" s="141">
        <v>58.276058197021499</v>
      </c>
      <c r="BD434" s="141">
        <v>59.365150451660199</v>
      </c>
      <c r="BE434" s="141">
        <v>60.627330780029297</v>
      </c>
      <c r="BF434" s="141">
        <v>61.274211883544901</v>
      </c>
    </row>
    <row r="435" spans="1:58">
      <c r="A435" s="141" t="s">
        <v>584</v>
      </c>
      <c r="B435" s="141" t="s">
        <v>1017</v>
      </c>
      <c r="N435" s="141">
        <v>17.3366603851318</v>
      </c>
      <c r="O435" s="141">
        <v>19.0170497894287</v>
      </c>
      <c r="P435" s="141">
        <v>20.314399719238299</v>
      </c>
      <c r="Q435" s="141">
        <v>22.037549972534201</v>
      </c>
      <c r="R435" s="141">
        <v>23.9362392425537</v>
      </c>
      <c r="S435" s="141">
        <v>25.891880035400401</v>
      </c>
      <c r="T435" s="141">
        <v>27.4221897125244</v>
      </c>
      <c r="U435" s="141">
        <v>29.821470260620099</v>
      </c>
      <c r="V435" s="141">
        <v>30.3065490722656</v>
      </c>
      <c r="W435" s="141">
        <v>30.474859237670898</v>
      </c>
      <c r="X435" s="141">
        <v>30.321729660034201</v>
      </c>
      <c r="Y435" s="141">
        <v>29.845500946044901</v>
      </c>
      <c r="Z435" s="141">
        <v>29.320440292358398</v>
      </c>
      <c r="AA435" s="141">
        <v>29.168550491333001</v>
      </c>
      <c r="AB435" s="141">
        <v>28.6974792480469</v>
      </c>
      <c r="AC435" s="141">
        <v>27.6515407562256</v>
      </c>
      <c r="AD435" s="141">
        <v>28.100160598754901</v>
      </c>
      <c r="AE435" s="141">
        <v>28.836389541626001</v>
      </c>
      <c r="AF435" s="141">
        <v>29.100419998168899</v>
      </c>
      <c r="AG435" s="141">
        <v>29.3578796386719</v>
      </c>
      <c r="AH435" s="141">
        <v>29.424169540405298</v>
      </c>
      <c r="AI435" s="141">
        <v>29.580549240112301</v>
      </c>
      <c r="AK435" s="141">
        <v>37.982231140136697</v>
      </c>
      <c r="AL435" s="141">
        <v>39.105918884277301</v>
      </c>
      <c r="AO435" s="141">
        <v>44.551868438720703</v>
      </c>
      <c r="AP435" s="141">
        <v>46.221199035644503</v>
      </c>
      <c r="AQ435" s="141">
        <v>48.431179046630902</v>
      </c>
      <c r="AR435" s="141">
        <v>49.616100311279297</v>
      </c>
      <c r="AS435" s="141">
        <v>50.360790252685497</v>
      </c>
      <c r="AT435" s="141">
        <v>51.384681701660199</v>
      </c>
      <c r="AU435" s="141">
        <v>53.007999420166001</v>
      </c>
      <c r="AV435" s="141">
        <v>54.262550354003899</v>
      </c>
      <c r="AW435" s="141">
        <v>56.212688446044901</v>
      </c>
      <c r="AX435" s="141">
        <v>56.8545112609863</v>
      </c>
      <c r="AY435" s="141">
        <v>56.908248901367202</v>
      </c>
      <c r="AZ435" s="141">
        <v>57.324459075927699</v>
      </c>
      <c r="BA435" s="141">
        <v>58.094551086425803</v>
      </c>
      <c r="BB435" s="141">
        <v>60.124118804931598</v>
      </c>
      <c r="BC435" s="141">
        <v>61.405361175537102</v>
      </c>
      <c r="BD435" s="141">
        <v>62.108478546142599</v>
      </c>
      <c r="BE435" s="141">
        <v>62.926998138427699</v>
      </c>
      <c r="BF435" s="141">
        <v>63.237579345703097</v>
      </c>
    </row>
    <row r="436" spans="1:58">
      <c r="A436" s="141" t="s">
        <v>584</v>
      </c>
      <c r="B436" s="141" t="s">
        <v>1018</v>
      </c>
      <c r="N436" s="141">
        <v>11.9749803543091</v>
      </c>
      <c r="O436" s="141">
        <v>11.982629776001</v>
      </c>
      <c r="P436" s="141">
        <v>12.0601396560669</v>
      </c>
      <c r="Q436" s="141">
        <v>11.7732095718384</v>
      </c>
      <c r="R436" s="141">
        <v>11.9475803375244</v>
      </c>
      <c r="S436" s="141">
        <v>11.7404899597168</v>
      </c>
      <c r="T436" s="141">
        <v>11.5830297470093</v>
      </c>
      <c r="V436" s="141">
        <v>11.7985696792603</v>
      </c>
      <c r="W436" s="141">
        <v>11.375189781189</v>
      </c>
      <c r="X436" s="141">
        <v>11.296010017395</v>
      </c>
      <c r="Y436" s="141">
        <v>10.8675804138184</v>
      </c>
      <c r="Z436" s="141">
        <v>10.606829643249499</v>
      </c>
      <c r="AA436" s="141">
        <v>10.477179527282701</v>
      </c>
      <c r="AB436" s="141">
        <v>10.1031198501587</v>
      </c>
      <c r="AC436" s="141">
        <v>9.6402301788330096</v>
      </c>
      <c r="AD436" s="141">
        <v>9.6778898239135707</v>
      </c>
      <c r="AE436" s="141">
        <v>9.8203096389770508</v>
      </c>
      <c r="AF436" s="141">
        <v>9.8314695358276403</v>
      </c>
      <c r="AG436" s="141">
        <v>9.8965196609497106</v>
      </c>
      <c r="AH436" s="141">
        <v>10</v>
      </c>
      <c r="AI436" s="141">
        <v>10.130979537963899</v>
      </c>
      <c r="AK436" s="141">
        <v>9.2812204360961896</v>
      </c>
      <c r="AL436" s="141">
        <v>9.7574596405029297</v>
      </c>
      <c r="AO436" s="141">
        <v>8.6648101806640607</v>
      </c>
      <c r="AP436" s="141">
        <v>8.4730300903320295</v>
      </c>
      <c r="AQ436" s="141">
        <v>8.4253597259521502</v>
      </c>
      <c r="AR436" s="141">
        <v>8.3252201080322301</v>
      </c>
      <c r="AS436" s="141">
        <v>8.2287797927856392</v>
      </c>
      <c r="AT436" s="141">
        <v>8.1303501129150408</v>
      </c>
      <c r="AU436" s="141">
        <v>8.1221704483032209</v>
      </c>
      <c r="AV436" s="141">
        <v>8.1330795288085902</v>
      </c>
      <c r="AW436" s="141">
        <v>7.9900097846984899</v>
      </c>
      <c r="AX436" s="141">
        <v>7.8192300796508798</v>
      </c>
      <c r="AY436" s="141">
        <v>7.6295800209045401</v>
      </c>
      <c r="AZ436" s="141">
        <v>7.3923997879028303</v>
      </c>
      <c r="BA436" s="141">
        <v>7.2664299011230504</v>
      </c>
      <c r="BB436" s="141">
        <v>7.2974400520324698</v>
      </c>
      <c r="BC436" s="141">
        <v>7.2372899055481001</v>
      </c>
      <c r="BD436" s="141">
        <v>7.1237702369689897</v>
      </c>
      <c r="BE436" s="141">
        <v>7.0808901786804199</v>
      </c>
      <c r="BF436" s="141">
        <v>6.9919700622558603</v>
      </c>
    </row>
    <row r="437" spans="1:58">
      <c r="A437" s="141" t="s">
        <v>584</v>
      </c>
      <c r="B437" s="141" t="s">
        <v>1019</v>
      </c>
      <c r="BA437" s="141">
        <v>34.512939453125</v>
      </c>
    </row>
    <row r="438" spans="1:58">
      <c r="A438" s="141" t="s">
        <v>584</v>
      </c>
      <c r="B438" s="141" t="s">
        <v>1020</v>
      </c>
      <c r="BA438" s="141">
        <v>37.461479187011697</v>
      </c>
    </row>
    <row r="439" spans="1:58">
      <c r="A439" s="141" t="s">
        <v>584</v>
      </c>
      <c r="B439" s="141" t="s">
        <v>1021</v>
      </c>
      <c r="BA439" s="141">
        <v>31.846450805664102</v>
      </c>
    </row>
    <row r="440" spans="1:58">
      <c r="A440" s="141" t="s">
        <v>584</v>
      </c>
      <c r="B440" s="141" t="s">
        <v>1022</v>
      </c>
    </row>
    <row r="441" spans="1:58">
      <c r="A441" s="141" t="s">
        <v>584</v>
      </c>
      <c r="B441" s="141" t="s">
        <v>1023</v>
      </c>
    </row>
    <row r="442" spans="1:58">
      <c r="A442" s="141" t="s">
        <v>584</v>
      </c>
      <c r="B442" s="141" t="s">
        <v>1024</v>
      </c>
    </row>
    <row r="443" spans="1:58">
      <c r="A443" s="141" t="s">
        <v>584</v>
      </c>
      <c r="B443" s="141" t="s">
        <v>1025</v>
      </c>
    </row>
    <row r="444" spans="1:58">
      <c r="A444" s="141" t="s">
        <v>584</v>
      </c>
      <c r="B444" s="141" t="s">
        <v>1026</v>
      </c>
    </row>
    <row r="445" spans="1:58">
      <c r="A445" s="141" t="s">
        <v>584</v>
      </c>
      <c r="B445" s="141" t="s">
        <v>1027</v>
      </c>
    </row>
    <row r="446" spans="1:58">
      <c r="A446" s="141" t="s">
        <v>584</v>
      </c>
      <c r="B446" s="141" t="s">
        <v>1028</v>
      </c>
    </row>
    <row r="447" spans="1:58">
      <c r="A447" s="141" t="s">
        <v>584</v>
      </c>
      <c r="B447" s="141" t="s">
        <v>1029</v>
      </c>
    </row>
    <row r="448" spans="1:58">
      <c r="A448" s="141" t="s">
        <v>584</v>
      </c>
      <c r="B448" s="141" t="s">
        <v>1030</v>
      </c>
    </row>
    <row r="449" spans="1:58">
      <c r="A449" s="141" t="s">
        <v>584</v>
      </c>
      <c r="B449" s="141" t="s">
        <v>1031</v>
      </c>
      <c r="AP449" s="141">
        <v>0</v>
      </c>
      <c r="AR449" s="141">
        <v>0</v>
      </c>
      <c r="AS449" s="141">
        <v>1.0120699405670199</v>
      </c>
      <c r="AT449" s="141">
        <v>1.95801997184753</v>
      </c>
      <c r="AU449" s="141">
        <v>2.7056500911712602</v>
      </c>
      <c r="AV449" s="141">
        <v>2.7885599136352499</v>
      </c>
      <c r="AW449" s="141">
        <v>1.71648001670837</v>
      </c>
      <c r="AX449" s="141">
        <v>0.80602002143859897</v>
      </c>
      <c r="AY449" s="141">
        <v>0.23466999828815499</v>
      </c>
      <c r="AZ449" s="141">
        <v>0.30358999967575101</v>
      </c>
      <c r="BA449" s="141">
        <v>0.313980013132095</v>
      </c>
      <c r="BB449" s="141">
        <v>0.33939000964164701</v>
      </c>
      <c r="BC449" s="141">
        <v>0.28707998991012601</v>
      </c>
      <c r="BD449" s="141">
        <v>0.23725999891758001</v>
      </c>
      <c r="BE449" s="141">
        <v>0.130239993333817</v>
      </c>
      <c r="BF449" s="141">
        <v>0.102210000157356</v>
      </c>
    </row>
    <row r="450" spans="1:58">
      <c r="A450" s="141" t="s">
        <v>584</v>
      </c>
      <c r="B450" s="141" t="s">
        <v>1032</v>
      </c>
      <c r="AW450" s="141">
        <v>1.92914998531342</v>
      </c>
      <c r="AX450" s="141">
        <v>0.97637999057769798</v>
      </c>
    </row>
    <row r="451" spans="1:58">
      <c r="A451" s="141" t="s">
        <v>584</v>
      </c>
      <c r="B451" s="141" t="s">
        <v>1033</v>
      </c>
      <c r="AW451" s="141">
        <v>1.4922399520873999</v>
      </c>
      <c r="AX451" s="141">
        <v>0.626389980316162</v>
      </c>
    </row>
    <row r="452" spans="1:58">
      <c r="A452" s="141" t="s">
        <v>584</v>
      </c>
      <c r="B452" s="141" t="s">
        <v>1034</v>
      </c>
      <c r="N452" s="141">
        <v>26.056690216064499</v>
      </c>
      <c r="O452" s="141">
        <v>26.7493190765381</v>
      </c>
      <c r="P452" s="141">
        <v>26.994529724121101</v>
      </c>
      <c r="Q452" s="141">
        <v>27.652999877929702</v>
      </c>
      <c r="R452" s="141">
        <v>23.880680084228501</v>
      </c>
      <c r="S452" s="141">
        <v>24.392969131469702</v>
      </c>
      <c r="T452" s="141">
        <v>24.854719161987301</v>
      </c>
      <c r="U452" s="141">
        <v>25.367130279541001</v>
      </c>
      <c r="V452" s="141">
        <v>25.768499374389599</v>
      </c>
      <c r="W452" s="141">
        <v>25.963939666748001</v>
      </c>
      <c r="X452" s="141">
        <v>26.339790344238299</v>
      </c>
      <c r="Y452" s="141">
        <v>26.247819900512699</v>
      </c>
      <c r="Z452" s="141">
        <v>27.076490402221701</v>
      </c>
      <c r="AA452" s="141">
        <v>27.283969879150401</v>
      </c>
      <c r="AB452" s="141">
        <v>27.5165901184082</v>
      </c>
      <c r="AC452" s="141">
        <v>28.011400222778299</v>
      </c>
      <c r="AD452" s="141">
        <v>28.207139968872099</v>
      </c>
      <c r="AE452" s="141">
        <v>28.585830688476602</v>
      </c>
      <c r="AF452" s="141">
        <v>28.9009609222412</v>
      </c>
      <c r="AG452" s="141">
        <v>29.374519348144499</v>
      </c>
      <c r="AH452" s="141">
        <v>29.987140655517599</v>
      </c>
      <c r="AI452" s="141">
        <v>30.650690078735401</v>
      </c>
      <c r="AK452" s="141">
        <v>33.157211303710902</v>
      </c>
      <c r="AL452" s="141">
        <v>32.686191558837898</v>
      </c>
    </row>
    <row r="453" spans="1:58">
      <c r="A453" s="141" t="s">
        <v>584</v>
      </c>
      <c r="B453" s="141" t="s">
        <v>1035</v>
      </c>
      <c r="N453" s="141">
        <v>124533</v>
      </c>
      <c r="O453" s="141">
        <v>127281</v>
      </c>
      <c r="P453" s="141">
        <v>130244</v>
      </c>
      <c r="Q453" s="141">
        <v>134643</v>
      </c>
      <c r="R453" s="141">
        <v>120265</v>
      </c>
      <c r="S453" s="141">
        <v>124792</v>
      </c>
      <c r="T453" s="141">
        <v>128999</v>
      </c>
      <c r="U453" s="141">
        <v>134115</v>
      </c>
      <c r="V453" s="141">
        <v>138499</v>
      </c>
      <c r="W453" s="141">
        <v>140562</v>
      </c>
      <c r="X453" s="141">
        <v>145943</v>
      </c>
      <c r="Y453" s="141">
        <v>145330</v>
      </c>
      <c r="Z453" s="141">
        <v>156690</v>
      </c>
      <c r="AA453" s="141">
        <v>160860</v>
      </c>
      <c r="AB453" s="141">
        <v>165952</v>
      </c>
      <c r="AC453" s="141">
        <v>173420</v>
      </c>
      <c r="AD453" s="141">
        <v>178391</v>
      </c>
      <c r="AE453" s="141">
        <v>183413</v>
      </c>
      <c r="AF453" s="141">
        <v>187047</v>
      </c>
      <c r="AG453" s="141">
        <v>191442</v>
      </c>
      <c r="AH453" s="141">
        <v>197486</v>
      </c>
      <c r="AI453" s="141">
        <v>203280</v>
      </c>
      <c r="AK453" s="141">
        <v>230677</v>
      </c>
      <c r="AL453" s="141">
        <v>229645</v>
      </c>
    </row>
    <row r="454" spans="1:58">
      <c r="A454" s="141" t="s">
        <v>584</v>
      </c>
      <c r="B454" s="141" t="s">
        <v>1036</v>
      </c>
      <c r="N454" s="141">
        <v>477931</v>
      </c>
      <c r="O454" s="141">
        <v>475829</v>
      </c>
      <c r="P454" s="141">
        <v>482483</v>
      </c>
      <c r="Q454" s="141">
        <v>486902</v>
      </c>
      <c r="R454" s="141">
        <v>503608</v>
      </c>
      <c r="S454" s="141">
        <v>511590</v>
      </c>
      <c r="T454" s="141">
        <v>519012</v>
      </c>
      <c r="U454" s="141">
        <v>528696</v>
      </c>
      <c r="V454" s="141">
        <v>537474</v>
      </c>
      <c r="W454" s="141">
        <v>541374</v>
      </c>
      <c r="X454" s="141">
        <v>554078</v>
      </c>
      <c r="Y454" s="141">
        <v>553684</v>
      </c>
      <c r="Z454" s="141">
        <v>578694</v>
      </c>
      <c r="AA454" s="141">
        <v>589577</v>
      </c>
      <c r="AB454" s="141">
        <v>603098</v>
      </c>
      <c r="AC454" s="141">
        <v>619105</v>
      </c>
      <c r="AD454" s="141">
        <v>632432</v>
      </c>
      <c r="AE454" s="141">
        <v>641622</v>
      </c>
      <c r="AF454" s="141">
        <v>647200</v>
      </c>
      <c r="AG454" s="141">
        <v>651728</v>
      </c>
      <c r="AH454" s="141">
        <v>658569</v>
      </c>
      <c r="AI454" s="141">
        <v>663215</v>
      </c>
      <c r="AK454" s="141">
        <v>695707</v>
      </c>
      <c r="AL454" s="141">
        <v>702575</v>
      </c>
      <c r="AO454" s="141">
        <v>635646</v>
      </c>
      <c r="AP454" s="141">
        <v>629836</v>
      </c>
      <c r="AQ454" s="141">
        <v>628376</v>
      </c>
      <c r="AR454" s="141">
        <v>622207</v>
      </c>
      <c r="AS454" s="141">
        <v>619504</v>
      </c>
      <c r="AT454" s="141">
        <v>615158</v>
      </c>
      <c r="AU454" s="141">
        <v>612629</v>
      </c>
      <c r="AV454" s="141">
        <v>610372</v>
      </c>
      <c r="AW454" s="141">
        <v>609557</v>
      </c>
      <c r="AX454" s="141">
        <v>607663</v>
      </c>
      <c r="AY454" s="141">
        <v>607062</v>
      </c>
      <c r="AZ454" s="141">
        <v>609966</v>
      </c>
      <c r="BA454" s="141">
        <v>613851</v>
      </c>
      <c r="BB454" s="141">
        <v>617642</v>
      </c>
      <c r="BC454" s="141">
        <v>624215</v>
      </c>
      <c r="BE454" s="141">
        <v>631675</v>
      </c>
      <c r="BF454" s="141">
        <v>634117</v>
      </c>
    </row>
    <row r="455" spans="1:58">
      <c r="A455" s="141" t="s">
        <v>584</v>
      </c>
      <c r="B455" s="141" t="s">
        <v>1037</v>
      </c>
    </row>
    <row r="456" spans="1:58">
      <c r="A456" s="141" t="s">
        <v>584</v>
      </c>
      <c r="B456" s="141" t="s">
        <v>1038</v>
      </c>
    </row>
    <row r="457" spans="1:58">
      <c r="A457" s="141" t="s">
        <v>584</v>
      </c>
      <c r="B457" s="141" t="s">
        <v>1039</v>
      </c>
    </row>
    <row r="458" spans="1:58">
      <c r="A458" s="141" t="s">
        <v>584</v>
      </c>
      <c r="B458" s="141" t="s">
        <v>1040</v>
      </c>
    </row>
    <row r="459" spans="1:58">
      <c r="A459" s="141" t="s">
        <v>584</v>
      </c>
      <c r="B459" s="141" t="s">
        <v>1041</v>
      </c>
    </row>
    <row r="460" spans="1:58">
      <c r="A460" s="141" t="s">
        <v>584</v>
      </c>
      <c r="B460" s="141" t="s">
        <v>1042</v>
      </c>
    </row>
    <row r="461" spans="1:58">
      <c r="A461" s="141" t="s">
        <v>584</v>
      </c>
      <c r="B461" s="141" t="s">
        <v>1043</v>
      </c>
    </row>
    <row r="462" spans="1:58">
      <c r="A462" s="141" t="s">
        <v>584</v>
      </c>
      <c r="B462" s="141" t="s">
        <v>1044</v>
      </c>
    </row>
    <row r="463" spans="1:58">
      <c r="A463" s="141" t="s">
        <v>584</v>
      </c>
      <c r="B463" s="141" t="s">
        <v>1045</v>
      </c>
    </row>
    <row r="464" spans="1:58">
      <c r="A464" s="141" t="s">
        <v>584</v>
      </c>
      <c r="B464" s="141" t="s">
        <v>1046</v>
      </c>
      <c r="N464" s="141">
        <v>98.450103759765597</v>
      </c>
      <c r="O464" s="141">
        <v>98.554107666015597</v>
      </c>
      <c r="P464" s="141">
        <v>99.951560974121094</v>
      </c>
      <c r="Q464" s="141">
        <v>99.985801696777301</v>
      </c>
      <c r="R464" s="141">
        <v>100</v>
      </c>
      <c r="S464" s="141">
        <v>100</v>
      </c>
      <c r="T464" s="141">
        <v>99.9346923828125</v>
      </c>
      <c r="U464" s="141">
        <v>99.964683532714801</v>
      </c>
      <c r="V464" s="141">
        <v>99.935043334960895</v>
      </c>
      <c r="W464" s="141">
        <v>99.942588806152301</v>
      </c>
      <c r="X464" s="141">
        <v>99.944412231445298</v>
      </c>
      <c r="Y464" s="141">
        <v>99.956443786621094</v>
      </c>
      <c r="Z464" s="141">
        <v>99.940231323242202</v>
      </c>
      <c r="AA464" s="141">
        <v>99.961921691894503</v>
      </c>
      <c r="AB464" s="141">
        <v>99.939613342285199</v>
      </c>
      <c r="AC464" s="141">
        <v>99.936210632324205</v>
      </c>
      <c r="AD464" s="141">
        <v>99.948013305664105</v>
      </c>
      <c r="AE464" s="141">
        <v>99.942733764648395</v>
      </c>
      <c r="AF464" s="141">
        <v>99.917427062988295</v>
      </c>
      <c r="AG464" s="141">
        <v>99.952682495117202</v>
      </c>
      <c r="AH464" s="141">
        <v>99.951820373535199</v>
      </c>
    </row>
    <row r="465" spans="1:58">
      <c r="A465" s="141" t="s">
        <v>584</v>
      </c>
      <c r="B465" s="141" t="s">
        <v>1047</v>
      </c>
      <c r="N465" s="141">
        <v>98.466796875</v>
      </c>
      <c r="O465" s="141">
        <v>98.584541320800795</v>
      </c>
      <c r="T465" s="141">
        <v>99.872268676757798</v>
      </c>
      <c r="U465" s="141">
        <v>99.930900573730497</v>
      </c>
      <c r="V465" s="141">
        <v>99.873291015625</v>
      </c>
      <c r="W465" s="141">
        <v>99.887878417968807</v>
      </c>
      <c r="X465" s="141">
        <v>99.891616821289105</v>
      </c>
      <c r="Y465" s="141">
        <v>99.915061950683594</v>
      </c>
      <c r="Z465" s="141">
        <v>99.883377075195298</v>
      </c>
      <c r="AA465" s="141">
        <v>99.935699462890597</v>
      </c>
      <c r="AB465" s="141">
        <v>99.902008056640597</v>
      </c>
      <c r="AC465" s="141">
        <v>99.875411987304702</v>
      </c>
      <c r="AD465" s="141">
        <v>99.898498535156307</v>
      </c>
      <c r="AE465" s="141">
        <v>99.8885498046875</v>
      </c>
      <c r="AF465" s="141">
        <v>99.838813781738295</v>
      </c>
      <c r="AG465" s="141">
        <v>99.907562255859403</v>
      </c>
      <c r="AH465" s="141">
        <v>99.905921936035199</v>
      </c>
    </row>
    <row r="466" spans="1:58">
      <c r="A466" s="141" t="s">
        <v>584</v>
      </c>
      <c r="B466" s="141" t="s">
        <v>1048</v>
      </c>
      <c r="N466" s="141">
        <v>98.432678222656307</v>
      </c>
      <c r="O466" s="141">
        <v>98.522331237792997</v>
      </c>
      <c r="T466" s="141">
        <v>100</v>
      </c>
      <c r="U466" s="141">
        <v>100</v>
      </c>
      <c r="V466" s="141">
        <v>100</v>
      </c>
      <c r="W466" s="141">
        <v>100</v>
      </c>
      <c r="X466" s="141">
        <v>100</v>
      </c>
      <c r="Y466" s="141">
        <v>100</v>
      </c>
      <c r="Z466" s="141">
        <v>100</v>
      </c>
      <c r="AA466" s="141">
        <v>99.989479064941406</v>
      </c>
      <c r="AB466" s="141">
        <v>99.979087829589801</v>
      </c>
      <c r="AC466" s="141">
        <v>100</v>
      </c>
      <c r="AD466" s="141">
        <v>100</v>
      </c>
      <c r="AE466" s="141">
        <v>99.999557495117202</v>
      </c>
      <c r="AF466" s="141">
        <v>100</v>
      </c>
      <c r="AG466" s="141">
        <v>100</v>
      </c>
      <c r="AH466" s="141">
        <v>100</v>
      </c>
    </row>
    <row r="467" spans="1:58">
      <c r="A467" s="141" t="s">
        <v>584</v>
      </c>
      <c r="B467" s="141" t="s">
        <v>1049</v>
      </c>
      <c r="AQ467" s="141">
        <v>18.441759109497099</v>
      </c>
      <c r="AR467" s="141">
        <v>18.5790691375732</v>
      </c>
      <c r="AS467" s="141">
        <v>18.5873908996582</v>
      </c>
      <c r="AT467" s="141">
        <v>18.650419235229499</v>
      </c>
      <c r="AU467" s="141">
        <v>18.796659469604499</v>
      </c>
      <c r="AV467" s="141">
        <v>19.0265007019043</v>
      </c>
      <c r="AW467" s="141">
        <v>19.136529922485401</v>
      </c>
      <c r="AX467" s="141">
        <v>19.116319656372099</v>
      </c>
      <c r="AY467" s="141">
        <v>19.0361003875732</v>
      </c>
      <c r="AZ467" s="141">
        <v>19.1462306976318</v>
      </c>
      <c r="BA467" s="141">
        <v>19.131780624389599</v>
      </c>
      <c r="BB467" s="141">
        <v>19.224920272827099</v>
      </c>
      <c r="BC467" s="141">
        <v>19.263410568237301</v>
      </c>
      <c r="BD467" s="141">
        <v>19.544679641723601</v>
      </c>
      <c r="BE467" s="141">
        <v>19.735359191894499</v>
      </c>
      <c r="BF467" s="141">
        <v>19.947219848632798</v>
      </c>
    </row>
    <row r="468" spans="1:58">
      <c r="A468" s="141" t="s">
        <v>584</v>
      </c>
      <c r="B468" s="141" t="s">
        <v>1050</v>
      </c>
      <c r="U468" s="141">
        <v>91.558609008789105</v>
      </c>
      <c r="AW468" s="141">
        <v>95.433998107910199</v>
      </c>
      <c r="AX468" s="141">
        <v>95.472908020019503</v>
      </c>
      <c r="AY468" s="141">
        <v>96.105857849121094</v>
      </c>
      <c r="AZ468" s="141">
        <v>96.528343200683594</v>
      </c>
      <c r="BA468" s="141">
        <v>97.383659362792997</v>
      </c>
      <c r="BB468" s="141">
        <v>97.685661315917997</v>
      </c>
      <c r="BC468" s="141">
        <v>98.020401000976605</v>
      </c>
      <c r="BD468" s="141">
        <v>98.236869812011705</v>
      </c>
      <c r="BE468" s="141">
        <v>98.129539489746094</v>
      </c>
      <c r="BF468" s="141">
        <v>98.747848510742202</v>
      </c>
    </row>
    <row r="469" spans="1:58">
      <c r="A469" s="141" t="s">
        <v>584</v>
      </c>
      <c r="B469" s="141" t="s">
        <v>1051</v>
      </c>
      <c r="U469" s="141">
        <v>93.553199768066406</v>
      </c>
      <c r="AW469" s="141">
        <v>96.2197265625</v>
      </c>
      <c r="AX469" s="141">
        <v>96.292228698730497</v>
      </c>
      <c r="AY469" s="141">
        <v>96.918449401855497</v>
      </c>
      <c r="AZ469" s="141">
        <v>97.496963500976605</v>
      </c>
      <c r="BA469" s="141">
        <v>98.310173034667997</v>
      </c>
      <c r="BB469" s="141">
        <v>98.792839050292997</v>
      </c>
      <c r="BC469" s="141">
        <v>99.191093444824205</v>
      </c>
      <c r="BD469" s="141">
        <v>99.456268310546903</v>
      </c>
      <c r="BE469" s="141">
        <v>99.291419982910199</v>
      </c>
      <c r="BF469" s="141">
        <v>99.921081542968807</v>
      </c>
    </row>
    <row r="470" spans="1:58">
      <c r="A470" s="141" t="s">
        <v>584</v>
      </c>
      <c r="B470" s="141" t="s">
        <v>1052</v>
      </c>
      <c r="U470" s="141">
        <v>92.530982971191406</v>
      </c>
      <c r="AF470" s="141">
        <v>94.414222717285199</v>
      </c>
      <c r="AK470" s="141">
        <v>97.760963439941406</v>
      </c>
      <c r="AL470" s="141">
        <v>98.620201110839801</v>
      </c>
      <c r="AP470" s="141">
        <v>97.160720825195298</v>
      </c>
      <c r="AR470" s="141">
        <v>97.694313049316406</v>
      </c>
      <c r="AS470" s="141">
        <v>97.565742492675795</v>
      </c>
      <c r="AT470" s="141">
        <v>96.823158264160199</v>
      </c>
      <c r="AU470" s="141">
        <v>96.205177307128906</v>
      </c>
      <c r="AV470" s="141">
        <v>96.188049316406307</v>
      </c>
      <c r="AW470" s="141">
        <v>95.816513061523395</v>
      </c>
      <c r="AX470" s="141">
        <v>95.871780395507798</v>
      </c>
      <c r="AY470" s="141">
        <v>96.501457214355497</v>
      </c>
      <c r="AZ470" s="141">
        <v>96.999900817871094</v>
      </c>
      <c r="BA470" s="141">
        <v>97.834678649902301</v>
      </c>
      <c r="BB470" s="141">
        <v>98.224540710449205</v>
      </c>
      <c r="BC470" s="141">
        <v>98.590270996093807</v>
      </c>
      <c r="BD470" s="141">
        <v>98.830497741699205</v>
      </c>
      <c r="BE470" s="141">
        <v>98.695167541503906</v>
      </c>
      <c r="BF470" s="141">
        <v>99.318946838378906</v>
      </c>
    </row>
    <row r="471" spans="1:58">
      <c r="A471" s="141" t="s">
        <v>584</v>
      </c>
      <c r="B471" s="141" t="s">
        <v>1053</v>
      </c>
      <c r="N471" s="141">
        <v>84.504341125488295</v>
      </c>
      <c r="O471" s="141">
        <v>85.626411437988295</v>
      </c>
      <c r="P471" s="141">
        <v>87.392082214355497</v>
      </c>
      <c r="Q471" s="141">
        <v>89.080612182617202</v>
      </c>
      <c r="R471" s="141">
        <v>90.086997985839801</v>
      </c>
      <c r="S471" s="141">
        <v>90.893569946289105</v>
      </c>
      <c r="T471" s="141">
        <v>91.720039367675795</v>
      </c>
      <c r="U471" s="141">
        <v>92.101417541503906</v>
      </c>
      <c r="V471" s="141">
        <v>91.979217529296903</v>
      </c>
      <c r="W471" s="141">
        <v>90.641220092773395</v>
      </c>
      <c r="X471" s="141">
        <v>91.851547241210895</v>
      </c>
      <c r="Y471" s="141">
        <v>92.566093444824205</v>
      </c>
      <c r="Z471" s="141">
        <v>92.642112731933594</v>
      </c>
      <c r="AA471" s="141">
        <v>92.243568420410199</v>
      </c>
      <c r="AB471" s="141">
        <v>92.813758850097699</v>
      </c>
      <c r="AC471" s="141">
        <v>93.7540283203125</v>
      </c>
      <c r="AD471" s="141">
        <v>93.545211791992202</v>
      </c>
      <c r="AE471" s="141">
        <v>93.432472229003906</v>
      </c>
      <c r="AF471" s="141">
        <v>93.438186645507798</v>
      </c>
      <c r="AG471" s="141">
        <v>93.558380126953097</v>
      </c>
      <c r="AH471" s="141">
        <v>95.957389831542997</v>
      </c>
      <c r="AI471" s="141">
        <v>96.4739990234375</v>
      </c>
      <c r="AJ471" s="141">
        <v>95.973808288574205</v>
      </c>
      <c r="AK471" s="141">
        <v>99.037452697753906</v>
      </c>
      <c r="AL471" s="141">
        <v>98.857139587402301</v>
      </c>
      <c r="AO471" s="141">
        <v>98.477966308593807</v>
      </c>
      <c r="AP471" s="141">
        <v>98.351898193359403</v>
      </c>
      <c r="AQ471" s="141">
        <v>98.647140502929702</v>
      </c>
      <c r="AR471" s="141">
        <v>99.002212524414105</v>
      </c>
      <c r="AS471" s="141">
        <v>99.102371215820298</v>
      </c>
      <c r="AT471" s="141">
        <v>98.499832153320298</v>
      </c>
      <c r="AU471" s="141">
        <v>97.962089538574205</v>
      </c>
      <c r="AV471" s="141">
        <v>97.938049316406307</v>
      </c>
      <c r="AW471" s="141">
        <v>98.184677124023395</v>
      </c>
      <c r="AX471" s="141">
        <v>98.222961425781307</v>
      </c>
      <c r="AY471" s="141">
        <v>98.810836791992202</v>
      </c>
      <c r="AZ471" s="141">
        <v>99.224929809570298</v>
      </c>
      <c r="BA471" s="141">
        <v>100.11945343017599</v>
      </c>
      <c r="BB471" s="141">
        <v>100.503311157227</v>
      </c>
      <c r="BC471" s="141">
        <v>100.84365844726599</v>
      </c>
      <c r="BD471" s="141">
        <v>101.137939453125</v>
      </c>
      <c r="BE471" s="141">
        <v>101.03800201416</v>
      </c>
      <c r="BF471" s="141">
        <v>101.84934997558599</v>
      </c>
    </row>
    <row r="472" spans="1:58">
      <c r="A472" s="141" t="s">
        <v>584</v>
      </c>
      <c r="B472" s="141" t="s">
        <v>1054</v>
      </c>
      <c r="N472" s="141">
        <v>85.492668151855497</v>
      </c>
      <c r="O472" s="141">
        <v>87.468322753906307</v>
      </c>
      <c r="P472" s="141">
        <v>89.291862487792997</v>
      </c>
      <c r="Q472" s="141">
        <v>91.015090942382798</v>
      </c>
      <c r="R472" s="141">
        <v>92.094078063964801</v>
      </c>
      <c r="S472" s="141">
        <v>93.003578186035199</v>
      </c>
      <c r="T472" s="141">
        <v>93.695709228515597</v>
      </c>
      <c r="U472" s="141">
        <v>94.093910217285199</v>
      </c>
      <c r="V472" s="141">
        <v>93.966537475585895</v>
      </c>
      <c r="W472" s="141">
        <v>92.649246215820298</v>
      </c>
      <c r="X472" s="141">
        <v>94.064231872558594</v>
      </c>
      <c r="Y472" s="141">
        <v>94.79248046875</v>
      </c>
      <c r="Z472" s="141">
        <v>94.891708374023395</v>
      </c>
      <c r="AA472" s="141">
        <v>94.409118652343807</v>
      </c>
      <c r="AB472" s="141">
        <v>94.451721191406307</v>
      </c>
      <c r="AC472" s="141">
        <v>95.507392883300795</v>
      </c>
      <c r="AD472" s="141">
        <v>95.294471740722699</v>
      </c>
      <c r="AE472" s="141">
        <v>95.334739685058594</v>
      </c>
      <c r="AF472" s="141">
        <v>95.540588378906307</v>
      </c>
      <c r="AG472" s="141">
        <v>95.891502380371094</v>
      </c>
      <c r="AH472" s="141">
        <v>97.555877685546903</v>
      </c>
      <c r="AI472" s="141">
        <v>98.114143371582003</v>
      </c>
      <c r="AJ472" s="141">
        <v>98.112899780273395</v>
      </c>
      <c r="AK472" s="141">
        <v>100.67453765869099</v>
      </c>
      <c r="AL472" s="141">
        <v>100.44058227539099</v>
      </c>
      <c r="AO472" s="141">
        <v>100.14544677734401</v>
      </c>
      <c r="AP472" s="141">
        <v>99.996391296386705</v>
      </c>
      <c r="AQ472" s="141">
        <v>100.236862182617</v>
      </c>
      <c r="AR472" s="141">
        <v>100.472053527832</v>
      </c>
      <c r="AS472" s="141">
        <v>100.352409362793</v>
      </c>
      <c r="AT472" s="141">
        <v>99.441383361816406</v>
      </c>
      <c r="AU472" s="141">
        <v>98.686317443847699</v>
      </c>
      <c r="AV472" s="141">
        <v>98.505348205566406</v>
      </c>
      <c r="AW472" s="141">
        <v>98.737327575683594</v>
      </c>
      <c r="AX472" s="141">
        <v>98.809318542480497</v>
      </c>
      <c r="AY472" s="141">
        <v>99.377166748046903</v>
      </c>
      <c r="AZ472" s="141">
        <v>99.950881958007798</v>
      </c>
      <c r="BA472" s="141">
        <v>100.786697387695</v>
      </c>
      <c r="BB472" s="141">
        <v>101.28424072265599</v>
      </c>
      <c r="BC472" s="141">
        <v>101.663131713867</v>
      </c>
      <c r="BD472" s="141">
        <v>101.961143493652</v>
      </c>
      <c r="BE472" s="141">
        <v>101.75823211669901</v>
      </c>
      <c r="BF472" s="141">
        <v>102.45111083984401</v>
      </c>
    </row>
    <row r="473" spans="1:58">
      <c r="A473" s="141" t="s">
        <v>584</v>
      </c>
      <c r="B473" s="141" t="s">
        <v>1055</v>
      </c>
      <c r="N473" s="141">
        <v>84.986709594726605</v>
      </c>
      <c r="O473" s="141">
        <v>86.525192260742202</v>
      </c>
      <c r="P473" s="141">
        <v>88.318977355957003</v>
      </c>
      <c r="Q473" s="141">
        <v>90.024330139160199</v>
      </c>
      <c r="R473" s="141">
        <v>91.065948486328097</v>
      </c>
      <c r="S473" s="141">
        <v>91.922416687011705</v>
      </c>
      <c r="T473" s="141">
        <v>92.683258056640597</v>
      </c>
      <c r="U473" s="141">
        <v>93.072761535644503</v>
      </c>
      <c r="V473" s="141">
        <v>92.948059082031307</v>
      </c>
      <c r="W473" s="141">
        <v>91.620330810546903</v>
      </c>
      <c r="X473" s="141">
        <v>92.930801391601605</v>
      </c>
      <c r="Y473" s="141">
        <v>93.652297973632798</v>
      </c>
      <c r="Z473" s="141">
        <v>93.7398681640625</v>
      </c>
      <c r="AA473" s="141">
        <v>93.300407409667997</v>
      </c>
      <c r="AB473" s="141">
        <v>93.613098144531307</v>
      </c>
      <c r="AC473" s="141">
        <v>94.609550476074205</v>
      </c>
      <c r="AD473" s="141">
        <v>94.398788452148395</v>
      </c>
      <c r="AE473" s="141">
        <v>94.360511779785199</v>
      </c>
      <c r="AF473" s="141">
        <v>94.463478088378906</v>
      </c>
      <c r="AG473" s="141">
        <v>94.695716857910199</v>
      </c>
      <c r="AH473" s="141">
        <v>96.736381530761705</v>
      </c>
      <c r="AI473" s="141">
        <v>97.273277282714801</v>
      </c>
      <c r="AJ473" s="141">
        <v>97.016212463378906</v>
      </c>
      <c r="AK473" s="141">
        <v>99.835151672363295</v>
      </c>
      <c r="AL473" s="141">
        <v>99.628616333007798</v>
      </c>
      <c r="AM473" s="141">
        <v>99.762626647949205</v>
      </c>
      <c r="AO473" s="141">
        <v>99.290290832519503</v>
      </c>
      <c r="AP473" s="141">
        <v>99.152816772460895</v>
      </c>
      <c r="AQ473" s="141">
        <v>99.421150207519503</v>
      </c>
      <c r="AR473" s="141">
        <v>99.717697143554702</v>
      </c>
      <c r="AS473" s="141">
        <v>99.710929870605497</v>
      </c>
      <c r="AT473" s="141">
        <v>98.958251953125</v>
      </c>
      <c r="AU473" s="141">
        <v>98.314697265625</v>
      </c>
      <c r="AV473" s="141">
        <v>98.214248657226605</v>
      </c>
      <c r="AW473" s="141">
        <v>98.453720092773395</v>
      </c>
      <c r="AX473" s="141">
        <v>98.5084228515625</v>
      </c>
      <c r="AY473" s="141">
        <v>99.0865478515625</v>
      </c>
      <c r="AZ473" s="141">
        <v>99.578346252441406</v>
      </c>
      <c r="BA473" s="141">
        <v>100.44426727294901</v>
      </c>
      <c r="BB473" s="141">
        <v>100.88339996337901</v>
      </c>
      <c r="BC473" s="141">
        <v>101.242561340332</v>
      </c>
      <c r="BD473" s="141">
        <v>101.538688659668</v>
      </c>
      <c r="BE473" s="141">
        <v>101.388618469238</v>
      </c>
      <c r="BF473" s="141">
        <v>102.14227294921901</v>
      </c>
    </row>
    <row r="474" spans="1:58">
      <c r="A474" s="141" t="s">
        <v>584</v>
      </c>
      <c r="B474" s="141" t="s">
        <v>1056</v>
      </c>
      <c r="N474" s="141">
        <v>44.019580841064503</v>
      </c>
      <c r="O474" s="141">
        <v>45.3813285827637</v>
      </c>
      <c r="P474" s="141">
        <v>45.897529602050803</v>
      </c>
      <c r="Q474" s="141">
        <v>46.433181762695298</v>
      </c>
      <c r="R474" s="141">
        <v>46.795829772949197</v>
      </c>
      <c r="S474" s="141">
        <v>47.017410278320298</v>
      </c>
      <c r="T474" s="141">
        <v>47.1225395202637</v>
      </c>
      <c r="U474" s="141">
        <v>47.226860046386697</v>
      </c>
      <c r="V474" s="141">
        <v>47.039459228515597</v>
      </c>
      <c r="W474" s="141">
        <v>46.832878112792997</v>
      </c>
      <c r="X474" s="141">
        <v>46.828140258789098</v>
      </c>
      <c r="Y474" s="141">
        <v>45.182258605957003</v>
      </c>
      <c r="Z474" s="141">
        <v>46.886688232421903</v>
      </c>
      <c r="AA474" s="141">
        <v>46.977199554443402</v>
      </c>
      <c r="AB474" s="141">
        <v>46.085521697997997</v>
      </c>
      <c r="AC474" s="141">
        <v>46.378288269042997</v>
      </c>
      <c r="AD474" s="141">
        <v>46.476840972900398</v>
      </c>
      <c r="AE474" s="141">
        <v>46.525241851806598</v>
      </c>
      <c r="AF474" s="141">
        <v>46.5606498718262</v>
      </c>
      <c r="AG474" s="141">
        <v>46.530368804931598</v>
      </c>
      <c r="AH474" s="141">
        <v>45.6345405578613</v>
      </c>
      <c r="AI474" s="141">
        <v>45.446548461914098</v>
      </c>
      <c r="AK474" s="141">
        <v>45.478080749511697</v>
      </c>
      <c r="AL474" s="141">
        <v>45.196990966796903</v>
      </c>
      <c r="AO474" s="141">
        <v>45.4311714172363</v>
      </c>
      <c r="AP474" s="141">
        <v>45.2304496765137</v>
      </c>
      <c r="AQ474" s="141">
        <v>45.138778686523402</v>
      </c>
      <c r="AR474" s="141">
        <v>45.094120025634801</v>
      </c>
      <c r="AS474" s="141">
        <v>44.904621124267599</v>
      </c>
      <c r="AT474" s="141">
        <v>44.471710205078097</v>
      </c>
      <c r="AU474" s="141">
        <v>42.9468803405762</v>
      </c>
      <c r="AV474" s="141">
        <v>43.074699401855497</v>
      </c>
      <c r="AW474" s="141">
        <v>43.080238342285199</v>
      </c>
      <c r="AX474" s="141">
        <v>43.109828948974602</v>
      </c>
      <c r="AY474" s="141">
        <v>43.030258178710902</v>
      </c>
      <c r="AZ474" s="141">
        <v>43.079231262207003</v>
      </c>
      <c r="BA474" s="141">
        <v>43.082759857177699</v>
      </c>
      <c r="BB474" s="141">
        <v>42.973621368408203</v>
      </c>
      <c r="BC474" s="141">
        <v>42.9208984375</v>
      </c>
      <c r="BD474" s="141">
        <v>42.709300994872997</v>
      </c>
      <c r="BE474" s="141">
        <v>42.6534614562988</v>
      </c>
      <c r="BF474" s="141">
        <v>42.607601165771499</v>
      </c>
    </row>
    <row r="475" spans="1:58">
      <c r="A475" s="141" t="s">
        <v>584</v>
      </c>
      <c r="B475" s="141" t="s">
        <v>1057</v>
      </c>
      <c r="N475" s="141">
        <v>1626465</v>
      </c>
      <c r="O475" s="141">
        <v>1585271</v>
      </c>
      <c r="P475" s="141">
        <v>1560903</v>
      </c>
      <c r="Q475" s="141">
        <v>1531194</v>
      </c>
      <c r="R475" s="141">
        <v>1518289</v>
      </c>
      <c r="S475" s="141">
        <v>1505032</v>
      </c>
      <c r="T475" s="141">
        <v>1482104</v>
      </c>
      <c r="U475" s="141">
        <v>1439721</v>
      </c>
      <c r="V475" s="141">
        <v>1418103</v>
      </c>
      <c r="W475" s="141">
        <v>1404808</v>
      </c>
      <c r="X475" s="141">
        <v>1410718</v>
      </c>
      <c r="Y475" s="141">
        <v>1479023</v>
      </c>
      <c r="Z475" s="141">
        <v>1336200</v>
      </c>
      <c r="AA475" s="141">
        <v>1333200</v>
      </c>
      <c r="AB475" s="141">
        <v>1381000</v>
      </c>
      <c r="AC475" s="141">
        <v>1423017</v>
      </c>
      <c r="AD475" s="141">
        <v>1415421</v>
      </c>
      <c r="AE475" s="141">
        <v>1423623</v>
      </c>
      <c r="AF475" s="141">
        <v>1439224</v>
      </c>
      <c r="AG475" s="141">
        <v>1450704</v>
      </c>
      <c r="AH475" s="141">
        <v>1497046</v>
      </c>
      <c r="AI475" s="141">
        <v>1452097</v>
      </c>
      <c r="AK475" s="141">
        <v>1483198</v>
      </c>
      <c r="AL475" s="141">
        <v>1435724</v>
      </c>
      <c r="AO475" s="141">
        <v>1218987</v>
      </c>
      <c r="AP475" s="141">
        <v>1170216</v>
      </c>
      <c r="AQ475" s="141">
        <v>1144475</v>
      </c>
      <c r="AR475" s="141">
        <v>1125375</v>
      </c>
      <c r="AS475" s="141">
        <v>1091676</v>
      </c>
      <c r="AT475" s="141">
        <v>1047720</v>
      </c>
      <c r="AU475" s="141">
        <v>1015005</v>
      </c>
      <c r="AV475" s="141">
        <v>993848</v>
      </c>
      <c r="AW475" s="141">
        <v>960517</v>
      </c>
      <c r="AX475" s="141">
        <v>922184</v>
      </c>
      <c r="AY475" s="141">
        <v>889381</v>
      </c>
      <c r="AZ475" s="141">
        <v>872418</v>
      </c>
      <c r="BA475" s="141">
        <v>859374</v>
      </c>
      <c r="BB475" s="141">
        <v>857049</v>
      </c>
      <c r="BC475" s="141">
        <v>848498</v>
      </c>
      <c r="BD475" s="141">
        <v>847223</v>
      </c>
      <c r="BE475" s="141">
        <v>836605</v>
      </c>
      <c r="BF475" s="141">
        <v>832882</v>
      </c>
    </row>
    <row r="476" spans="1:58">
      <c r="A476" s="141" t="s">
        <v>584</v>
      </c>
      <c r="B476" s="141" t="s">
        <v>1058</v>
      </c>
      <c r="AK476" s="141">
        <v>13.851829528808601</v>
      </c>
      <c r="AL476" s="141">
        <v>13.378049850463899</v>
      </c>
      <c r="AO476" s="141">
        <v>12.8196802139282</v>
      </c>
      <c r="AP476" s="141">
        <v>12.5899496078491</v>
      </c>
      <c r="AQ476" s="141">
        <v>12.3997097015381</v>
      </c>
      <c r="AR476" s="141">
        <v>12.382189750671399</v>
      </c>
      <c r="AS476" s="141">
        <v>12.153980255126999</v>
      </c>
      <c r="AT476" s="141">
        <v>11.9339599609375</v>
      </c>
      <c r="AU476" s="141">
        <v>11.6595401763916</v>
      </c>
      <c r="AV476" s="141">
        <v>11.422679901123001</v>
      </c>
      <c r="AW476" s="141">
        <v>11.1502895355225</v>
      </c>
      <c r="AX476" s="141">
        <v>10.923620223999</v>
      </c>
      <c r="AY476" s="141">
        <v>10.787309646606399</v>
      </c>
      <c r="AZ476" s="141">
        <v>10.666179656982401</v>
      </c>
      <c r="BA476" s="141">
        <v>10.6170301437378</v>
      </c>
      <c r="BB476" s="141">
        <v>10.623999595642101</v>
      </c>
      <c r="BC476" s="141">
        <v>10.507399559021</v>
      </c>
      <c r="BE476" s="141">
        <v>10.364830017089799</v>
      </c>
      <c r="BF476" s="141">
        <v>10.392230033874499</v>
      </c>
    </row>
    <row r="477" spans="1:58">
      <c r="A477" s="141" t="s">
        <v>584</v>
      </c>
      <c r="B477" s="141" t="s">
        <v>1059</v>
      </c>
      <c r="N477" s="141">
        <v>18.245119094848601</v>
      </c>
      <c r="O477" s="141">
        <v>18.1639194488525</v>
      </c>
      <c r="P477" s="141">
        <v>17.9144496917725</v>
      </c>
      <c r="Q477" s="141">
        <v>17.836299896240199</v>
      </c>
      <c r="R477" s="141">
        <v>17.337680816650401</v>
      </c>
      <c r="S477" s="141">
        <v>17.286319732666001</v>
      </c>
      <c r="T477" s="141">
        <v>17.3277893066406</v>
      </c>
      <c r="U477" s="141">
        <v>17.3119602203369</v>
      </c>
      <c r="V477" s="141">
        <v>17.2693691253662</v>
      </c>
      <c r="W477" s="141">
        <v>17.156639099121101</v>
      </c>
      <c r="X477" s="141">
        <v>17.249490737915</v>
      </c>
      <c r="Y477" s="141">
        <v>17.759740829467798</v>
      </c>
      <c r="Z477" s="141">
        <v>17.4032802581787</v>
      </c>
      <c r="AA477" s="141">
        <v>17.4338703155518</v>
      </c>
      <c r="AB477" s="141">
        <v>17.598209381103501</v>
      </c>
      <c r="AC477" s="141">
        <v>17.8614807128906</v>
      </c>
      <c r="AD477" s="141">
        <v>17.7888698577881</v>
      </c>
      <c r="AE477" s="141">
        <v>17.673700332641602</v>
      </c>
      <c r="AF477" s="141">
        <v>17.47532081604</v>
      </c>
      <c r="AG477" s="141">
        <v>17.0990505218506</v>
      </c>
      <c r="AH477" s="141">
        <v>16.741939544677699</v>
      </c>
      <c r="AI477" s="141">
        <v>16.098649978637699</v>
      </c>
      <c r="AK477" s="141">
        <v>14.664950370788601</v>
      </c>
      <c r="AL477" s="141">
        <v>14.0605201721191</v>
      </c>
      <c r="AO477" s="141">
        <v>14.4330101013184</v>
      </c>
      <c r="AP477" s="141">
        <v>14.223859786987299</v>
      </c>
      <c r="AQ477" s="141">
        <v>13.9758901596069</v>
      </c>
      <c r="AR477" s="141">
        <v>13.8311100006104</v>
      </c>
      <c r="AS477" s="141">
        <v>13.549630165100099</v>
      </c>
      <c r="AT477" s="141">
        <v>13.2180995941162</v>
      </c>
      <c r="AU477" s="141">
        <v>12.8861904144287</v>
      </c>
      <c r="AV477" s="141">
        <v>12.632360458374</v>
      </c>
      <c r="AW477" s="141">
        <v>12.4044904708862</v>
      </c>
      <c r="AX477" s="141">
        <v>12.2223300933838</v>
      </c>
      <c r="AY477" s="141">
        <v>12.116849899291999</v>
      </c>
      <c r="AZ477" s="141">
        <v>11.9678201675415</v>
      </c>
      <c r="BA477" s="141">
        <v>11.8861598968506</v>
      </c>
      <c r="BB477" s="141">
        <v>11.794639587402299</v>
      </c>
      <c r="BC477" s="141">
        <v>11.676159858703601</v>
      </c>
      <c r="BE477" s="141">
        <v>11.441780090331999</v>
      </c>
      <c r="BF477" s="141">
        <v>11.3877000808716</v>
      </c>
    </row>
    <row r="478" spans="1:58">
      <c r="A478" s="141" t="s">
        <v>584</v>
      </c>
      <c r="B478" s="141" t="s">
        <v>1060</v>
      </c>
      <c r="AK478" s="141">
        <v>15.671710014343301</v>
      </c>
      <c r="AL478" s="141">
        <v>14.8971700668335</v>
      </c>
      <c r="AO478" s="141">
        <v>16.601219177246101</v>
      </c>
      <c r="AP478" s="141">
        <v>16.432460784912099</v>
      </c>
      <c r="AQ478" s="141">
        <v>16.1509494781494</v>
      </c>
      <c r="AR478" s="141">
        <v>15.8448896408081</v>
      </c>
      <c r="AS478" s="141">
        <v>15.4900197982788</v>
      </c>
      <c r="AT478" s="141">
        <v>14.9785404205322</v>
      </c>
      <c r="AU478" s="141">
        <v>14.559329986572299</v>
      </c>
      <c r="AV478" s="141">
        <v>14.280730247497599</v>
      </c>
      <c r="AW478" s="141">
        <v>14.100589752197299</v>
      </c>
      <c r="AX478" s="141">
        <v>13.955080032348601</v>
      </c>
      <c r="AY478" s="141">
        <v>13.850990295410201</v>
      </c>
      <c r="AZ478" s="141">
        <v>13.6529903411865</v>
      </c>
      <c r="BA478" s="141">
        <v>13.5083303451538</v>
      </c>
      <c r="BB478" s="141">
        <v>13.293729782104499</v>
      </c>
      <c r="BC478" s="141">
        <v>13.161339759826699</v>
      </c>
      <c r="BD478" s="141">
        <v>12.9626197814941</v>
      </c>
      <c r="BE478" s="141">
        <v>12.7947597503662</v>
      </c>
      <c r="BF478" s="141">
        <v>12.6388397216797</v>
      </c>
    </row>
    <row r="479" spans="1:58">
      <c r="A479" s="141" t="s">
        <v>584</v>
      </c>
      <c r="B479" s="141" t="s">
        <v>1061</v>
      </c>
      <c r="N479" s="141">
        <v>50.261878967285199</v>
      </c>
      <c r="O479" s="141">
        <v>50.214000701904297</v>
      </c>
      <c r="P479" s="141">
        <v>50.083179473877003</v>
      </c>
      <c r="Q479" s="141">
        <v>49.939109802246101</v>
      </c>
      <c r="R479" s="141">
        <v>49.857879638671903</v>
      </c>
      <c r="S479" s="141">
        <v>49.808971405029297</v>
      </c>
      <c r="T479" s="141">
        <v>49.713741302490199</v>
      </c>
      <c r="U479" s="141">
        <v>49.669021606445298</v>
      </c>
      <c r="V479" s="141">
        <v>49.690238952636697</v>
      </c>
      <c r="W479" s="141">
        <v>49.748008728027301</v>
      </c>
      <c r="X479" s="141">
        <v>49.810661315917997</v>
      </c>
      <c r="Y479" s="141">
        <v>50.1256713867188</v>
      </c>
      <c r="Z479" s="141">
        <v>49.781639099121101</v>
      </c>
      <c r="AA479" s="141">
        <v>49.740951538085902</v>
      </c>
      <c r="AB479" s="141">
        <v>49.709449768066399</v>
      </c>
      <c r="AC479" s="141">
        <v>49.680881500244098</v>
      </c>
      <c r="AD479" s="141">
        <v>49.660438537597699</v>
      </c>
      <c r="AE479" s="141">
        <v>49.686328887939503</v>
      </c>
      <c r="AF479" s="141">
        <v>49.7263793945313</v>
      </c>
      <c r="AG479" s="141">
        <v>49.787158966064503</v>
      </c>
      <c r="AH479" s="141">
        <v>49.697330474853501</v>
      </c>
      <c r="AI479" s="141">
        <v>49.736961364746101</v>
      </c>
      <c r="AK479" s="141">
        <v>49.758480072021499</v>
      </c>
      <c r="AL479" s="141">
        <v>49.785511016845703</v>
      </c>
      <c r="AO479" s="141">
        <v>49.702949523925803</v>
      </c>
      <c r="AP479" s="141">
        <v>49.701438903808601</v>
      </c>
      <c r="AQ479" s="141">
        <v>49.679821014404297</v>
      </c>
      <c r="AR479" s="141">
        <v>49.640960693359403</v>
      </c>
      <c r="AS479" s="141">
        <v>49.608058929443402</v>
      </c>
      <c r="AT479" s="141">
        <v>49.583961486816399</v>
      </c>
      <c r="AU479" s="141">
        <v>49.746219635009801</v>
      </c>
      <c r="AV479" s="141">
        <v>49.6821098327637</v>
      </c>
      <c r="AW479" s="141">
        <v>49.657520294189503</v>
      </c>
      <c r="AX479" s="141">
        <v>49.642410278320298</v>
      </c>
      <c r="AY479" s="141">
        <v>49.623119354247997</v>
      </c>
      <c r="AZ479" s="141">
        <v>49.650611877441399</v>
      </c>
      <c r="BA479" s="141">
        <v>49.615421295166001</v>
      </c>
      <c r="BB479" s="141">
        <v>49.650630950927699</v>
      </c>
      <c r="BC479" s="141">
        <v>49.665870666503899</v>
      </c>
      <c r="BD479" s="141">
        <v>49.698001861572301</v>
      </c>
      <c r="BE479" s="141">
        <v>49.6720581054688</v>
      </c>
      <c r="BF479" s="141">
        <v>49.635749816894503</v>
      </c>
    </row>
    <row r="480" spans="1:58">
      <c r="A480" s="141" t="s">
        <v>584</v>
      </c>
      <c r="B480" s="141" t="s">
        <v>1062</v>
      </c>
      <c r="N480" s="141">
        <v>7093443</v>
      </c>
      <c r="O480" s="141">
        <v>7057651</v>
      </c>
      <c r="P480" s="141">
        <v>7082516</v>
      </c>
      <c r="Q480" s="141">
        <v>7153337</v>
      </c>
      <c r="R480" s="141">
        <v>7213104</v>
      </c>
      <c r="S480" s="141">
        <v>7338479</v>
      </c>
      <c r="T480" s="141">
        <v>7511229</v>
      </c>
      <c r="U480" s="141">
        <v>7713045</v>
      </c>
      <c r="V480" s="141">
        <v>7863734</v>
      </c>
      <c r="W480" s="141">
        <v>7883351</v>
      </c>
      <c r="X480" s="141">
        <v>8146845</v>
      </c>
      <c r="Y480" s="141">
        <v>8354259</v>
      </c>
      <c r="Z480" s="141">
        <v>8734975</v>
      </c>
      <c r="AA480" s="141">
        <v>8945407</v>
      </c>
      <c r="AB480" s="141">
        <v>9232444</v>
      </c>
      <c r="AC480" s="141">
        <v>9635116</v>
      </c>
      <c r="AD480" s="141">
        <v>9834831</v>
      </c>
      <c r="AE480" s="141">
        <v>9916213</v>
      </c>
      <c r="AF480" s="141">
        <v>9870805</v>
      </c>
      <c r="AG480" s="141">
        <v>9693226</v>
      </c>
      <c r="AH480" s="141">
        <v>9528674</v>
      </c>
      <c r="AI480" s="141">
        <v>9224769</v>
      </c>
      <c r="AK480" s="141">
        <v>8719312</v>
      </c>
      <c r="AL480" s="141">
        <v>8442844</v>
      </c>
      <c r="AO480" s="141">
        <v>7955300</v>
      </c>
      <c r="AP480" s="141">
        <v>7788483</v>
      </c>
      <c r="AQ480" s="141">
        <v>7637639</v>
      </c>
      <c r="AR480" s="141">
        <v>7480437</v>
      </c>
      <c r="AS480" s="141">
        <v>7302374</v>
      </c>
      <c r="AT480" s="141">
        <v>7083497</v>
      </c>
      <c r="AU480" s="141">
        <v>6879451</v>
      </c>
      <c r="AV480" s="141">
        <v>6716591</v>
      </c>
      <c r="AW480" s="141">
        <v>6600724</v>
      </c>
      <c r="AX480" s="141">
        <v>6504875</v>
      </c>
      <c r="AY480" s="141">
        <v>6466297</v>
      </c>
      <c r="AZ480" s="141">
        <v>6427548</v>
      </c>
      <c r="BA480" s="141">
        <v>6436956</v>
      </c>
      <c r="BB480" s="141">
        <v>6427818</v>
      </c>
      <c r="BC480" s="141">
        <v>6439936</v>
      </c>
      <c r="BD480" s="141">
        <v>6433536</v>
      </c>
      <c r="BE480" s="141">
        <v>6390880</v>
      </c>
      <c r="BF480" s="141">
        <v>6388253</v>
      </c>
    </row>
    <row r="481" spans="1:60">
      <c r="A481" s="141" t="s">
        <v>584</v>
      </c>
      <c r="B481" s="141" t="s">
        <v>1063</v>
      </c>
      <c r="N481" s="141">
        <v>49.097549438476598</v>
      </c>
      <c r="O481" s="141">
        <v>49.327598571777301</v>
      </c>
      <c r="P481" s="141">
        <v>49.327301025390597</v>
      </c>
      <c r="Q481" s="141">
        <v>49.320968627929702</v>
      </c>
      <c r="R481" s="141">
        <v>49.325431823730497</v>
      </c>
      <c r="S481" s="141">
        <v>49.333889007568402</v>
      </c>
      <c r="T481" s="141">
        <v>49.286708831787102</v>
      </c>
      <c r="U481" s="141">
        <v>49.284870147705099</v>
      </c>
      <c r="V481" s="141">
        <v>49.285240173339801</v>
      </c>
      <c r="W481" s="141">
        <v>49.307098388671903</v>
      </c>
      <c r="X481" s="141">
        <v>49.370429992675803</v>
      </c>
      <c r="Y481" s="141">
        <v>49.382129669189503</v>
      </c>
      <c r="Z481" s="141">
        <v>49.397548675537102</v>
      </c>
      <c r="AA481" s="141">
        <v>49.382469177246101</v>
      </c>
      <c r="AB481" s="141">
        <v>49.237911224365199</v>
      </c>
      <c r="AC481" s="141">
        <v>49.2558784484863</v>
      </c>
      <c r="AD481" s="141">
        <v>49.259899139404297</v>
      </c>
      <c r="AE481" s="141">
        <v>49.289478302002003</v>
      </c>
      <c r="AF481" s="141">
        <v>49.323528289794901</v>
      </c>
      <c r="AG481" s="141">
        <v>49.363201141357401</v>
      </c>
      <c r="AH481" s="141">
        <v>49.145698547363303</v>
      </c>
      <c r="AI481" s="141">
        <v>49.153450012207003</v>
      </c>
      <c r="AJ481" s="141">
        <v>49.281871795654297</v>
      </c>
      <c r="AK481" s="141">
        <v>49.1362113952637</v>
      </c>
      <c r="AL481" s="141">
        <v>49.118629455566399</v>
      </c>
      <c r="AO481" s="141">
        <v>49.135360717773402</v>
      </c>
      <c r="AP481" s="141">
        <v>49.117420196533203</v>
      </c>
      <c r="AQ481" s="141">
        <v>49.0880317687988</v>
      </c>
      <c r="AR481" s="141">
        <v>49.046379089355497</v>
      </c>
      <c r="AS481" s="141">
        <v>48.996360778808601</v>
      </c>
      <c r="AT481" s="141">
        <v>48.925228118896499</v>
      </c>
      <c r="AU481" s="141">
        <v>48.872020721435497</v>
      </c>
      <c r="AV481" s="141">
        <v>48.830440521240199</v>
      </c>
      <c r="AW481" s="141">
        <v>48.821998596191399</v>
      </c>
      <c r="AX481" s="141">
        <v>48.831291198730497</v>
      </c>
      <c r="AY481" s="141">
        <v>48.825969696044901</v>
      </c>
      <c r="AZ481" s="141">
        <v>48.865268707275398</v>
      </c>
      <c r="BA481" s="141">
        <v>48.846000671386697</v>
      </c>
      <c r="BB481" s="141">
        <v>48.865089416503899</v>
      </c>
      <c r="BC481" s="141">
        <v>48.880638122558601</v>
      </c>
      <c r="BD481" s="141">
        <v>48.884769439697301</v>
      </c>
      <c r="BE481" s="141">
        <v>48.8596382141113</v>
      </c>
      <c r="BF481" s="141">
        <v>48.825119018554702</v>
      </c>
    </row>
    <row r="482" spans="1:60">
      <c r="A482" s="141" t="s">
        <v>584</v>
      </c>
      <c r="B482" s="141" t="s">
        <v>1064</v>
      </c>
      <c r="N482" s="141">
        <v>8719908</v>
      </c>
      <c r="O482" s="141">
        <v>8642922</v>
      </c>
      <c r="P482" s="141">
        <v>8643419</v>
      </c>
      <c r="Q482" s="141">
        <v>8684531</v>
      </c>
      <c r="R482" s="141">
        <v>8731393</v>
      </c>
      <c r="S482" s="141">
        <v>8843511</v>
      </c>
      <c r="T482" s="141">
        <v>8993333</v>
      </c>
      <c r="U482" s="141">
        <v>9152766</v>
      </c>
      <c r="V482" s="141">
        <v>9281837</v>
      </c>
      <c r="W482" s="141">
        <v>9288159</v>
      </c>
      <c r="X482" s="141">
        <v>9557563</v>
      </c>
      <c r="Y482" s="141">
        <v>9833282</v>
      </c>
      <c r="Z482" s="141">
        <v>10071175</v>
      </c>
      <c r="AA482" s="141">
        <v>10278607</v>
      </c>
      <c r="AB482" s="141">
        <v>10613444</v>
      </c>
      <c r="AC482" s="141">
        <v>11058133</v>
      </c>
      <c r="AD482" s="141">
        <v>11250252</v>
      </c>
      <c r="AE482" s="141">
        <v>11339836</v>
      </c>
      <c r="AF482" s="141">
        <v>11310029</v>
      </c>
      <c r="AG482" s="141">
        <v>11143930</v>
      </c>
      <c r="AH482" s="141">
        <v>11025720</v>
      </c>
      <c r="AI482" s="141">
        <v>10676866</v>
      </c>
      <c r="AJ482" s="141">
        <v>10255337</v>
      </c>
      <c r="AK482" s="141">
        <v>10202510</v>
      </c>
      <c r="AL482" s="141">
        <v>9878568</v>
      </c>
      <c r="AM482" s="141">
        <v>9643000</v>
      </c>
      <c r="AO482" s="141">
        <v>9174287</v>
      </c>
      <c r="AP482" s="141">
        <v>8958699</v>
      </c>
      <c r="AQ482" s="141">
        <v>8782114</v>
      </c>
      <c r="AR482" s="141">
        <v>8605812</v>
      </c>
      <c r="AS482" s="141">
        <v>8394050</v>
      </c>
      <c r="AT482" s="141">
        <v>8131217</v>
      </c>
      <c r="AU482" s="141">
        <v>7894456</v>
      </c>
      <c r="AV482" s="141">
        <v>7710439</v>
      </c>
      <c r="AW482" s="141">
        <v>7561241</v>
      </c>
      <c r="AX482" s="141">
        <v>7427059</v>
      </c>
      <c r="AY482" s="141">
        <v>7355678</v>
      </c>
      <c r="AZ482" s="141">
        <v>7299966</v>
      </c>
      <c r="BA482" s="141">
        <v>7296330</v>
      </c>
      <c r="BB482" s="141">
        <v>7284867</v>
      </c>
      <c r="BC482" s="141">
        <v>7288434</v>
      </c>
      <c r="BD482" s="141">
        <v>7280759</v>
      </c>
      <c r="BE482" s="141">
        <v>7227485</v>
      </c>
      <c r="BF482" s="141">
        <v>7221135</v>
      </c>
    </row>
    <row r="483" spans="1:60">
      <c r="A483" s="141" t="s">
        <v>584</v>
      </c>
      <c r="B483" s="141" t="s">
        <v>1065</v>
      </c>
      <c r="M483" s="141">
        <v>6</v>
      </c>
      <c r="N483" s="141">
        <v>6</v>
      </c>
      <c r="O483" s="141">
        <v>6</v>
      </c>
      <c r="P483" s="141">
        <v>6</v>
      </c>
      <c r="Q483" s="141">
        <v>6</v>
      </c>
      <c r="R483" s="141">
        <v>6</v>
      </c>
      <c r="S483" s="141">
        <v>6</v>
      </c>
      <c r="T483" s="141">
        <v>6</v>
      </c>
      <c r="U483" s="141">
        <v>6</v>
      </c>
      <c r="V483" s="141">
        <v>6</v>
      </c>
      <c r="W483" s="141">
        <v>6</v>
      </c>
      <c r="X483" s="141">
        <v>6</v>
      </c>
      <c r="Y483" s="141">
        <v>6</v>
      </c>
      <c r="Z483" s="141">
        <v>6</v>
      </c>
      <c r="AA483" s="141">
        <v>6</v>
      </c>
      <c r="AB483" s="141">
        <v>6</v>
      </c>
      <c r="AC483" s="141">
        <v>6</v>
      </c>
      <c r="AD483" s="141">
        <v>6</v>
      </c>
      <c r="AE483" s="141">
        <v>6</v>
      </c>
      <c r="AF483" s="141">
        <v>6</v>
      </c>
      <c r="AG483" s="141">
        <v>6</v>
      </c>
      <c r="AH483" s="141">
        <v>6</v>
      </c>
      <c r="AI483" s="141">
        <v>6</v>
      </c>
      <c r="AJ483" s="141">
        <v>6</v>
      </c>
      <c r="AK483" s="141">
        <v>6</v>
      </c>
      <c r="AL483" s="141">
        <v>6</v>
      </c>
      <c r="AM483" s="141">
        <v>6</v>
      </c>
      <c r="AN483" s="141">
        <v>6</v>
      </c>
      <c r="AO483" s="141">
        <v>6</v>
      </c>
      <c r="AP483" s="141">
        <v>6</v>
      </c>
      <c r="AQ483" s="141">
        <v>6</v>
      </c>
      <c r="AR483" s="141">
        <v>6</v>
      </c>
      <c r="AS483" s="141">
        <v>6</v>
      </c>
      <c r="AT483" s="141">
        <v>6</v>
      </c>
      <c r="AU483" s="141">
        <v>6</v>
      </c>
      <c r="AV483" s="141">
        <v>6</v>
      </c>
      <c r="AW483" s="141">
        <v>6</v>
      </c>
      <c r="AX483" s="141">
        <v>6</v>
      </c>
      <c r="AY483" s="141">
        <v>6</v>
      </c>
      <c r="AZ483" s="141">
        <v>6</v>
      </c>
      <c r="BA483" s="141">
        <v>6</v>
      </c>
      <c r="BB483" s="141">
        <v>6</v>
      </c>
      <c r="BC483" s="141">
        <v>6</v>
      </c>
      <c r="BD483" s="141">
        <v>6</v>
      </c>
      <c r="BE483" s="141">
        <v>6</v>
      </c>
      <c r="BF483" s="141">
        <v>6</v>
      </c>
      <c r="BG483" s="141">
        <v>6</v>
      </c>
      <c r="BH483" s="141">
        <v>6</v>
      </c>
    </row>
    <row r="484" spans="1:60">
      <c r="A484" s="141" t="s">
        <v>584</v>
      </c>
      <c r="B484" s="141" t="s">
        <v>1066</v>
      </c>
      <c r="M484" s="141">
        <v>38.579769134521499</v>
      </c>
      <c r="W484" s="141">
        <v>54.012001037597699</v>
      </c>
      <c r="BA484" s="141">
        <v>80.613388061523395</v>
      </c>
    </row>
    <row r="485" spans="1:60">
      <c r="A485" s="141" t="s">
        <v>584</v>
      </c>
      <c r="B485" s="141" t="s">
        <v>1067</v>
      </c>
      <c r="M485" s="141">
        <v>41.772991180419901</v>
      </c>
      <c r="W485" s="141">
        <v>56.586208343505902</v>
      </c>
      <c r="BA485" s="141">
        <v>82.053993225097699</v>
      </c>
    </row>
    <row r="486" spans="1:60">
      <c r="A486" s="141" t="s">
        <v>584</v>
      </c>
      <c r="B486" s="141" t="s">
        <v>1068</v>
      </c>
      <c r="M486" s="141">
        <v>35.642421722412102</v>
      </c>
      <c r="W486" s="141">
        <v>51.632968902587898</v>
      </c>
      <c r="BA486" s="141">
        <v>79.310592651367202</v>
      </c>
    </row>
    <row r="487" spans="1:60">
      <c r="A487" s="141" t="s">
        <v>584</v>
      </c>
      <c r="B487" s="141" t="s">
        <v>1069</v>
      </c>
      <c r="M487" s="141">
        <v>9.4781198501586896</v>
      </c>
      <c r="W487" s="141">
        <v>14.3146095275879</v>
      </c>
      <c r="AG487" s="141">
        <v>21.134889602661101</v>
      </c>
    </row>
    <row r="488" spans="1:60">
      <c r="A488" s="141" t="s">
        <v>584</v>
      </c>
      <c r="B488" s="141" t="s">
        <v>1070</v>
      </c>
      <c r="M488" s="141">
        <v>14.567589759826699</v>
      </c>
      <c r="W488" s="141">
        <v>19.489830017089801</v>
      </c>
      <c r="AG488" s="141">
        <v>25.9104099273682</v>
      </c>
    </row>
    <row r="489" spans="1:60">
      <c r="A489" s="141" t="s">
        <v>584</v>
      </c>
      <c r="B489" s="141" t="s">
        <v>1071</v>
      </c>
      <c r="M489" s="141">
        <v>4.7964501380920401</v>
      </c>
      <c r="W489" s="141">
        <v>9.53180027008057</v>
      </c>
      <c r="AG489" s="141">
        <v>16.7180500030518</v>
      </c>
    </row>
    <row r="490" spans="1:60">
      <c r="A490" s="141" t="s">
        <v>584</v>
      </c>
      <c r="B490" s="141" t="s">
        <v>1072</v>
      </c>
      <c r="AG490" s="141">
        <v>65.637100219726605</v>
      </c>
    </row>
    <row r="491" spans="1:60">
      <c r="A491" s="141" t="s">
        <v>584</v>
      </c>
      <c r="B491" s="141" t="s">
        <v>1073</v>
      </c>
      <c r="AG491" s="141">
        <v>68.062232971191406</v>
      </c>
    </row>
    <row r="492" spans="1:60">
      <c r="A492" s="141" t="s">
        <v>584</v>
      </c>
      <c r="B492" s="141" t="s">
        <v>1074</v>
      </c>
      <c r="AG492" s="141">
        <v>63.394111633300803</v>
      </c>
    </row>
    <row r="493" spans="1:60">
      <c r="A493" s="141" t="s">
        <v>584</v>
      </c>
      <c r="B493" s="141" t="s">
        <v>1075</v>
      </c>
      <c r="N493" s="141">
        <v>96.796966552734403</v>
      </c>
      <c r="O493" s="141">
        <v>96.517791748046903</v>
      </c>
      <c r="P493" s="141">
        <v>96.248802185058594</v>
      </c>
      <c r="Q493" s="141">
        <v>103.396919250488</v>
      </c>
      <c r="R493" s="141">
        <v>99.847389221191406</v>
      </c>
      <c r="S493" s="141">
        <v>97.756027221679702</v>
      </c>
      <c r="T493" s="141">
        <v>97.431259155273395</v>
      </c>
      <c r="U493" s="141">
        <v>97.520881652832003</v>
      </c>
      <c r="V493" s="141">
        <v>97.737129211425795</v>
      </c>
      <c r="W493" s="141">
        <v>101.48606109619099</v>
      </c>
      <c r="X493" s="141">
        <v>97.421058654785199</v>
      </c>
      <c r="Y493" s="141">
        <v>89.138038635253906</v>
      </c>
      <c r="Z493" s="141">
        <v>103.73634338378901</v>
      </c>
      <c r="AA493" s="141">
        <v>102.040313720703</v>
      </c>
      <c r="AB493" s="141">
        <v>98.101661682128906</v>
      </c>
      <c r="AC493" s="141">
        <v>97.286682128906307</v>
      </c>
      <c r="AD493" s="141">
        <v>97.514328002929702</v>
      </c>
      <c r="AE493" s="141">
        <v>98.155540466308594</v>
      </c>
      <c r="AF493" s="141">
        <v>100.45620727539099</v>
      </c>
      <c r="AG493" s="141">
        <v>101.62725830078099</v>
      </c>
      <c r="AH493" s="141">
        <v>99.883979797363295</v>
      </c>
      <c r="AI493" s="141">
        <v>100.16770172119099</v>
      </c>
      <c r="AK493" s="141">
        <v>102.162948608398</v>
      </c>
    </row>
    <row r="494" spans="1:60">
      <c r="A494" s="141" t="s">
        <v>584</v>
      </c>
      <c r="B494" s="141" t="s">
        <v>1076</v>
      </c>
      <c r="O494" s="141">
        <v>96.229148864746094</v>
      </c>
      <c r="P494" s="141">
        <v>95.923042297363295</v>
      </c>
      <c r="U494" s="141">
        <v>97.183860778808594</v>
      </c>
      <c r="V494" s="141">
        <v>97.598602294921903</v>
      </c>
      <c r="W494" s="141">
        <v>101.209686279297</v>
      </c>
      <c r="X494" s="141">
        <v>97.178627014160199</v>
      </c>
      <c r="Y494" s="141">
        <v>89.189392089843807</v>
      </c>
      <c r="Z494" s="141">
        <v>103.70703125</v>
      </c>
      <c r="AA494" s="141">
        <v>102.20102691650401</v>
      </c>
      <c r="AB494" s="141">
        <v>98.185142517089801</v>
      </c>
      <c r="AC494" s="141">
        <v>97.285041809082003</v>
      </c>
      <c r="AD494" s="141">
        <v>97.483161926269503</v>
      </c>
      <c r="AE494" s="141">
        <v>98.023567199707003</v>
      </c>
      <c r="AF494" s="141">
        <v>100.26830291748</v>
      </c>
      <c r="AG494" s="141">
        <v>101.448318481445</v>
      </c>
      <c r="AH494" s="141">
        <v>99.661186218261705</v>
      </c>
      <c r="AI494" s="141">
        <v>100.01584625244099</v>
      </c>
      <c r="AK494" s="141">
        <v>102.03057861328099</v>
      </c>
    </row>
    <row r="495" spans="1:60">
      <c r="A495" s="141" t="s">
        <v>584</v>
      </c>
      <c r="B495" s="141" t="s">
        <v>1077</v>
      </c>
      <c r="O495" s="141">
        <v>96.820686340332003</v>
      </c>
      <c r="P495" s="141">
        <v>96.590621948242202</v>
      </c>
      <c r="U495" s="141">
        <v>97.875556945800795</v>
      </c>
      <c r="V495" s="141">
        <v>97.882858276367202</v>
      </c>
      <c r="W495" s="141">
        <v>101.776489257813</v>
      </c>
      <c r="X495" s="141">
        <v>97.675598144531307</v>
      </c>
      <c r="Y495" s="141">
        <v>89.084159851074205</v>
      </c>
      <c r="Z495" s="141">
        <v>103.76706695556599</v>
      </c>
      <c r="AA495" s="141">
        <v>101.87174987793</v>
      </c>
      <c r="AB495" s="141">
        <v>98.014060974121094</v>
      </c>
      <c r="AC495" s="141">
        <v>97.288406372070298</v>
      </c>
      <c r="AD495" s="141">
        <v>97.547050476074205</v>
      </c>
      <c r="AE495" s="141">
        <v>98.294258117675795</v>
      </c>
      <c r="AF495" s="141">
        <v>100.65386962890599</v>
      </c>
      <c r="AG495" s="141">
        <v>101.81549835205099</v>
      </c>
      <c r="AH495" s="141">
        <v>100.118377685547</v>
      </c>
      <c r="AI495" s="141">
        <v>100.32746124267599</v>
      </c>
      <c r="AK495" s="141">
        <v>102.302253723145</v>
      </c>
    </row>
    <row r="496" spans="1:60">
      <c r="A496" s="141" t="s">
        <v>584</v>
      </c>
      <c r="B496" s="141" t="s">
        <v>1078</v>
      </c>
      <c r="M496" s="141">
        <v>12</v>
      </c>
      <c r="N496" s="141">
        <v>12</v>
      </c>
      <c r="O496" s="141">
        <v>12</v>
      </c>
      <c r="P496" s="141">
        <v>12</v>
      </c>
      <c r="Q496" s="141">
        <v>12</v>
      </c>
      <c r="R496" s="141">
        <v>12</v>
      </c>
      <c r="S496" s="141">
        <v>12</v>
      </c>
      <c r="T496" s="141">
        <v>12</v>
      </c>
      <c r="U496" s="141">
        <v>12</v>
      </c>
      <c r="V496" s="141">
        <v>12</v>
      </c>
      <c r="W496" s="141">
        <v>12</v>
      </c>
      <c r="X496" s="141">
        <v>12</v>
      </c>
      <c r="Y496" s="141">
        <v>12</v>
      </c>
      <c r="Z496" s="141">
        <v>12</v>
      </c>
      <c r="AA496" s="141">
        <v>12</v>
      </c>
      <c r="AB496" s="141">
        <v>12</v>
      </c>
      <c r="AC496" s="141">
        <v>12</v>
      </c>
      <c r="AD496" s="141">
        <v>12</v>
      </c>
      <c r="AE496" s="141">
        <v>12</v>
      </c>
      <c r="AF496" s="141">
        <v>12</v>
      </c>
      <c r="AG496" s="141">
        <v>12</v>
      </c>
      <c r="AH496" s="141">
        <v>12</v>
      </c>
      <c r="AI496" s="141">
        <v>12</v>
      </c>
      <c r="AJ496" s="141">
        <v>12</v>
      </c>
      <c r="AK496" s="141">
        <v>12</v>
      </c>
      <c r="AL496" s="141">
        <v>12</v>
      </c>
      <c r="AM496" s="141">
        <v>12</v>
      </c>
      <c r="AN496" s="141">
        <v>12</v>
      </c>
      <c r="AO496" s="141">
        <v>12</v>
      </c>
      <c r="AP496" s="141">
        <v>12</v>
      </c>
      <c r="AQ496" s="141">
        <v>12</v>
      </c>
      <c r="AR496" s="141">
        <v>12</v>
      </c>
      <c r="AS496" s="141">
        <v>12</v>
      </c>
      <c r="AT496" s="141">
        <v>12</v>
      </c>
      <c r="AU496" s="141">
        <v>12</v>
      </c>
      <c r="AV496" s="141">
        <v>12</v>
      </c>
      <c r="AW496" s="141">
        <v>12</v>
      </c>
      <c r="AX496" s="141">
        <v>12</v>
      </c>
      <c r="AY496" s="141">
        <v>12</v>
      </c>
      <c r="AZ496" s="141">
        <v>12</v>
      </c>
      <c r="BA496" s="141">
        <v>12</v>
      </c>
      <c r="BB496" s="141">
        <v>12</v>
      </c>
      <c r="BC496" s="141">
        <v>12</v>
      </c>
      <c r="BD496" s="141">
        <v>12</v>
      </c>
      <c r="BE496" s="141">
        <v>12</v>
      </c>
      <c r="BF496" s="141">
        <v>12</v>
      </c>
      <c r="BG496" s="141">
        <v>12</v>
      </c>
      <c r="BH496" s="141">
        <v>12</v>
      </c>
    </row>
    <row r="497" spans="1:59">
      <c r="A497" s="141" t="s">
        <v>584</v>
      </c>
      <c r="B497" s="141" t="s">
        <v>1079</v>
      </c>
      <c r="N497" s="141">
        <v>0.68355000019073497</v>
      </c>
      <c r="O497" s="141">
        <v>1.1488399505615201</v>
      </c>
      <c r="P497" s="141">
        <v>1.6788200139999401</v>
      </c>
      <c r="Q497" s="141">
        <v>3.3015499114990199</v>
      </c>
      <c r="R497" s="141">
        <v>2.2244598865509002</v>
      </c>
      <c r="S497" s="141">
        <v>1.27251005172729</v>
      </c>
      <c r="T497" s="141">
        <v>0.83235001564025901</v>
      </c>
      <c r="U497" s="141">
        <v>1.26502001285553</v>
      </c>
      <c r="V497" s="141">
        <v>1.0304399728775</v>
      </c>
      <c r="W497" s="141">
        <v>6.1159998178482097E-2</v>
      </c>
      <c r="X497" s="141">
        <v>0.45704999566078203</v>
      </c>
      <c r="Y497" s="141">
        <v>1.4246300458908101</v>
      </c>
      <c r="Z497" s="141">
        <v>1.7544699907302901</v>
      </c>
      <c r="AA497" s="141">
        <v>1.5513499975204501</v>
      </c>
      <c r="AB497" s="141">
        <v>0.63714998960494995</v>
      </c>
      <c r="AC497" s="141">
        <v>0.124470002949238</v>
      </c>
      <c r="AD497" s="141">
        <v>0.13097000122070299</v>
      </c>
      <c r="AE497" s="141">
        <v>0.1441899985075</v>
      </c>
      <c r="AF497" s="141">
        <v>0.15428000688552901</v>
      </c>
      <c r="AG497" s="141">
        <v>0.187790006399155</v>
      </c>
      <c r="AH497" s="141">
        <v>0.70208001136779796</v>
      </c>
      <c r="AI497" s="141">
        <v>1.04894995689392</v>
      </c>
      <c r="AK497" s="141">
        <v>0.48489999771118197</v>
      </c>
      <c r="AL497" s="141">
        <v>0.240789994597435</v>
      </c>
      <c r="AO497" s="141">
        <v>1.9624099731445299</v>
      </c>
      <c r="AP497" s="141">
        <v>2.20924997329712</v>
      </c>
      <c r="AQ497" s="141">
        <v>2.2290699481964098</v>
      </c>
      <c r="AR497" s="141">
        <v>2.0669999122619598</v>
      </c>
      <c r="AS497" s="141">
        <v>1.28519999980927</v>
      </c>
      <c r="AT497" s="141">
        <v>0.71276998519897505</v>
      </c>
      <c r="AU497" s="141">
        <v>0.22675000131130199</v>
      </c>
      <c r="AV497" s="141">
        <v>0.26811999082565302</v>
      </c>
      <c r="AW497" s="141">
        <v>0.29585000872612</v>
      </c>
      <c r="AX497" s="141">
        <v>0.27232000231742898</v>
      </c>
      <c r="AY497" s="141">
        <v>0.23450000584125499</v>
      </c>
      <c r="AZ497" s="141">
        <v>0.19728000462055201</v>
      </c>
      <c r="BA497" s="141">
        <v>0.64942997694015503</v>
      </c>
      <c r="BB497" s="141">
        <v>0.81938999891281095</v>
      </c>
      <c r="BC497" s="141">
        <v>1.06599998474121</v>
      </c>
      <c r="BD497" s="141">
        <v>1.36301004886627</v>
      </c>
      <c r="BE497" s="141">
        <v>1.7148799896240201</v>
      </c>
      <c r="BF497" s="141">
        <v>1.2000600099563601</v>
      </c>
    </row>
    <row r="498" spans="1:59">
      <c r="A498" s="141" t="s">
        <v>584</v>
      </c>
      <c r="B498" s="141" t="s">
        <v>1080</v>
      </c>
      <c r="N498" s="141">
        <v>0.96881997585296598</v>
      </c>
      <c r="O498" s="141">
        <v>1.4319100379943801</v>
      </c>
      <c r="P498" s="141">
        <v>1.94585001468658</v>
      </c>
      <c r="Q498" s="141">
        <v>3.4951601028442401</v>
      </c>
      <c r="R498" s="141">
        <v>2.3725700378418</v>
      </c>
      <c r="S498" s="141">
        <v>1.32140004634857</v>
      </c>
      <c r="T498" s="141">
        <v>0.81808000802993797</v>
      </c>
      <c r="U498" s="141">
        <v>1.19553995132446</v>
      </c>
      <c r="V498" s="141">
        <v>0.93001002073287997</v>
      </c>
      <c r="X498" s="141">
        <v>0.42063999176025402</v>
      </c>
      <c r="Y498" s="141">
        <v>1.44341003894806</v>
      </c>
      <c r="Z498" s="141">
        <v>1.8166300058364899</v>
      </c>
      <c r="AA498" s="141">
        <v>1.6354000568389899</v>
      </c>
      <c r="AB498" s="141">
        <v>0.74725997447967496</v>
      </c>
      <c r="AH498" s="141">
        <v>0.91780000925064098</v>
      </c>
      <c r="AI498" s="141">
        <v>1.3054399490356401</v>
      </c>
      <c r="AK498" s="141">
        <v>0.71858000755310103</v>
      </c>
      <c r="AO498" s="141">
        <v>2.1667799949646001</v>
      </c>
      <c r="AP498" s="141">
        <v>2.4012899398803702</v>
      </c>
      <c r="AQ498" s="141">
        <v>2.4035699367523198</v>
      </c>
      <c r="AR498" s="141">
        <v>2.2677800655364999</v>
      </c>
      <c r="AS498" s="141">
        <v>1.4930100440978999</v>
      </c>
      <c r="AT498" s="141">
        <v>0.94890999794006303</v>
      </c>
      <c r="BA498" s="141">
        <v>0.84804999828338601</v>
      </c>
      <c r="BB498" s="141">
        <v>1.0403200387954701</v>
      </c>
      <c r="BC498" s="141">
        <v>1.29277002811432</v>
      </c>
      <c r="BD498" s="141">
        <v>1.5910400152206401</v>
      </c>
      <c r="BE498" s="141">
        <v>1.9247299432754501</v>
      </c>
      <c r="BF498" s="141">
        <v>1.35518002510071</v>
      </c>
    </row>
    <row r="499" spans="1:59">
      <c r="A499" s="141" t="s">
        <v>584</v>
      </c>
      <c r="B499" s="141" t="s">
        <v>1081</v>
      </c>
      <c r="N499" s="141">
        <v>48177</v>
      </c>
      <c r="O499" s="141">
        <v>72279</v>
      </c>
      <c r="P499" s="141">
        <v>99734</v>
      </c>
      <c r="Q499" s="141">
        <v>181942</v>
      </c>
      <c r="R499" s="141">
        <v>125488</v>
      </c>
      <c r="S499" s="141">
        <v>71081</v>
      </c>
      <c r="T499" s="141">
        <v>44832</v>
      </c>
      <c r="U499" s="141">
        <v>67097</v>
      </c>
      <c r="V499" s="141">
        <v>53649</v>
      </c>
      <c r="X499" s="141">
        <v>25606</v>
      </c>
      <c r="Y499" s="141">
        <v>89492</v>
      </c>
      <c r="Z499" s="141">
        <v>112813</v>
      </c>
      <c r="AA499" s="141">
        <v>99981</v>
      </c>
      <c r="AB499" s="141">
        <v>44206</v>
      </c>
      <c r="AH499" s="141">
        <v>44446</v>
      </c>
      <c r="AI499" s="141">
        <v>61983</v>
      </c>
      <c r="AK499" s="141">
        <v>32600</v>
      </c>
      <c r="AO499" s="141">
        <v>89435</v>
      </c>
      <c r="AP499" s="141">
        <v>96947</v>
      </c>
      <c r="AQ499" s="141">
        <v>95001</v>
      </c>
      <c r="AR499" s="141">
        <v>87891</v>
      </c>
      <c r="AS499" s="141">
        <v>56871</v>
      </c>
      <c r="AT499" s="141">
        <v>35658</v>
      </c>
      <c r="BA499" s="141">
        <v>30423</v>
      </c>
      <c r="BB499" s="141">
        <v>36868</v>
      </c>
      <c r="BC499" s="141">
        <v>45381</v>
      </c>
      <c r="BD499" s="141">
        <v>55421</v>
      </c>
      <c r="BE499" s="141">
        <v>66652</v>
      </c>
      <c r="BF499" s="141">
        <v>46745</v>
      </c>
    </row>
    <row r="500" spans="1:59">
      <c r="A500" s="141" t="s">
        <v>584</v>
      </c>
      <c r="B500" s="141" t="s">
        <v>1082</v>
      </c>
      <c r="N500" s="141">
        <v>0.38328999280929599</v>
      </c>
      <c r="O500" s="141">
        <v>0.850780010223389</v>
      </c>
      <c r="P500" s="141">
        <v>1.39766001701355</v>
      </c>
      <c r="Q500" s="141">
        <v>3.0977799892425502</v>
      </c>
      <c r="R500" s="141">
        <v>2.0686900615692099</v>
      </c>
      <c r="S500" s="141">
        <v>1.2211500406265301</v>
      </c>
      <c r="T500" s="141">
        <v>0.84732997417449996</v>
      </c>
      <c r="U500" s="141">
        <v>1.3379499912262001</v>
      </c>
      <c r="V500" s="141">
        <v>1.1358900070190401</v>
      </c>
      <c r="X500" s="141">
        <v>0.49529999494552601</v>
      </c>
      <c r="Y500" s="141">
        <v>1.40488004684448</v>
      </c>
      <c r="Z500" s="141">
        <v>1.6891000270843499</v>
      </c>
      <c r="AA500" s="141">
        <v>1.4629199504852299</v>
      </c>
      <c r="AB500" s="141">
        <v>0.52129000425338701</v>
      </c>
      <c r="AH500" s="141">
        <v>0.47481998801231401</v>
      </c>
      <c r="AI500" s="141">
        <v>0.77871000766754195</v>
      </c>
      <c r="AK500" s="141">
        <v>0.23860000073909801</v>
      </c>
      <c r="AO500" s="141">
        <v>1.7468899488449099</v>
      </c>
      <c r="AP500" s="141">
        <v>2.0067400932311998</v>
      </c>
      <c r="AQ500" s="141">
        <v>2.0450499057769802</v>
      </c>
      <c r="AR500" s="141">
        <v>1.8552600145339999</v>
      </c>
      <c r="AS500" s="141">
        <v>1.0660599470138501</v>
      </c>
      <c r="AT500" s="141">
        <v>0.46375000476837203</v>
      </c>
      <c r="BA500" s="141">
        <v>0.439889997243881</v>
      </c>
      <c r="BB500" s="141">
        <v>0.58626002073287997</v>
      </c>
      <c r="BC500" s="141">
        <v>0.826759994029999</v>
      </c>
      <c r="BD500" s="141">
        <v>1.1224499940872199</v>
      </c>
      <c r="BE500" s="141">
        <v>1.4935100078582799</v>
      </c>
      <c r="BF500" s="141">
        <v>1.0364199876785301</v>
      </c>
    </row>
    <row r="501" spans="1:59">
      <c r="A501" s="141" t="s">
        <v>584</v>
      </c>
      <c r="B501" s="141" t="s">
        <v>1083</v>
      </c>
      <c r="N501" s="141">
        <v>18108</v>
      </c>
      <c r="O501" s="141">
        <v>40785</v>
      </c>
      <c r="P501" s="141">
        <v>68038</v>
      </c>
      <c r="Q501" s="141">
        <v>153221</v>
      </c>
      <c r="R501" s="141">
        <v>104038</v>
      </c>
      <c r="S501" s="141">
        <v>62513</v>
      </c>
      <c r="T501" s="141">
        <v>44221</v>
      </c>
      <c r="U501" s="141">
        <v>71527</v>
      </c>
      <c r="V501" s="141">
        <v>62409</v>
      </c>
      <c r="X501" s="141">
        <v>28695</v>
      </c>
      <c r="Y501" s="141">
        <v>82845</v>
      </c>
      <c r="Z501" s="141">
        <v>99725</v>
      </c>
      <c r="AA501" s="141">
        <v>85009</v>
      </c>
      <c r="AB501" s="141">
        <v>29307</v>
      </c>
      <c r="AH501" s="141">
        <v>21827</v>
      </c>
      <c r="AI501" s="141">
        <v>35092</v>
      </c>
      <c r="AK501" s="141">
        <v>10270</v>
      </c>
      <c r="AO501" s="141">
        <v>68370</v>
      </c>
      <c r="AP501" s="141">
        <v>76825</v>
      </c>
      <c r="AQ501" s="141">
        <v>76650</v>
      </c>
      <c r="AR501" s="141">
        <v>68181</v>
      </c>
      <c r="AS501" s="141">
        <v>38507</v>
      </c>
      <c r="AT501" s="141">
        <v>16525</v>
      </c>
      <c r="BA501" s="141">
        <v>14959</v>
      </c>
      <c r="BB501" s="141">
        <v>19689</v>
      </c>
      <c r="BC501" s="141">
        <v>27509</v>
      </c>
      <c r="BD501" s="141">
        <v>37064</v>
      </c>
      <c r="BE501" s="141">
        <v>49028</v>
      </c>
      <c r="BF501" s="141">
        <v>33885</v>
      </c>
    </row>
    <row r="502" spans="1:59">
      <c r="A502" s="141" t="s">
        <v>584</v>
      </c>
      <c r="B502" s="141" t="s">
        <v>1084</v>
      </c>
      <c r="N502" s="141">
        <v>66285</v>
      </c>
      <c r="O502" s="141">
        <v>113064</v>
      </c>
      <c r="P502" s="141">
        <v>167772</v>
      </c>
      <c r="Q502" s="141">
        <v>335163</v>
      </c>
      <c r="R502" s="141">
        <v>229526</v>
      </c>
      <c r="S502" s="141">
        <v>133594</v>
      </c>
      <c r="T502" s="141">
        <v>89053</v>
      </c>
      <c r="U502" s="141">
        <v>138624</v>
      </c>
      <c r="V502" s="141">
        <v>116058</v>
      </c>
      <c r="W502" s="141">
        <v>7087</v>
      </c>
      <c r="X502" s="141">
        <v>54301</v>
      </c>
      <c r="Y502" s="141">
        <v>172337</v>
      </c>
      <c r="Z502" s="141">
        <v>212538</v>
      </c>
      <c r="AA502" s="141">
        <v>184990</v>
      </c>
      <c r="AB502" s="141">
        <v>73513</v>
      </c>
      <c r="AC502" s="141">
        <v>13721</v>
      </c>
      <c r="AD502" s="141">
        <v>13812</v>
      </c>
      <c r="AE502" s="141">
        <v>14630</v>
      </c>
      <c r="AF502" s="141">
        <v>15169</v>
      </c>
      <c r="AG502" s="141">
        <v>18037</v>
      </c>
      <c r="AH502" s="141">
        <v>66273</v>
      </c>
      <c r="AI502" s="141">
        <v>97075</v>
      </c>
      <c r="AK502" s="141">
        <v>42870</v>
      </c>
      <c r="AL502" s="141">
        <v>20773</v>
      </c>
      <c r="AO502" s="141">
        <v>157805</v>
      </c>
      <c r="AP502" s="141">
        <v>173772</v>
      </c>
      <c r="AQ502" s="141">
        <v>171651</v>
      </c>
      <c r="AR502" s="141">
        <v>156072</v>
      </c>
      <c r="AS502" s="141">
        <v>95378</v>
      </c>
      <c r="AT502" s="141">
        <v>52183</v>
      </c>
      <c r="AU502" s="141">
        <v>16441</v>
      </c>
      <c r="AV502" s="141">
        <v>19326</v>
      </c>
      <c r="AW502" s="141">
        <v>21247</v>
      </c>
      <c r="AX502" s="141">
        <v>19492</v>
      </c>
      <c r="AY502" s="141">
        <v>16694</v>
      </c>
      <c r="AZ502" s="141">
        <v>13933</v>
      </c>
      <c r="BA502" s="141">
        <v>45382</v>
      </c>
      <c r="BB502" s="141">
        <v>56557</v>
      </c>
      <c r="BC502" s="141">
        <v>72890</v>
      </c>
      <c r="BD502" s="141">
        <v>92485</v>
      </c>
      <c r="BE502" s="141">
        <v>115680</v>
      </c>
      <c r="BF502" s="141">
        <v>80630</v>
      </c>
    </row>
    <row r="503" spans="1:59">
      <c r="A503" s="141" t="s">
        <v>584</v>
      </c>
      <c r="B503" s="141" t="s">
        <v>1085</v>
      </c>
      <c r="N503" s="141">
        <v>99.031181335449205</v>
      </c>
      <c r="O503" s="141">
        <v>98.568092346191406</v>
      </c>
      <c r="P503" s="141">
        <v>98.054153442382798</v>
      </c>
      <c r="Q503" s="141">
        <v>96.504837036132798</v>
      </c>
      <c r="R503" s="141">
        <v>97.627433776855497</v>
      </c>
      <c r="S503" s="141">
        <v>98.678596496582003</v>
      </c>
      <c r="T503" s="141">
        <v>99.181922912597699</v>
      </c>
      <c r="U503" s="141">
        <v>98.804458618164105</v>
      </c>
      <c r="V503" s="141">
        <v>99.069992065429702</v>
      </c>
      <c r="X503" s="141">
        <v>99.579360961914105</v>
      </c>
      <c r="Y503" s="141">
        <v>98.556587219238295</v>
      </c>
      <c r="Z503" s="141">
        <v>98.183372497558594</v>
      </c>
      <c r="AA503" s="141">
        <v>98.364601135253906</v>
      </c>
      <c r="AB503" s="141">
        <v>99.252738952636705</v>
      </c>
      <c r="AH503" s="141">
        <v>99.082199096679702</v>
      </c>
      <c r="AI503" s="141">
        <v>98.694557189941406</v>
      </c>
      <c r="AK503" s="141">
        <v>99.281417846679702</v>
      </c>
      <c r="AO503" s="141">
        <v>97.833221435546903</v>
      </c>
      <c r="AP503" s="141">
        <v>97.598709106445298</v>
      </c>
      <c r="AQ503" s="141">
        <v>97.596427917480497</v>
      </c>
      <c r="AR503" s="141">
        <v>97.732223510742202</v>
      </c>
      <c r="AS503" s="141">
        <v>98.506988525390597</v>
      </c>
      <c r="AT503" s="141">
        <v>99.051086425781307</v>
      </c>
      <c r="BA503" s="141">
        <v>99.151947021484403</v>
      </c>
      <c r="BB503" s="141">
        <v>98.959678649902301</v>
      </c>
      <c r="BC503" s="141">
        <v>98.707229614257798</v>
      </c>
      <c r="BD503" s="141">
        <v>98.408958435058594</v>
      </c>
      <c r="BE503" s="141">
        <v>98.075271606445298</v>
      </c>
      <c r="BF503" s="141">
        <v>98.644821166992202</v>
      </c>
    </row>
    <row r="504" spans="1:59">
      <c r="A504" s="141" t="s">
        <v>584</v>
      </c>
      <c r="B504" s="141" t="s">
        <v>1086</v>
      </c>
      <c r="N504" s="141">
        <v>99.616706848144503</v>
      </c>
      <c r="O504" s="141">
        <v>99.149223327636705</v>
      </c>
      <c r="P504" s="141">
        <v>98.602340698242202</v>
      </c>
      <c r="Q504" s="141">
        <v>96.9022216796875</v>
      </c>
      <c r="R504" s="141">
        <v>97.931312561035199</v>
      </c>
      <c r="S504" s="141">
        <v>98.778846740722699</v>
      </c>
      <c r="T504" s="141">
        <v>99.152671813964801</v>
      </c>
      <c r="U504" s="141">
        <v>98.662048339843807</v>
      </c>
      <c r="V504" s="141">
        <v>98.864112854003906</v>
      </c>
      <c r="X504" s="141">
        <v>99.504699707031307</v>
      </c>
      <c r="Y504" s="141">
        <v>98.595123291015597</v>
      </c>
      <c r="Z504" s="141">
        <v>98.310897827148395</v>
      </c>
      <c r="AA504" s="141">
        <v>98.537078857421903</v>
      </c>
      <c r="AB504" s="141">
        <v>99.478706359863295</v>
      </c>
      <c r="AH504" s="141">
        <v>99.525177001953097</v>
      </c>
      <c r="AI504" s="141">
        <v>99.221290588378906</v>
      </c>
      <c r="AK504" s="141">
        <v>99.761398315429702</v>
      </c>
      <c r="AO504" s="141">
        <v>98.253112792968807</v>
      </c>
      <c r="AP504" s="141">
        <v>97.993263244628906</v>
      </c>
      <c r="AQ504" s="141">
        <v>97.954948425292997</v>
      </c>
      <c r="AR504" s="141">
        <v>98.144737243652301</v>
      </c>
      <c r="AS504" s="141">
        <v>98.933937072753906</v>
      </c>
      <c r="AT504" s="141">
        <v>99.536247253417997</v>
      </c>
      <c r="BA504" s="141">
        <v>99.560111999511705</v>
      </c>
      <c r="BB504" s="141">
        <v>99.413742065429702</v>
      </c>
      <c r="BC504" s="141">
        <v>99.173240661621094</v>
      </c>
      <c r="BD504" s="141">
        <v>98.877548217773395</v>
      </c>
      <c r="BE504" s="141">
        <v>98.506492614746094</v>
      </c>
      <c r="BF504" s="141">
        <v>98.963577270507798</v>
      </c>
    </row>
    <row r="505" spans="1:59">
      <c r="A505" s="141" t="s">
        <v>584</v>
      </c>
      <c r="B505" s="141" t="s">
        <v>1087</v>
      </c>
      <c r="N505" s="141">
        <v>99.316452026367202</v>
      </c>
      <c r="O505" s="141">
        <v>98.851158142089801</v>
      </c>
      <c r="P505" s="141">
        <v>98.321182250976605</v>
      </c>
      <c r="Q505" s="141">
        <v>96.698448181152301</v>
      </c>
      <c r="R505" s="141">
        <v>97.775543212890597</v>
      </c>
      <c r="S505" s="141">
        <v>98.727493286132798</v>
      </c>
      <c r="T505" s="141">
        <v>99.167648315429702</v>
      </c>
      <c r="U505" s="141">
        <v>98.734977722167997</v>
      </c>
      <c r="V505" s="141">
        <v>98.969558715820298</v>
      </c>
      <c r="W505" s="141">
        <v>99.9388427734375</v>
      </c>
      <c r="X505" s="141">
        <v>99.542953491210895</v>
      </c>
      <c r="Y505" s="141">
        <v>98.575370788574205</v>
      </c>
      <c r="Z505" s="141">
        <v>98.245529174804702</v>
      </c>
      <c r="AA505" s="141">
        <v>98.448646545410199</v>
      </c>
      <c r="AB505" s="141">
        <v>99.362846374511705</v>
      </c>
      <c r="AC505" s="141">
        <v>99.875526428222699</v>
      </c>
      <c r="AD505" s="141">
        <v>99.869033813476605</v>
      </c>
      <c r="AE505" s="141">
        <v>99.855812072753906</v>
      </c>
      <c r="AF505" s="141">
        <v>99.845718383789105</v>
      </c>
      <c r="AG505" s="141">
        <v>99.812210083007798</v>
      </c>
      <c r="AH505" s="141">
        <v>99.297920227050795</v>
      </c>
      <c r="AI505" s="141">
        <v>98.9510498046875</v>
      </c>
      <c r="AK505" s="141">
        <v>99.515098571777301</v>
      </c>
      <c r="AL505" s="141">
        <v>99.759208679199205</v>
      </c>
      <c r="AO505" s="141">
        <v>98.037590026855497</v>
      </c>
      <c r="AP505" s="141">
        <v>97.790748596191406</v>
      </c>
      <c r="AQ505" s="141">
        <v>97.770927429199205</v>
      </c>
      <c r="AR505" s="141">
        <v>97.932998657226605</v>
      </c>
      <c r="AS505" s="141">
        <v>98.714797973632798</v>
      </c>
      <c r="AT505" s="141">
        <v>99.2872314453125</v>
      </c>
      <c r="AU505" s="141">
        <v>99.773246765136705</v>
      </c>
      <c r="AV505" s="141">
        <v>99.731880187988295</v>
      </c>
      <c r="AW505" s="141">
        <v>99.704147338867202</v>
      </c>
      <c r="AX505" s="141">
        <v>99.727676391601605</v>
      </c>
      <c r="AY505" s="141">
        <v>99.7655029296875</v>
      </c>
      <c r="AZ505" s="141">
        <v>99.802719116210895</v>
      </c>
      <c r="BA505" s="141">
        <v>99.350570678710895</v>
      </c>
      <c r="BB505" s="141">
        <v>99.180610656738295</v>
      </c>
      <c r="BC505" s="141">
        <v>98.933998107910199</v>
      </c>
      <c r="BD505" s="141">
        <v>98.636993408203097</v>
      </c>
      <c r="BE505" s="141">
        <v>98.285118103027301</v>
      </c>
      <c r="BF505" s="141">
        <v>98.799942016601605</v>
      </c>
    </row>
    <row r="506" spans="1:59">
      <c r="A506" s="141" t="s">
        <v>584</v>
      </c>
      <c r="B506" s="141" t="s">
        <v>1088</v>
      </c>
      <c r="N506" s="141">
        <v>52.581211090087898</v>
      </c>
      <c r="O506" s="141">
        <v>52.084861755371101</v>
      </c>
      <c r="P506" s="141">
        <v>52.644519805908203</v>
      </c>
      <c r="Q506" s="141">
        <v>53.268600463867202</v>
      </c>
      <c r="R506" s="141">
        <v>54.057979583740199</v>
      </c>
      <c r="S506" s="141">
        <v>56.819351196289098</v>
      </c>
      <c r="T506" s="141">
        <v>57.443870544433601</v>
      </c>
      <c r="U506" s="141">
        <v>57.944129943847699</v>
      </c>
      <c r="V506" s="141">
        <v>58.459999084472699</v>
      </c>
      <c r="W506" s="141">
        <v>56.6161918640137</v>
      </c>
      <c r="X506" s="141">
        <v>56.682819366455099</v>
      </c>
      <c r="Y506" s="141">
        <v>56.570411682128899</v>
      </c>
      <c r="Z506" s="141">
        <v>56.305538177490199</v>
      </c>
      <c r="AA506" s="141">
        <v>56.0731811523438</v>
      </c>
      <c r="AB506" s="141">
        <v>56.046119689941399</v>
      </c>
      <c r="AC506" s="141">
        <v>56.050010681152301</v>
      </c>
      <c r="AD506" s="141">
        <v>56.271198272705099</v>
      </c>
      <c r="AE506" s="141">
        <v>56.610721588134801</v>
      </c>
      <c r="AF506" s="141">
        <v>56.926830291747997</v>
      </c>
      <c r="AG506" s="141">
        <v>57.646068572997997</v>
      </c>
      <c r="AH506" s="141">
        <v>58.410858154296903</v>
      </c>
      <c r="AI506" s="141">
        <v>59.257930755615199</v>
      </c>
      <c r="AJ506" s="141">
        <v>59.812511444091797</v>
      </c>
      <c r="AK506" s="141">
        <v>60.221469879150398</v>
      </c>
      <c r="AL506" s="141">
        <v>59.618541717529297</v>
      </c>
      <c r="AM506" s="141">
        <v>61.172088623046903</v>
      </c>
      <c r="AN506" s="141">
        <v>61.599338531494098</v>
      </c>
      <c r="AO506" s="141">
        <v>70.369422912597699</v>
      </c>
      <c r="AR506" s="141">
        <v>65.002960205078097</v>
      </c>
      <c r="AS506" s="141">
        <v>65.003013610839801</v>
      </c>
      <c r="AT506" s="141">
        <v>65.003166198730497</v>
      </c>
      <c r="AU506" s="141">
        <v>65.003028869628906</v>
      </c>
      <c r="AV506" s="141">
        <v>64.884590148925795</v>
      </c>
    </row>
    <row r="507" spans="1:59">
      <c r="A507" s="141" t="s">
        <v>584</v>
      </c>
      <c r="B507" s="141" t="s">
        <v>1089</v>
      </c>
      <c r="N507" s="141">
        <v>364906</v>
      </c>
      <c r="O507" s="141">
        <v>381608</v>
      </c>
      <c r="P507" s="141">
        <v>388445</v>
      </c>
      <c r="Q507" s="141">
        <v>395062</v>
      </c>
      <c r="R507" s="141">
        <v>406347</v>
      </c>
      <c r="S507" s="141">
        <v>402553</v>
      </c>
      <c r="T507" s="141">
        <v>411379</v>
      </c>
      <c r="U507" s="141">
        <v>419958</v>
      </c>
      <c r="V507" s="141">
        <v>432222</v>
      </c>
      <c r="W507" s="141">
        <v>462343</v>
      </c>
      <c r="X507" s="141">
        <v>470991</v>
      </c>
      <c r="Y507" s="141">
        <v>477101</v>
      </c>
      <c r="Z507" s="141">
        <v>478349</v>
      </c>
      <c r="AA507" s="141">
        <v>476991</v>
      </c>
      <c r="AB507" s="141">
        <v>471724</v>
      </c>
      <c r="AC507" s="141">
        <v>464173</v>
      </c>
      <c r="AD507" s="141">
        <v>457767</v>
      </c>
      <c r="AE507" s="141">
        <v>452220</v>
      </c>
      <c r="AF507" s="141">
        <v>449347</v>
      </c>
      <c r="AG507" s="141">
        <v>454109</v>
      </c>
      <c r="AH507" s="141">
        <v>452849</v>
      </c>
      <c r="AI507" s="141">
        <v>453379</v>
      </c>
      <c r="AJ507" s="141">
        <v>440769</v>
      </c>
      <c r="AK507" s="141">
        <v>461729</v>
      </c>
      <c r="AL507" s="141">
        <v>464431</v>
      </c>
      <c r="AM507" s="141">
        <v>430958</v>
      </c>
      <c r="AN507" s="141">
        <v>425714</v>
      </c>
      <c r="AO507" s="141">
        <v>371066</v>
      </c>
      <c r="AP507" s="141">
        <v>366550</v>
      </c>
      <c r="AQ507" s="141">
        <v>363880</v>
      </c>
      <c r="AR507" s="141">
        <v>362605</v>
      </c>
      <c r="AS507" s="141">
        <v>365540</v>
      </c>
      <c r="AT507" s="141">
        <v>371688</v>
      </c>
      <c r="AU507" s="141">
        <v>378950</v>
      </c>
      <c r="AV507" s="141">
        <v>382738</v>
      </c>
      <c r="AW507" s="141">
        <v>386443</v>
      </c>
      <c r="AX507" s="141">
        <v>390542</v>
      </c>
      <c r="AY507" s="141">
        <v>391967</v>
      </c>
      <c r="AZ507" s="141">
        <v>396388</v>
      </c>
      <c r="BA507" s="141">
        <v>399424</v>
      </c>
      <c r="BB507" s="141">
        <v>401773</v>
      </c>
      <c r="BC507" s="141">
        <v>405144</v>
      </c>
      <c r="BD507" s="141">
        <v>406511</v>
      </c>
      <c r="BE507" s="141">
        <v>408247</v>
      </c>
      <c r="BF507" s="141">
        <v>410355</v>
      </c>
    </row>
    <row r="508" spans="1:59">
      <c r="A508" s="141" t="s">
        <v>584</v>
      </c>
      <c r="B508" s="141" t="s">
        <v>1090</v>
      </c>
    </row>
    <row r="509" spans="1:59">
      <c r="A509" s="141" t="s">
        <v>584</v>
      </c>
      <c r="B509" s="141" t="s">
        <v>1091</v>
      </c>
    </row>
    <row r="510" spans="1:59">
      <c r="A510" s="141" t="s">
        <v>584</v>
      </c>
      <c r="B510" s="141" t="s">
        <v>1092</v>
      </c>
    </row>
    <row r="511" spans="1:59">
      <c r="A511" s="141" t="s">
        <v>584</v>
      </c>
      <c r="B511" s="141" t="s">
        <v>1093</v>
      </c>
      <c r="N511" s="141">
        <v>0</v>
      </c>
      <c r="O511" s="141">
        <v>0</v>
      </c>
      <c r="P511" s="141">
        <v>0</v>
      </c>
      <c r="Q511" s="141">
        <v>0</v>
      </c>
      <c r="R511" s="141">
        <v>0</v>
      </c>
      <c r="S511" s="141">
        <v>0</v>
      </c>
      <c r="T511" s="141">
        <v>0</v>
      </c>
      <c r="U511" s="141">
        <v>0</v>
      </c>
      <c r="V511" s="141">
        <v>0</v>
      </c>
      <c r="W511" s="141">
        <v>0</v>
      </c>
      <c r="X511" s="141">
        <v>0</v>
      </c>
      <c r="Y511" s="141">
        <v>0</v>
      </c>
      <c r="Z511" s="141">
        <v>0</v>
      </c>
      <c r="AA511" s="141">
        <v>0</v>
      </c>
      <c r="AB511" s="141">
        <v>0</v>
      </c>
      <c r="AC511" s="141">
        <v>0</v>
      </c>
      <c r="AD511" s="141">
        <v>0</v>
      </c>
      <c r="AE511" s="141">
        <v>0</v>
      </c>
      <c r="AF511" s="141">
        <v>0</v>
      </c>
      <c r="AG511" s="141">
        <v>0</v>
      </c>
      <c r="AH511" s="141">
        <v>0</v>
      </c>
      <c r="AI511" s="141">
        <v>0</v>
      </c>
      <c r="AK511" s="141">
        <v>0</v>
      </c>
      <c r="AO511" s="141">
        <v>0</v>
      </c>
      <c r="AP511" s="141">
        <v>0</v>
      </c>
      <c r="AQ511" s="141">
        <v>0</v>
      </c>
      <c r="AR511" s="141">
        <v>0</v>
      </c>
      <c r="AS511" s="141">
        <v>0</v>
      </c>
      <c r="AT511" s="141">
        <v>0</v>
      </c>
      <c r="AU511" s="141">
        <v>0</v>
      </c>
      <c r="AV511" s="141">
        <v>0</v>
      </c>
      <c r="AW511" s="141">
        <v>0</v>
      </c>
      <c r="AX511" s="141">
        <v>0</v>
      </c>
      <c r="AY511" s="141">
        <v>0</v>
      </c>
      <c r="AZ511" s="141">
        <v>0</v>
      </c>
      <c r="BA511" s="141">
        <v>0</v>
      </c>
      <c r="BB511" s="141">
        <v>0</v>
      </c>
      <c r="BC511" s="141">
        <v>0</v>
      </c>
    </row>
    <row r="512" spans="1:59">
      <c r="A512" s="141" t="s">
        <v>584</v>
      </c>
      <c r="B512" s="141" t="s">
        <v>1094</v>
      </c>
      <c r="C512" s="141">
        <v>2712</v>
      </c>
      <c r="D512" s="141">
        <v>3138</v>
      </c>
      <c r="E512" s="141">
        <v>3642</v>
      </c>
      <c r="F512" s="141">
        <v>3941</v>
      </c>
      <c r="G512" s="141">
        <v>4098</v>
      </c>
      <c r="H512" s="141">
        <v>5027</v>
      </c>
      <c r="I512" s="141">
        <v>4544</v>
      </c>
      <c r="J512" s="141">
        <v>4845</v>
      </c>
      <c r="K512" s="141">
        <v>6423</v>
      </c>
      <c r="L512" s="141">
        <v>6848</v>
      </c>
      <c r="M512" s="141">
        <v>9010</v>
      </c>
      <c r="N512" s="141">
        <v>9632</v>
      </c>
      <c r="O512" s="141">
        <v>12751</v>
      </c>
      <c r="P512" s="141">
        <v>16021</v>
      </c>
      <c r="Q512" s="141">
        <v>13586</v>
      </c>
      <c r="R512" s="141">
        <v>11892</v>
      </c>
      <c r="S512" s="141">
        <v>11162</v>
      </c>
      <c r="T512" s="141">
        <v>11533</v>
      </c>
      <c r="U512" s="141">
        <v>10572</v>
      </c>
      <c r="V512" s="141">
        <v>11193</v>
      </c>
      <c r="W512" s="141">
        <v>11866</v>
      </c>
      <c r="X512" s="141">
        <v>12192</v>
      </c>
      <c r="Y512" s="141">
        <v>13184</v>
      </c>
      <c r="Z512" s="141">
        <v>14273</v>
      </c>
      <c r="AA512" s="141">
        <v>15148</v>
      </c>
      <c r="AB512" s="141">
        <v>14989</v>
      </c>
      <c r="AC512" s="141">
        <v>15894</v>
      </c>
      <c r="AD512" s="141">
        <v>17468</v>
      </c>
      <c r="AE512" s="141">
        <v>17786</v>
      </c>
      <c r="AF512" s="141">
        <v>19679</v>
      </c>
      <c r="AG512" s="141">
        <v>19791</v>
      </c>
      <c r="AH512" s="141">
        <v>18743</v>
      </c>
      <c r="AI512" s="141">
        <v>22654</v>
      </c>
      <c r="AJ512" s="141">
        <v>19811</v>
      </c>
      <c r="AK512" s="141">
        <v>20151</v>
      </c>
      <c r="AL512" s="141">
        <v>22899</v>
      </c>
      <c r="AM512" s="141">
        <v>24642</v>
      </c>
      <c r="AN512" s="141">
        <v>18727</v>
      </c>
      <c r="AO512" s="141">
        <v>15624</v>
      </c>
      <c r="AP512" s="141">
        <v>17609</v>
      </c>
      <c r="AQ512" s="141">
        <v>22003</v>
      </c>
      <c r="AR512" s="141">
        <v>18491</v>
      </c>
      <c r="AS512" s="141">
        <v>16361</v>
      </c>
      <c r="AT512" s="141">
        <v>16375</v>
      </c>
      <c r="AU512" s="141">
        <v>19550</v>
      </c>
      <c r="AV512" s="141">
        <v>21130</v>
      </c>
      <c r="AW512" s="141">
        <v>22513</v>
      </c>
      <c r="AX512" s="141">
        <v>24348</v>
      </c>
      <c r="AY512" s="141">
        <v>22176</v>
      </c>
      <c r="AZ512" s="141">
        <v>19141</v>
      </c>
      <c r="BA512" s="141">
        <v>21013</v>
      </c>
      <c r="BB512" s="141">
        <v>22343</v>
      </c>
      <c r="BC512" s="141">
        <v>23718</v>
      </c>
      <c r="BD512" s="141">
        <v>23634</v>
      </c>
      <c r="BE512" s="141">
        <v>24573</v>
      </c>
      <c r="BF512" s="141">
        <v>26901</v>
      </c>
      <c r="BG512" s="141">
        <v>29649</v>
      </c>
    </row>
    <row r="513" spans="1:59">
      <c r="A513" s="141" t="s">
        <v>584</v>
      </c>
      <c r="B513" s="141" t="s">
        <v>1095</v>
      </c>
      <c r="AU513" s="141">
        <v>18680</v>
      </c>
      <c r="AV513" s="141">
        <v>21048</v>
      </c>
      <c r="AW513" s="141">
        <v>23876</v>
      </c>
      <c r="AX513" s="141">
        <v>28095</v>
      </c>
      <c r="AY513" s="141">
        <v>27171</v>
      </c>
      <c r="AZ513" s="141">
        <v>22028</v>
      </c>
      <c r="BA513" s="141">
        <v>23786</v>
      </c>
      <c r="BB513" s="141">
        <v>26736</v>
      </c>
      <c r="BC513" s="141">
        <v>27882</v>
      </c>
      <c r="BD513" s="141">
        <v>46598</v>
      </c>
      <c r="BE513" s="141">
        <v>49145</v>
      </c>
      <c r="BF513" s="141">
        <v>54708</v>
      </c>
      <c r="BG513" s="141">
        <v>60795</v>
      </c>
    </row>
    <row r="514" spans="1:59">
      <c r="A514" s="141" t="s">
        <v>584</v>
      </c>
      <c r="B514" s="141" t="s">
        <v>1096</v>
      </c>
      <c r="F514" s="141">
        <v>53876</v>
      </c>
      <c r="G514" s="141">
        <v>55556</v>
      </c>
      <c r="H514" s="141">
        <v>60796</v>
      </c>
      <c r="I514" s="141">
        <v>62962</v>
      </c>
      <c r="J514" s="141">
        <v>61721</v>
      </c>
      <c r="K514" s="141">
        <v>71114</v>
      </c>
      <c r="L514" s="141">
        <v>77132</v>
      </c>
      <c r="M514" s="141">
        <v>100513</v>
      </c>
      <c r="N514" s="141">
        <v>78425</v>
      </c>
      <c r="O514" s="141">
        <v>101328</v>
      </c>
      <c r="P514" s="141">
        <v>115221</v>
      </c>
      <c r="Q514" s="141">
        <v>121509</v>
      </c>
      <c r="R514" s="141">
        <v>135118</v>
      </c>
      <c r="S514" s="141">
        <v>135762</v>
      </c>
      <c r="T514" s="141">
        <v>135991</v>
      </c>
      <c r="U514" s="141">
        <v>141517</v>
      </c>
      <c r="V514" s="141">
        <v>150623</v>
      </c>
      <c r="W514" s="141">
        <v>165730</v>
      </c>
      <c r="Z514" s="141">
        <v>227708</v>
      </c>
      <c r="AA514" s="141">
        <v>256195</v>
      </c>
      <c r="AB514" s="141">
        <v>274348</v>
      </c>
      <c r="AC514" s="141">
        <v>290132</v>
      </c>
      <c r="AD514" s="141">
        <v>310908</v>
      </c>
      <c r="AE514" s="141">
        <v>308775</v>
      </c>
      <c r="AF514" s="141">
        <v>317353</v>
      </c>
      <c r="AG514" s="141">
        <v>332952</v>
      </c>
      <c r="AH514" s="141">
        <v>335564</v>
      </c>
      <c r="AI514" s="141">
        <v>337498</v>
      </c>
      <c r="AJ514" s="141">
        <v>331774</v>
      </c>
      <c r="AK514" s="141">
        <v>319261</v>
      </c>
      <c r="AL514" s="141">
        <v>333770</v>
      </c>
      <c r="AM514" s="141">
        <v>339045</v>
      </c>
      <c r="AN514" s="141">
        <v>349211</v>
      </c>
      <c r="AO514" s="141">
        <v>357379</v>
      </c>
      <c r="AP514" s="141">
        <v>357531</v>
      </c>
      <c r="AQ514" s="141">
        <v>384201</v>
      </c>
      <c r="AR514" s="141">
        <v>382815</v>
      </c>
      <c r="AS514" s="141">
        <v>365204</v>
      </c>
      <c r="AT514" s="141">
        <v>358184</v>
      </c>
      <c r="AU514" s="141">
        <v>368416</v>
      </c>
      <c r="AV514" s="141">
        <v>367960</v>
      </c>
      <c r="AW514" s="141">
        <v>347060</v>
      </c>
      <c r="AX514" s="141">
        <v>333498</v>
      </c>
      <c r="AY514" s="141">
        <v>330110</v>
      </c>
      <c r="AZ514" s="141">
        <v>295315</v>
      </c>
      <c r="BA514" s="141">
        <v>290081</v>
      </c>
      <c r="BB514" s="141">
        <v>287580</v>
      </c>
      <c r="BC514" s="141">
        <v>287013</v>
      </c>
      <c r="BD514" s="141">
        <v>271731</v>
      </c>
      <c r="BE514" s="141">
        <v>265959</v>
      </c>
      <c r="BF514" s="141">
        <v>258839</v>
      </c>
      <c r="BG514" s="141">
        <v>260244</v>
      </c>
    </row>
    <row r="515" spans="1:59">
      <c r="A515" s="141" t="s">
        <v>584</v>
      </c>
      <c r="B515" s="141" t="s">
        <v>1097</v>
      </c>
      <c r="F515" s="141">
        <v>17914</v>
      </c>
      <c r="G515" s="141">
        <v>19424</v>
      </c>
      <c r="H515" s="141">
        <v>21127</v>
      </c>
      <c r="I515" s="141">
        <v>23084</v>
      </c>
      <c r="J515" s="141">
        <v>23643</v>
      </c>
      <c r="K515" s="141">
        <v>25596</v>
      </c>
      <c r="L515" s="141">
        <v>28454</v>
      </c>
      <c r="M515" s="141">
        <v>30318</v>
      </c>
      <c r="N515" s="141">
        <v>27360</v>
      </c>
      <c r="O515" s="141">
        <v>29072</v>
      </c>
      <c r="P515" s="141">
        <v>29593</v>
      </c>
      <c r="Q515" s="141">
        <v>27810</v>
      </c>
      <c r="R515" s="141">
        <v>24703</v>
      </c>
      <c r="S515" s="141">
        <v>25254</v>
      </c>
      <c r="T515" s="141">
        <v>25015</v>
      </c>
      <c r="U515" s="141">
        <v>24575</v>
      </c>
      <c r="V515" s="141">
        <v>23946</v>
      </c>
      <c r="W515" s="141">
        <v>25290</v>
      </c>
      <c r="Z515" s="141">
        <v>24977</v>
      </c>
      <c r="AA515" s="141">
        <v>26119</v>
      </c>
      <c r="AB515" s="141">
        <v>25503</v>
      </c>
      <c r="AC515" s="141">
        <v>26030</v>
      </c>
      <c r="AD515" s="141">
        <v>25976</v>
      </c>
      <c r="AE515" s="141">
        <v>26984</v>
      </c>
      <c r="AF515" s="141">
        <v>27787</v>
      </c>
      <c r="AG515" s="141">
        <v>27752</v>
      </c>
      <c r="AH515" s="141">
        <v>26026</v>
      </c>
      <c r="AI515" s="141">
        <v>24699</v>
      </c>
      <c r="AJ515" s="141">
        <v>23726</v>
      </c>
      <c r="AK515" s="141">
        <v>21940</v>
      </c>
      <c r="AL515" s="141">
        <v>35061</v>
      </c>
      <c r="AM515" s="141">
        <v>37629</v>
      </c>
      <c r="AN515" s="141">
        <v>52407</v>
      </c>
      <c r="AO515" s="141">
        <v>44716</v>
      </c>
      <c r="AP515" s="141">
        <v>46926</v>
      </c>
      <c r="AQ515" s="141">
        <v>35342</v>
      </c>
      <c r="AR515" s="141">
        <v>57433</v>
      </c>
      <c r="AS515" s="141">
        <v>56601</v>
      </c>
      <c r="AT515" s="141">
        <v>54909</v>
      </c>
      <c r="AU515" s="141">
        <v>54665</v>
      </c>
      <c r="AV515" s="141">
        <v>59118</v>
      </c>
      <c r="AW515" s="141">
        <v>61614</v>
      </c>
      <c r="AX515" s="141">
        <v>62793</v>
      </c>
      <c r="AY515" s="141">
        <v>60892</v>
      </c>
      <c r="AZ515" s="141">
        <v>53281</v>
      </c>
      <c r="BA515" s="141">
        <v>54517</v>
      </c>
      <c r="BB515" s="141">
        <v>55030</v>
      </c>
      <c r="BC515" s="141">
        <v>55783</v>
      </c>
      <c r="BD515" s="141">
        <v>56705</v>
      </c>
      <c r="BE515" s="141">
        <v>60030</v>
      </c>
      <c r="BF515" s="141">
        <v>59882</v>
      </c>
      <c r="BG515" s="141">
        <v>58137</v>
      </c>
    </row>
    <row r="516" spans="1:59">
      <c r="A516" s="141" t="s">
        <v>584</v>
      </c>
      <c r="B516" s="141" t="s">
        <v>1098</v>
      </c>
      <c r="AT516" s="141">
        <v>97235.199999999997</v>
      </c>
      <c r="AU516" s="141">
        <v>100403.7</v>
      </c>
      <c r="AV516" s="141">
        <v>109662.2</v>
      </c>
      <c r="AW516" s="141">
        <v>110502.8</v>
      </c>
      <c r="AX516" s="141">
        <v>108760.8</v>
      </c>
      <c r="AY516" s="141">
        <v>106897.5</v>
      </c>
      <c r="AZ516" s="141">
        <v>108237.4</v>
      </c>
      <c r="BA516" s="141">
        <v>108292.4</v>
      </c>
      <c r="BB516" s="141">
        <v>110570</v>
      </c>
      <c r="BC516" s="141">
        <v>109424.5</v>
      </c>
      <c r="BD516" s="141">
        <v>109257.9</v>
      </c>
      <c r="BE516" s="141">
        <v>106154.6</v>
      </c>
      <c r="BF516" s="141">
        <v>99812.4</v>
      </c>
      <c r="BG516" s="141">
        <v>96536.2</v>
      </c>
    </row>
    <row r="517" spans="1:59">
      <c r="A517" s="141" t="s">
        <v>584</v>
      </c>
      <c r="B517" s="141" t="s">
        <v>1099</v>
      </c>
      <c r="W517" s="141">
        <v>54574</v>
      </c>
      <c r="X517" s="141">
        <v>58281</v>
      </c>
      <c r="Y517" s="141">
        <v>58319</v>
      </c>
      <c r="Z517" s="141">
        <v>56315</v>
      </c>
      <c r="AA517" s="141">
        <v>53272</v>
      </c>
      <c r="AB517" s="141">
        <v>53793</v>
      </c>
      <c r="AC517" s="141">
        <v>51241</v>
      </c>
      <c r="AD517" s="141">
        <v>52394</v>
      </c>
      <c r="AE517" s="141">
        <v>50141</v>
      </c>
      <c r="AF517" s="141">
        <v>46612</v>
      </c>
      <c r="AG517" s="141">
        <v>42328</v>
      </c>
      <c r="AH517" s="141">
        <v>38486</v>
      </c>
      <c r="AI517" s="141">
        <v>37678</v>
      </c>
      <c r="AJ517" s="141">
        <v>39188</v>
      </c>
      <c r="AK517" s="141">
        <v>38719</v>
      </c>
      <c r="AL517" s="141">
        <v>38257</v>
      </c>
      <c r="AM517" s="141">
        <v>38456</v>
      </c>
      <c r="AN517" s="141">
        <v>37766</v>
      </c>
      <c r="AO517" s="141">
        <v>37340</v>
      </c>
      <c r="AP517" s="141">
        <v>35235</v>
      </c>
      <c r="AQ517" s="141">
        <v>36070</v>
      </c>
      <c r="AR517" s="141">
        <v>37176</v>
      </c>
      <c r="AS517" s="141">
        <v>34881</v>
      </c>
      <c r="AT517" s="141">
        <v>36574</v>
      </c>
      <c r="AU517" s="141">
        <v>37565</v>
      </c>
      <c r="AV517" s="141">
        <v>35746</v>
      </c>
      <c r="AW517" s="141">
        <v>33094</v>
      </c>
      <c r="AX517" s="141">
        <v>32202</v>
      </c>
      <c r="AY517" s="141">
        <v>29621</v>
      </c>
      <c r="AZ517" s="141">
        <v>27674</v>
      </c>
      <c r="BA517" s="141">
        <v>28083</v>
      </c>
      <c r="BB517" s="141">
        <v>26658</v>
      </c>
      <c r="BC517" s="141">
        <v>27933</v>
      </c>
      <c r="BD517" s="141">
        <v>26407</v>
      </c>
      <c r="BE517" s="141">
        <v>24868</v>
      </c>
      <c r="BF517" s="141">
        <v>24818</v>
      </c>
      <c r="BG517" s="141">
        <v>24547</v>
      </c>
    </row>
    <row r="518" spans="1:59">
      <c r="A518" s="141" t="s">
        <v>584</v>
      </c>
      <c r="B518" s="141" t="s">
        <v>1100</v>
      </c>
      <c r="W518" s="141">
        <v>1057</v>
      </c>
      <c r="X518" s="141">
        <v>1020</v>
      </c>
      <c r="Y518" s="141">
        <v>1071</v>
      </c>
      <c r="Z518" s="141">
        <v>1303</v>
      </c>
      <c r="AA518" s="141">
        <v>1411</v>
      </c>
      <c r="AB518" s="141">
        <v>1444</v>
      </c>
      <c r="AC518" s="141">
        <v>1395</v>
      </c>
      <c r="AD518" s="141">
        <v>1623</v>
      </c>
      <c r="AE518" s="141">
        <v>1795</v>
      </c>
      <c r="AF518" s="141">
        <v>1984</v>
      </c>
      <c r="AG518" s="141">
        <v>1962</v>
      </c>
      <c r="AH518" s="141">
        <v>1648</v>
      </c>
      <c r="AI518" s="141">
        <v>1492</v>
      </c>
      <c r="AJ518" s="141">
        <v>1571</v>
      </c>
      <c r="AK518" s="141">
        <v>1815</v>
      </c>
      <c r="AL518" s="141">
        <v>1810</v>
      </c>
      <c r="AM518" s="141">
        <v>1736</v>
      </c>
      <c r="AN518" s="141">
        <v>2099</v>
      </c>
      <c r="AO518" s="141">
        <v>2012</v>
      </c>
      <c r="AP518" s="141">
        <v>2133</v>
      </c>
      <c r="AQ518" s="141">
        <v>2426</v>
      </c>
      <c r="AR518" s="141">
        <v>2247</v>
      </c>
      <c r="AS518" s="141">
        <v>2349</v>
      </c>
      <c r="AT518" s="141">
        <v>2693</v>
      </c>
      <c r="AU518" s="141">
        <v>3191</v>
      </c>
      <c r="AV518" s="141">
        <v>3508</v>
      </c>
      <c r="AW518" s="141">
        <v>3630</v>
      </c>
      <c r="AX518" s="141">
        <v>4342</v>
      </c>
      <c r="AY518" s="141">
        <v>3948</v>
      </c>
      <c r="AZ518" s="141">
        <v>3201</v>
      </c>
      <c r="BA518" s="141">
        <v>3673</v>
      </c>
      <c r="BB518" s="141">
        <v>4147</v>
      </c>
      <c r="BC518" s="141">
        <v>4458</v>
      </c>
      <c r="BD518" s="141">
        <v>4718</v>
      </c>
      <c r="BE518" s="141">
        <v>4870</v>
      </c>
      <c r="BF518" s="141">
        <v>5533</v>
      </c>
      <c r="BG518" s="141">
        <v>6466</v>
      </c>
    </row>
    <row r="519" spans="1:59">
      <c r="A519" s="141" t="s">
        <v>584</v>
      </c>
      <c r="B519" s="141" t="s">
        <v>1101</v>
      </c>
    </row>
    <row r="520" spans="1:59">
      <c r="A520" s="141" t="s">
        <v>584</v>
      </c>
      <c r="B520" s="141" t="s">
        <v>1102</v>
      </c>
    </row>
    <row r="521" spans="1:59">
      <c r="A521" s="141" t="s">
        <v>584</v>
      </c>
      <c r="B521" s="141" t="s">
        <v>1103</v>
      </c>
    </row>
    <row r="522" spans="1:59">
      <c r="A522" s="141" t="s">
        <v>584</v>
      </c>
      <c r="B522" s="141" t="s">
        <v>1104</v>
      </c>
    </row>
    <row r="523" spans="1:59">
      <c r="A523" s="141" t="s">
        <v>584</v>
      </c>
      <c r="B523" s="141" t="s">
        <v>1105</v>
      </c>
    </row>
    <row r="524" spans="1:59">
      <c r="A524" s="141" t="s">
        <v>584</v>
      </c>
      <c r="B524" s="141" t="s">
        <v>1106</v>
      </c>
    </row>
    <row r="525" spans="1:59">
      <c r="A525" s="141" t="s">
        <v>584</v>
      </c>
      <c r="B525" s="141" t="s">
        <v>1107</v>
      </c>
    </row>
    <row r="526" spans="1:59">
      <c r="A526" s="141" t="s">
        <v>584</v>
      </c>
      <c r="B526" s="141" t="s">
        <v>1108</v>
      </c>
    </row>
    <row r="527" spans="1:59">
      <c r="A527" s="141" t="s">
        <v>584</v>
      </c>
      <c r="B527" s="141" t="s">
        <v>1109</v>
      </c>
    </row>
    <row r="528" spans="1:59">
      <c r="A528" s="141" t="s">
        <v>584</v>
      </c>
      <c r="B528" s="141" t="s">
        <v>1110</v>
      </c>
    </row>
    <row r="529" spans="1:60">
      <c r="A529" s="141" t="s">
        <v>584</v>
      </c>
      <c r="B529" s="141" t="s">
        <v>1111</v>
      </c>
      <c r="BD529" s="141">
        <v>12</v>
      </c>
      <c r="BE529" s="141">
        <v>12</v>
      </c>
      <c r="BF529" s="141">
        <v>12</v>
      </c>
      <c r="BG529" s="141">
        <v>12</v>
      </c>
      <c r="BH529" s="141">
        <v>12</v>
      </c>
    </row>
    <row r="530" spans="1:60">
      <c r="A530" s="141" t="s">
        <v>584</v>
      </c>
      <c r="B530" s="141" t="s">
        <v>1112</v>
      </c>
      <c r="BD530" s="141">
        <v>197</v>
      </c>
      <c r="BE530" s="141">
        <v>197</v>
      </c>
      <c r="BF530" s="141">
        <v>197</v>
      </c>
      <c r="BG530" s="141">
        <v>197</v>
      </c>
      <c r="BH530" s="141">
        <v>197</v>
      </c>
    </row>
    <row r="531" spans="1:60">
      <c r="A531" s="141" t="s">
        <v>584</v>
      </c>
      <c r="B531" s="141" t="s">
        <v>1113</v>
      </c>
      <c r="BD531" s="141">
        <v>48.8</v>
      </c>
      <c r="BE531" s="141">
        <v>50.4</v>
      </c>
      <c r="BF531" s="141">
        <v>50.4</v>
      </c>
      <c r="BG531" s="141">
        <v>48.9</v>
      </c>
      <c r="BH531" s="141">
        <v>47.4</v>
      </c>
    </row>
    <row r="532" spans="1:60">
      <c r="A532" s="141" t="s">
        <v>584</v>
      </c>
      <c r="B532" s="141" t="s">
        <v>1114</v>
      </c>
      <c r="BD532" s="141">
        <v>26.6</v>
      </c>
      <c r="BE532" s="141">
        <v>28</v>
      </c>
      <c r="BF532" s="141">
        <v>28</v>
      </c>
      <c r="BG532" s="141">
        <v>26.2</v>
      </c>
      <c r="BH532" s="141">
        <v>24.6</v>
      </c>
    </row>
    <row r="533" spans="1:60">
      <c r="A533" s="141" t="s">
        <v>584</v>
      </c>
      <c r="B533" s="141" t="s">
        <v>1115</v>
      </c>
      <c r="BD533" s="141">
        <v>13</v>
      </c>
      <c r="BE533" s="141">
        <v>14</v>
      </c>
      <c r="BF533" s="141">
        <v>14</v>
      </c>
      <c r="BG533" s="141">
        <v>14</v>
      </c>
      <c r="BH533" s="141">
        <v>14</v>
      </c>
    </row>
    <row r="534" spans="1:60">
      <c r="A534" s="141" t="s">
        <v>584</v>
      </c>
      <c r="B534" s="141" t="s">
        <v>1116</v>
      </c>
      <c r="BD534" s="141">
        <v>4.2</v>
      </c>
      <c r="BE534" s="141">
        <v>4.2</v>
      </c>
      <c r="BF534" s="141">
        <v>4.2</v>
      </c>
      <c r="BG534" s="141">
        <v>4.2</v>
      </c>
      <c r="BH534" s="141">
        <v>4.2</v>
      </c>
    </row>
    <row r="535" spans="1:60">
      <c r="A535" s="141" t="s">
        <v>584</v>
      </c>
      <c r="B535" s="141" t="s">
        <v>1117</v>
      </c>
    </row>
    <row r="536" spans="1:60">
      <c r="A536" s="141" t="s">
        <v>584</v>
      </c>
      <c r="B536" s="141" t="s">
        <v>1118</v>
      </c>
      <c r="BD536" s="141">
        <v>18</v>
      </c>
      <c r="BE536" s="141">
        <v>18.100000000000001</v>
      </c>
      <c r="BF536" s="141">
        <v>18.2</v>
      </c>
      <c r="BG536" s="141">
        <v>18.399999999999999</v>
      </c>
      <c r="BH536" s="141">
        <v>18.5</v>
      </c>
    </row>
    <row r="537" spans="1:60">
      <c r="A537" s="141" t="s">
        <v>584</v>
      </c>
      <c r="B537" s="141" t="s">
        <v>1119</v>
      </c>
    </row>
    <row r="538" spans="1:60">
      <c r="A538" s="141" t="s">
        <v>584</v>
      </c>
      <c r="B538" s="141" t="s">
        <v>1120</v>
      </c>
      <c r="BD538" s="141">
        <v>221</v>
      </c>
      <c r="BE538" s="141">
        <v>221</v>
      </c>
      <c r="BF538" s="141">
        <v>204</v>
      </c>
      <c r="BG538" s="141">
        <v>151</v>
      </c>
      <c r="BH538" s="141">
        <v>151</v>
      </c>
    </row>
    <row r="539" spans="1:60">
      <c r="A539" s="141" t="s">
        <v>584</v>
      </c>
      <c r="B539" s="141" t="s">
        <v>1121</v>
      </c>
      <c r="BD539" s="141">
        <v>9</v>
      </c>
      <c r="BE539" s="141">
        <v>9</v>
      </c>
      <c r="BF539" s="141">
        <v>9</v>
      </c>
      <c r="BG539" s="141">
        <v>9</v>
      </c>
      <c r="BH539" s="141">
        <v>9</v>
      </c>
    </row>
    <row r="540" spans="1:60">
      <c r="A540" s="141" t="s">
        <v>584</v>
      </c>
      <c r="B540" s="141" t="s">
        <v>1122</v>
      </c>
      <c r="BD540" s="141">
        <v>9</v>
      </c>
      <c r="BE540" s="141">
        <v>9</v>
      </c>
      <c r="BF540" s="141">
        <v>9</v>
      </c>
      <c r="BG540" s="141">
        <v>9</v>
      </c>
      <c r="BH540" s="141">
        <v>9</v>
      </c>
    </row>
    <row r="541" spans="1:60">
      <c r="A541" s="141" t="s">
        <v>584</v>
      </c>
      <c r="B541" s="141" t="s">
        <v>1123</v>
      </c>
      <c r="BD541" s="141">
        <v>9</v>
      </c>
      <c r="BE541" s="141">
        <v>9</v>
      </c>
      <c r="BF541" s="141">
        <v>9</v>
      </c>
      <c r="BG541" s="141">
        <v>9</v>
      </c>
      <c r="BH541" s="141">
        <v>9</v>
      </c>
    </row>
    <row r="542" spans="1:60">
      <c r="A542" s="141" t="s">
        <v>584</v>
      </c>
      <c r="B542" s="141" t="s">
        <v>1124</v>
      </c>
      <c r="BD542" s="141">
        <v>12.7</v>
      </c>
      <c r="BE542" s="141">
        <v>12.1</v>
      </c>
      <c r="BF542" s="141">
        <v>12.1</v>
      </c>
      <c r="BG542" s="141">
        <v>12.2</v>
      </c>
      <c r="BH542" s="141">
        <v>12.2</v>
      </c>
    </row>
    <row r="543" spans="1:60">
      <c r="A543" s="141" t="s">
        <v>584</v>
      </c>
      <c r="B543" s="141" t="s">
        <v>1125</v>
      </c>
      <c r="BD543" s="141">
        <v>12.7</v>
      </c>
      <c r="BE543" s="141">
        <v>12.1</v>
      </c>
      <c r="BF543" s="141">
        <v>12.1</v>
      </c>
      <c r="BG543" s="141">
        <v>12.2</v>
      </c>
      <c r="BH543" s="141">
        <v>12.2</v>
      </c>
    </row>
    <row r="544" spans="1:60">
      <c r="A544" s="141" t="s">
        <v>584</v>
      </c>
      <c r="B544" s="141" t="s">
        <v>1126</v>
      </c>
      <c r="BD544" s="141">
        <v>12.7</v>
      </c>
      <c r="BE544" s="141">
        <v>12.1</v>
      </c>
      <c r="BF544" s="141">
        <v>12.1</v>
      </c>
      <c r="BG544" s="141">
        <v>12.2</v>
      </c>
      <c r="BH544" s="141">
        <v>12.2</v>
      </c>
    </row>
    <row r="545" spans="1:60">
      <c r="A545" s="141" t="s">
        <v>584</v>
      </c>
      <c r="B545" s="141" t="s">
        <v>1127</v>
      </c>
      <c r="BD545" s="141">
        <v>7.5</v>
      </c>
      <c r="BE545" s="141">
        <v>7.5</v>
      </c>
      <c r="BF545" s="141">
        <v>7.5</v>
      </c>
      <c r="BG545" s="141">
        <v>7.5</v>
      </c>
      <c r="BH545" s="141">
        <v>7.5</v>
      </c>
    </row>
    <row r="546" spans="1:60">
      <c r="A546" s="141" t="s">
        <v>584</v>
      </c>
      <c r="B546" s="141" t="s">
        <v>1128</v>
      </c>
      <c r="BD546" s="141">
        <v>7.5</v>
      </c>
      <c r="BE546" s="141">
        <v>7.5</v>
      </c>
      <c r="BF546" s="141">
        <v>7.5</v>
      </c>
      <c r="BG546" s="141">
        <v>7.5</v>
      </c>
      <c r="BH546" s="141">
        <v>7.5</v>
      </c>
    </row>
    <row r="547" spans="1:60">
      <c r="A547" s="141" t="s">
        <v>584</v>
      </c>
      <c r="B547" s="141" t="s">
        <v>1129</v>
      </c>
      <c r="BD547" s="141">
        <v>7.5</v>
      </c>
      <c r="BE547" s="141">
        <v>7.5</v>
      </c>
      <c r="BF547" s="141">
        <v>7.5</v>
      </c>
      <c r="BG547" s="141">
        <v>7.5</v>
      </c>
      <c r="BH547" s="141">
        <v>7.5</v>
      </c>
    </row>
    <row r="548" spans="1:60">
      <c r="A548" s="141" t="s">
        <v>584</v>
      </c>
      <c r="B548" s="141" t="s">
        <v>1130</v>
      </c>
      <c r="BD548" s="141">
        <v>6</v>
      </c>
      <c r="BE548" s="141">
        <v>6</v>
      </c>
      <c r="BF548" s="141">
        <v>6</v>
      </c>
      <c r="BG548" s="141">
        <v>6</v>
      </c>
      <c r="BH548" s="141">
        <v>6</v>
      </c>
    </row>
    <row r="549" spans="1:60">
      <c r="A549" s="141" t="s">
        <v>584</v>
      </c>
      <c r="B549" s="141" t="s">
        <v>1131</v>
      </c>
      <c r="BD549" s="141">
        <v>13</v>
      </c>
      <c r="BE549" s="141">
        <v>13</v>
      </c>
      <c r="BF549" s="141">
        <v>13</v>
      </c>
      <c r="BG549" s="141">
        <v>13</v>
      </c>
      <c r="BH549" s="141">
        <v>13</v>
      </c>
    </row>
    <row r="550" spans="1:60">
      <c r="A550" s="141" t="s">
        <v>584</v>
      </c>
      <c r="B550" s="141" t="s">
        <v>1132</v>
      </c>
      <c r="BD550" s="141">
        <v>360</v>
      </c>
      <c r="BE550" s="141">
        <v>360</v>
      </c>
      <c r="BF550" s="141">
        <v>360</v>
      </c>
      <c r="BG550" s="141">
        <v>360</v>
      </c>
      <c r="BH550" s="141">
        <v>360</v>
      </c>
    </row>
    <row r="551" spans="1:60">
      <c r="A551" s="141" t="s">
        <v>584</v>
      </c>
      <c r="B551" s="141" t="s">
        <v>1133</v>
      </c>
      <c r="BD551" s="141">
        <v>5</v>
      </c>
      <c r="BE551" s="141">
        <v>5</v>
      </c>
      <c r="BF551" s="141">
        <v>5</v>
      </c>
      <c r="BG551" s="141">
        <v>5</v>
      </c>
      <c r="BH551" s="141">
        <v>5</v>
      </c>
    </row>
    <row r="552" spans="1:60">
      <c r="A552" s="141" t="s">
        <v>584</v>
      </c>
      <c r="B552" s="141" t="s">
        <v>1134</v>
      </c>
      <c r="BD552" s="141">
        <v>0.6</v>
      </c>
      <c r="BE552" s="141">
        <v>0.6</v>
      </c>
      <c r="BF552" s="141">
        <v>0.6</v>
      </c>
      <c r="BG552" s="141">
        <v>0.6</v>
      </c>
      <c r="BH552" s="141">
        <v>0.6</v>
      </c>
    </row>
    <row r="553" spans="1:60">
      <c r="A553" s="141" t="s">
        <v>584</v>
      </c>
      <c r="B553" s="141" t="s">
        <v>1135</v>
      </c>
      <c r="BE553" s="141">
        <v>3</v>
      </c>
      <c r="BF553" s="141">
        <v>3.4</v>
      </c>
      <c r="BG553" s="141">
        <v>3.4</v>
      </c>
      <c r="BH553" s="141">
        <v>3.4</v>
      </c>
    </row>
    <row r="554" spans="1:60">
      <c r="A554" s="141" t="s">
        <v>584</v>
      </c>
      <c r="B554" s="141" t="s">
        <v>1136</v>
      </c>
      <c r="BE554" s="141">
        <v>40</v>
      </c>
      <c r="BF554" s="141">
        <v>39.6</v>
      </c>
      <c r="BG554" s="141">
        <v>39.6</v>
      </c>
      <c r="BH554" s="141">
        <v>39.6</v>
      </c>
    </row>
    <row r="555" spans="1:60">
      <c r="A555" s="141" t="s">
        <v>584</v>
      </c>
      <c r="B555" s="141" t="s">
        <v>1137</v>
      </c>
      <c r="AV555" s="141">
        <v>7.2</v>
      </c>
      <c r="AW555" s="141">
        <v>7.2</v>
      </c>
      <c r="AX555" s="141">
        <v>7.2</v>
      </c>
      <c r="AY555" s="141">
        <v>7.2</v>
      </c>
      <c r="AZ555" s="141">
        <v>7.2</v>
      </c>
      <c r="BA555" s="141">
        <v>7.2</v>
      </c>
      <c r="BB555" s="141">
        <v>7.2</v>
      </c>
      <c r="BC555" s="141">
        <v>7.2</v>
      </c>
      <c r="BD555" s="141">
        <v>11</v>
      </c>
      <c r="BE555" s="141">
        <v>11</v>
      </c>
    </row>
    <row r="556" spans="1:60">
      <c r="A556" s="141" t="s">
        <v>584</v>
      </c>
      <c r="B556" s="141" t="s">
        <v>1138</v>
      </c>
    </row>
    <row r="557" spans="1:60">
      <c r="A557" s="141" t="s">
        <v>584</v>
      </c>
      <c r="B557" s="141" t="s">
        <v>1139</v>
      </c>
    </row>
    <row r="558" spans="1:60">
      <c r="A558" s="141" t="s">
        <v>584</v>
      </c>
      <c r="B558" s="141" t="s">
        <v>1140</v>
      </c>
    </row>
    <row r="559" spans="1:60">
      <c r="A559" s="141" t="s">
        <v>584</v>
      </c>
      <c r="B559" s="141" t="s">
        <v>1141</v>
      </c>
    </row>
    <row r="560" spans="1:60">
      <c r="A560" s="141" t="s">
        <v>584</v>
      </c>
      <c r="B560" s="141" t="s">
        <v>1142</v>
      </c>
    </row>
    <row r="561" spans="1:2">
      <c r="A561" s="141" t="s">
        <v>584</v>
      </c>
      <c r="B561" s="141" t="s">
        <v>1143</v>
      </c>
    </row>
    <row r="562" spans="1:2">
      <c r="A562" s="141" t="s">
        <v>584</v>
      </c>
      <c r="B562" s="141" t="s">
        <v>1144</v>
      </c>
    </row>
    <row r="563" spans="1:2">
      <c r="A563" s="141" t="s">
        <v>584</v>
      </c>
      <c r="B563" s="141" t="s">
        <v>1145</v>
      </c>
    </row>
    <row r="564" spans="1:2">
      <c r="A564" s="141" t="s">
        <v>584</v>
      </c>
      <c r="B564" s="141" t="s">
        <v>1146</v>
      </c>
    </row>
    <row r="565" spans="1:2">
      <c r="A565" s="141" t="s">
        <v>584</v>
      </c>
      <c r="B565" s="141" t="s">
        <v>1147</v>
      </c>
    </row>
    <row r="566" spans="1:2">
      <c r="A566" s="141" t="s">
        <v>584</v>
      </c>
      <c r="B566" s="141" t="s">
        <v>1148</v>
      </c>
    </row>
    <row r="567" spans="1:2">
      <c r="A567" s="141" t="s">
        <v>584</v>
      </c>
      <c r="B567" s="141" t="s">
        <v>1149</v>
      </c>
    </row>
    <row r="568" spans="1:2">
      <c r="A568" s="141" t="s">
        <v>584</v>
      </c>
      <c r="B568" s="141" t="s">
        <v>1150</v>
      </c>
    </row>
    <row r="569" spans="1:2">
      <c r="A569" s="141" t="s">
        <v>584</v>
      </c>
      <c r="B569" s="141" t="s">
        <v>1151</v>
      </c>
    </row>
    <row r="570" spans="1:2">
      <c r="A570" s="141" t="s">
        <v>584</v>
      </c>
      <c r="B570" s="141" t="s">
        <v>1152</v>
      </c>
    </row>
    <row r="571" spans="1:2">
      <c r="A571" s="141" t="s">
        <v>584</v>
      </c>
      <c r="B571" s="141" t="s">
        <v>1153</v>
      </c>
    </row>
    <row r="572" spans="1:2">
      <c r="A572" s="141" t="s">
        <v>584</v>
      </c>
      <c r="B572" s="141" t="s">
        <v>1154</v>
      </c>
    </row>
    <row r="573" spans="1:2">
      <c r="A573" s="141" t="s">
        <v>584</v>
      </c>
      <c r="B573" s="141" t="s">
        <v>1155</v>
      </c>
    </row>
    <row r="574" spans="1:2">
      <c r="A574" s="141" t="s">
        <v>584</v>
      </c>
      <c r="B574" s="141" t="s">
        <v>1156</v>
      </c>
    </row>
    <row r="575" spans="1:2">
      <c r="A575" s="141" t="s">
        <v>584</v>
      </c>
      <c r="B575" s="141" t="s">
        <v>1157</v>
      </c>
    </row>
    <row r="576" spans="1:2">
      <c r="A576" s="141" t="s">
        <v>584</v>
      </c>
      <c r="B576" s="141" t="s">
        <v>1158</v>
      </c>
    </row>
    <row r="577" spans="1:59">
      <c r="A577" s="141" t="s">
        <v>584</v>
      </c>
      <c r="B577" s="141" t="s">
        <v>1159</v>
      </c>
    </row>
    <row r="578" spans="1:59">
      <c r="A578" s="141" t="s">
        <v>584</v>
      </c>
      <c r="B578" s="141" t="s">
        <v>1160</v>
      </c>
    </row>
    <row r="579" spans="1:59">
      <c r="A579" s="141" t="s">
        <v>584</v>
      </c>
      <c r="B579" s="141" t="s">
        <v>1161</v>
      </c>
    </row>
    <row r="580" spans="1:59">
      <c r="A580" s="141" t="s">
        <v>584</v>
      </c>
      <c r="B580" s="141" t="s">
        <v>1162</v>
      </c>
    </row>
    <row r="581" spans="1:59">
      <c r="A581" s="141" t="s">
        <v>584</v>
      </c>
      <c r="B581" s="141" t="s">
        <v>1163</v>
      </c>
    </row>
    <row r="582" spans="1:59">
      <c r="A582" s="141" t="s">
        <v>584</v>
      </c>
      <c r="B582" s="141" t="s">
        <v>1164</v>
      </c>
    </row>
    <row r="583" spans="1:59">
      <c r="A583" s="141" t="s">
        <v>584</v>
      </c>
      <c r="B583" s="141" t="s">
        <v>1165</v>
      </c>
    </row>
    <row r="584" spans="1:59">
      <c r="A584" s="141" t="s">
        <v>584</v>
      </c>
      <c r="B584" s="141" t="s">
        <v>1166</v>
      </c>
    </row>
    <row r="585" spans="1:59">
      <c r="A585" s="141" t="s">
        <v>584</v>
      </c>
      <c r="B585" s="141" t="s">
        <v>1167</v>
      </c>
    </row>
    <row r="586" spans="1:59">
      <c r="A586" s="141" t="s">
        <v>584</v>
      </c>
      <c r="B586" s="141" t="s">
        <v>1168</v>
      </c>
    </row>
    <row r="587" spans="1:59">
      <c r="A587" s="141" t="s">
        <v>584</v>
      </c>
      <c r="B587" s="141" t="s">
        <v>1169</v>
      </c>
    </row>
    <row r="588" spans="1:59">
      <c r="A588" s="141" t="s">
        <v>584</v>
      </c>
      <c r="B588" s="141" t="s">
        <v>1170</v>
      </c>
    </row>
    <row r="589" spans="1:59">
      <c r="A589" s="141" t="s">
        <v>584</v>
      </c>
      <c r="B589" s="141" t="s">
        <v>1171</v>
      </c>
    </row>
    <row r="590" spans="1:59">
      <c r="A590" s="141" t="s">
        <v>584</v>
      </c>
      <c r="B590" s="141" t="s">
        <v>1172</v>
      </c>
    </row>
    <row r="591" spans="1:59">
      <c r="A591" s="141" t="s">
        <v>584</v>
      </c>
      <c r="B591" s="141" t="s">
        <v>1173</v>
      </c>
    </row>
    <row r="592" spans="1:59">
      <c r="A592" s="141" t="s">
        <v>584</v>
      </c>
      <c r="B592" s="141" t="s">
        <v>1174</v>
      </c>
      <c r="AQ592" s="141">
        <v>100</v>
      </c>
      <c r="AR592" s="141">
        <v>98.671655380000004</v>
      </c>
      <c r="AS592" s="141">
        <v>100.24268499999999</v>
      </c>
      <c r="AT592" s="141">
        <v>107.4446552</v>
      </c>
      <c r="AU592" s="141">
        <v>114.8721824</v>
      </c>
      <c r="AV592" s="141">
        <v>117.9296433</v>
      </c>
      <c r="AW592" s="141">
        <v>123.39439609999999</v>
      </c>
      <c r="AX592" s="141">
        <v>119.3183988</v>
      </c>
      <c r="AY592" s="141">
        <v>118.57772919999999</v>
      </c>
      <c r="AZ592" s="141">
        <v>101.5498511</v>
      </c>
      <c r="BA592" s="141">
        <v>115.72962320000001</v>
      </c>
      <c r="BB592" s="141">
        <v>118.6760994</v>
      </c>
      <c r="BC592" s="141">
        <v>121.48370009999999</v>
      </c>
      <c r="BD592" s="141">
        <v>121.82510240000001</v>
      </c>
      <c r="BE592" s="141">
        <v>122.5692439</v>
      </c>
      <c r="BF592" s="141">
        <v>119.1378606</v>
      </c>
      <c r="BG592" s="141">
        <v>118.72933500000001</v>
      </c>
    </row>
    <row r="593" spans="1:59">
      <c r="A593" s="141" t="s">
        <v>584</v>
      </c>
      <c r="B593" s="141" t="s">
        <v>1175</v>
      </c>
      <c r="C593" s="141">
        <v>19.287615620658311</v>
      </c>
      <c r="D593" s="141">
        <v>18.774246886604061</v>
      </c>
      <c r="E593" s="141">
        <v>17.378088620661469</v>
      </c>
      <c r="F593" s="141">
        <v>17.537234001544284</v>
      </c>
      <c r="G593" s="141">
        <v>17.872461876557342</v>
      </c>
      <c r="H593" s="141">
        <v>18.27432561876595</v>
      </c>
      <c r="I593" s="141">
        <v>18.270607365363691</v>
      </c>
      <c r="J593" s="141">
        <v>17.85778335338053</v>
      </c>
      <c r="K593" s="141">
        <v>17.707169207204288</v>
      </c>
      <c r="L593" s="141">
        <v>18.009491111999168</v>
      </c>
      <c r="M593" s="141">
        <v>18.059734016735415</v>
      </c>
      <c r="N593" s="141">
        <v>18.294124675923989</v>
      </c>
      <c r="O593" s="141">
        <v>16.735845078718906</v>
      </c>
      <c r="P593" s="141">
        <v>17.542006722319201</v>
      </c>
      <c r="Q593" s="141">
        <v>24.607644573335037</v>
      </c>
      <c r="R593" s="141">
        <v>21.909632081542064</v>
      </c>
      <c r="S593" s="141">
        <v>22.669947142322421</v>
      </c>
      <c r="T593" s="141">
        <v>21.237785163261762</v>
      </c>
      <c r="U593" s="141">
        <v>17.665098403655037</v>
      </c>
      <c r="V593" s="141">
        <v>20.210970345196539</v>
      </c>
      <c r="W593" s="141">
        <v>24.710261901051179</v>
      </c>
      <c r="X593" s="141">
        <v>24.217103109622592</v>
      </c>
      <c r="Y593" s="141">
        <v>23.885769366483075</v>
      </c>
      <c r="Z593" s="141">
        <v>22.185529642745365</v>
      </c>
      <c r="AA593" s="141">
        <v>23.353947726516111</v>
      </c>
      <c r="AB593" s="141">
        <v>21.963928595862285</v>
      </c>
      <c r="AC593" s="141">
        <v>16.303827335522389</v>
      </c>
      <c r="AD593" s="141">
        <v>15.2058803253099</v>
      </c>
      <c r="AE593" s="141">
        <v>14.824244367872424</v>
      </c>
      <c r="AF593" s="141">
        <v>15.845248446232244</v>
      </c>
      <c r="AG593" s="141">
        <v>16.654562303059024</v>
      </c>
      <c r="AH593" s="141">
        <v>15.421003280858811</v>
      </c>
      <c r="AI593" s="141">
        <v>14.703862261442383</v>
      </c>
      <c r="AJ593" s="141">
        <v>13.519739570255936</v>
      </c>
      <c r="AK593" s="141">
        <v>13.699502843355546</v>
      </c>
      <c r="AL593" s="141">
        <v>14.295859299018987</v>
      </c>
      <c r="AM593" s="141">
        <v>15.724000824694389</v>
      </c>
      <c r="AN593" s="141">
        <v>17.208538476136987</v>
      </c>
      <c r="AO593" s="141">
        <v>16.57555814211609</v>
      </c>
      <c r="AP593" s="141">
        <v>15.948979146035866</v>
      </c>
      <c r="AQ593" s="141">
        <v>17.570466404407771</v>
      </c>
      <c r="AR593" s="141">
        <v>17.487562682287933</v>
      </c>
      <c r="AS593" s="141">
        <v>18.320745973438825</v>
      </c>
      <c r="AT593" s="141">
        <v>19.226557380403246</v>
      </c>
      <c r="AU593" s="141">
        <v>21.187652362517738</v>
      </c>
      <c r="AV593" s="141">
        <v>23.358808317819985</v>
      </c>
      <c r="AW593" s="141">
        <v>27.05710679551655</v>
      </c>
      <c r="AX593" s="141">
        <v>29.601153326197956</v>
      </c>
      <c r="AY593" s="141">
        <v>30.646568803129615</v>
      </c>
      <c r="AZ593" s="141">
        <v>21.652007422453991</v>
      </c>
      <c r="BA593" s="141">
        <v>25.680838514226835</v>
      </c>
      <c r="BB593" s="141">
        <v>27.260661757506117</v>
      </c>
      <c r="BC593" s="141">
        <v>27.153845757885787</v>
      </c>
      <c r="BD593" s="141">
        <v>30.03002857026199</v>
      </c>
      <c r="BE593" s="141">
        <v>30.974905929923558</v>
      </c>
      <c r="BF593" s="141">
        <v>28.959630002980074</v>
      </c>
      <c r="BG593" s="141">
        <v>25.306786794188252</v>
      </c>
    </row>
    <row r="594" spans="1:59">
      <c r="A594" s="141" t="s">
        <v>584</v>
      </c>
      <c r="B594" s="141" t="s">
        <v>1176</v>
      </c>
      <c r="AM594" s="141">
        <v>10.584908601442441</v>
      </c>
      <c r="AN594" s="141">
        <v>9.7092141636100653</v>
      </c>
      <c r="AO594" s="141">
        <v>9.8333938572588853</v>
      </c>
      <c r="AP594" s="141">
        <v>10.542648886527262</v>
      </c>
      <c r="AQ594" s="141">
        <v>9.3796753629417822</v>
      </c>
      <c r="AR594" s="141">
        <v>8.5127164118732157</v>
      </c>
      <c r="AS594" s="141">
        <v>8.6300051698412226</v>
      </c>
      <c r="AT594" s="141">
        <v>8.1262418278265045</v>
      </c>
      <c r="AU594" s="141">
        <v>8.9692896303348615</v>
      </c>
      <c r="AV594" s="141">
        <v>7.9757117306278618</v>
      </c>
      <c r="AW594" s="141">
        <v>5.657985856483486</v>
      </c>
      <c r="AX594" s="141">
        <v>5.1840848827717574</v>
      </c>
      <c r="AY594" s="141">
        <v>4.4649686696717099</v>
      </c>
      <c r="AZ594" s="141">
        <v>5.3865902033124868</v>
      </c>
      <c r="BA594" s="141">
        <v>4.964178936278266</v>
      </c>
      <c r="BB594" s="141">
        <v>4.0981038324422201</v>
      </c>
      <c r="BC594" s="141">
        <v>4.0369028910109357</v>
      </c>
      <c r="BD594" s="141">
        <v>3.3746861035350286</v>
      </c>
      <c r="BE594" s="141">
        <v>2.8851972788040956</v>
      </c>
      <c r="BF594" s="141">
        <v>2.8777701257283468</v>
      </c>
      <c r="BG594" s="141">
        <v>3.3559391258928697</v>
      </c>
    </row>
    <row r="595" spans="1:59">
      <c r="A595" s="141" t="s">
        <v>584</v>
      </c>
      <c r="B595" s="141" t="s">
        <v>1177</v>
      </c>
      <c r="AL595" s="141">
        <v>46966000000</v>
      </c>
      <c r="AM595" s="141">
        <v>46800000000</v>
      </c>
      <c r="AN595" s="141">
        <v>41381000000</v>
      </c>
      <c r="AO595" s="141">
        <v>35334000000</v>
      </c>
      <c r="AP595" s="141">
        <v>41213000000</v>
      </c>
      <c r="AQ595" s="141">
        <v>42643000000</v>
      </c>
      <c r="AR595" s="141">
        <v>35526000000</v>
      </c>
      <c r="AS595" s="141">
        <v>34977000000</v>
      </c>
      <c r="AT595" s="141">
        <v>36505000000</v>
      </c>
      <c r="AU595" s="141">
        <v>48175000000</v>
      </c>
      <c r="AV595" s="141">
        <v>48096000000</v>
      </c>
      <c r="AW595" s="141">
        <v>37655000000</v>
      </c>
      <c r="AX595" s="141">
        <v>37258000000</v>
      </c>
      <c r="AY595" s="141">
        <v>38971000000</v>
      </c>
      <c r="AZ595" s="141">
        <v>34787000000</v>
      </c>
      <c r="BA595" s="141">
        <v>39306000000</v>
      </c>
      <c r="BB595" s="141">
        <v>39760000000</v>
      </c>
      <c r="BC595" s="141">
        <v>40967000000</v>
      </c>
      <c r="BD595" s="141">
        <v>32244000000</v>
      </c>
      <c r="BE595" s="141">
        <v>28609000000</v>
      </c>
      <c r="BF595" s="141">
        <v>23252000000</v>
      </c>
      <c r="BG595" s="141">
        <v>25783000000</v>
      </c>
    </row>
    <row r="596" spans="1:59">
      <c r="A596" s="141" t="s">
        <v>584</v>
      </c>
      <c r="B596" s="141" t="s">
        <v>1178</v>
      </c>
      <c r="AL596" s="141">
        <v>36764000000</v>
      </c>
      <c r="AM596" s="141">
        <v>37058000000</v>
      </c>
      <c r="AN596" s="141">
        <v>33009000000</v>
      </c>
      <c r="AO596" s="141">
        <v>28806000000</v>
      </c>
      <c r="AP596" s="141">
        <v>32772000000</v>
      </c>
      <c r="AQ596" s="141">
        <v>31884000000</v>
      </c>
      <c r="AR596" s="141">
        <v>26531000000</v>
      </c>
      <c r="AS596" s="141">
        <v>26656000000</v>
      </c>
      <c r="AT596" s="141">
        <v>28958000000</v>
      </c>
      <c r="AU596" s="141">
        <v>38252000000</v>
      </c>
      <c r="AV596" s="141">
        <v>37565000000</v>
      </c>
      <c r="AW596" s="141">
        <v>26876000000</v>
      </c>
      <c r="AX596" s="141">
        <v>26511000000</v>
      </c>
      <c r="AY596" s="141">
        <v>27901000000</v>
      </c>
      <c r="AZ596" s="141">
        <v>25199000000</v>
      </c>
      <c r="BA596" s="141">
        <v>27950000000</v>
      </c>
      <c r="BB596" s="141">
        <v>27262000000</v>
      </c>
      <c r="BC596" s="141">
        <v>27906000000</v>
      </c>
      <c r="BD596" s="141">
        <v>21861000000</v>
      </c>
      <c r="BE596" s="141">
        <v>19314000000</v>
      </c>
      <c r="BF596" s="141">
        <v>15974000000</v>
      </c>
      <c r="BG596" s="141">
        <v>18562000000</v>
      </c>
    </row>
    <row r="597" spans="1:59">
      <c r="A597" s="141" t="s">
        <v>584</v>
      </c>
      <c r="B597" s="141" t="s">
        <v>1179</v>
      </c>
      <c r="AL597" s="141">
        <v>3224000000</v>
      </c>
      <c r="AM597" s="141">
        <v>4081000000</v>
      </c>
      <c r="AN597" s="141">
        <v>4329000000</v>
      </c>
      <c r="AO597" s="141">
        <v>3743000000</v>
      </c>
      <c r="AP597" s="141">
        <v>3431000000</v>
      </c>
      <c r="AQ597" s="141">
        <v>3373000000</v>
      </c>
      <c r="AR597" s="141">
        <v>3306000000</v>
      </c>
      <c r="AS597" s="141">
        <v>3497000000</v>
      </c>
      <c r="AT597" s="141">
        <v>8848000000</v>
      </c>
      <c r="AU597" s="141">
        <v>11265000000</v>
      </c>
      <c r="AV597" s="141">
        <v>12430000000</v>
      </c>
      <c r="AW597" s="141">
        <v>8470000000</v>
      </c>
      <c r="AX597" s="141">
        <v>9345000000</v>
      </c>
      <c r="AY597" s="141">
        <v>10820000000</v>
      </c>
      <c r="AZ597" s="141">
        <v>10329000000</v>
      </c>
      <c r="BA597" s="141">
        <v>13224000000</v>
      </c>
      <c r="BB597" s="141">
        <v>11000000000</v>
      </c>
      <c r="BC597" s="141">
        <v>14581000000</v>
      </c>
      <c r="BD597" s="141">
        <v>15093000000</v>
      </c>
      <c r="BE597" s="141">
        <v>18812000000</v>
      </c>
      <c r="BF597" s="141">
        <v>24968000000</v>
      </c>
      <c r="BG597" s="141">
        <v>30751000000</v>
      </c>
    </row>
    <row r="598" spans="1:59">
      <c r="A598" s="141" t="s">
        <v>584</v>
      </c>
      <c r="B598" s="141" t="s">
        <v>1180</v>
      </c>
      <c r="AL598" s="141">
        <v>10202000000</v>
      </c>
      <c r="AM598" s="141">
        <v>9742000000</v>
      </c>
      <c r="AN598" s="141">
        <v>8372000000</v>
      </c>
      <c r="AO598" s="141">
        <v>6528000000</v>
      </c>
      <c r="AP598" s="141">
        <v>8441000000</v>
      </c>
      <c r="AQ598" s="141">
        <v>10759000000</v>
      </c>
      <c r="AR598" s="141">
        <v>8995000000</v>
      </c>
      <c r="AS598" s="141">
        <v>8321000000</v>
      </c>
      <c r="AT598" s="141">
        <v>7547000000</v>
      </c>
      <c r="AU598" s="141">
        <v>9923000000</v>
      </c>
      <c r="AV598" s="141">
        <v>10531000000</v>
      </c>
      <c r="AW598" s="141">
        <v>10779000000</v>
      </c>
      <c r="AX598" s="141">
        <v>10747000000</v>
      </c>
      <c r="AY598" s="141">
        <v>11070000000</v>
      </c>
      <c r="AZ598" s="141">
        <v>9588000000</v>
      </c>
      <c r="BA598" s="141">
        <v>11356000000</v>
      </c>
      <c r="BB598" s="141">
        <v>12498000000</v>
      </c>
      <c r="BC598" s="141">
        <v>13061000000</v>
      </c>
      <c r="BD598" s="141">
        <v>10383000000</v>
      </c>
      <c r="BE598" s="141">
        <v>9295000000</v>
      </c>
      <c r="BF598" s="141">
        <v>7278000000</v>
      </c>
      <c r="BG598" s="141">
        <v>7221000000</v>
      </c>
    </row>
    <row r="599" spans="1:59">
      <c r="A599" s="141" t="s">
        <v>584</v>
      </c>
      <c r="B599" s="141" t="s">
        <v>1181</v>
      </c>
      <c r="AL599" s="141">
        <v>1670000000</v>
      </c>
      <c r="AM599" s="141">
        <v>1694000000</v>
      </c>
      <c r="AN599" s="141">
        <v>1846000000</v>
      </c>
      <c r="AO599" s="141">
        <v>1921000000</v>
      </c>
      <c r="AP599" s="141">
        <v>2284000000</v>
      </c>
      <c r="AQ599" s="141">
        <v>2597000000</v>
      </c>
      <c r="AR599" s="141">
        <v>2444000000</v>
      </c>
      <c r="AS599" s="141">
        <v>2572000000</v>
      </c>
      <c r="AT599" s="141">
        <v>2627000000</v>
      </c>
      <c r="AU599" s="141">
        <v>3078000000</v>
      </c>
      <c r="AV599" s="141">
        <v>3124000000</v>
      </c>
      <c r="AW599" s="141">
        <v>3020000000</v>
      </c>
      <c r="AX599" s="141">
        <v>3077000000</v>
      </c>
      <c r="AY599" s="141">
        <v>2961000000</v>
      </c>
      <c r="AZ599" s="141">
        <v>2208000000</v>
      </c>
      <c r="BA599" s="141">
        <v>2132000000</v>
      </c>
      <c r="BB599" s="141">
        <v>1533000000</v>
      </c>
      <c r="BC599" s="141">
        <v>1616000000</v>
      </c>
      <c r="BD599" s="141">
        <v>1772000000</v>
      </c>
      <c r="BE599" s="141">
        <v>1978000000</v>
      </c>
      <c r="BF599" s="141">
        <v>2317000000</v>
      </c>
      <c r="BG599" s="141">
        <v>2676000000</v>
      </c>
    </row>
    <row r="600" spans="1:59">
      <c r="A600" s="141" t="s">
        <v>584</v>
      </c>
      <c r="B600" s="141" t="s">
        <v>1182</v>
      </c>
      <c r="AM600" s="141">
        <v>1.2460937222591859</v>
      </c>
      <c r="AN600" s="141">
        <v>1.3036958949814637</v>
      </c>
      <c r="AO600" s="141">
        <v>1.3102157841543751</v>
      </c>
      <c r="AP600" s="141">
        <v>1.2421711855151676</v>
      </c>
      <c r="AQ600" s="141">
        <v>1.1399152591659165</v>
      </c>
      <c r="AR600" s="141">
        <v>1.2956015922612167</v>
      </c>
      <c r="AS600" s="141">
        <v>1.3283102324127651</v>
      </c>
      <c r="AT600" s="141">
        <v>2.1994931643327127</v>
      </c>
      <c r="AU600" s="141">
        <v>2.2718312192158043</v>
      </c>
      <c r="AV600" s="141">
        <v>2.311341631869821</v>
      </c>
      <c r="AW600" s="141">
        <v>1.5770728281246822</v>
      </c>
      <c r="AX600" s="141">
        <v>1.548487030323167</v>
      </c>
      <c r="AY600" s="141">
        <v>1.5481520332499843</v>
      </c>
      <c r="AZ600" s="141">
        <v>1.873824703033879</v>
      </c>
      <c r="BA600" s="141">
        <v>1.7650784658762533</v>
      </c>
      <c r="BB600" s="141">
        <v>1.3466780665633376</v>
      </c>
      <c r="BC600" s="141">
        <v>1.772849108004892</v>
      </c>
      <c r="BD600" s="141">
        <v>2.031099713423584</v>
      </c>
      <c r="BE600" s="141">
        <v>2.4091120315482599</v>
      </c>
      <c r="BF600" s="141">
        <v>3.4770771743220394</v>
      </c>
      <c r="BG600" s="141">
        <v>4.1338931725441013</v>
      </c>
    </row>
    <row r="601" spans="1:59">
      <c r="A601" s="141" t="s">
        <v>584</v>
      </c>
      <c r="B601" s="141" t="s">
        <v>1183</v>
      </c>
      <c r="AL601" s="141">
        <v>4894000000</v>
      </c>
      <c r="AM601" s="141">
        <v>5775000000</v>
      </c>
      <c r="AN601" s="141">
        <v>6175000000</v>
      </c>
      <c r="AO601" s="141">
        <v>5664000000</v>
      </c>
      <c r="AP601" s="141">
        <v>5715000000</v>
      </c>
      <c r="AQ601" s="141">
        <v>5970000000</v>
      </c>
      <c r="AR601" s="141">
        <v>5750000000</v>
      </c>
      <c r="AS601" s="141">
        <v>6069000000</v>
      </c>
      <c r="AT601" s="141">
        <v>11475000000</v>
      </c>
      <c r="AU601" s="141">
        <v>14343000000</v>
      </c>
      <c r="AV601" s="141">
        <v>15554000000</v>
      </c>
      <c r="AW601" s="141">
        <v>11490000000</v>
      </c>
      <c r="AX601" s="141">
        <v>12422000000</v>
      </c>
      <c r="AY601" s="141">
        <v>13781000000</v>
      </c>
      <c r="AZ601" s="141">
        <v>12537000000</v>
      </c>
      <c r="BA601" s="141">
        <v>15356000000</v>
      </c>
      <c r="BB601" s="141">
        <v>12533000000</v>
      </c>
      <c r="BC601" s="141">
        <v>16197000000</v>
      </c>
      <c r="BD601" s="141">
        <v>16865000000</v>
      </c>
      <c r="BE601" s="141">
        <v>20790000000</v>
      </c>
      <c r="BF601" s="141">
        <v>27285000000</v>
      </c>
      <c r="BG601" s="141">
        <v>33427000000</v>
      </c>
    </row>
    <row r="602" spans="1:59">
      <c r="A602" s="141" t="s">
        <v>584</v>
      </c>
      <c r="B602" s="141" t="s">
        <v>1184</v>
      </c>
      <c r="AL602" s="141">
        <v>15298000</v>
      </c>
      <c r="AM602" s="141">
        <v>16695000</v>
      </c>
      <c r="AN602" s="141">
        <v>16803000</v>
      </c>
      <c r="AO602" s="141">
        <v>15806000</v>
      </c>
      <c r="AP602" s="141">
        <v>16358000</v>
      </c>
      <c r="AQ602" s="141">
        <v>17819000</v>
      </c>
      <c r="AR602" s="141">
        <v>16216000</v>
      </c>
      <c r="AS602" s="141">
        <v>16523000</v>
      </c>
      <c r="AT602" s="141">
        <v>13296000</v>
      </c>
      <c r="AU602" s="141">
        <v>16831000</v>
      </c>
      <c r="AV602" s="141">
        <v>17404000</v>
      </c>
      <c r="AW602" s="141">
        <v>17535000</v>
      </c>
      <c r="AX602" s="141">
        <v>17295000</v>
      </c>
      <c r="AY602" s="141">
        <v>15987000</v>
      </c>
      <c r="AZ602" s="141">
        <v>15446000</v>
      </c>
      <c r="BA602" s="141">
        <v>16637000</v>
      </c>
      <c r="BB602" s="141">
        <v>16994000</v>
      </c>
      <c r="BC602" s="141">
        <v>18491000</v>
      </c>
      <c r="BD602" s="141">
        <v>17473000</v>
      </c>
      <c r="BE602" s="141">
        <v>16903000</v>
      </c>
      <c r="BF602" s="141">
        <v>16214000</v>
      </c>
      <c r="BG602" s="141">
        <v>17116000</v>
      </c>
    </row>
    <row r="603" spans="1:59">
      <c r="A603" s="141" t="s">
        <v>584</v>
      </c>
      <c r="B603" s="141" t="s">
        <v>1185</v>
      </c>
      <c r="AL603" s="141">
        <v>3345000</v>
      </c>
      <c r="AM603" s="141">
        <v>3837000</v>
      </c>
      <c r="AN603" s="141">
        <v>4218000</v>
      </c>
      <c r="AO603" s="141">
        <v>4106000</v>
      </c>
      <c r="AP603" s="141">
        <v>4438000</v>
      </c>
      <c r="AQ603" s="141">
        <v>4757000</v>
      </c>
      <c r="AR603" s="141">
        <v>4772000</v>
      </c>
      <c r="AS603" s="141">
        <v>5239000</v>
      </c>
      <c r="AT603" s="141">
        <v>5212000</v>
      </c>
      <c r="AU603" s="141">
        <v>6138000</v>
      </c>
      <c r="AV603" s="141">
        <v>6728000</v>
      </c>
      <c r="AW603" s="141">
        <v>7334000</v>
      </c>
      <c r="AX603" s="141">
        <v>8347000</v>
      </c>
      <c r="AY603" s="141">
        <v>8351000</v>
      </c>
      <c r="AZ603" s="141">
        <v>6790000</v>
      </c>
      <c r="BA603" s="141">
        <v>8611000</v>
      </c>
      <c r="BB603" s="141">
        <v>6219000</v>
      </c>
      <c r="BC603" s="141">
        <v>8358000</v>
      </c>
      <c r="BD603" s="141">
        <v>10364000</v>
      </c>
      <c r="BE603" s="141">
        <v>13413000</v>
      </c>
      <c r="BF603" s="141">
        <v>19737000</v>
      </c>
      <c r="BG603" s="141">
        <v>24040000</v>
      </c>
    </row>
    <row r="604" spans="1:59">
      <c r="A604" s="141" t="s">
        <v>584</v>
      </c>
      <c r="B604" s="141" t="s">
        <v>1186</v>
      </c>
    </row>
    <row r="605" spans="1:59">
      <c r="A605" s="141" t="s">
        <v>584</v>
      </c>
      <c r="B605" s="141" t="s">
        <v>1187</v>
      </c>
      <c r="C605" s="141">
        <v>63.271999999999998</v>
      </c>
      <c r="D605" s="141">
        <v>64.212999999999994</v>
      </c>
      <c r="E605" s="141">
        <v>65.144000000000005</v>
      </c>
      <c r="F605" s="141">
        <v>66.063999999999993</v>
      </c>
      <c r="G605" s="141">
        <v>66.971999999999994</v>
      </c>
      <c r="H605" s="141">
        <v>67.866</v>
      </c>
      <c r="I605" s="141">
        <v>68.703999999999994</v>
      </c>
      <c r="J605" s="141">
        <v>69.516000000000005</v>
      </c>
      <c r="K605" s="141">
        <v>70.316000000000003</v>
      </c>
      <c r="L605" s="141">
        <v>71.102000000000004</v>
      </c>
      <c r="M605" s="141">
        <v>71.876999999999995</v>
      </c>
      <c r="N605" s="141">
        <v>72.665999999999997</v>
      </c>
      <c r="O605" s="141">
        <v>73.451999999999998</v>
      </c>
      <c r="P605" s="141">
        <v>74.22</v>
      </c>
      <c r="Q605" s="141">
        <v>74.974999999999994</v>
      </c>
      <c r="R605" s="141">
        <v>75.715999999999994</v>
      </c>
      <c r="S605" s="141">
        <v>75.944000000000003</v>
      </c>
      <c r="T605" s="141">
        <v>76.001999999999995</v>
      </c>
      <c r="U605" s="141">
        <v>76.06</v>
      </c>
      <c r="V605" s="141">
        <v>76.117999999999995</v>
      </c>
      <c r="W605" s="141">
        <v>76.174999999999997</v>
      </c>
      <c r="X605" s="141">
        <v>76.272999999999996</v>
      </c>
      <c r="Y605" s="141">
        <v>76.382999999999996</v>
      </c>
      <c r="Z605" s="141">
        <v>76.492999999999995</v>
      </c>
      <c r="AA605" s="141">
        <v>76.602999999999994</v>
      </c>
      <c r="AB605" s="141">
        <v>76.712000000000003</v>
      </c>
      <c r="AC605" s="141">
        <v>76.834999999999994</v>
      </c>
      <c r="AD605" s="141">
        <v>76.962000000000003</v>
      </c>
      <c r="AE605" s="141">
        <v>77.087999999999994</v>
      </c>
      <c r="AF605" s="141">
        <v>77.212999999999994</v>
      </c>
      <c r="AG605" s="141">
        <v>77.338999999999999</v>
      </c>
      <c r="AH605" s="141">
        <v>77.472999999999999</v>
      </c>
      <c r="AI605" s="141">
        <v>77.61</v>
      </c>
      <c r="AJ605" s="141">
        <v>77.745999999999995</v>
      </c>
      <c r="AK605" s="141">
        <v>77.881</v>
      </c>
      <c r="AL605" s="141">
        <v>78.016000000000005</v>
      </c>
      <c r="AM605" s="141">
        <v>78.144999999999996</v>
      </c>
      <c r="AN605" s="141">
        <v>78.272000000000006</v>
      </c>
      <c r="AO605" s="141">
        <v>78.397999999999996</v>
      </c>
      <c r="AP605" s="141">
        <v>78.522999999999996</v>
      </c>
      <c r="AQ605" s="141">
        <v>78.649000000000001</v>
      </c>
      <c r="AR605" s="141">
        <v>79.989999999999995</v>
      </c>
      <c r="AS605" s="141">
        <v>81.647000000000006</v>
      </c>
      <c r="AT605" s="141">
        <v>83.195999999999998</v>
      </c>
      <c r="AU605" s="141">
        <v>84.64</v>
      </c>
      <c r="AV605" s="141">
        <v>85.977999999999994</v>
      </c>
      <c r="AW605" s="141">
        <v>87.057000000000002</v>
      </c>
      <c r="AX605" s="141">
        <v>88.013000000000005</v>
      </c>
      <c r="AY605" s="141">
        <v>88.909000000000006</v>
      </c>
      <c r="AZ605" s="141">
        <v>89.742999999999995</v>
      </c>
      <c r="BA605" s="141">
        <v>90.522000000000006</v>
      </c>
      <c r="BB605" s="141">
        <v>91.248000000000005</v>
      </c>
      <c r="BC605" s="141">
        <v>91.902000000000001</v>
      </c>
      <c r="BD605" s="141">
        <v>92.491</v>
      </c>
      <c r="BE605" s="141">
        <v>93.021000000000001</v>
      </c>
      <c r="BF605" s="141">
        <v>93.498000000000005</v>
      </c>
      <c r="BG605" s="141">
        <v>93.927999999999997</v>
      </c>
    </row>
    <row r="606" spans="1:59">
      <c r="A606" s="141" t="s">
        <v>584</v>
      </c>
      <c r="B606" s="141" t="s">
        <v>1188</v>
      </c>
      <c r="C606" s="141">
        <v>58526962</v>
      </c>
      <c r="D606" s="141">
        <v>60965749</v>
      </c>
      <c r="E606" s="141">
        <v>62428798</v>
      </c>
      <c r="F606" s="141">
        <v>63957880</v>
      </c>
      <c r="G606" s="141">
        <v>65516029</v>
      </c>
      <c r="H606" s="141">
        <v>67107937</v>
      </c>
      <c r="I606" s="141">
        <v>68559722</v>
      </c>
      <c r="J606" s="141">
        <v>70019991</v>
      </c>
      <c r="K606" s="141">
        <v>71062053</v>
      </c>
      <c r="L606" s="141">
        <v>73357355</v>
      </c>
      <c r="M606" s="141">
        <v>75000056</v>
      </c>
      <c r="N606" s="141">
        <v>76805782</v>
      </c>
      <c r="O606" s="141">
        <v>78731730</v>
      </c>
      <c r="P606" s="141">
        <v>80216234</v>
      </c>
      <c r="Q606" s="141">
        <v>82593959</v>
      </c>
      <c r="R606" s="141">
        <v>84756490</v>
      </c>
      <c r="S606" s="141">
        <v>85642808</v>
      </c>
      <c r="T606" s="141">
        <v>86538157</v>
      </c>
      <c r="U606" s="141">
        <v>87391419</v>
      </c>
      <c r="V606" s="141">
        <v>88197927</v>
      </c>
      <c r="W606" s="141">
        <v>88958689</v>
      </c>
      <c r="X606" s="141">
        <v>89733659</v>
      </c>
      <c r="Y606" s="141">
        <v>90474900</v>
      </c>
      <c r="Z606" s="141">
        <v>91224787</v>
      </c>
      <c r="AA606" s="141">
        <v>91937389</v>
      </c>
      <c r="AB606" s="141">
        <v>92632808</v>
      </c>
      <c r="AC606" s="141">
        <v>93348378</v>
      </c>
      <c r="AD606" s="141">
        <v>93963675</v>
      </c>
      <c r="AE606" s="141">
        <v>94519909</v>
      </c>
      <c r="AF606" s="141">
        <v>95061557</v>
      </c>
      <c r="AG606" s="141">
        <v>95542280</v>
      </c>
      <c r="AH606" s="141">
        <v>96005316</v>
      </c>
      <c r="AI606" s="141">
        <v>96414127</v>
      </c>
      <c r="AJ606" s="141">
        <v>96821759</v>
      </c>
      <c r="AK606" s="141">
        <v>97320876</v>
      </c>
      <c r="AL606" s="141">
        <v>97862490</v>
      </c>
      <c r="AM606" s="141">
        <v>98272808</v>
      </c>
      <c r="AN606" s="141">
        <v>98667335</v>
      </c>
      <c r="AO606" s="141">
        <v>99095072</v>
      </c>
      <c r="AP606" s="141">
        <v>99434460</v>
      </c>
      <c r="AQ606" s="141">
        <v>99760751</v>
      </c>
      <c r="AR606" s="141">
        <v>101706485</v>
      </c>
      <c r="AS606" s="141">
        <v>104055019</v>
      </c>
      <c r="AT606" s="141">
        <v>106256267</v>
      </c>
      <c r="AU606" s="141">
        <v>108136910</v>
      </c>
      <c r="AV606" s="141">
        <v>109856670</v>
      </c>
      <c r="AW606" s="141">
        <v>111305857</v>
      </c>
      <c r="AX606" s="141">
        <v>112657520</v>
      </c>
      <c r="AY606" s="141">
        <v>113859533</v>
      </c>
      <c r="AZ606" s="141">
        <v>114913219</v>
      </c>
      <c r="BA606" s="141">
        <v>115931525</v>
      </c>
      <c r="BB606" s="141">
        <v>116645056</v>
      </c>
      <c r="BC606" s="141">
        <v>117293604</v>
      </c>
      <c r="BD606" s="141">
        <v>117875155</v>
      </c>
      <c r="BE606" s="141">
        <v>118393408</v>
      </c>
      <c r="BF606" s="141">
        <v>118874292</v>
      </c>
      <c r="BG606" s="141">
        <v>119283404</v>
      </c>
    </row>
    <row r="607" spans="1:59">
      <c r="A607" s="141" t="s">
        <v>584</v>
      </c>
      <c r="B607" s="141" t="s">
        <v>1189</v>
      </c>
      <c r="C607" s="141">
        <v>2.407262612526063</v>
      </c>
      <c r="D607" s="141">
        <v>4.0824677724439153</v>
      </c>
      <c r="E607" s="141">
        <v>2.3714460649831555</v>
      </c>
      <c r="F607" s="141">
        <v>2.4198066376040646</v>
      </c>
      <c r="G607" s="141">
        <v>2.4070088559651315</v>
      </c>
      <c r="H607" s="141">
        <v>2.4007492862470801</v>
      </c>
      <c r="I607" s="141">
        <v>2.1402896316357949</v>
      </c>
      <c r="J607" s="141">
        <v>2.1075567552977232</v>
      </c>
      <c r="K607" s="141">
        <v>1.4772694261697139</v>
      </c>
      <c r="L607" s="141">
        <v>3.1789290973822353</v>
      </c>
      <c r="M607" s="141">
        <v>2.214608797537204</v>
      </c>
      <c r="N607" s="141">
        <v>2.3791063575378293</v>
      </c>
      <c r="O607" s="141">
        <v>2.4766327011502578</v>
      </c>
      <c r="P607" s="141">
        <v>1.8679662551555971</v>
      </c>
      <c r="Q607" s="141">
        <v>2.9210628918038881</v>
      </c>
      <c r="R607" s="141">
        <v>2.5845779240518572</v>
      </c>
      <c r="S607" s="141">
        <v>1.0402930100888892</v>
      </c>
      <c r="T607" s="141">
        <v>1.0400186459099181</v>
      </c>
      <c r="U607" s="141">
        <v>0.98116590037290108</v>
      </c>
      <c r="V607" s="141">
        <v>0.91863622717661464</v>
      </c>
      <c r="W607" s="141">
        <v>0.858863409807472</v>
      </c>
      <c r="X607" s="141">
        <v>0.86738449345434876</v>
      </c>
      <c r="Y607" s="141">
        <v>0.82265258037001532</v>
      </c>
      <c r="Z607" s="141">
        <v>0.82541832620210509</v>
      </c>
      <c r="AA607" s="141">
        <v>0.77811435854678801</v>
      </c>
      <c r="AB607" s="141">
        <v>0.7535585940570444</v>
      </c>
      <c r="AC607" s="141">
        <v>0.76951174085565233</v>
      </c>
      <c r="AD607" s="141">
        <v>0.65697770459827376</v>
      </c>
      <c r="AE607" s="141">
        <v>0.59022181449464939</v>
      </c>
      <c r="AF607" s="141">
        <v>0.57141606216588092</v>
      </c>
      <c r="AG607" s="141">
        <v>0.50442218463789956</v>
      </c>
      <c r="AH607" s="141">
        <v>0.48346929076202955</v>
      </c>
      <c r="AI607" s="141">
        <v>0.42491715881921627</v>
      </c>
      <c r="AJ607" s="141">
        <v>0.42190155575666355</v>
      </c>
      <c r="AK607" s="141">
        <v>0.51417670274002758</v>
      </c>
      <c r="AL607" s="141">
        <v>0.55498109419837194</v>
      </c>
      <c r="AM607" s="141">
        <v>0.41840362522696734</v>
      </c>
      <c r="AN607" s="141">
        <v>0.40065729795483235</v>
      </c>
      <c r="AO607" s="141">
        <v>0.43257732698971235</v>
      </c>
      <c r="AP607" s="141">
        <v>0.34190211118019043</v>
      </c>
      <c r="AQ607" s="141">
        <v>0.32760957474494917</v>
      </c>
      <c r="AR607" s="141">
        <v>1.9316237589111416</v>
      </c>
      <c r="AS607" s="141">
        <v>2.2828721101181926</v>
      </c>
      <c r="AT607" s="141">
        <v>2.0934001493377719</v>
      </c>
      <c r="AU607" s="141">
        <v>1.7544319880485171</v>
      </c>
      <c r="AV607" s="141">
        <v>1.5778406674816683</v>
      </c>
      <c r="AW607" s="141">
        <v>1.3105364287131427</v>
      </c>
      <c r="AX607" s="141">
        <v>1.2070539650491916</v>
      </c>
      <c r="AY607" s="141">
        <v>1.0613101898928663</v>
      </c>
      <c r="AZ607" s="141">
        <v>0.92117041185905446</v>
      </c>
      <c r="BA607" s="141">
        <v>0.88224889806462015</v>
      </c>
      <c r="BB607" s="141">
        <v>0.61358992860774686</v>
      </c>
      <c r="BC607" s="141">
        <v>0.55446129469205974</v>
      </c>
      <c r="BD607" s="141">
        <v>0.49458285864701601</v>
      </c>
      <c r="BE607" s="141">
        <v>0.43869893192448006</v>
      </c>
      <c r="BF607" s="141">
        <v>0.40535197875745793</v>
      </c>
      <c r="BG607" s="141">
        <v>0.34356429314596404</v>
      </c>
    </row>
    <row r="608" spans="1:59">
      <c r="A608" s="141" t="s">
        <v>584</v>
      </c>
      <c r="B608" s="141" t="s">
        <v>1190</v>
      </c>
      <c r="C608" s="141">
        <v>36.728000000000002</v>
      </c>
      <c r="D608" s="141">
        <v>35.787000000000006</v>
      </c>
      <c r="E608" s="141">
        <v>34.855999999999995</v>
      </c>
      <c r="F608" s="141">
        <v>33.936000000000007</v>
      </c>
      <c r="G608" s="141">
        <v>33.028000000000006</v>
      </c>
      <c r="H608" s="141">
        <v>32.134</v>
      </c>
      <c r="I608" s="141">
        <v>31.296000000000006</v>
      </c>
      <c r="J608" s="141">
        <v>30.483999999999995</v>
      </c>
      <c r="K608" s="141">
        <v>29.683999999999997</v>
      </c>
      <c r="L608" s="141">
        <v>28.897999999999996</v>
      </c>
      <c r="M608" s="141">
        <v>28.123000000000005</v>
      </c>
      <c r="N608" s="141">
        <v>27.334000000000003</v>
      </c>
      <c r="O608" s="141">
        <v>26.548000000000002</v>
      </c>
      <c r="P608" s="141">
        <v>25.78</v>
      </c>
      <c r="Q608" s="141">
        <v>25.024999999999999</v>
      </c>
      <c r="R608" s="141">
        <v>24.284000000000006</v>
      </c>
      <c r="S608" s="141">
        <v>24.055999999999997</v>
      </c>
      <c r="T608" s="141">
        <v>23.998000000000005</v>
      </c>
      <c r="U608" s="141">
        <v>23.94</v>
      </c>
      <c r="V608" s="141">
        <v>23.882000000000005</v>
      </c>
      <c r="W608" s="141">
        <v>23.824999999999999</v>
      </c>
      <c r="X608" s="141">
        <v>23.727000000000004</v>
      </c>
      <c r="Y608" s="141">
        <v>23.617000000000004</v>
      </c>
      <c r="Z608" s="141">
        <v>23.507000000000005</v>
      </c>
      <c r="AA608" s="141">
        <v>23.397000000000006</v>
      </c>
      <c r="AB608" s="141">
        <v>23.287999999999997</v>
      </c>
      <c r="AC608" s="141">
        <v>23.164999999999999</v>
      </c>
      <c r="AD608" s="141">
        <v>23.037999999999997</v>
      </c>
      <c r="AE608" s="141">
        <v>22.912000000000006</v>
      </c>
      <c r="AF608" s="141">
        <v>22.787000000000006</v>
      </c>
      <c r="AG608" s="141">
        <v>22.661000000000001</v>
      </c>
      <c r="AH608" s="141">
        <v>22.527000000000001</v>
      </c>
      <c r="AI608" s="141">
        <v>22.39</v>
      </c>
      <c r="AJ608" s="141">
        <v>22.254000000000005</v>
      </c>
      <c r="AK608" s="141">
        <v>22.119</v>
      </c>
      <c r="AL608" s="141">
        <v>21.983999999999995</v>
      </c>
      <c r="AM608" s="141">
        <v>21.855</v>
      </c>
      <c r="AN608" s="141">
        <v>21.727999999999994</v>
      </c>
      <c r="AO608" s="141">
        <v>21.602000000000004</v>
      </c>
      <c r="AP608" s="141">
        <v>21.477000000000004</v>
      </c>
      <c r="AQ608" s="141">
        <v>21.350999999999999</v>
      </c>
      <c r="AR608" s="141">
        <v>20.010000000000002</v>
      </c>
      <c r="AS608" s="141">
        <v>18.352999999999994</v>
      </c>
      <c r="AT608" s="141">
        <v>16.804000000000002</v>
      </c>
      <c r="AU608" s="141">
        <v>15.36</v>
      </c>
      <c r="AV608" s="141">
        <v>14.022000000000006</v>
      </c>
      <c r="AW608" s="141">
        <v>12.942999999999998</v>
      </c>
      <c r="AX608" s="141">
        <v>11.986999999999995</v>
      </c>
      <c r="AY608" s="141">
        <v>11.090999999999994</v>
      </c>
      <c r="AZ608" s="141">
        <v>10.257000000000005</v>
      </c>
      <c r="BA608" s="141">
        <v>9.4779999999999944</v>
      </c>
      <c r="BB608" s="141">
        <v>8.7519999999999953</v>
      </c>
      <c r="BC608" s="141">
        <v>8.097999999999999</v>
      </c>
      <c r="BD608" s="141">
        <v>7.5090000000000003</v>
      </c>
      <c r="BE608" s="141">
        <v>6.9789999999999992</v>
      </c>
      <c r="BF608" s="141">
        <v>6.5019999999999953</v>
      </c>
      <c r="BG608" s="141">
        <v>6.0720000000000027</v>
      </c>
    </row>
    <row r="609" spans="1:59">
      <c r="A609" s="141" t="s">
        <v>584</v>
      </c>
      <c r="B609" s="141" t="s">
        <v>1191</v>
      </c>
      <c r="C609" s="141">
        <v>-1.6720488012868617</v>
      </c>
      <c r="D609" s="141">
        <v>1.071656767817334E-2</v>
      </c>
      <c r="E609" s="141">
        <v>-1.7039448790378739</v>
      </c>
      <c r="F609" s="141">
        <v>-1.6574608015437</v>
      </c>
      <c r="G609" s="141">
        <v>-1.6701273354554975</v>
      </c>
      <c r="H609" s="141">
        <v>-1.6694082516720616</v>
      </c>
      <c r="I609" s="141">
        <v>-1.7293726811893431</v>
      </c>
      <c r="J609" s="141">
        <v>-1.6962272059262822</v>
      </c>
      <c r="K609" s="141">
        <v>-2.3263519847054623</v>
      </c>
      <c r="L609" s="141">
        <v>-0.61625653002959091</v>
      </c>
      <c r="M609" s="141">
        <v>-1.5879450069276615</v>
      </c>
      <c r="N609" s="141">
        <v>-1.5582592170197733</v>
      </c>
      <c r="O609" s="141">
        <v>-1.5169150572360874</v>
      </c>
      <c r="P609" s="141">
        <v>-2.107727738557899</v>
      </c>
      <c r="Q609" s="141">
        <v>-1.0634078532385201</v>
      </c>
      <c r="R609" s="141">
        <v>-1.4046627557927616</v>
      </c>
      <c r="S609" s="141">
        <v>-0.20370571015789241</v>
      </c>
      <c r="T609" s="141">
        <v>0.72228060353988743</v>
      </c>
      <c r="U609" s="141">
        <v>0.66289967416486129</v>
      </c>
      <c r="V609" s="141">
        <v>0.59984245434842343</v>
      </c>
      <c r="W609" s="141">
        <v>0.54504848335486866</v>
      </c>
      <c r="X609" s="141">
        <v>0.32663765935056366</v>
      </c>
      <c r="Y609" s="141">
        <v>0.2138510994582967</v>
      </c>
      <c r="Z609" s="141">
        <v>0.21465750301141556</v>
      </c>
      <c r="AA609" s="141">
        <v>0.16536810513230416</v>
      </c>
      <c r="AB609" s="141">
        <v>0.14441176220826341</v>
      </c>
      <c r="AC609" s="141">
        <v>7.9730117612086621E-2</v>
      </c>
      <c r="AD609" s="141">
        <v>-5.79233203793489E-2</v>
      </c>
      <c r="AE609" s="141">
        <v>-0.12178495524188693</v>
      </c>
      <c r="AF609" s="141">
        <v>-0.13766590747788204</v>
      </c>
      <c r="AG609" s="141">
        <v>-0.21310941825474294</v>
      </c>
      <c r="AH609" s="141">
        <v>-0.28272395472736178</v>
      </c>
      <c r="AI609" s="141">
        <v>-0.36178037824172649</v>
      </c>
      <c r="AJ609" s="141">
        <v>-0.36244810304629604</v>
      </c>
      <c r="AK609" s="141">
        <v>-0.26779114634364759</v>
      </c>
      <c r="AL609" s="141">
        <v>-0.23041617547620799</v>
      </c>
      <c r="AM609" s="141">
        <v>-0.33533203593290789</v>
      </c>
      <c r="AN609" s="141">
        <v>-0.34452505680795431</v>
      </c>
      <c r="AO609" s="141">
        <v>-0.30985537380961276</v>
      </c>
      <c r="AP609" s="141">
        <v>-0.39774393927038748</v>
      </c>
      <c r="AQ609" s="141">
        <v>-0.42112645110830205</v>
      </c>
      <c r="AR609" s="141">
        <v>-6.2456901168680741</v>
      </c>
      <c r="AS609" s="141">
        <v>-8.4113825365677002</v>
      </c>
      <c r="AT609" s="141">
        <v>-8.6036279447927999</v>
      </c>
      <c r="AU609" s="141">
        <v>-8.9513595668250012</v>
      </c>
      <c r="AV609" s="141">
        <v>-9.1045305701184756</v>
      </c>
      <c r="AW609" s="141">
        <v>-7.9438697375936336</v>
      </c>
      <c r="AX609" s="141">
        <v>-7.558326199087892</v>
      </c>
      <c r="AY609" s="141">
        <v>-7.7204538362797015</v>
      </c>
      <c r="AZ609" s="141">
        <v>-7.8298476386558109</v>
      </c>
      <c r="BA609" s="141">
        <v>-7.8807453400915346</v>
      </c>
      <c r="BB609" s="141">
        <v>-8.15433899840572</v>
      </c>
      <c r="BC609" s="141">
        <v>-7.9262261164040018</v>
      </c>
      <c r="BD609" s="141">
        <v>-7.6957499913789498</v>
      </c>
      <c r="BE609" s="141">
        <v>-7.452360258264779</v>
      </c>
      <c r="BF609" s="141">
        <v>-7.1857041813493421</v>
      </c>
      <c r="BG609" s="141">
        <v>-6.9574607455139912</v>
      </c>
    </row>
    <row r="610" spans="1:59">
      <c r="A610" s="141" t="s">
        <v>584</v>
      </c>
      <c r="B610" s="141" t="s">
        <v>1192</v>
      </c>
      <c r="C610" s="141">
        <v>33973610</v>
      </c>
      <c r="D610" s="141">
        <v>33977251</v>
      </c>
      <c r="E610" s="141">
        <v>33403202</v>
      </c>
      <c r="F610" s="141">
        <v>32854120</v>
      </c>
      <c r="G610" s="141">
        <v>32309971</v>
      </c>
      <c r="H610" s="141">
        <v>31775063</v>
      </c>
      <c r="I610" s="141">
        <v>31230278</v>
      </c>
      <c r="J610" s="141">
        <v>30705009</v>
      </c>
      <c r="K610" s="141">
        <v>29998947</v>
      </c>
      <c r="L610" s="141">
        <v>29814645</v>
      </c>
      <c r="M610" s="141">
        <v>29344944</v>
      </c>
      <c r="N610" s="141">
        <v>28891218</v>
      </c>
      <c r="O610" s="141">
        <v>28456270</v>
      </c>
      <c r="P610" s="141">
        <v>27862766</v>
      </c>
      <c r="Q610" s="141">
        <v>27568041</v>
      </c>
      <c r="R610" s="141">
        <v>27183510</v>
      </c>
      <c r="S610" s="141">
        <v>27128192</v>
      </c>
      <c r="T610" s="141">
        <v>27324843</v>
      </c>
      <c r="U610" s="141">
        <v>27506581</v>
      </c>
      <c r="V610" s="141">
        <v>27672073</v>
      </c>
      <c r="W610" s="141">
        <v>27823311</v>
      </c>
      <c r="X610" s="141">
        <v>27914341</v>
      </c>
      <c r="Y610" s="141">
        <v>27974100</v>
      </c>
      <c r="Z610" s="141">
        <v>28034213</v>
      </c>
      <c r="AA610" s="141">
        <v>28080611</v>
      </c>
      <c r="AB610" s="141">
        <v>28121192</v>
      </c>
      <c r="AC610" s="141">
        <v>28143622</v>
      </c>
      <c r="AD610" s="141">
        <v>28127325</v>
      </c>
      <c r="AE610" s="141">
        <v>28093091</v>
      </c>
      <c r="AF610" s="141">
        <v>28054443</v>
      </c>
      <c r="AG610" s="141">
        <v>27994720</v>
      </c>
      <c r="AH610" s="141">
        <v>27915684</v>
      </c>
      <c r="AI610" s="141">
        <v>27814873</v>
      </c>
      <c r="AJ610" s="141">
        <v>27714241</v>
      </c>
      <c r="AK610" s="141">
        <v>27640124</v>
      </c>
      <c r="AL610" s="141">
        <v>27576510</v>
      </c>
      <c r="AM610" s="141">
        <v>27484192</v>
      </c>
      <c r="AN610" s="141">
        <v>27389665</v>
      </c>
      <c r="AO610" s="141">
        <v>27304928</v>
      </c>
      <c r="AP610" s="141">
        <v>27196540</v>
      </c>
      <c r="AQ610" s="141">
        <v>27082249</v>
      </c>
      <c r="AR610" s="141">
        <v>25442515</v>
      </c>
      <c r="AS610" s="141">
        <v>23389981</v>
      </c>
      <c r="AT610" s="141">
        <v>21461733</v>
      </c>
      <c r="AU610" s="141">
        <v>19624090</v>
      </c>
      <c r="AV610" s="141">
        <v>17916330</v>
      </c>
      <c r="AW610" s="141">
        <v>16548143</v>
      </c>
      <c r="AX610" s="141">
        <v>15343480</v>
      </c>
      <c r="AY610" s="141">
        <v>14203467</v>
      </c>
      <c r="AZ610" s="141">
        <v>13133781</v>
      </c>
      <c r="BA610" s="141">
        <v>12138475</v>
      </c>
      <c r="BB610" s="141">
        <v>11187944</v>
      </c>
      <c r="BC610" s="141">
        <v>10335396</v>
      </c>
      <c r="BD610" s="141">
        <v>9569845</v>
      </c>
      <c r="BE610" s="141">
        <v>8882592</v>
      </c>
      <c r="BF610" s="141">
        <v>8266708</v>
      </c>
      <c r="BG610" s="141">
        <v>7711107</v>
      </c>
    </row>
    <row r="611" spans="1:59">
      <c r="A611" s="141" t="s">
        <v>584</v>
      </c>
      <c r="B611" s="141" t="s">
        <v>1193</v>
      </c>
      <c r="AI611" s="141">
        <v>100</v>
      </c>
      <c r="AN611" s="141">
        <v>99.5</v>
      </c>
      <c r="AS611" s="141">
        <v>99.2</v>
      </c>
      <c r="BA611" s="141">
        <v>100</v>
      </c>
      <c r="BB611" s="141">
        <v>100</v>
      </c>
    </row>
    <row r="612" spans="1:59">
      <c r="A612" s="141" t="s">
        <v>584</v>
      </c>
      <c r="B612" s="141" t="s">
        <v>1194</v>
      </c>
      <c r="BC612" s="141">
        <v>100</v>
      </c>
      <c r="BD612" s="141">
        <v>100</v>
      </c>
    </row>
    <row r="613" spans="1:59">
      <c r="A613" s="141" t="s">
        <v>584</v>
      </c>
      <c r="B613" s="141" t="s">
        <v>1195</v>
      </c>
    </row>
    <row r="614" spans="1:59">
      <c r="A614" s="141" t="s">
        <v>584</v>
      </c>
      <c r="B614" s="141" t="s">
        <v>1196</v>
      </c>
    </row>
    <row r="615" spans="1:59">
      <c r="A615" s="141" t="s">
        <v>584</v>
      </c>
      <c r="B615" s="141" t="s">
        <v>1197</v>
      </c>
    </row>
    <row r="616" spans="1:59">
      <c r="A616" s="141" t="s">
        <v>584</v>
      </c>
      <c r="B616" s="141" t="s">
        <v>1198</v>
      </c>
    </row>
    <row r="617" spans="1:59">
      <c r="A617" s="141" t="s">
        <v>584</v>
      </c>
      <c r="B617" s="141" t="s">
        <v>1199</v>
      </c>
      <c r="C617" s="141">
        <v>49.223139810174104</v>
      </c>
      <c r="D617" s="141">
        <v>49.225053952301501</v>
      </c>
      <c r="E617" s="141">
        <v>49.225108267555299</v>
      </c>
      <c r="F617" s="141">
        <v>49.224877761644002</v>
      </c>
      <c r="G617" s="141">
        <v>49.226347118553697</v>
      </c>
      <c r="H617" s="141">
        <v>49.230832380714197</v>
      </c>
      <c r="I617" s="141">
        <v>49.238708775444998</v>
      </c>
      <c r="J617" s="141">
        <v>49.249485888333901</v>
      </c>
      <c r="K617" s="141">
        <v>49.262453511038203</v>
      </c>
      <c r="L617" s="141">
        <v>49.276542541225297</v>
      </c>
      <c r="M617" s="141">
        <v>49.290870168452102</v>
      </c>
      <c r="N617" s="141">
        <v>49.305349177039403</v>
      </c>
      <c r="O617" s="141">
        <v>49.319861419796901</v>
      </c>
      <c r="P617" s="141">
        <v>49.333559505896297</v>
      </c>
      <c r="Q617" s="141">
        <v>49.345487162643103</v>
      </c>
      <c r="R617" s="141">
        <v>49.355013998017903</v>
      </c>
      <c r="S617" s="141">
        <v>49.361827971795599</v>
      </c>
      <c r="T617" s="141">
        <v>49.366071852223101</v>
      </c>
      <c r="U617" s="141">
        <v>49.368212335251798</v>
      </c>
      <c r="V617" s="141">
        <v>49.368930146562697</v>
      </c>
      <c r="W617" s="141">
        <v>49.368697118445901</v>
      </c>
      <c r="X617" s="141">
        <v>49.367714871384003</v>
      </c>
      <c r="Y617" s="141">
        <v>49.365775562039701</v>
      </c>
      <c r="Z617" s="141">
        <v>49.362381509138103</v>
      </c>
      <c r="AA617" s="141">
        <v>49.356869786784699</v>
      </c>
      <c r="AB617" s="141">
        <v>49.348834883607303</v>
      </c>
      <c r="AC617" s="141">
        <v>49.338015629491601</v>
      </c>
      <c r="AD617" s="141">
        <v>49.324780344119397</v>
      </c>
      <c r="AE617" s="141">
        <v>49.310079095859599</v>
      </c>
      <c r="AF617" s="141">
        <v>49.295221445503302</v>
      </c>
      <c r="AG617" s="141">
        <v>49.281098287787501</v>
      </c>
      <c r="AH617" s="141">
        <v>49.268169650234199</v>
      </c>
      <c r="AI617" s="141">
        <v>49.256065504061901</v>
      </c>
      <c r="AJ617" s="141">
        <v>49.243868696515896</v>
      </c>
      <c r="AK617" s="141">
        <v>49.23023236929</v>
      </c>
      <c r="AL617" s="141">
        <v>49.214261280294302</v>
      </c>
      <c r="AM617" s="141">
        <v>49.195699796804703</v>
      </c>
      <c r="AN617" s="141">
        <v>49.175015857237497</v>
      </c>
      <c r="AO617" s="141">
        <v>49.152896895507801</v>
      </c>
      <c r="AP617" s="141">
        <v>49.130357708108598</v>
      </c>
      <c r="AQ617" s="141">
        <v>49.108161640656398</v>
      </c>
      <c r="AR617" s="141">
        <v>49.0865913691703</v>
      </c>
      <c r="AS617" s="141">
        <v>49.065564496915201</v>
      </c>
      <c r="AT617" s="141">
        <v>49.045006674042703</v>
      </c>
      <c r="AU617" s="141">
        <v>49.024731231580198</v>
      </c>
      <c r="AV617" s="141">
        <v>49.004646537858797</v>
      </c>
      <c r="AW617" s="141">
        <v>48.984676343313602</v>
      </c>
      <c r="AX617" s="141">
        <v>48.965055926546398</v>
      </c>
      <c r="AY617" s="141">
        <v>48.946265127468799</v>
      </c>
      <c r="AZ617" s="141">
        <v>48.928963354230802</v>
      </c>
      <c r="BA617" s="141">
        <v>48.913565032226302</v>
      </c>
      <c r="BB617" s="141">
        <v>48.900294081802798</v>
      </c>
      <c r="BC617" s="141">
        <v>48.888893508915302</v>
      </c>
      <c r="BD617" s="141">
        <v>48.878647658615499</v>
      </c>
      <c r="BE617" s="141">
        <v>48.868582972632801</v>
      </c>
      <c r="BF617" s="141">
        <v>48.857953531362298</v>
      </c>
      <c r="BG617" s="141">
        <v>48.846509006113202</v>
      </c>
    </row>
    <row r="618" spans="1:59">
      <c r="A618" s="141" t="s">
        <v>584</v>
      </c>
      <c r="B618" s="141" t="s">
        <v>1200</v>
      </c>
      <c r="C618" s="141">
        <v>45531686</v>
      </c>
      <c r="D618" s="141">
        <v>46735743</v>
      </c>
      <c r="E618" s="141">
        <v>47173406</v>
      </c>
      <c r="F618" s="141">
        <v>47655589</v>
      </c>
      <c r="G618" s="141">
        <v>48156166</v>
      </c>
      <c r="H618" s="141">
        <v>48680924</v>
      </c>
      <c r="I618" s="141">
        <v>49135307</v>
      </c>
      <c r="J618" s="141">
        <v>49606545</v>
      </c>
      <c r="K618" s="141">
        <v>49785128</v>
      </c>
      <c r="L618" s="141">
        <v>50839594</v>
      </c>
      <c r="M618" s="141">
        <v>51432558</v>
      </c>
      <c r="N618" s="141">
        <v>52114275</v>
      </c>
      <c r="O618" s="141">
        <v>52864973</v>
      </c>
      <c r="P618" s="141">
        <v>53319218</v>
      </c>
      <c r="Q618" s="141">
        <v>54359976</v>
      </c>
      <c r="R618" s="141">
        <v>55248003</v>
      </c>
      <c r="S618" s="141">
        <v>55665827</v>
      </c>
      <c r="T618" s="141">
        <v>56209690</v>
      </c>
      <c r="U618" s="141">
        <v>56723089</v>
      </c>
      <c r="V618" s="141">
        <v>57203779</v>
      </c>
      <c r="W618" s="141">
        <v>57653752</v>
      </c>
      <c r="X618" s="141">
        <v>58080129</v>
      </c>
      <c r="Y618" s="141">
        <v>58473267</v>
      </c>
      <c r="Z618" s="141">
        <v>58869083</v>
      </c>
      <c r="AA618" s="141">
        <v>59237128</v>
      </c>
      <c r="AB618" s="141">
        <v>59590692</v>
      </c>
      <c r="AC618" s="141">
        <v>59941742</v>
      </c>
      <c r="AD618" s="141">
        <v>60221118</v>
      </c>
      <c r="AE618" s="141">
        <v>60460567</v>
      </c>
      <c r="AF618" s="141">
        <v>60690305</v>
      </c>
      <c r="AG618" s="141">
        <v>60880390</v>
      </c>
      <c r="AH618" s="141">
        <v>61053609</v>
      </c>
      <c r="AI618" s="141">
        <v>61190318</v>
      </c>
      <c r="AJ618" s="141">
        <v>61326344</v>
      </c>
      <c r="AK618" s="141">
        <v>61518591</v>
      </c>
      <c r="AL618" s="141">
        <v>61733877</v>
      </c>
      <c r="AM618" s="141">
        <v>61867036</v>
      </c>
      <c r="AN618" s="141">
        <v>61988550</v>
      </c>
      <c r="AO618" s="141">
        <v>62129262</v>
      </c>
      <c r="AP618" s="141">
        <v>62214263</v>
      </c>
      <c r="AQ618" s="141">
        <v>62290265</v>
      </c>
      <c r="AR618" s="141">
        <v>62413110</v>
      </c>
      <c r="AS618" s="141">
        <v>62531609</v>
      </c>
      <c r="AT618" s="141">
        <v>62639302</v>
      </c>
      <c r="AU618" s="141">
        <v>62634487</v>
      </c>
      <c r="AV618" s="141">
        <v>62614707</v>
      </c>
      <c r="AW618" s="141">
        <v>62628868</v>
      </c>
      <c r="AX618" s="141">
        <v>62675761</v>
      </c>
      <c r="AY618" s="141">
        <v>62682056</v>
      </c>
      <c r="AZ618" s="141">
        <v>62652070</v>
      </c>
      <c r="BA618" s="141">
        <v>62643603</v>
      </c>
      <c r="BB618" s="141">
        <v>62510713</v>
      </c>
      <c r="BC618" s="141">
        <v>62396406</v>
      </c>
      <c r="BD618" s="141">
        <v>62293393</v>
      </c>
      <c r="BE618" s="141">
        <v>62197978</v>
      </c>
      <c r="BF618" s="141">
        <v>62118491</v>
      </c>
      <c r="BG618" s="141">
        <v>62032385</v>
      </c>
    </row>
    <row r="619" spans="1:59">
      <c r="A619" s="141" t="s">
        <v>584</v>
      </c>
      <c r="B619" s="141" t="s">
        <v>1201</v>
      </c>
      <c r="C619" s="141">
        <v>50.776860189825904</v>
      </c>
      <c r="D619" s="141">
        <v>50.774946047698499</v>
      </c>
      <c r="E619" s="141">
        <v>50.774891732444701</v>
      </c>
      <c r="F619" s="141">
        <v>50.775122238355998</v>
      </c>
      <c r="G619" s="141">
        <v>50.773652881446303</v>
      </c>
      <c r="H619" s="141">
        <v>50.769167619285803</v>
      </c>
      <c r="I619" s="141">
        <v>50.761291224555002</v>
      </c>
      <c r="J619" s="141">
        <v>50.750514111666099</v>
      </c>
      <c r="K619" s="141">
        <v>50.737546488961797</v>
      </c>
      <c r="L619" s="141">
        <v>50.723457458774703</v>
      </c>
      <c r="M619" s="141">
        <v>50.709129831547898</v>
      </c>
      <c r="N619" s="141">
        <v>50.694650822960597</v>
      </c>
      <c r="O619" s="141">
        <v>50.680138580203099</v>
      </c>
      <c r="P619" s="141">
        <v>50.666440494103703</v>
      </c>
      <c r="Q619" s="141">
        <v>50.654512837356897</v>
      </c>
      <c r="R619" s="141">
        <v>50.644986001982097</v>
      </c>
      <c r="S619" s="141">
        <v>50.638172028204401</v>
      </c>
      <c r="T619" s="141">
        <v>50.633928147776899</v>
      </c>
      <c r="U619" s="141">
        <v>50.631787664748202</v>
      </c>
      <c r="V619" s="141">
        <v>50.631069853437303</v>
      </c>
      <c r="W619" s="141">
        <v>50.631302881554099</v>
      </c>
      <c r="X619" s="141">
        <v>50.632285128615997</v>
      </c>
      <c r="Y619" s="141">
        <v>50.634224437960299</v>
      </c>
      <c r="Z619" s="141">
        <v>50.637618490861897</v>
      </c>
      <c r="AA619" s="141">
        <v>50.643130213215301</v>
      </c>
      <c r="AB619" s="141">
        <v>50.651165116392697</v>
      </c>
      <c r="AC619" s="141">
        <v>50.661984370508399</v>
      </c>
      <c r="AD619" s="141">
        <v>50.675219655880603</v>
      </c>
      <c r="AE619" s="141">
        <v>50.689920904140401</v>
      </c>
      <c r="AF619" s="141">
        <v>50.704778554496698</v>
      </c>
      <c r="AG619" s="141">
        <v>50.718901712212499</v>
      </c>
      <c r="AH619" s="141">
        <v>50.731830349765801</v>
      </c>
      <c r="AI619" s="141">
        <v>50.743934495938099</v>
      </c>
      <c r="AJ619" s="141">
        <v>50.756131303484104</v>
      </c>
      <c r="AK619" s="141">
        <v>50.76976763071</v>
      </c>
      <c r="AL619" s="141">
        <v>50.785738719705698</v>
      </c>
      <c r="AM619" s="141">
        <v>50.804300203195297</v>
      </c>
      <c r="AN619" s="141">
        <v>50.824984142762503</v>
      </c>
      <c r="AO619" s="141">
        <v>50.847103104492199</v>
      </c>
      <c r="AP619" s="141">
        <v>50.869642291891402</v>
      </c>
      <c r="AQ619" s="141">
        <v>50.891838359343602</v>
      </c>
      <c r="AR619" s="141">
        <v>50.9134086308297</v>
      </c>
      <c r="AS619" s="141">
        <v>50.934435503084799</v>
      </c>
      <c r="AT619" s="141">
        <v>50.954993325957297</v>
      </c>
      <c r="AU619" s="141">
        <v>50.975268768419802</v>
      </c>
      <c r="AV619" s="141">
        <v>50.995353462141203</v>
      </c>
      <c r="AW619" s="141">
        <v>51.015323656686398</v>
      </c>
      <c r="AX619" s="141">
        <v>51.034944073453602</v>
      </c>
      <c r="AY619" s="141">
        <v>51.053734872531201</v>
      </c>
      <c r="AZ619" s="141">
        <v>51.071036645769198</v>
      </c>
      <c r="BA619" s="141">
        <v>51.086434967773698</v>
      </c>
      <c r="BB619" s="141">
        <v>51.099705918197202</v>
      </c>
      <c r="BC619" s="141">
        <v>51.111106491084698</v>
      </c>
      <c r="BD619" s="141">
        <v>51.121352341384501</v>
      </c>
      <c r="BE619" s="141">
        <v>51.131417027367199</v>
      </c>
      <c r="BF619" s="141">
        <v>51.142046468637702</v>
      </c>
      <c r="BG619" s="141">
        <v>51.153490993886798</v>
      </c>
    </row>
    <row r="620" spans="1:59">
      <c r="A620" s="141" t="s">
        <v>584</v>
      </c>
      <c r="B620" s="141" t="s">
        <v>1202</v>
      </c>
      <c r="C620" s="141">
        <v>46968886</v>
      </c>
      <c r="D620" s="141">
        <v>48207257</v>
      </c>
      <c r="E620" s="141">
        <v>48658594</v>
      </c>
      <c r="F620" s="141">
        <v>49156411</v>
      </c>
      <c r="G620" s="141">
        <v>49669834</v>
      </c>
      <c r="H620" s="141">
        <v>50202076</v>
      </c>
      <c r="I620" s="141">
        <v>50654693</v>
      </c>
      <c r="J620" s="141">
        <v>51118455</v>
      </c>
      <c r="K620" s="141">
        <v>51275872</v>
      </c>
      <c r="L620" s="141">
        <v>52332406</v>
      </c>
      <c r="M620" s="141">
        <v>52912442</v>
      </c>
      <c r="N620" s="141">
        <v>53582725</v>
      </c>
      <c r="O620" s="141">
        <v>54323027</v>
      </c>
      <c r="P620" s="141">
        <v>54759782</v>
      </c>
      <c r="Q620" s="141">
        <v>55802024</v>
      </c>
      <c r="R620" s="141">
        <v>56691997</v>
      </c>
      <c r="S620" s="141">
        <v>57105173</v>
      </c>
      <c r="T620" s="141">
        <v>57653310</v>
      </c>
      <c r="U620" s="141">
        <v>58174911</v>
      </c>
      <c r="V620" s="141">
        <v>58666221</v>
      </c>
      <c r="W620" s="141">
        <v>59128248</v>
      </c>
      <c r="X620" s="141">
        <v>59567871</v>
      </c>
      <c r="Y620" s="141">
        <v>59975733</v>
      </c>
      <c r="Z620" s="141">
        <v>60389917</v>
      </c>
      <c r="AA620" s="141">
        <v>60780872</v>
      </c>
      <c r="AB620" s="141">
        <v>61163308</v>
      </c>
      <c r="AC620" s="141">
        <v>61550258</v>
      </c>
      <c r="AD620" s="141">
        <v>61869882</v>
      </c>
      <c r="AE620" s="141">
        <v>62152433</v>
      </c>
      <c r="AF620" s="141">
        <v>62425695</v>
      </c>
      <c r="AG620" s="141">
        <v>62656610</v>
      </c>
      <c r="AH620" s="141">
        <v>62867391</v>
      </c>
      <c r="AI620" s="141">
        <v>63038682</v>
      </c>
      <c r="AJ620" s="141">
        <v>63209656</v>
      </c>
      <c r="AK620" s="141">
        <v>63442409</v>
      </c>
      <c r="AL620" s="141">
        <v>63705123</v>
      </c>
      <c r="AM620" s="141">
        <v>63889964</v>
      </c>
      <c r="AN620" s="141">
        <v>64068450</v>
      </c>
      <c r="AO620" s="141">
        <v>64270738</v>
      </c>
      <c r="AP620" s="141">
        <v>64416737</v>
      </c>
      <c r="AQ620" s="141">
        <v>64552735</v>
      </c>
      <c r="AR620" s="141">
        <v>64735890</v>
      </c>
      <c r="AS620" s="141">
        <v>64913391</v>
      </c>
      <c r="AT620" s="141">
        <v>65078698</v>
      </c>
      <c r="AU620" s="141">
        <v>65126513</v>
      </c>
      <c r="AV620" s="141">
        <v>65158293</v>
      </c>
      <c r="AW620" s="141">
        <v>65225132</v>
      </c>
      <c r="AX620" s="141">
        <v>65325239</v>
      </c>
      <c r="AY620" s="141">
        <v>65380944</v>
      </c>
      <c r="AZ620" s="141">
        <v>65394930</v>
      </c>
      <c r="BA620" s="141">
        <v>65426397</v>
      </c>
      <c r="BB620" s="141">
        <v>65322287</v>
      </c>
      <c r="BC620" s="141">
        <v>65232594</v>
      </c>
      <c r="BD620" s="141">
        <v>65151607</v>
      </c>
      <c r="BE620" s="141">
        <v>65078022</v>
      </c>
      <c r="BF620" s="141">
        <v>65022509</v>
      </c>
      <c r="BG620" s="141">
        <v>64962126</v>
      </c>
    </row>
    <row r="621" spans="1:59">
      <c r="A621" s="141" t="s">
        <v>584</v>
      </c>
      <c r="B621" s="141" t="s">
        <v>1203</v>
      </c>
      <c r="C621" s="141">
        <v>92500572</v>
      </c>
      <c r="D621" s="141">
        <v>94943000</v>
      </c>
      <c r="E621" s="141">
        <v>95832000</v>
      </c>
      <c r="F621" s="141">
        <v>96812000</v>
      </c>
      <c r="G621" s="141">
        <v>97826000</v>
      </c>
      <c r="H621" s="141">
        <v>98883000</v>
      </c>
      <c r="I621" s="141">
        <v>99790000</v>
      </c>
      <c r="J621" s="141">
        <v>100725000</v>
      </c>
      <c r="K621" s="141">
        <v>101061000</v>
      </c>
      <c r="L621" s="141">
        <v>103172000</v>
      </c>
      <c r="M621" s="141">
        <v>104345000</v>
      </c>
      <c r="N621" s="141">
        <v>105697000</v>
      </c>
      <c r="O621" s="141">
        <v>107188000</v>
      </c>
      <c r="P621" s="141">
        <v>108079000</v>
      </c>
      <c r="Q621" s="141">
        <v>110162000</v>
      </c>
      <c r="R621" s="141">
        <v>111940000</v>
      </c>
      <c r="S621" s="141">
        <v>112771000</v>
      </c>
      <c r="T621" s="141">
        <v>113863000</v>
      </c>
      <c r="U621" s="141">
        <v>114898000</v>
      </c>
      <c r="V621" s="141">
        <v>115870000</v>
      </c>
      <c r="W621" s="141">
        <v>116782000</v>
      </c>
      <c r="X621" s="141">
        <v>117648000</v>
      </c>
      <c r="Y621" s="141">
        <v>118449000</v>
      </c>
      <c r="Z621" s="141">
        <v>119259000</v>
      </c>
      <c r="AA621" s="141">
        <v>120018000</v>
      </c>
      <c r="AB621" s="141">
        <v>120754000</v>
      </c>
      <c r="AC621" s="141">
        <v>121492000</v>
      </c>
      <c r="AD621" s="141">
        <v>122091000</v>
      </c>
      <c r="AE621" s="141">
        <v>122613000</v>
      </c>
      <c r="AF621" s="141">
        <v>123116000</v>
      </c>
      <c r="AG621" s="141">
        <v>123537000</v>
      </c>
      <c r="AH621" s="141">
        <v>123921000</v>
      </c>
      <c r="AI621" s="141">
        <v>124229000</v>
      </c>
      <c r="AJ621" s="141">
        <v>124536000</v>
      </c>
      <c r="AK621" s="141">
        <v>124961000</v>
      </c>
      <c r="AL621" s="141">
        <v>125439000</v>
      </c>
      <c r="AM621" s="141">
        <v>125757000</v>
      </c>
      <c r="AN621" s="141">
        <v>126057000</v>
      </c>
      <c r="AO621" s="141">
        <v>126400000</v>
      </c>
      <c r="AP621" s="141">
        <v>126631000</v>
      </c>
      <c r="AQ621" s="141">
        <v>126843000</v>
      </c>
      <c r="AR621" s="141">
        <v>127149000</v>
      </c>
      <c r="AS621" s="141">
        <v>127445000</v>
      </c>
      <c r="AT621" s="141">
        <v>127718000</v>
      </c>
      <c r="AU621" s="141">
        <v>127761000</v>
      </c>
      <c r="AV621" s="141">
        <v>127773000</v>
      </c>
      <c r="AW621" s="141">
        <v>127854000</v>
      </c>
      <c r="AX621" s="141">
        <v>128001000</v>
      </c>
      <c r="AY621" s="141">
        <v>128063000</v>
      </c>
      <c r="AZ621" s="141">
        <v>128047000</v>
      </c>
      <c r="BA621" s="141">
        <v>128070000</v>
      </c>
      <c r="BB621" s="141">
        <v>127833000</v>
      </c>
      <c r="BC621" s="141">
        <v>127629000</v>
      </c>
      <c r="BD621" s="141">
        <v>127445000</v>
      </c>
      <c r="BE621" s="141">
        <v>127276000</v>
      </c>
      <c r="BF621" s="141">
        <v>127141000</v>
      </c>
      <c r="BG621" s="141">
        <v>126994511</v>
      </c>
    </row>
    <row r="622" spans="1:59">
      <c r="A622" s="141" t="s">
        <v>584</v>
      </c>
      <c r="B622" s="141" t="s">
        <v>1204</v>
      </c>
      <c r="AM622" s="141">
        <v>672.35163999999997</v>
      </c>
      <c r="AN622" s="141">
        <v>668.05319999999995</v>
      </c>
      <c r="AO622" s="141">
        <v>693.09884999999997</v>
      </c>
      <c r="AP622" s="141">
        <v>673.62363000000005</v>
      </c>
      <c r="AQ622" s="141">
        <v>628.01738</v>
      </c>
      <c r="AR622" s="141">
        <v>545.77800000000002</v>
      </c>
      <c r="AS622" s="141">
        <v>531.01197000000002</v>
      </c>
      <c r="AT622" s="141">
        <v>532.61881000000005</v>
      </c>
      <c r="AU622" s="141">
        <v>576.66817000000003</v>
      </c>
      <c r="AV622" s="141">
        <v>564.86614999999995</v>
      </c>
      <c r="AW622" s="141">
        <v>581.06016999999997</v>
      </c>
      <c r="AX622" s="141">
        <v>589.54021</v>
      </c>
      <c r="AY622" s="141">
        <v>593.16089999999997</v>
      </c>
      <c r="AZ622" s="141">
        <v>587.43898999999999</v>
      </c>
      <c r="BA622" s="141">
        <v>587.94467999999995</v>
      </c>
      <c r="BB622" s="141">
        <v>564.60796000000005</v>
      </c>
      <c r="BC622" s="141">
        <v>517.76067999999998</v>
      </c>
      <c r="BD622" s="141">
        <v>519.21894999999995</v>
      </c>
      <c r="BE622" s="141">
        <v>542.78351999999995</v>
      </c>
      <c r="BF622" s="141">
        <v>527.77247999999997</v>
      </c>
    </row>
    <row r="623" spans="1:59">
      <c r="A623" s="141" t="s">
        <v>584</v>
      </c>
      <c r="B623" s="141" t="s">
        <v>1205</v>
      </c>
      <c r="AM623" s="141">
        <v>4947.0403900000001</v>
      </c>
      <c r="AN623" s="141">
        <v>5001.5984200000003</v>
      </c>
      <c r="AO623" s="141">
        <v>5211.6527999999998</v>
      </c>
      <c r="AP623" s="141">
        <v>5251.0717800000002</v>
      </c>
      <c r="AQ623" s="141">
        <v>5151.125</v>
      </c>
      <c r="AR623" s="141">
        <v>5183.7637500000001</v>
      </c>
      <c r="AS623" s="141">
        <v>4934.9498899999999</v>
      </c>
      <c r="AT623" s="141">
        <v>5156.0936899999997</v>
      </c>
      <c r="AU623" s="141">
        <v>5156.8282099999997</v>
      </c>
      <c r="AV623" s="141">
        <v>5360.1959299999999</v>
      </c>
      <c r="AW623" s="141">
        <v>5386.9942199999996</v>
      </c>
      <c r="AX623" s="141">
        <v>5377.6889499999997</v>
      </c>
      <c r="AY623" s="141">
        <v>5157.7664999999997</v>
      </c>
      <c r="AZ623" s="141">
        <v>5147.8361000000004</v>
      </c>
      <c r="BA623" s="141">
        <v>5152.6313200000004</v>
      </c>
      <c r="BB623" s="141">
        <v>5160.2046</v>
      </c>
      <c r="BC623" s="141">
        <v>5083.7494900000002</v>
      </c>
      <c r="BD623" s="141">
        <v>5201.3165900000004</v>
      </c>
      <c r="BE623" s="141">
        <v>5386.15362</v>
      </c>
      <c r="BF623" s="141">
        <v>5230.72444</v>
      </c>
    </row>
    <row r="624" spans="1:59">
      <c r="A624" s="141" t="s">
        <v>584</v>
      </c>
      <c r="B624" s="141" t="s">
        <v>1206</v>
      </c>
      <c r="C624" s="141">
        <v>0.88960902557293797</v>
      </c>
      <c r="D624" s="141">
        <v>2.6061883245464599</v>
      </c>
      <c r="E624" s="141">
        <v>0.93199469005214797</v>
      </c>
      <c r="F624" s="141">
        <v>1.01742951123838</v>
      </c>
      <c r="G624" s="141">
        <v>1.0419436838618601</v>
      </c>
      <c r="H624" s="141">
        <v>1.0746942674931199</v>
      </c>
      <c r="I624" s="141">
        <v>0.913064484125785</v>
      </c>
      <c r="J624" s="141">
        <v>0.93260531811898595</v>
      </c>
      <c r="K624" s="141">
        <v>0.33302638492099601</v>
      </c>
      <c r="L624" s="141">
        <v>2.0673203478042899</v>
      </c>
      <c r="M624" s="141">
        <v>1.130521830213</v>
      </c>
      <c r="N624" s="141">
        <v>1.2873793552802699</v>
      </c>
      <c r="O624" s="141">
        <v>1.4007791812814701</v>
      </c>
      <c r="P624" s="141">
        <v>0.82781391311028996</v>
      </c>
      <c r="Q624" s="141">
        <v>1.9089568462390101</v>
      </c>
      <c r="R624" s="141">
        <v>1.60110037973093</v>
      </c>
      <c r="S624" s="141">
        <v>0.73962003482988703</v>
      </c>
      <c r="T624" s="141">
        <v>0.963675751116431</v>
      </c>
      <c r="U624" s="141">
        <v>0.90488069401567295</v>
      </c>
      <c r="V624" s="141">
        <v>0.84240947461376503</v>
      </c>
      <c r="W624" s="141">
        <v>0.78400759200117098</v>
      </c>
      <c r="X624" s="141">
        <v>0.73881665248838002</v>
      </c>
      <c r="Y624" s="141">
        <v>0.67853727345395698</v>
      </c>
      <c r="Z624" s="141">
        <v>0.68151104303124599</v>
      </c>
      <c r="AA624" s="141">
        <v>0.63441329144523795</v>
      </c>
      <c r="AB624" s="141">
        <v>0.61136867448434096</v>
      </c>
      <c r="AC624" s="141">
        <v>0.60929987134033103</v>
      </c>
      <c r="AD624" s="141">
        <v>0.49182513348102602</v>
      </c>
      <c r="AE624" s="141">
        <v>0.426638544354565</v>
      </c>
      <c r="AF624" s="141">
        <v>0.40939466041032702</v>
      </c>
      <c r="AG624" s="141">
        <v>0.34137059661924801</v>
      </c>
      <c r="AH624" s="141">
        <v>0.31035594583853099</v>
      </c>
      <c r="AI624" s="141">
        <v>0.248237080928634</v>
      </c>
      <c r="AJ624" s="141">
        <v>0.246819412580702</v>
      </c>
      <c r="AK624" s="141">
        <v>0.34068578866268601</v>
      </c>
      <c r="AL624" s="141">
        <v>0.38178960113712201</v>
      </c>
      <c r="AM624" s="141">
        <v>0.25318888029840497</v>
      </c>
      <c r="AN624" s="141">
        <v>0.23827121759148301</v>
      </c>
      <c r="AO624" s="141">
        <v>0.27172961023119302</v>
      </c>
      <c r="AP624" s="141">
        <v>0.18258637414010701</v>
      </c>
      <c r="AQ624" s="141">
        <v>0.167275578113187</v>
      </c>
      <c r="AR624" s="141">
        <v>0.24095258752106899</v>
      </c>
      <c r="AS624" s="141">
        <v>0.23252718710568401</v>
      </c>
      <c r="AT624" s="141">
        <v>0.21398094877968199</v>
      </c>
      <c r="AU624" s="141">
        <v>3.3662258272544598E-2</v>
      </c>
      <c r="AV624" s="141">
        <v>9.3920965576633608E-3</v>
      </c>
      <c r="AW624" s="141">
        <v>6.3373589418133494E-2</v>
      </c>
      <c r="AX624" s="141">
        <v>0.114908847726211</v>
      </c>
      <c r="AY624" s="141">
        <v>4.8425394597896597E-2</v>
      </c>
      <c r="AZ624" s="141">
        <v>-1.24946312294096E-2</v>
      </c>
      <c r="BA624" s="141">
        <v>1.7960541519564398E-2</v>
      </c>
      <c r="BB624" s="141">
        <v>-0.18522648641084599</v>
      </c>
      <c r="BC624" s="141">
        <v>-0.15971067584434701</v>
      </c>
      <c r="BD624" s="141">
        <v>-0.144271883387076</v>
      </c>
      <c r="BE624" s="141">
        <v>-0.13269422214704199</v>
      </c>
      <c r="BF624" s="141">
        <v>-0.106124993746747</v>
      </c>
      <c r="BG624" s="141">
        <v>-0.115284177050088</v>
      </c>
    </row>
    <row r="625" spans="1:59">
      <c r="A625" s="141" t="s">
        <v>584</v>
      </c>
      <c r="B625" s="141" t="s">
        <v>1207</v>
      </c>
      <c r="C625" s="141">
        <v>47.202302621096031</v>
      </c>
      <c r="D625" s="141">
        <v>45.341047303277044</v>
      </c>
      <c r="E625" s="141">
        <v>43.35602754455271</v>
      </c>
      <c r="F625" s="141">
        <v>41.363739935922197</v>
      </c>
      <c r="G625" s="141">
        <v>39.561600177711064</v>
      </c>
      <c r="H625" s="141">
        <v>38.055997949891157</v>
      </c>
      <c r="I625" s="141">
        <v>37.065063810959941</v>
      </c>
      <c r="J625" s="141">
        <v>36.190544645791881</v>
      </c>
      <c r="K625" s="141">
        <v>35.5112551867972</v>
      </c>
      <c r="L625" s="141">
        <v>35.092563591891604</v>
      </c>
      <c r="M625" s="141">
        <v>34.941447063500192</v>
      </c>
      <c r="N625" s="141">
        <v>34.872404769330302</v>
      </c>
      <c r="O625" s="141">
        <v>35.102547525005292</v>
      </c>
      <c r="P625" s="141">
        <v>35.498702119776304</v>
      </c>
      <c r="Q625" s="141">
        <v>35.828390984763708</v>
      </c>
      <c r="R625" s="141">
        <v>35.948496256351696</v>
      </c>
      <c r="S625" s="141">
        <v>36.227377132395603</v>
      </c>
      <c r="T625" s="141">
        <v>36.099403164817261</v>
      </c>
      <c r="U625" s="141">
        <v>35.706953043027433</v>
      </c>
      <c r="V625" s="141">
        <v>35.284998514199032</v>
      </c>
      <c r="W625" s="141">
        <v>34.938485804356375</v>
      </c>
      <c r="X625" s="141">
        <v>34.176411992621048</v>
      </c>
      <c r="Y625" s="141">
        <v>33.671085365159485</v>
      </c>
      <c r="Z625" s="141">
        <v>33.23774996217751</v>
      </c>
      <c r="AA625" s="141">
        <v>32.61620229837677</v>
      </c>
      <c r="AB625" s="141">
        <v>31.713002624632679</v>
      </c>
      <c r="AC625" s="141">
        <v>30.920074908857941</v>
      </c>
      <c r="AD625" s="141">
        <v>29.842495454875991</v>
      </c>
      <c r="AE625" s="141">
        <v>28.617151053221228</v>
      </c>
      <c r="AF625" s="141">
        <v>27.472997043465934</v>
      </c>
      <c r="AG625" s="141">
        <v>26.522596274552907</v>
      </c>
      <c r="AH625" s="141">
        <v>25.684146782910393</v>
      </c>
      <c r="AI625" s="141">
        <v>24.987739686603607</v>
      </c>
      <c r="AJ625" s="141">
        <v>24.41279841135632</v>
      </c>
      <c r="AK625" s="141">
        <v>23.891275073509313</v>
      </c>
      <c r="AL625" s="141">
        <v>23.389663619643006</v>
      </c>
      <c r="AM625" s="141">
        <v>22.947818054874357</v>
      </c>
      <c r="AN625" s="141">
        <v>22.576036089872403</v>
      </c>
      <c r="AO625" s="141">
        <v>22.249566516735975</v>
      </c>
      <c r="AP625" s="141">
        <v>21.948465946656444</v>
      </c>
      <c r="AQ625" s="141">
        <v>21.665883765558103</v>
      </c>
      <c r="AR625" s="141">
        <v>21.466065820253164</v>
      </c>
      <c r="AS625" s="141">
        <v>21.250116806949332</v>
      </c>
      <c r="AT625" s="141">
        <v>21.043816812921317</v>
      </c>
      <c r="AU625" s="141">
        <v>20.885179925325026</v>
      </c>
      <c r="AV625" s="141">
        <v>20.790608545000026</v>
      </c>
      <c r="AW625" s="141">
        <v>20.695402421804925</v>
      </c>
      <c r="AX625" s="141">
        <v>20.677109095421958</v>
      </c>
      <c r="AY625" s="141">
        <v>20.712997102214082</v>
      </c>
      <c r="AZ625" s="141">
        <v>20.766193675449024</v>
      </c>
      <c r="BA625" s="141">
        <v>20.819050502428126</v>
      </c>
      <c r="BB625" s="141">
        <v>20.938444100229368</v>
      </c>
      <c r="BC625" s="141">
        <v>21.041313921298194</v>
      </c>
      <c r="BD625" s="141">
        <v>21.129940358059464</v>
      </c>
      <c r="BE625" s="141">
        <v>21.215259459782899</v>
      </c>
      <c r="BF625" s="141">
        <v>21.299382451854949</v>
      </c>
      <c r="BG625" s="141">
        <v>21.381511728998305</v>
      </c>
    </row>
    <row r="626" spans="1:59">
      <c r="A626" s="141" t="s">
        <v>584</v>
      </c>
      <c r="B626" s="141" t="s">
        <v>1208</v>
      </c>
      <c r="C626" s="141">
        <v>8.7667021959052338</v>
      </c>
      <c r="D626" s="141">
        <v>8.8328008706471302</v>
      </c>
      <c r="E626" s="141">
        <v>8.8858924790963236</v>
      </c>
      <c r="F626" s="141">
        <v>8.935970681403445</v>
      </c>
      <c r="G626" s="141">
        <v>8.9956416719631171</v>
      </c>
      <c r="H626" s="141">
        <v>9.073503731445383</v>
      </c>
      <c r="I626" s="141">
        <v>9.2279426532587472</v>
      </c>
      <c r="J626" s="141">
        <v>9.3940070677559966</v>
      </c>
      <c r="K626" s="141">
        <v>9.5727061208732689</v>
      </c>
      <c r="L626" s="141">
        <v>9.7624278175048396</v>
      </c>
      <c r="M626" s="141">
        <v>9.9627931682743789</v>
      </c>
      <c r="N626" s="141">
        <v>10.222026725835027</v>
      </c>
      <c r="O626" s="141">
        <v>10.485055226256513</v>
      </c>
      <c r="P626" s="141">
        <v>10.75674225162394</v>
      </c>
      <c r="Q626" s="141">
        <v>11.042180046613762</v>
      </c>
      <c r="R626" s="141">
        <v>11.343706209715043</v>
      </c>
      <c r="S626" s="141">
        <v>11.716822174184259</v>
      </c>
      <c r="T626" s="141">
        <v>12.102618905170203</v>
      </c>
      <c r="U626" s="141">
        <v>12.489823869901551</v>
      </c>
      <c r="V626" s="141">
        <v>12.860391757935624</v>
      </c>
      <c r="W626" s="141">
        <v>13.205898024445132</v>
      </c>
      <c r="X626" s="141">
        <v>13.547287179203082</v>
      </c>
      <c r="Y626" s="141">
        <v>13.8639624449448</v>
      </c>
      <c r="Z626" s="141">
        <v>14.169851913818112</v>
      </c>
      <c r="AA626" s="141">
        <v>14.482677457954201</v>
      </c>
      <c r="AB626" s="141">
        <v>14.815317091098937</v>
      </c>
      <c r="AC626" s="141">
        <v>15.193450508060554</v>
      </c>
      <c r="AD626" s="141">
        <v>15.581224092257129</v>
      </c>
      <c r="AE626" s="141">
        <v>15.999574404841132</v>
      </c>
      <c r="AF626" s="141">
        <v>16.478852818949878</v>
      </c>
      <c r="AG626" s="141">
        <v>17.038799414561147</v>
      </c>
      <c r="AH626" s="141">
        <v>17.640449510975845</v>
      </c>
      <c r="AI626" s="141">
        <v>18.311000539736398</v>
      </c>
      <c r="AJ626" s="141">
        <v>19.038419541157683</v>
      </c>
      <c r="AK626" s="141">
        <v>19.800705556930062</v>
      </c>
      <c r="AL626" s="141">
        <v>20.584752436864466</v>
      </c>
      <c r="AM626" s="141">
        <v>21.411804669883473</v>
      </c>
      <c r="AN626" s="141">
        <v>22.26073917115108</v>
      </c>
      <c r="AO626" s="141">
        <v>23.126619667833818</v>
      </c>
      <c r="AP626" s="141">
        <v>24.003663861679367</v>
      </c>
      <c r="AQ626" s="141">
        <v>24.892510498972502</v>
      </c>
      <c r="AR626" s="141">
        <v>25.77899619698276</v>
      </c>
      <c r="AS626" s="141">
        <v>26.671499465331461</v>
      </c>
      <c r="AT626" s="141">
        <v>27.584441128870935</v>
      </c>
      <c r="AU626" s="141">
        <v>28.536579583755827</v>
      </c>
      <c r="AV626" s="141">
        <v>29.545346834331149</v>
      </c>
      <c r="AW626" s="141">
        <v>30.51055835757786</v>
      </c>
      <c r="AX626" s="141">
        <v>31.49662458707445</v>
      </c>
      <c r="AY626" s="141">
        <v>32.545733632872178</v>
      </c>
      <c r="AZ626" s="141">
        <v>33.72388729215907</v>
      </c>
      <c r="BA626" s="141">
        <v>35.07443156029035</v>
      </c>
      <c r="BB626" s="141">
        <v>36.450298932484152</v>
      </c>
      <c r="BC626" s="141">
        <v>37.973966242447339</v>
      </c>
      <c r="BD626" s="141">
        <v>39.583423445217846</v>
      </c>
      <c r="BE626" s="141">
        <v>41.168063728526562</v>
      </c>
      <c r="BF626" s="141">
        <v>42.652743336940837</v>
      </c>
      <c r="BG626" s="141">
        <v>43.908594577177702</v>
      </c>
    </row>
    <row r="627" spans="1:59">
      <c r="A627" s="141" t="s">
        <v>584</v>
      </c>
      <c r="B627" s="141" t="s">
        <v>1209</v>
      </c>
      <c r="C627" s="141">
        <v>55.969004817001263</v>
      </c>
      <c r="D627" s="141">
        <v>54.173848173924164</v>
      </c>
      <c r="E627" s="141">
        <v>52.241920023649037</v>
      </c>
      <c r="F627" s="141">
        <v>50.299710617325644</v>
      </c>
      <c r="G627" s="141">
        <v>48.557241849674185</v>
      </c>
      <c r="H627" s="141">
        <v>47.129501681336542</v>
      </c>
      <c r="I627" s="141">
        <v>46.293006464218692</v>
      </c>
      <c r="J627" s="141">
        <v>45.584551713547874</v>
      </c>
      <c r="K627" s="141">
        <v>45.083961307670464</v>
      </c>
      <c r="L627" s="141">
        <v>44.85499140939644</v>
      </c>
      <c r="M627" s="141">
        <v>44.904240231774573</v>
      </c>
      <c r="N627" s="141">
        <v>45.094431495165324</v>
      </c>
      <c r="O627" s="141">
        <v>45.587602751261805</v>
      </c>
      <c r="P627" s="141">
        <v>46.255444371400245</v>
      </c>
      <c r="Q627" s="141">
        <v>46.870571031377466</v>
      </c>
      <c r="R627" s="141">
        <v>47.29220246606674</v>
      </c>
      <c r="S627" s="141">
        <v>47.944199306579868</v>
      </c>
      <c r="T627" s="141">
        <v>48.202022069987464</v>
      </c>
      <c r="U627" s="141">
        <v>48.196776912928982</v>
      </c>
      <c r="V627" s="141">
        <v>48.145390272134655</v>
      </c>
      <c r="W627" s="141">
        <v>48.144383828801509</v>
      </c>
      <c r="X627" s="141">
        <v>47.72369917182413</v>
      </c>
      <c r="Y627" s="141">
        <v>47.535047810104288</v>
      </c>
      <c r="Z627" s="141">
        <v>47.407601875995617</v>
      </c>
      <c r="AA627" s="141">
        <v>47.098879756330973</v>
      </c>
      <c r="AB627" s="141">
        <v>46.528319715731612</v>
      </c>
      <c r="AC627" s="141">
        <v>46.113525416918499</v>
      </c>
      <c r="AD627" s="141">
        <v>45.423719547133118</v>
      </c>
      <c r="AE627" s="141">
        <v>44.616725458062355</v>
      </c>
      <c r="AF627" s="141">
        <v>43.95184986241582</v>
      </c>
      <c r="AG627" s="141">
        <v>43.561395689114043</v>
      </c>
      <c r="AH627" s="141">
        <v>43.324596293886245</v>
      </c>
      <c r="AI627" s="141">
        <v>43.298740226340001</v>
      </c>
      <c r="AJ627" s="141">
        <v>43.451217952514007</v>
      </c>
      <c r="AK627" s="141">
        <v>43.691980630439375</v>
      </c>
      <c r="AL627" s="141">
        <v>43.974416056507472</v>
      </c>
      <c r="AM627" s="141">
        <v>44.359622724757827</v>
      </c>
      <c r="AN627" s="141">
        <v>44.83677526102349</v>
      </c>
      <c r="AO627" s="141">
        <v>45.376186184569789</v>
      </c>
      <c r="AP627" s="141">
        <v>45.952129808335812</v>
      </c>
      <c r="AQ627" s="141">
        <v>46.558394264530605</v>
      </c>
      <c r="AR627" s="141">
        <v>47.245062017235931</v>
      </c>
      <c r="AS627" s="141">
        <v>47.921616272280794</v>
      </c>
      <c r="AT627" s="141">
        <v>48.628257941792249</v>
      </c>
      <c r="AU627" s="141">
        <v>49.42175950908085</v>
      </c>
      <c r="AV627" s="141">
        <v>50.335955379331175</v>
      </c>
      <c r="AW627" s="141">
        <v>51.205960779382785</v>
      </c>
      <c r="AX627" s="141">
        <v>52.173733682496405</v>
      </c>
      <c r="AY627" s="141">
        <v>53.25873073508626</v>
      </c>
      <c r="AZ627" s="141">
        <v>54.490080967608087</v>
      </c>
      <c r="BA627" s="141">
        <v>55.893482062718483</v>
      </c>
      <c r="BB627" s="141">
        <v>57.388743032713521</v>
      </c>
      <c r="BC627" s="141">
        <v>59.01528016374553</v>
      </c>
      <c r="BD627" s="141">
        <v>60.713363803277311</v>
      </c>
      <c r="BE627" s="141">
        <v>62.383323188309461</v>
      </c>
      <c r="BF627" s="141">
        <v>63.95212578879579</v>
      </c>
      <c r="BG627" s="141">
        <v>65.290106306176014</v>
      </c>
    </row>
    <row r="628" spans="1:59">
      <c r="A628" s="141" t="s">
        <v>584</v>
      </c>
      <c r="B628" s="141" t="s">
        <v>1210</v>
      </c>
      <c r="E628" s="141">
        <v>1.056</v>
      </c>
      <c r="J628" s="141">
        <v>1.056</v>
      </c>
      <c r="O628" s="141">
        <v>1.056</v>
      </c>
      <c r="T628" s="141">
        <v>1.056</v>
      </c>
      <c r="Y628" s="141">
        <v>1.056</v>
      </c>
      <c r="AD628" s="141">
        <v>1.056</v>
      </c>
      <c r="AG628" s="141">
        <v>1.056</v>
      </c>
      <c r="AI628" s="141">
        <v>1.056</v>
      </c>
      <c r="AN628" s="141">
        <v>1.056</v>
      </c>
      <c r="AS628" s="141">
        <v>1.056</v>
      </c>
      <c r="AX628" s="141">
        <v>1.056</v>
      </c>
      <c r="AY628" s="141">
        <v>1.056</v>
      </c>
      <c r="AZ628" s="141">
        <v>1.056</v>
      </c>
      <c r="BA628" s="141">
        <v>1.056</v>
      </c>
      <c r="BB628" s="141">
        <v>1.056</v>
      </c>
      <c r="BC628" s="141">
        <v>1.056</v>
      </c>
      <c r="BD628" s="141">
        <v>1.056</v>
      </c>
      <c r="BE628" s="141">
        <v>1.056</v>
      </c>
      <c r="BF628" s="141">
        <v>1.056</v>
      </c>
      <c r="BG628" s="141">
        <v>1.056</v>
      </c>
    </row>
    <row r="629" spans="1:59">
      <c r="A629" s="141" t="s">
        <v>584</v>
      </c>
      <c r="B629" s="141" t="s">
        <v>1211</v>
      </c>
      <c r="C629" s="141">
        <v>0.47714883482960702</v>
      </c>
      <c r="D629" s="141">
        <v>0.51014418028846797</v>
      </c>
      <c r="E629" s="141">
        <v>0.53085632163226104</v>
      </c>
      <c r="F629" s="141">
        <v>0.53891179322202698</v>
      </c>
      <c r="G629" s="141">
        <v>0.53480077891308897</v>
      </c>
      <c r="H629" s="141">
        <v>0.518317054283575</v>
      </c>
      <c r="I629" s="141">
        <v>0.558885794526221</v>
      </c>
      <c r="J629" s="141">
        <v>0.59068127598176001</v>
      </c>
      <c r="K629" s="141">
        <v>0.61047901176004105</v>
      </c>
      <c r="L629" s="141">
        <v>0.61586863555495597</v>
      </c>
      <c r="M629" s="141">
        <v>0.60607214867487103</v>
      </c>
      <c r="N629" s="141">
        <v>0.65177466275738105</v>
      </c>
      <c r="O629" s="141">
        <v>0.68575531593551997</v>
      </c>
      <c r="P629" s="141">
        <v>0.70823833036765105</v>
      </c>
      <c r="Q629" s="141">
        <v>0.72116957977316498</v>
      </c>
      <c r="R629" s="141">
        <v>0.72557397245527699</v>
      </c>
      <c r="S629" s="141">
        <v>0.78753883809194503</v>
      </c>
      <c r="T629" s="141">
        <v>0.84272858807453599</v>
      </c>
      <c r="U629" s="141">
        <v>0.88929151716674004</v>
      </c>
      <c r="V629" s="141">
        <v>0.92603767615333998</v>
      </c>
      <c r="W629" s="141">
        <v>0.95279114701227197</v>
      </c>
      <c r="X629" s="141">
        <v>1.03858703934032</v>
      </c>
      <c r="Y629" s="141">
        <v>1.1125387535024001</v>
      </c>
      <c r="Z629" s="141">
        <v>1.1735340773385401</v>
      </c>
      <c r="AA629" s="141">
        <v>1.2231156833138499</v>
      </c>
      <c r="AB629" s="141">
        <v>1.26327086576194</v>
      </c>
      <c r="AC629" s="141">
        <v>1.35978947726793</v>
      </c>
      <c r="AD629" s="141">
        <v>1.4455451634157399</v>
      </c>
      <c r="AE629" s="141">
        <v>1.52032065094998</v>
      </c>
      <c r="AF629" s="141">
        <v>1.58534235074638</v>
      </c>
      <c r="AG629" s="141">
        <v>1.6425875185674901</v>
      </c>
      <c r="AH629" s="141">
        <v>1.75821843975945</v>
      </c>
      <c r="AI629" s="141">
        <v>1.86374965639228</v>
      </c>
      <c r="AJ629" s="141">
        <v>1.95248384748707</v>
      </c>
      <c r="AK629" s="141">
        <v>2.0175715926053801</v>
      </c>
      <c r="AL629" s="141">
        <v>2.0584404916208801</v>
      </c>
      <c r="AM629" s="141">
        <v>2.1629516015427099</v>
      </c>
      <c r="AN629" s="141">
        <v>2.2488564264972202</v>
      </c>
      <c r="AO629" s="141">
        <v>2.32029733415572</v>
      </c>
      <c r="AP629" s="141">
        <v>2.3818327469042599</v>
      </c>
      <c r="AQ629" s="141">
        <v>2.43799063087901</v>
      </c>
      <c r="AR629" s="141">
        <v>2.5686738523196602</v>
      </c>
      <c r="AS629" s="141">
        <v>2.68899094069564</v>
      </c>
      <c r="AT629" s="141">
        <v>2.8089869930781401</v>
      </c>
      <c r="AU629" s="141">
        <v>2.9423230618978602</v>
      </c>
      <c r="AV629" s="141">
        <v>3.0970088338794799</v>
      </c>
      <c r="AW629" s="141">
        <v>3.3312403199854601</v>
      </c>
      <c r="AX629" s="141">
        <v>3.5684849922688402</v>
      </c>
      <c r="AY629" s="141">
        <v>3.8020605342876901</v>
      </c>
      <c r="AZ629" s="141">
        <v>4.02610026602727</v>
      </c>
      <c r="BA629" s="141">
        <v>4.24099159876197</v>
      </c>
      <c r="BB629" s="141">
        <v>4.5037279804767403</v>
      </c>
      <c r="BC629" s="141">
        <v>4.7496662604895796</v>
      </c>
      <c r="BD629" s="141">
        <v>4.9798746358738804</v>
      </c>
      <c r="BE629" s="141">
        <v>5.1935980906183801</v>
      </c>
      <c r="BF629" s="141">
        <v>5.3931563066634798</v>
      </c>
      <c r="BG629" s="141">
        <v>5.6497777227926296</v>
      </c>
    </row>
    <row r="630" spans="1:59">
      <c r="A630" s="141" t="s">
        <v>584</v>
      </c>
      <c r="B630" s="141" t="s">
        <v>1212</v>
      </c>
      <c r="C630" s="141">
        <v>0.90611449261160404</v>
      </c>
      <c r="D630" s="141">
        <v>0.956640771574227</v>
      </c>
      <c r="E630" s="141">
        <v>0.99077258325889594</v>
      </c>
      <c r="F630" s="141">
        <v>1.0083523355415001</v>
      </c>
      <c r="G630" s="141">
        <v>1.0104097812553201</v>
      </c>
      <c r="H630" s="141">
        <v>0.99864295688702098</v>
      </c>
      <c r="I630" s="141">
        <v>1.04908687484269</v>
      </c>
      <c r="J630" s="141">
        <v>1.0878700748221299</v>
      </c>
      <c r="K630" s="141">
        <v>1.1127096886569501</v>
      </c>
      <c r="L630" s="141">
        <v>1.12209086943841</v>
      </c>
      <c r="M630" s="141">
        <v>1.11705482888885</v>
      </c>
      <c r="N630" s="141">
        <v>1.17176371746413</v>
      </c>
      <c r="O630" s="141">
        <v>1.21224175328532</v>
      </c>
      <c r="P630" s="141">
        <v>1.2408855822648299</v>
      </c>
      <c r="Q630" s="141">
        <v>1.26222545429976</v>
      </c>
      <c r="R630" s="141">
        <v>1.2800702001345601</v>
      </c>
      <c r="S630" s="141">
        <v>1.3585199180241201</v>
      </c>
      <c r="T630" s="141">
        <v>1.4326380040351501</v>
      </c>
      <c r="U630" s="141">
        <v>1.50172500206681</v>
      </c>
      <c r="V630" s="141">
        <v>1.56512888980637</v>
      </c>
      <c r="W630" s="141">
        <v>1.6241722796215201</v>
      </c>
      <c r="X630" s="141">
        <v>1.74410570651319</v>
      </c>
      <c r="Y630" s="141">
        <v>1.8551824457510599</v>
      </c>
      <c r="Z630" s="141">
        <v>1.9590034449649201</v>
      </c>
      <c r="AA630" s="141">
        <v>2.05940041417825</v>
      </c>
      <c r="AB630" s="141">
        <v>2.16050163559713</v>
      </c>
      <c r="AC630" s="141">
        <v>2.3093369160755199</v>
      </c>
      <c r="AD630" s="141">
        <v>2.4544494116294699</v>
      </c>
      <c r="AE630" s="141">
        <v>2.5993360913989201</v>
      </c>
      <c r="AF630" s="141">
        <v>2.7479054182843998</v>
      </c>
      <c r="AG630" s="141">
        <v>2.9041172677275</v>
      </c>
      <c r="AH630" s="141">
        <v>3.1047106888828702</v>
      </c>
      <c r="AI630" s="141">
        <v>3.3064438049168499</v>
      </c>
      <c r="AJ630" s="141">
        <v>3.5048673432613699</v>
      </c>
      <c r="AK630" s="141">
        <v>3.6934154224603701</v>
      </c>
      <c r="AL630" s="141">
        <v>3.8714105339678699</v>
      </c>
      <c r="AM630" s="141">
        <v>4.0880362981909899</v>
      </c>
      <c r="AN630" s="141">
        <v>4.28942887229615</v>
      </c>
      <c r="AO630" s="141">
        <v>4.4868876463901604</v>
      </c>
      <c r="AP630" s="141">
        <v>4.6938511142604202</v>
      </c>
      <c r="AQ630" s="141">
        <v>4.9203196068751103</v>
      </c>
      <c r="AR630" s="141">
        <v>5.1917263397067996</v>
      </c>
      <c r="AS630" s="141">
        <v>5.4686087557949001</v>
      </c>
      <c r="AT630" s="141">
        <v>5.7560037060884603</v>
      </c>
      <c r="AU630" s="141">
        <v>6.0586521374532296</v>
      </c>
      <c r="AV630" s="141">
        <v>6.3825811848488101</v>
      </c>
      <c r="AW630" s="141">
        <v>6.7128512930852899</v>
      </c>
      <c r="AX630" s="141">
        <v>7.0419152743356399</v>
      </c>
      <c r="AY630" s="141">
        <v>7.37460497005066</v>
      </c>
      <c r="AZ630" s="141">
        <v>7.7169585699881704</v>
      </c>
      <c r="BA630" s="141">
        <v>8.0774272740876008</v>
      </c>
      <c r="BB630" s="141">
        <v>8.3973516109933595</v>
      </c>
      <c r="BC630" s="141">
        <v>8.7112809962914302</v>
      </c>
      <c r="BD630" s="141">
        <v>9.0278156044191196</v>
      </c>
      <c r="BE630" s="141">
        <v>9.3489908439438807</v>
      </c>
      <c r="BF630" s="141">
        <v>9.6783124903655899</v>
      </c>
      <c r="BG630" s="141">
        <v>9.9659131704776094</v>
      </c>
    </row>
    <row r="631" spans="1:59">
      <c r="A631" s="141" t="s">
        <v>584</v>
      </c>
      <c r="B631" s="141" t="s">
        <v>1213</v>
      </c>
      <c r="C631" s="141">
        <v>0.79939546848167298</v>
      </c>
      <c r="D631" s="141">
        <v>0.82368327062873803</v>
      </c>
      <c r="E631" s="141">
        <v>0.84793831266013198</v>
      </c>
      <c r="F631" s="141">
        <v>0.87054544254375898</v>
      </c>
      <c r="G631" s="141">
        <v>0.88943003022621003</v>
      </c>
      <c r="H631" s="141">
        <v>0.90536758947937401</v>
      </c>
      <c r="I631" s="141">
        <v>0.92801176002368901</v>
      </c>
      <c r="J631" s="141">
        <v>0.94558587928309301</v>
      </c>
      <c r="K631" s="141">
        <v>0.96164448352798604</v>
      </c>
      <c r="L631" s="141">
        <v>0.98027659889587404</v>
      </c>
      <c r="M631" s="141">
        <v>1.0044614372038301</v>
      </c>
      <c r="N631" s="141">
        <v>1.04303803740375</v>
      </c>
      <c r="O631" s="141">
        <v>1.08001396924625</v>
      </c>
      <c r="P631" s="141">
        <v>1.11567981558233</v>
      </c>
      <c r="Q631" s="141">
        <v>1.1514124112708499</v>
      </c>
      <c r="R631" s="141">
        <v>1.1898065070592001</v>
      </c>
      <c r="S631" s="141">
        <v>1.23531353209413</v>
      </c>
      <c r="T631" s="141">
        <v>1.28274645175591</v>
      </c>
      <c r="U631" s="141">
        <v>1.33157941836954</v>
      </c>
      <c r="V631" s="141">
        <v>1.37960354259492</v>
      </c>
      <c r="W631" s="141">
        <v>1.4269097670233899</v>
      </c>
      <c r="X631" s="141">
        <v>1.4756401213719399</v>
      </c>
      <c r="Y631" s="141">
        <v>1.5187137487550799</v>
      </c>
      <c r="Z631" s="141">
        <v>1.5615890886607</v>
      </c>
      <c r="AA631" s="141">
        <v>1.6101289818653099</v>
      </c>
      <c r="AB631" s="141">
        <v>1.6670027247553301</v>
      </c>
      <c r="AC631" s="141">
        <v>1.7202930964565999</v>
      </c>
      <c r="AD631" s="141">
        <v>1.7826448895077001</v>
      </c>
      <c r="AE631" s="141">
        <v>1.8480189647102601</v>
      </c>
      <c r="AF631" s="141">
        <v>1.9043562087983601</v>
      </c>
      <c r="AG631" s="141">
        <v>1.9461647638474999</v>
      </c>
      <c r="AH631" s="141">
        <v>1.9565949920252701</v>
      </c>
      <c r="AI631" s="141">
        <v>1.9575439750257999</v>
      </c>
      <c r="AJ631" s="141">
        <v>1.96278781884181</v>
      </c>
      <c r="AK631" s="141">
        <v>1.9871000546186699</v>
      </c>
      <c r="AL631" s="141">
        <v>2.0370512278254198</v>
      </c>
      <c r="AM631" s="141">
        <v>2.08958099325694</v>
      </c>
      <c r="AN631" s="141">
        <v>2.1531884682973601</v>
      </c>
      <c r="AO631" s="141">
        <v>2.23722530028894</v>
      </c>
      <c r="AP631" s="141">
        <v>2.35491962636398</v>
      </c>
      <c r="AQ631" s="141">
        <v>2.5119014073352699</v>
      </c>
      <c r="AR631" s="141">
        <v>2.6808372977836799</v>
      </c>
      <c r="AS631" s="141">
        <v>2.8814199113543402</v>
      </c>
      <c r="AT631" s="141">
        <v>3.0951444960222201</v>
      </c>
      <c r="AU631" s="141">
        <v>3.2962091299296401</v>
      </c>
      <c r="AV631" s="141">
        <v>3.4713881776304798</v>
      </c>
      <c r="AW631" s="141">
        <v>3.5945187539331398</v>
      </c>
      <c r="AX631" s="141">
        <v>3.7021824360311202</v>
      </c>
      <c r="AY631" s="141">
        <v>3.8027487024097399</v>
      </c>
      <c r="AZ631" s="141">
        <v>3.9034401179200899</v>
      </c>
      <c r="BA631" s="141">
        <v>4.0068843637327802</v>
      </c>
      <c r="BB631" s="141">
        <v>4.0725184417786497</v>
      </c>
      <c r="BC631" s="141">
        <v>4.1425300762143102</v>
      </c>
      <c r="BD631" s="141">
        <v>4.2225962549632996</v>
      </c>
      <c r="BE631" s="141">
        <v>4.3175835013175599</v>
      </c>
      <c r="BF631" s="141">
        <v>4.4294555735310297</v>
      </c>
      <c r="BG631" s="141">
        <v>4.5071844964522398</v>
      </c>
    </row>
    <row r="632" spans="1:59">
      <c r="A632" s="141" t="s">
        <v>584</v>
      </c>
      <c r="B632" s="141" t="s">
        <v>1214</v>
      </c>
      <c r="C632" s="141">
        <v>1.1923909080211701</v>
      </c>
      <c r="D632" s="141">
        <v>1.2024355960658799</v>
      </c>
      <c r="E632" s="141">
        <v>1.2154020872454001</v>
      </c>
      <c r="F632" s="141">
        <v>1.23173048555581</v>
      </c>
      <c r="G632" s="141">
        <v>1.2499164194239001</v>
      </c>
      <c r="H632" s="141">
        <v>1.26984950158587</v>
      </c>
      <c r="I632" s="141">
        <v>1.28090213234789</v>
      </c>
      <c r="J632" s="141">
        <v>1.29179575458091</v>
      </c>
      <c r="K632" s="141">
        <v>1.3073542233504201</v>
      </c>
      <c r="L632" s="141">
        <v>1.3322816965887101</v>
      </c>
      <c r="M632" s="141">
        <v>1.36888505279336</v>
      </c>
      <c r="N632" s="141">
        <v>1.40475636102501</v>
      </c>
      <c r="O632" s="141">
        <v>1.44593545303409</v>
      </c>
      <c r="P632" s="141">
        <v>1.4928694311672099</v>
      </c>
      <c r="Q632" s="141">
        <v>1.5459718332147201</v>
      </c>
      <c r="R632" s="141">
        <v>1.6063258243026399</v>
      </c>
      <c r="S632" s="141">
        <v>1.6578984462467301</v>
      </c>
      <c r="T632" s="141">
        <v>1.7178812860529999</v>
      </c>
      <c r="U632" s="141">
        <v>1.7861790247717699</v>
      </c>
      <c r="V632" s="141">
        <v>1.8599565950025201</v>
      </c>
      <c r="W632" s="141">
        <v>1.9376666742767701</v>
      </c>
      <c r="X632" s="141">
        <v>2.0058684295773501</v>
      </c>
      <c r="Y632" s="141">
        <v>2.0729499018615001</v>
      </c>
      <c r="Z632" s="141">
        <v>2.14584661007469</v>
      </c>
      <c r="AA632" s="141">
        <v>2.2326182233542</v>
      </c>
      <c r="AB632" s="141">
        <v>2.3358866009313699</v>
      </c>
      <c r="AC632" s="141">
        <v>2.42708937430913</v>
      </c>
      <c r="AD632" s="141">
        <v>2.5364260012215301</v>
      </c>
      <c r="AE632" s="141">
        <v>2.6549161303421398</v>
      </c>
      <c r="AF632" s="141">
        <v>2.7664735497277602</v>
      </c>
      <c r="AG632" s="141">
        <v>2.8620859603890101</v>
      </c>
      <c r="AH632" s="141">
        <v>2.9125670749061801</v>
      </c>
      <c r="AI632" s="141">
        <v>2.9500812207587401</v>
      </c>
      <c r="AJ632" s="141">
        <v>2.9902170446875602</v>
      </c>
      <c r="AK632" s="141">
        <v>3.05429613271339</v>
      </c>
      <c r="AL632" s="141">
        <v>3.15252170137834</v>
      </c>
      <c r="AM632" s="141">
        <v>3.2530681233237599</v>
      </c>
      <c r="AN632" s="141">
        <v>3.3796474157890599</v>
      </c>
      <c r="AO632" s="141">
        <v>3.5256672009702399</v>
      </c>
      <c r="AP632" s="141">
        <v>3.6825859710068198</v>
      </c>
      <c r="AQ632" s="141">
        <v>3.8451252913498402</v>
      </c>
      <c r="AR632" s="141">
        <v>3.98349250202092</v>
      </c>
      <c r="AS632" s="141">
        <v>4.1305011147340904</v>
      </c>
      <c r="AT632" s="141">
        <v>4.28191379240541</v>
      </c>
      <c r="AU632" s="141">
        <v>4.43158228078868</v>
      </c>
      <c r="AV632" s="141">
        <v>4.5747059092636198</v>
      </c>
      <c r="AW632" s="141">
        <v>4.6807378038483902</v>
      </c>
      <c r="AX632" s="141">
        <v>4.7851484473377903</v>
      </c>
      <c r="AY632" s="141">
        <v>4.8849277906142499</v>
      </c>
      <c r="AZ632" s="141">
        <v>4.9767482109896397</v>
      </c>
      <c r="BA632" s="141">
        <v>5.0589036649381001</v>
      </c>
      <c r="BB632" s="141">
        <v>5.0989020447482902</v>
      </c>
      <c r="BC632" s="141">
        <v>5.1365314500876096</v>
      </c>
      <c r="BD632" s="141">
        <v>5.1791696121900701</v>
      </c>
      <c r="BE632" s="141">
        <v>5.2395588746723103</v>
      </c>
      <c r="BF632" s="141">
        <v>5.3256250021677198</v>
      </c>
      <c r="BG632" s="141">
        <v>5.4016553268341596</v>
      </c>
    </row>
    <row r="633" spans="1:59">
      <c r="A633" s="141" t="s">
        <v>584</v>
      </c>
      <c r="B633" s="141" t="s">
        <v>1215</v>
      </c>
      <c r="C633" s="141">
        <v>1.4741907848848801</v>
      </c>
      <c r="D633" s="141">
        <v>1.49430180379772</v>
      </c>
      <c r="E633" s="141">
        <v>1.51173855211241</v>
      </c>
      <c r="F633" s="141">
        <v>1.5324027718101101</v>
      </c>
      <c r="G633" s="141">
        <v>1.56171465184118</v>
      </c>
      <c r="H633" s="141">
        <v>1.6017940390351</v>
      </c>
      <c r="I633" s="141">
        <v>1.63565766166143</v>
      </c>
      <c r="J633" s="141">
        <v>1.67662427079683</v>
      </c>
      <c r="K633" s="141">
        <v>1.7234839814608101</v>
      </c>
      <c r="L633" s="141">
        <v>1.77306657719254</v>
      </c>
      <c r="M633" s="141">
        <v>1.82337318218766</v>
      </c>
      <c r="N633" s="141">
        <v>1.8631610141147801</v>
      </c>
      <c r="O633" s="141">
        <v>1.9017887928533499</v>
      </c>
      <c r="P633" s="141">
        <v>1.9418792170939501</v>
      </c>
      <c r="Q633" s="141">
        <v>1.9852774572819001</v>
      </c>
      <c r="R633" s="141">
        <v>2.03262539010223</v>
      </c>
      <c r="S633" s="141">
        <v>2.0655523092696599</v>
      </c>
      <c r="T633" s="141">
        <v>2.1028226387553102</v>
      </c>
      <c r="U633" s="141">
        <v>2.1470712230235902</v>
      </c>
      <c r="V633" s="141">
        <v>2.1989367612228401</v>
      </c>
      <c r="W633" s="141">
        <v>2.2575895054603099</v>
      </c>
      <c r="X633" s="141">
        <v>2.3099208289508599</v>
      </c>
      <c r="Y633" s="141">
        <v>2.3667424740994298</v>
      </c>
      <c r="Z633" s="141">
        <v>2.4231659807444799</v>
      </c>
      <c r="AA633" s="141">
        <v>2.47066282126882</v>
      </c>
      <c r="AB633" s="141">
        <v>2.5047839859667902</v>
      </c>
      <c r="AC633" s="141">
        <v>2.50556797939094</v>
      </c>
      <c r="AD633" s="141">
        <v>2.4985652816255701</v>
      </c>
      <c r="AE633" s="141">
        <v>2.4967226476756998</v>
      </c>
      <c r="AF633" s="141">
        <v>2.5158927710951899</v>
      </c>
      <c r="AG633" s="141">
        <v>2.5648849244351202</v>
      </c>
      <c r="AH633" s="141">
        <v>2.6136864550331702</v>
      </c>
      <c r="AI633" s="141">
        <v>2.6815728802037802</v>
      </c>
      <c r="AJ633" s="141">
        <v>2.7754027097780898</v>
      </c>
      <c r="AK633" s="141">
        <v>2.90695668708786</v>
      </c>
      <c r="AL633" s="141">
        <v>3.0810203059891501</v>
      </c>
      <c r="AM633" s="141">
        <v>3.2711228702666699</v>
      </c>
      <c r="AN633" s="141">
        <v>3.4983567821132602</v>
      </c>
      <c r="AO633" s="141">
        <v>3.7405092053700399</v>
      </c>
      <c r="AP633" s="141">
        <v>3.96694313689372</v>
      </c>
      <c r="AQ633" s="141">
        <v>4.1609052772007002</v>
      </c>
      <c r="AR633" s="141">
        <v>4.3001357330652601</v>
      </c>
      <c r="AS633" s="141">
        <v>4.4178495800801496</v>
      </c>
      <c r="AT633" s="141">
        <v>4.52075774662167</v>
      </c>
      <c r="AU633" s="141">
        <v>4.6170295372365304</v>
      </c>
      <c r="AV633" s="141">
        <v>4.7113896665678698</v>
      </c>
      <c r="AW633" s="141">
        <v>4.7762254114179497</v>
      </c>
      <c r="AX633" s="141">
        <v>4.84098505103145</v>
      </c>
      <c r="AY633" s="141">
        <v>4.9112921888579404</v>
      </c>
      <c r="AZ633" s="141">
        <v>4.9943779904382302</v>
      </c>
      <c r="BA633" s="141">
        <v>5.0942882573891097</v>
      </c>
      <c r="BB633" s="141">
        <v>5.1739383937677799</v>
      </c>
      <c r="BC633" s="141">
        <v>5.2581120357846496</v>
      </c>
      <c r="BD633" s="141">
        <v>5.3633378293051699</v>
      </c>
      <c r="BE633" s="141">
        <v>5.5172170332451698</v>
      </c>
      <c r="BF633" s="141">
        <v>5.7321003987688597</v>
      </c>
      <c r="BG633" s="141">
        <v>5.9731635958803997</v>
      </c>
    </row>
    <row r="634" spans="1:59">
      <c r="A634" s="141" t="s">
        <v>584</v>
      </c>
      <c r="B634" s="141" t="s">
        <v>1216</v>
      </c>
      <c r="C634" s="141">
        <v>1.8053814440970199</v>
      </c>
      <c r="D634" s="141">
        <v>1.80956010111883</v>
      </c>
      <c r="E634" s="141">
        <v>1.81609970631832</v>
      </c>
      <c r="F634" s="141">
        <v>1.8304663106229599</v>
      </c>
      <c r="G634" s="141">
        <v>1.8582009868029501</v>
      </c>
      <c r="H634" s="141">
        <v>1.90128290653481</v>
      </c>
      <c r="I634" s="141">
        <v>1.9329740272006499</v>
      </c>
      <c r="J634" s="141">
        <v>1.9787017645076801</v>
      </c>
      <c r="K634" s="141">
        <v>2.0356210769699201</v>
      </c>
      <c r="L634" s="141">
        <v>2.0988812980454599</v>
      </c>
      <c r="M634" s="141">
        <v>2.16514488972647</v>
      </c>
      <c r="N634" s="141">
        <v>2.2131613560059198</v>
      </c>
      <c r="O634" s="141">
        <v>2.2647734414284599</v>
      </c>
      <c r="P634" s="141">
        <v>2.3220365193325798</v>
      </c>
      <c r="Q634" s="141">
        <v>2.3868130051016299</v>
      </c>
      <c r="R634" s="141">
        <v>2.45929848726768</v>
      </c>
      <c r="S634" s="141">
        <v>2.5120793002052499</v>
      </c>
      <c r="T634" s="141">
        <v>2.5738175036313198</v>
      </c>
      <c r="U634" s="141">
        <v>2.6469954209395499</v>
      </c>
      <c r="V634" s="141">
        <v>2.7333880441517802</v>
      </c>
      <c r="W634" s="141">
        <v>2.8324791745470601</v>
      </c>
      <c r="X634" s="141">
        <v>2.9289072815936699</v>
      </c>
      <c r="Y634" s="141">
        <v>3.0354895207481398</v>
      </c>
      <c r="Z634" s="141">
        <v>3.1440826597441802</v>
      </c>
      <c r="AA634" s="141">
        <v>3.24328353321319</v>
      </c>
      <c r="AB634" s="141">
        <v>3.3267232207756998</v>
      </c>
      <c r="AC634" s="141">
        <v>3.3718510662268399</v>
      </c>
      <c r="AD634" s="141">
        <v>3.4045720494476099</v>
      </c>
      <c r="AE634" s="141">
        <v>3.4388131943414701</v>
      </c>
      <c r="AF634" s="141">
        <v>3.4949830040636098</v>
      </c>
      <c r="AG634" s="141">
        <v>3.5846748190998299</v>
      </c>
      <c r="AH634" s="141">
        <v>3.68192563591397</v>
      </c>
      <c r="AI634" s="141">
        <v>3.8091763876401301</v>
      </c>
      <c r="AJ634" s="141">
        <v>3.9571161266214498</v>
      </c>
      <c r="AK634" s="141">
        <v>4.1140570963585796</v>
      </c>
      <c r="AL634" s="141">
        <v>4.2726276222907797</v>
      </c>
      <c r="AM634" s="141">
        <v>4.41560138157514</v>
      </c>
      <c r="AN634" s="141">
        <v>4.5627433196352296</v>
      </c>
      <c r="AO634" s="141">
        <v>4.7102985586550998</v>
      </c>
      <c r="AP634" s="141">
        <v>4.8537670155337098</v>
      </c>
      <c r="AQ634" s="141">
        <v>4.9895614872473697</v>
      </c>
      <c r="AR634" s="141">
        <v>5.0964664063875196</v>
      </c>
      <c r="AS634" s="141">
        <v>5.2004914218079499</v>
      </c>
      <c r="AT634" s="141">
        <v>5.2971912168363602</v>
      </c>
      <c r="AU634" s="141">
        <v>5.38102104459945</v>
      </c>
      <c r="AV634" s="141">
        <v>5.4498263419402102</v>
      </c>
      <c r="AW634" s="141">
        <v>5.4897532534242997</v>
      </c>
      <c r="AX634" s="141">
        <v>5.5191603917283896</v>
      </c>
      <c r="AY634" s="141">
        <v>5.5480515157176802</v>
      </c>
      <c r="AZ634" s="141">
        <v>5.5920223604135799</v>
      </c>
      <c r="BA634" s="141">
        <v>5.6604424900752699</v>
      </c>
      <c r="BB634" s="141">
        <v>5.7334568353166997</v>
      </c>
      <c r="BC634" s="141">
        <v>5.8227714924056198</v>
      </c>
      <c r="BD634" s="141">
        <v>5.9373199328006798</v>
      </c>
      <c r="BE634" s="141">
        <v>6.0929974276489096</v>
      </c>
      <c r="BF634" s="141">
        <v>6.2953982209021202</v>
      </c>
      <c r="BG634" s="141">
        <v>6.5313961506290497</v>
      </c>
    </row>
    <row r="635" spans="1:59">
      <c r="A635" s="141" t="s">
        <v>584</v>
      </c>
      <c r="B635" s="141" t="s">
        <v>1217</v>
      </c>
      <c r="C635" s="141">
        <v>5.6207972757323397</v>
      </c>
      <c r="D635" s="141">
        <v>5.7291175856137899</v>
      </c>
      <c r="E635" s="141">
        <v>5.8366921355384402</v>
      </c>
      <c r="F635" s="141">
        <v>5.9454339603215702</v>
      </c>
      <c r="G635" s="141">
        <v>6.0553370344139399</v>
      </c>
      <c r="H635" s="141">
        <v>6.1670186767089197</v>
      </c>
      <c r="I635" s="141">
        <v>6.3078497173074597</v>
      </c>
      <c r="J635" s="141">
        <v>6.4526122247088198</v>
      </c>
      <c r="K635" s="141">
        <v>6.5980456300627299</v>
      </c>
      <c r="L635" s="141">
        <v>6.7394491531851797</v>
      </c>
      <c r="M635" s="141">
        <v>6.8754325980078503</v>
      </c>
      <c r="N635" s="141">
        <v>7.0450853170970102</v>
      </c>
      <c r="O635" s="141">
        <v>7.2018876161255001</v>
      </c>
      <c r="P635" s="141">
        <v>7.3547633798136802</v>
      </c>
      <c r="Q635" s="141">
        <v>7.5183071234683903</v>
      </c>
      <c r="R635" s="141">
        <v>7.70149770436322</v>
      </c>
      <c r="S635" s="141">
        <v>7.9197576274621904</v>
      </c>
      <c r="T635" s="141">
        <v>8.1662982091816794</v>
      </c>
      <c r="U635" s="141">
        <v>8.4278644101001596</v>
      </c>
      <c r="V635" s="141">
        <v>8.6809260450719794</v>
      </c>
      <c r="W635" s="141">
        <v>8.9142075708989594</v>
      </c>
      <c r="X635" s="141">
        <v>9.1706934242454992</v>
      </c>
      <c r="Y635" s="141">
        <v>9.3970633802821606</v>
      </c>
      <c r="Z635" s="141">
        <v>9.6127008393947602</v>
      </c>
      <c r="AA635" s="141">
        <v>9.8455386052249203</v>
      </c>
      <c r="AB635" s="141">
        <v>10.110889918996699</v>
      </c>
      <c r="AC635" s="141">
        <v>10.3983873542181</v>
      </c>
      <c r="AD635" s="141">
        <v>10.714361882273099</v>
      </c>
      <c r="AE635" s="141">
        <v>11.0634326148294</v>
      </c>
      <c r="AF635" s="141">
        <v>11.447475279119701</v>
      </c>
      <c r="AG635" s="141">
        <v>11.868649895092201</v>
      </c>
      <c r="AH635" s="141">
        <v>12.308040782610799</v>
      </c>
      <c r="AI635" s="141">
        <v>12.7782004098946</v>
      </c>
      <c r="AJ635" s="141">
        <v>13.2717026784587</v>
      </c>
      <c r="AK635" s="141">
        <v>13.779965590902901</v>
      </c>
      <c r="AL635" s="141">
        <v>14.297506922744001</v>
      </c>
      <c r="AM635" s="141">
        <v>14.8322673466482</v>
      </c>
      <c r="AN635" s="141">
        <v>15.369535136813701</v>
      </c>
      <c r="AO635" s="141">
        <v>15.9081208897242</v>
      </c>
      <c r="AP635" s="141">
        <v>16.446258209529599</v>
      </c>
      <c r="AQ635" s="141">
        <v>16.984704635552099</v>
      </c>
      <c r="AR635" s="141">
        <v>17.5075453804657</v>
      </c>
      <c r="AS635" s="141">
        <v>18.030832785853001</v>
      </c>
      <c r="AT635" s="141">
        <v>18.5593514634913</v>
      </c>
      <c r="AU635" s="141">
        <v>19.0980082367529</v>
      </c>
      <c r="AV635" s="141">
        <v>19.652881335878899</v>
      </c>
      <c r="AW635" s="141">
        <v>20.178145189078101</v>
      </c>
      <c r="AX635" s="141">
        <v>20.697806348784901</v>
      </c>
      <c r="AY635" s="141">
        <v>21.2358102855572</v>
      </c>
      <c r="AZ635" s="141">
        <v>21.829160233525201</v>
      </c>
      <c r="BA635" s="141">
        <v>22.498972068652801</v>
      </c>
      <c r="BB635" s="141">
        <v>23.159406710997398</v>
      </c>
      <c r="BC635" s="141">
        <v>23.880702737842402</v>
      </c>
      <c r="BD635" s="141">
        <v>24.629826832714901</v>
      </c>
      <c r="BE635" s="141">
        <v>25.3523967116436</v>
      </c>
      <c r="BF635" s="141">
        <v>26.015364662202099</v>
      </c>
      <c r="BG635" s="141">
        <v>26.564562829784201</v>
      </c>
    </row>
    <row r="636" spans="1:59">
      <c r="A636" s="141" t="s">
        <v>584</v>
      </c>
      <c r="B636" s="141" t="s">
        <v>1218</v>
      </c>
      <c r="C636" s="141">
        <v>5199270</v>
      </c>
      <c r="D636" s="141">
        <v>5439396</v>
      </c>
      <c r="E636" s="141">
        <v>5593419</v>
      </c>
      <c r="F636" s="141">
        <v>5755894</v>
      </c>
      <c r="G636" s="141">
        <v>5923694</v>
      </c>
      <c r="H636" s="141">
        <v>6098133</v>
      </c>
      <c r="I636" s="141">
        <v>6294603</v>
      </c>
      <c r="J636" s="141">
        <v>6499394</v>
      </c>
      <c r="K636" s="141">
        <v>6668051</v>
      </c>
      <c r="L636" s="141">
        <v>6953224</v>
      </c>
      <c r="M636" s="141">
        <v>7174170</v>
      </c>
      <c r="N636" s="141">
        <v>7446444</v>
      </c>
      <c r="O636" s="141">
        <v>7719559</v>
      </c>
      <c r="P636" s="141">
        <v>7948955</v>
      </c>
      <c r="Q636" s="141">
        <v>8282317</v>
      </c>
      <c r="R636" s="141">
        <v>8621057</v>
      </c>
      <c r="S636" s="141">
        <v>8931190</v>
      </c>
      <c r="T636" s="141">
        <v>9298392</v>
      </c>
      <c r="U636" s="141">
        <v>9683448</v>
      </c>
      <c r="V636" s="141">
        <v>10058589</v>
      </c>
      <c r="W636" s="141">
        <v>10410190</v>
      </c>
      <c r="X636" s="141">
        <v>10789137</v>
      </c>
      <c r="Y636" s="141">
        <v>11130728</v>
      </c>
      <c r="Z636" s="141">
        <v>11464011</v>
      </c>
      <c r="AA636" s="141">
        <v>11816419</v>
      </c>
      <c r="AB636" s="141">
        <v>12209304</v>
      </c>
      <c r="AC636" s="141">
        <v>12633209</v>
      </c>
      <c r="AD636" s="141">
        <v>13081272</v>
      </c>
      <c r="AE636" s="141">
        <v>13565207</v>
      </c>
      <c r="AF636" s="141">
        <v>14093674</v>
      </c>
      <c r="AG636" s="141">
        <v>14662174</v>
      </c>
      <c r="AH636" s="141">
        <v>15252247</v>
      </c>
      <c r="AI636" s="141">
        <v>15874231</v>
      </c>
      <c r="AJ636" s="141">
        <v>16528048</v>
      </c>
      <c r="AK636" s="141">
        <v>17219583</v>
      </c>
      <c r="AL636" s="141">
        <v>17934650</v>
      </c>
      <c r="AM636" s="141">
        <v>18652614</v>
      </c>
      <c r="AN636" s="141">
        <v>19374375</v>
      </c>
      <c r="AO636" s="141">
        <v>20107865</v>
      </c>
      <c r="AP636" s="141">
        <v>20826061</v>
      </c>
      <c r="AQ636" s="141">
        <v>21543909</v>
      </c>
      <c r="AR636" s="141">
        <v>22260669</v>
      </c>
      <c r="AS636" s="141">
        <v>22979395</v>
      </c>
      <c r="AT636" s="141">
        <v>23703633</v>
      </c>
      <c r="AU636" s="141">
        <v>24399806</v>
      </c>
      <c r="AV636" s="141">
        <v>25111076</v>
      </c>
      <c r="AW636" s="141">
        <v>25798566</v>
      </c>
      <c r="AX636" s="141">
        <v>26493399</v>
      </c>
      <c r="AY636" s="141">
        <v>27195216</v>
      </c>
      <c r="AZ636" s="141">
        <v>27951585</v>
      </c>
      <c r="BA636" s="141">
        <v>28814434</v>
      </c>
      <c r="BB636" s="141">
        <v>29605364</v>
      </c>
      <c r="BC636" s="141">
        <v>30478702</v>
      </c>
      <c r="BD636" s="141">
        <v>31389483</v>
      </c>
      <c r="BE636" s="141">
        <v>32267516</v>
      </c>
      <c r="BF636" s="141">
        <v>33076195</v>
      </c>
      <c r="BG636" s="141">
        <v>33735537</v>
      </c>
    </row>
    <row r="637" spans="1:59">
      <c r="A637" s="141" t="s">
        <v>584</v>
      </c>
      <c r="B637" s="141" t="s">
        <v>1219</v>
      </c>
      <c r="C637" s="141">
        <v>4.9506200436430197</v>
      </c>
      <c r="D637" s="141">
        <v>5.06701684565002</v>
      </c>
      <c r="E637" s="141">
        <v>5.1778580851449298</v>
      </c>
      <c r="F637" s="141">
        <v>5.2849762030258098</v>
      </c>
      <c r="G637" s="141">
        <v>5.3886135549785799</v>
      </c>
      <c r="H637" s="141">
        <v>5.4894824713288797</v>
      </c>
      <c r="I637" s="141">
        <v>5.6259954631950002</v>
      </c>
      <c r="J637" s="141">
        <v>5.7603573640550296</v>
      </c>
      <c r="K637" s="141">
        <v>5.8891086305532596</v>
      </c>
      <c r="L637" s="141">
        <v>6.0074193428393299</v>
      </c>
      <c r="M637" s="141">
        <v>6.1140425640521903</v>
      </c>
      <c r="N637" s="141">
        <v>6.2623388824994004</v>
      </c>
      <c r="O637" s="141">
        <v>6.3917620204676702</v>
      </c>
      <c r="P637" s="141">
        <v>6.5104436594314201</v>
      </c>
      <c r="Q637" s="141">
        <v>6.6313864247301302</v>
      </c>
      <c r="R637" s="141">
        <v>6.7626568859185801</v>
      </c>
      <c r="S637" s="141">
        <v>6.9350702548799497</v>
      </c>
      <c r="T637" s="141">
        <v>7.1259440690662199</v>
      </c>
      <c r="U637" s="141">
        <v>7.3228792916849601</v>
      </c>
      <c r="V637" s="141">
        <v>7.5038952239521501</v>
      </c>
      <c r="W637" s="141">
        <v>7.65903033137573</v>
      </c>
      <c r="X637" s="141">
        <v>7.8396289971970203</v>
      </c>
      <c r="Y637" s="141">
        <v>7.9874065649583397</v>
      </c>
      <c r="Z637" s="141">
        <v>8.1202087624709804</v>
      </c>
      <c r="AA637" s="141">
        <v>8.2623819539898005</v>
      </c>
      <c r="AB637" s="141">
        <v>8.4278181887006003</v>
      </c>
      <c r="AC637" s="141">
        <v>8.6234841275262397</v>
      </c>
      <c r="AD637" s="141">
        <v>8.8375423429490905</v>
      </c>
      <c r="AE637" s="141">
        <v>9.0818909414301707</v>
      </c>
      <c r="AF637" s="141">
        <v>9.3695182241463293</v>
      </c>
      <c r="AG637" s="141">
        <v>9.7086604949630892</v>
      </c>
      <c r="AH637" s="141">
        <v>10.0919814654905</v>
      </c>
      <c r="AI637" s="141">
        <v>10.516829906553401</v>
      </c>
      <c r="AJ637" s="141">
        <v>10.9709221088416</v>
      </c>
      <c r="AK637" s="141">
        <v>11.4381865008621</v>
      </c>
      <c r="AL637" s="141">
        <v>11.9088709636186</v>
      </c>
      <c r="AM637" s="141">
        <v>12.4074888928573</v>
      </c>
      <c r="AN637" s="141">
        <v>12.903929954664701</v>
      </c>
      <c r="AO637" s="141">
        <v>13.397851988837401</v>
      </c>
      <c r="AP637" s="141">
        <v>13.8889045181882</v>
      </c>
      <c r="AQ637" s="141">
        <v>14.3784354380346</v>
      </c>
      <c r="AR637" s="141">
        <v>14.87264860863</v>
      </c>
      <c r="AS637" s="141">
        <v>15.3666900784518</v>
      </c>
      <c r="AT637" s="141">
        <v>15.8640916004594</v>
      </c>
      <c r="AU637" s="141">
        <v>16.367151100059999</v>
      </c>
      <c r="AV637" s="141">
        <v>16.8795427874635</v>
      </c>
      <c r="AW637" s="141">
        <v>17.381583874221</v>
      </c>
      <c r="AX637" s="141">
        <v>17.873205600989401</v>
      </c>
      <c r="AY637" s="141">
        <v>18.3792080030424</v>
      </c>
      <c r="AZ637" s="141">
        <v>18.937349581914901</v>
      </c>
      <c r="BA637" s="141">
        <v>19.567765890029602</v>
      </c>
      <c r="BB637" s="141">
        <v>20.221937090256901</v>
      </c>
      <c r="BC637" s="141">
        <v>20.9340491992808</v>
      </c>
      <c r="BD637" s="141">
        <v>21.668185670875999</v>
      </c>
      <c r="BE637" s="141">
        <v>22.368333048146098</v>
      </c>
      <c r="BF637" s="141">
        <v>23.000958674019898</v>
      </c>
      <c r="BG637" s="141">
        <v>23.5478152202977</v>
      </c>
    </row>
    <row r="638" spans="1:59">
      <c r="A638" s="141" t="s">
        <v>584</v>
      </c>
      <c r="B638" s="141" t="s">
        <v>1220</v>
      </c>
      <c r="C638" s="141">
        <v>2254101</v>
      </c>
      <c r="D638" s="141">
        <v>2368108</v>
      </c>
      <c r="E638" s="141">
        <v>2442572</v>
      </c>
      <c r="F638" s="141">
        <v>2518587</v>
      </c>
      <c r="G638" s="141">
        <v>2594950</v>
      </c>
      <c r="H638" s="141">
        <v>2672331</v>
      </c>
      <c r="I638" s="141">
        <v>2764350</v>
      </c>
      <c r="J638" s="141">
        <v>2857514</v>
      </c>
      <c r="K638" s="141">
        <v>2931900</v>
      </c>
      <c r="L638" s="141">
        <v>3054148</v>
      </c>
      <c r="M638" s="141">
        <v>3144608</v>
      </c>
      <c r="N638" s="141">
        <v>3263573</v>
      </c>
      <c r="O638" s="141">
        <v>3379003</v>
      </c>
      <c r="P638" s="141">
        <v>3471318</v>
      </c>
      <c r="Q638" s="141">
        <v>3604820</v>
      </c>
      <c r="R638" s="141">
        <v>3736233</v>
      </c>
      <c r="S638" s="141">
        <v>3860464</v>
      </c>
      <c r="T638" s="141">
        <v>4005471</v>
      </c>
      <c r="U638" s="141">
        <v>4153763</v>
      </c>
      <c r="V638" s="141">
        <v>4292512</v>
      </c>
      <c r="W638" s="141">
        <v>4415718</v>
      </c>
      <c r="X638" s="141">
        <v>4553267</v>
      </c>
      <c r="Y638" s="141">
        <v>4670498</v>
      </c>
      <c r="Z638" s="141">
        <v>4780292</v>
      </c>
      <c r="AA638" s="141">
        <v>4894398</v>
      </c>
      <c r="AB638" s="141">
        <v>5022195</v>
      </c>
      <c r="AC638" s="141">
        <v>5169067</v>
      </c>
      <c r="AD638" s="141">
        <v>5322067</v>
      </c>
      <c r="AE638" s="141">
        <v>5490963</v>
      </c>
      <c r="AF638" s="141">
        <v>5686389</v>
      </c>
      <c r="AG638" s="141">
        <v>5910670</v>
      </c>
      <c r="AH638" s="141">
        <v>6161519</v>
      </c>
      <c r="AI638" s="141">
        <v>6435282</v>
      </c>
      <c r="AJ638" s="141">
        <v>6728065</v>
      </c>
      <c r="AK638" s="141">
        <v>7036611</v>
      </c>
      <c r="AL638" s="141">
        <v>7351808</v>
      </c>
      <c r="AM638" s="141">
        <v>7676146</v>
      </c>
      <c r="AN638" s="141">
        <v>7998959</v>
      </c>
      <c r="AO638" s="141">
        <v>8323987</v>
      </c>
      <c r="AP638" s="141">
        <v>8640880</v>
      </c>
      <c r="AQ638" s="141">
        <v>8956366</v>
      </c>
      <c r="AR638" s="141">
        <v>9282483</v>
      </c>
      <c r="AS638" s="141">
        <v>9609039</v>
      </c>
      <c r="AT638" s="141">
        <v>9937156</v>
      </c>
      <c r="AU638" s="141">
        <v>10251481</v>
      </c>
      <c r="AV638" s="141">
        <v>10569076</v>
      </c>
      <c r="AW638" s="141">
        <v>10885889</v>
      </c>
      <c r="AX638" s="141">
        <v>11202168</v>
      </c>
      <c r="AY638" s="141">
        <v>11520465</v>
      </c>
      <c r="AZ638" s="141">
        <v>11864642</v>
      </c>
      <c r="BA638" s="141">
        <v>12257954</v>
      </c>
      <c r="BB638" s="141">
        <v>12640877</v>
      </c>
      <c r="BC638" s="141">
        <v>13062094</v>
      </c>
      <c r="BD638" s="141">
        <v>13497848</v>
      </c>
      <c r="BE638" s="141">
        <v>13912651</v>
      </c>
      <c r="BF638" s="141">
        <v>14287848</v>
      </c>
      <c r="BG638" s="141">
        <v>14607271</v>
      </c>
    </row>
    <row r="639" spans="1:59">
      <c r="A639" s="141" t="s">
        <v>584</v>
      </c>
      <c r="B639" s="141" t="s">
        <v>1221</v>
      </c>
      <c r="C639" s="141">
        <v>6.2704702217213599</v>
      </c>
      <c r="D639" s="141">
        <v>6.3709937697154002</v>
      </c>
      <c r="E639" s="141">
        <v>6.4754556739137898</v>
      </c>
      <c r="F639" s="141">
        <v>6.5858223261645001</v>
      </c>
      <c r="G639" s="141">
        <v>6.7018273413998699</v>
      </c>
      <c r="H639" s="141">
        <v>6.82402252420263</v>
      </c>
      <c r="I639" s="141">
        <v>6.9694115064005997</v>
      </c>
      <c r="J639" s="141">
        <v>7.1245349512612499</v>
      </c>
      <c r="K639" s="141">
        <v>7.28642431956583</v>
      </c>
      <c r="L639" s="141">
        <v>7.4505894206915704</v>
      </c>
      <c r="M639" s="141">
        <v>7.6155285788427598</v>
      </c>
      <c r="N639" s="141">
        <v>7.80627113201054</v>
      </c>
      <c r="O639" s="141">
        <v>7.9901429954944101</v>
      </c>
      <c r="P639" s="141">
        <v>8.1768112080178792</v>
      </c>
      <c r="Q639" s="141">
        <v>8.3822905660427693</v>
      </c>
      <c r="R639" s="141">
        <v>8.6164300202946595</v>
      </c>
      <c r="S639" s="141">
        <v>8.8797345241959107</v>
      </c>
      <c r="T639" s="141">
        <v>9.1806711673200603</v>
      </c>
      <c r="U639" s="141">
        <v>9.5052396819548104</v>
      </c>
      <c r="V639" s="141">
        <v>9.8285426894105203</v>
      </c>
      <c r="W639" s="141">
        <v>10.1380855116251</v>
      </c>
      <c r="X639" s="141">
        <v>10.468215267830001</v>
      </c>
      <c r="Y639" s="141">
        <v>10.771022342702601</v>
      </c>
      <c r="Z639" s="141">
        <v>11.067319977717201</v>
      </c>
      <c r="AA639" s="141">
        <v>11.388328032692399</v>
      </c>
      <c r="AB639" s="141">
        <v>11.7506857787969</v>
      </c>
      <c r="AC639" s="141">
        <v>12.126959801495399</v>
      </c>
      <c r="AD639" s="141">
        <v>12.5412622528596</v>
      </c>
      <c r="AE639" s="141">
        <v>12.991122612716699</v>
      </c>
      <c r="AF639" s="141">
        <v>13.467737080790601</v>
      </c>
      <c r="AG639" s="141">
        <v>13.9674068936633</v>
      </c>
      <c r="AH639" s="141">
        <v>14.4601744026444</v>
      </c>
      <c r="AI639" s="141">
        <v>14.97319521575</v>
      </c>
      <c r="AJ639" s="141">
        <v>15.503765999928399</v>
      </c>
      <c r="AK639" s="141">
        <v>16.050573747874701</v>
      </c>
      <c r="AL639" s="141">
        <v>16.6122281963947</v>
      </c>
      <c r="AM639" s="141">
        <v>17.1800468488284</v>
      </c>
      <c r="AN639" s="141">
        <v>17.754883749768201</v>
      </c>
      <c r="AO639" s="141">
        <v>18.334683853386</v>
      </c>
      <c r="AP639" s="141">
        <v>18.916218940686601</v>
      </c>
      <c r="AQ639" s="141">
        <v>19.499620372196599</v>
      </c>
      <c r="AR639" s="141">
        <v>20.0481608117341</v>
      </c>
      <c r="AS639" s="141">
        <v>20.597624632908001</v>
      </c>
      <c r="AT639" s="141">
        <v>21.153976231371701</v>
      </c>
      <c r="AU639" s="141">
        <v>21.724631193515901</v>
      </c>
      <c r="AV639" s="141">
        <v>22.3179569960724</v>
      </c>
      <c r="AW639" s="141">
        <v>22.863693173056198</v>
      </c>
      <c r="AX639" s="141">
        <v>23.408470761078899</v>
      </c>
      <c r="AY639" s="141">
        <v>23.975323478648399</v>
      </c>
      <c r="AZ639" s="141">
        <v>24.600375106281799</v>
      </c>
      <c r="BA639" s="141">
        <v>25.305506169554601</v>
      </c>
      <c r="BB639" s="141">
        <v>25.971308814522601</v>
      </c>
      <c r="BC639" s="141">
        <v>26.700558626076301</v>
      </c>
      <c r="BD639" s="141">
        <v>27.462821537694499</v>
      </c>
      <c r="BE639" s="141">
        <v>28.205226220249202</v>
      </c>
      <c r="BF639" s="141">
        <v>28.8951400993625</v>
      </c>
      <c r="BG639" s="141">
        <v>29.446067213871899</v>
      </c>
    </row>
    <row r="640" spans="1:59">
      <c r="A640" s="141" t="s">
        <v>584</v>
      </c>
      <c r="B640" s="141" t="s">
        <v>1222</v>
      </c>
      <c r="C640" s="141">
        <v>2945170</v>
      </c>
      <c r="D640" s="141">
        <v>3071281</v>
      </c>
      <c r="E640" s="141">
        <v>3150866</v>
      </c>
      <c r="F640" s="141">
        <v>3237354</v>
      </c>
      <c r="G640" s="141">
        <v>3328787</v>
      </c>
      <c r="H640" s="141">
        <v>3425801</v>
      </c>
      <c r="I640" s="141">
        <v>3530334</v>
      </c>
      <c r="J640" s="141">
        <v>3641952</v>
      </c>
      <c r="K640" s="141">
        <v>3736178</v>
      </c>
      <c r="L640" s="141">
        <v>3899073</v>
      </c>
      <c r="M640" s="141">
        <v>4029562</v>
      </c>
      <c r="N640" s="141">
        <v>4182813</v>
      </c>
      <c r="O640" s="141">
        <v>4340488</v>
      </c>
      <c r="P640" s="141">
        <v>4477604</v>
      </c>
      <c r="Q640" s="141">
        <v>4677488</v>
      </c>
      <c r="R640" s="141">
        <v>4884826</v>
      </c>
      <c r="S640" s="141">
        <v>5070788</v>
      </c>
      <c r="T640" s="141">
        <v>5292961</v>
      </c>
      <c r="U640" s="141">
        <v>5529665</v>
      </c>
      <c r="V640" s="141">
        <v>5766035</v>
      </c>
      <c r="W640" s="141">
        <v>5994472</v>
      </c>
      <c r="X640" s="141">
        <v>6235693</v>
      </c>
      <c r="Y640" s="141">
        <v>6460000</v>
      </c>
      <c r="Z640" s="141">
        <v>6683545</v>
      </c>
      <c r="AA640" s="141">
        <v>6921925</v>
      </c>
      <c r="AB640" s="141">
        <v>7187108</v>
      </c>
      <c r="AC640" s="141">
        <v>7464175</v>
      </c>
      <c r="AD640" s="141">
        <v>7759264</v>
      </c>
      <c r="AE640" s="141">
        <v>8074299</v>
      </c>
      <c r="AF640" s="141">
        <v>8407328</v>
      </c>
      <c r="AG640" s="141">
        <v>8751504</v>
      </c>
      <c r="AH640" s="141">
        <v>9090734</v>
      </c>
      <c r="AI640" s="141">
        <v>9438905</v>
      </c>
      <c r="AJ640" s="141">
        <v>9799877</v>
      </c>
      <c r="AK640" s="141">
        <v>10182871</v>
      </c>
      <c r="AL640" s="141">
        <v>10582840</v>
      </c>
      <c r="AM640" s="141">
        <v>10976326</v>
      </c>
      <c r="AN640" s="141">
        <v>11375279</v>
      </c>
      <c r="AO640" s="141">
        <v>11783837</v>
      </c>
      <c r="AP640" s="141">
        <v>12185211</v>
      </c>
      <c r="AQ640" s="141">
        <v>12587538</v>
      </c>
      <c r="AR640" s="141">
        <v>12978355</v>
      </c>
      <c r="AS640" s="141">
        <v>13370617</v>
      </c>
      <c r="AT640" s="141">
        <v>13766732</v>
      </c>
      <c r="AU640" s="141">
        <v>14148495</v>
      </c>
      <c r="AV640" s="141">
        <v>14542000</v>
      </c>
      <c r="AW640" s="141">
        <v>14912874</v>
      </c>
      <c r="AX640" s="141">
        <v>15291639</v>
      </c>
      <c r="AY640" s="141">
        <v>15675293</v>
      </c>
      <c r="AZ640" s="141">
        <v>16087398</v>
      </c>
      <c r="BA640" s="141">
        <v>16556481</v>
      </c>
      <c r="BB640" s="141">
        <v>16965053</v>
      </c>
      <c r="BC640" s="141">
        <v>17417467</v>
      </c>
      <c r="BD640" s="141">
        <v>17892470</v>
      </c>
      <c r="BE640" s="141">
        <v>18355403</v>
      </c>
      <c r="BF640" s="141">
        <v>18788345</v>
      </c>
      <c r="BG640" s="141">
        <v>19128791</v>
      </c>
    </row>
    <row r="641" spans="1:59">
      <c r="A641" s="141" t="s">
        <v>584</v>
      </c>
      <c r="B641" s="141" t="s">
        <v>1223</v>
      </c>
      <c r="C641" s="141">
        <v>2.1998849554468598</v>
      </c>
      <c r="D641" s="141">
        <v>2.2388875909350898</v>
      </c>
      <c r="E641" s="141">
        <v>2.2873248987401298</v>
      </c>
      <c r="F641" s="141">
        <v>2.3431161954499098</v>
      </c>
      <c r="G641" s="141">
        <v>2.4026680939981002</v>
      </c>
      <c r="H641" s="141">
        <v>2.4640037885308299</v>
      </c>
      <c r="I641" s="141">
        <v>2.5034402469836601</v>
      </c>
      <c r="J641" s="141">
        <v>2.5474659379933402</v>
      </c>
      <c r="K641" s="141">
        <v>2.5935011538044201</v>
      </c>
      <c r="L641" s="141">
        <v>2.6382075311959499</v>
      </c>
      <c r="M641" s="141">
        <v>2.6801357959858301</v>
      </c>
      <c r="N641" s="141">
        <v>2.7043651682234899</v>
      </c>
      <c r="O641" s="141">
        <v>2.7242039424325499</v>
      </c>
      <c r="P641" s="141">
        <v>2.74464629638749</v>
      </c>
      <c r="Q641" s="141">
        <v>2.7735269764042201</v>
      </c>
      <c r="R641" s="141">
        <v>2.8146510163018799</v>
      </c>
      <c r="S641" s="141">
        <v>2.8466655754242201</v>
      </c>
      <c r="T641" s="141">
        <v>2.8976463904804701</v>
      </c>
      <c r="U641" s="141">
        <v>2.95493713312508</v>
      </c>
      <c r="V641" s="141">
        <v>2.99931724398105</v>
      </c>
      <c r="W641" s="141">
        <v>3.0217399118797501</v>
      </c>
      <c r="X641" s="141">
        <v>3.0154810075339</v>
      </c>
      <c r="Y641" s="141">
        <v>2.9894115886014299</v>
      </c>
      <c r="Z641" s="141">
        <v>2.9619196157272598</v>
      </c>
      <c r="AA641" s="141">
        <v>2.95847446754181</v>
      </c>
      <c r="AB641" s="141">
        <v>2.99276061221655</v>
      </c>
      <c r="AC641" s="141">
        <v>3.0378335744107501</v>
      </c>
      <c r="AD641" s="141">
        <v>3.1107870084000799</v>
      </c>
      <c r="AE641" s="141">
        <v>3.2168286780942301</v>
      </c>
      <c r="AF641" s="141">
        <v>3.3639268935064002</v>
      </c>
      <c r="AG641" s="141">
        <v>3.55502328811298</v>
      </c>
      <c r="AH641" s="141">
        <v>3.7634815786726499</v>
      </c>
      <c r="AI641" s="141">
        <v>4.0139633949315803</v>
      </c>
      <c r="AJ641" s="141">
        <v>4.2802477327345896</v>
      </c>
      <c r="AK641" s="141">
        <v>4.5265581665502301</v>
      </c>
      <c r="AL641" s="141">
        <v>4.7323589381831104</v>
      </c>
      <c r="AM641" s="141">
        <v>4.8838334277910098</v>
      </c>
      <c r="AN641" s="141">
        <v>5.0035282777569003</v>
      </c>
      <c r="AO641" s="141">
        <v>5.09982014902267</v>
      </c>
      <c r="AP641" s="141">
        <v>5.1852090080262103</v>
      </c>
      <c r="AQ641" s="141">
        <v>5.2676381226196503</v>
      </c>
      <c r="AR641" s="141">
        <v>5.3230017254614097</v>
      </c>
      <c r="AS641" s="141">
        <v>5.3784296463216403</v>
      </c>
      <c r="AT641" s="141">
        <v>5.4392023647374099</v>
      </c>
      <c r="AU641" s="141">
        <v>5.5115893709959902</v>
      </c>
      <c r="AV641" s="141">
        <v>5.5997561093856296</v>
      </c>
      <c r="AW641" s="141">
        <v>5.6795993888843999</v>
      </c>
      <c r="AX641" s="141">
        <v>5.7615531216579496</v>
      </c>
      <c r="AY641" s="141">
        <v>5.8631065774870699</v>
      </c>
      <c r="AZ641" s="141">
        <v>6.0134312075293197</v>
      </c>
      <c r="BA641" s="141">
        <v>6.2256016701457098</v>
      </c>
      <c r="BB641" s="141">
        <v>6.4717522742336699</v>
      </c>
      <c r="BC641" s="141">
        <v>6.7837408267922603</v>
      </c>
      <c r="BD641" s="141">
        <v>7.1023769507336096</v>
      </c>
      <c r="BE641" s="141">
        <v>7.3399344229650296</v>
      </c>
      <c r="BF641" s="141">
        <v>7.4462463950565398</v>
      </c>
      <c r="BG641" s="141">
        <v>7.4176894051723901</v>
      </c>
    </row>
    <row r="642" spans="1:59">
      <c r="A642" s="141" t="s">
        <v>584</v>
      </c>
      <c r="B642" s="141" t="s">
        <v>1224</v>
      </c>
      <c r="C642" s="141">
        <v>2.3665833769915801</v>
      </c>
      <c r="D642" s="141">
        <v>2.4023573009564698</v>
      </c>
      <c r="E642" s="141">
        <v>2.4531812970911702</v>
      </c>
      <c r="F642" s="141">
        <v>2.5152731944442399</v>
      </c>
      <c r="G642" s="141">
        <v>2.5833001539176998</v>
      </c>
      <c r="H642" s="141">
        <v>2.6542471591949299</v>
      </c>
      <c r="I642" s="141">
        <v>2.70644847200938</v>
      </c>
      <c r="J642" s="141">
        <v>2.7661673573505299</v>
      </c>
      <c r="K642" s="141">
        <v>2.8307393305885502</v>
      </c>
      <c r="L642" s="141">
        <v>2.89733555661899</v>
      </c>
      <c r="M642" s="141">
        <v>2.96444380743407</v>
      </c>
      <c r="N642" s="141">
        <v>3.0165896975154798</v>
      </c>
      <c r="O642" s="141">
        <v>3.0671923477465501</v>
      </c>
      <c r="P642" s="141">
        <v>3.1210196752532502</v>
      </c>
      <c r="Q642" s="141">
        <v>3.1872802734266501</v>
      </c>
      <c r="R642" s="141">
        <v>3.27073550858979</v>
      </c>
      <c r="S642" s="141">
        <v>3.3512368597197901</v>
      </c>
      <c r="T642" s="141">
        <v>3.4563343736005998</v>
      </c>
      <c r="U642" s="141">
        <v>3.5703402341766801</v>
      </c>
      <c r="V642" s="141">
        <v>3.6700691604498501</v>
      </c>
      <c r="W642" s="141">
        <v>3.7437673831797902</v>
      </c>
      <c r="X642" s="141">
        <v>3.7893338501458098</v>
      </c>
      <c r="Y642" s="141">
        <v>3.8074004743418799</v>
      </c>
      <c r="Z642" s="141">
        <v>3.8183872629334101</v>
      </c>
      <c r="AA642" s="141">
        <v>3.8530258619467701</v>
      </c>
      <c r="AB642" s="141">
        <v>3.9275743214927399</v>
      </c>
      <c r="AC642" s="141">
        <v>4.0186824448838703</v>
      </c>
      <c r="AD642" s="141">
        <v>4.1458147905609701</v>
      </c>
      <c r="AE642" s="141">
        <v>4.2980571966341996</v>
      </c>
      <c r="AF642" s="141">
        <v>4.4583751087148098</v>
      </c>
      <c r="AG642" s="141">
        <v>4.6165288464469398</v>
      </c>
      <c r="AH642" s="141">
        <v>4.7609710029414201</v>
      </c>
      <c r="AI642" s="141">
        <v>4.9074938024342698</v>
      </c>
      <c r="AJ642" s="141">
        <v>5.0515654853580401</v>
      </c>
      <c r="AK642" s="141">
        <v>5.18880509634233</v>
      </c>
      <c r="AL642" s="141">
        <v>5.3156683387576997</v>
      </c>
      <c r="AM642" s="141">
        <v>5.4233410457384803</v>
      </c>
      <c r="AN642" s="141">
        <v>5.5230641420477902</v>
      </c>
      <c r="AO642" s="141">
        <v>5.6118304473705498</v>
      </c>
      <c r="AP642" s="141">
        <v>5.6860148398856403</v>
      </c>
      <c r="AQ642" s="141">
        <v>5.7446139867242501</v>
      </c>
      <c r="AR642" s="141">
        <v>5.7764755636188401</v>
      </c>
      <c r="AS642" s="141">
        <v>5.7980233405710804</v>
      </c>
      <c r="AT642" s="141">
        <v>5.81886751604143</v>
      </c>
      <c r="AU642" s="141">
        <v>5.8533757306745597</v>
      </c>
      <c r="AV642" s="141">
        <v>5.9108435600197202</v>
      </c>
      <c r="AW642" s="141">
        <v>5.9803508226981901</v>
      </c>
      <c r="AX642" s="141">
        <v>6.0622466476770702</v>
      </c>
      <c r="AY642" s="141">
        <v>6.1677392022658504</v>
      </c>
      <c r="AZ642" s="141">
        <v>6.3146459648904596</v>
      </c>
      <c r="BA642" s="141">
        <v>6.5087327404536302</v>
      </c>
      <c r="BB642" s="141">
        <v>6.7415983234642303</v>
      </c>
      <c r="BC642" s="141">
        <v>7.0299746872916202</v>
      </c>
      <c r="BD642" s="141">
        <v>7.3185163882846904</v>
      </c>
      <c r="BE642" s="141">
        <v>7.5236790739841304</v>
      </c>
      <c r="BF642" s="141">
        <v>7.5958043859271003</v>
      </c>
      <c r="BG642" s="141">
        <v>7.5471025659310396</v>
      </c>
    </row>
    <row r="643" spans="1:59">
      <c r="A643" s="141" t="s">
        <v>584</v>
      </c>
      <c r="B643" s="141" t="s">
        <v>1225</v>
      </c>
      <c r="C643" s="141">
        <v>3.05374039779963</v>
      </c>
      <c r="D643" s="141">
        <v>3.0999712659883301</v>
      </c>
      <c r="E643" s="141">
        <v>3.1484384282279199</v>
      </c>
      <c r="F643" s="141">
        <v>3.1982931825409402</v>
      </c>
      <c r="G643" s="141">
        <v>3.2472492488089801</v>
      </c>
      <c r="H643" s="141">
        <v>3.2939560598841902</v>
      </c>
      <c r="I643" s="141">
        <v>3.3113260436918002</v>
      </c>
      <c r="J643" s="141">
        <v>3.3294757213023898</v>
      </c>
      <c r="K643" s="141">
        <v>3.34959990600125</v>
      </c>
      <c r="L643" s="141">
        <v>3.3739101052117699</v>
      </c>
      <c r="M643" s="141">
        <v>3.4030514266003302</v>
      </c>
      <c r="N643" s="141">
        <v>3.4236579139696599</v>
      </c>
      <c r="O643" s="141">
        <v>3.4521381498214798</v>
      </c>
      <c r="P643" s="141">
        <v>3.47975906864828</v>
      </c>
      <c r="Q643" s="141">
        <v>3.4948133693064198</v>
      </c>
      <c r="R643" s="141">
        <v>3.4923772425240598</v>
      </c>
      <c r="S643" s="141">
        <v>3.4572321166407698</v>
      </c>
      <c r="T643" s="141">
        <v>3.4155647360713099</v>
      </c>
      <c r="U643" s="141">
        <v>3.3798146433954801</v>
      </c>
      <c r="V643" s="141">
        <v>3.3675975320681801</v>
      </c>
      <c r="W643" s="141">
        <v>3.3902625572352099</v>
      </c>
      <c r="X643" s="141">
        <v>3.4366642950965001</v>
      </c>
      <c r="Y643" s="141">
        <v>3.5035321998295701</v>
      </c>
      <c r="Z643" s="141">
        <v>3.60074035290882</v>
      </c>
      <c r="AA643" s="141">
        <v>3.7435340855569001</v>
      </c>
      <c r="AB643" s="141">
        <v>3.9375202264494602</v>
      </c>
      <c r="AC643" s="141">
        <v>4.1586272832123301</v>
      </c>
      <c r="AD643" s="141">
        <v>4.4302617663254802</v>
      </c>
      <c r="AE643" s="141">
        <v>4.7232006353292801</v>
      </c>
      <c r="AF643" s="141">
        <v>4.9937198372290101</v>
      </c>
      <c r="AG643" s="141">
        <v>5.2162442956329302</v>
      </c>
      <c r="AH643" s="141">
        <v>5.3754827622518304</v>
      </c>
      <c r="AI643" s="141">
        <v>5.4963175926456396</v>
      </c>
      <c r="AJ643" s="141">
        <v>5.5869395846612804</v>
      </c>
      <c r="AK643" s="141">
        <v>5.66176837754311</v>
      </c>
      <c r="AL643" s="141">
        <v>5.7300218600430499</v>
      </c>
      <c r="AM643" s="141">
        <v>5.7776689854738397</v>
      </c>
      <c r="AN643" s="141">
        <v>5.8194020471382304</v>
      </c>
      <c r="AO643" s="141">
        <v>5.8634942556526397</v>
      </c>
      <c r="AP643" s="141">
        <v>5.9201480344710404</v>
      </c>
      <c r="AQ643" s="141">
        <v>5.99581973805088</v>
      </c>
      <c r="AR643" s="141">
        <v>6.0670979878910503</v>
      </c>
      <c r="AS643" s="141">
        <v>6.14591785859115</v>
      </c>
      <c r="AT643" s="141">
        <v>6.2481850273545003</v>
      </c>
      <c r="AU643" s="141">
        <v>6.3998443563126797</v>
      </c>
      <c r="AV643" s="141">
        <v>6.6122239882726896</v>
      </c>
      <c r="AW643" s="141">
        <v>6.8659712572463496</v>
      </c>
      <c r="AX643" s="141">
        <v>7.1837194318632598</v>
      </c>
      <c r="AY643" s="141">
        <v>7.5055540968404504</v>
      </c>
      <c r="AZ643" s="141">
        <v>7.7418629336073801</v>
      </c>
      <c r="BA643" s="141">
        <v>7.8400756471477502</v>
      </c>
      <c r="BB643" s="141">
        <v>7.7965666796399304</v>
      </c>
      <c r="BC643" s="141">
        <v>7.6307480286724596</v>
      </c>
      <c r="BD643" s="141">
        <v>7.38383213279623</v>
      </c>
      <c r="BE643" s="141">
        <v>7.1206832958502604</v>
      </c>
      <c r="BF643" s="141">
        <v>6.8829298480346104</v>
      </c>
      <c r="BG643" s="141">
        <v>6.6506625688484</v>
      </c>
    </row>
    <row r="644" spans="1:59">
      <c r="A644" s="141" t="s">
        <v>584</v>
      </c>
      <c r="B644" s="141" t="s">
        <v>1226</v>
      </c>
      <c r="C644" s="141">
        <v>3.0751283325287102</v>
      </c>
      <c r="D644" s="141">
        <v>3.1349285163484999</v>
      </c>
      <c r="E644" s="141">
        <v>3.19911976990723</v>
      </c>
      <c r="F644" s="141">
        <v>3.2671123209847099</v>
      </c>
      <c r="G644" s="141">
        <v>3.3375539248932902</v>
      </c>
      <c r="H644" s="141">
        <v>3.40956231808237</v>
      </c>
      <c r="I644" s="141">
        <v>3.4638456239668001</v>
      </c>
      <c r="J644" s="141">
        <v>3.5211586915547399</v>
      </c>
      <c r="K644" s="141">
        <v>3.58316594589144</v>
      </c>
      <c r="L644" s="141">
        <v>3.6534540957951198</v>
      </c>
      <c r="M644" s="141">
        <v>3.7332109581772501</v>
      </c>
      <c r="N644" s="141">
        <v>3.8131433992763699</v>
      </c>
      <c r="O644" s="141">
        <v>3.9047994393134702</v>
      </c>
      <c r="P644" s="141">
        <v>3.9967213016682499</v>
      </c>
      <c r="Q644" s="141">
        <v>4.0738579107789503</v>
      </c>
      <c r="R644" s="141">
        <v>4.1291229621669103</v>
      </c>
      <c r="S644" s="141">
        <v>4.1508290821034599</v>
      </c>
      <c r="T644" s="141">
        <v>4.15891763088172</v>
      </c>
      <c r="U644" s="141">
        <v>4.1675812022842704</v>
      </c>
      <c r="V644" s="141">
        <v>4.1978859345001904</v>
      </c>
      <c r="W644" s="141">
        <v>4.2623255949299699</v>
      </c>
      <c r="X644" s="141">
        <v>4.35769617134968</v>
      </c>
      <c r="Y644" s="141">
        <v>4.4774216718888704</v>
      </c>
      <c r="Z644" s="141">
        <v>4.6154705353657599</v>
      </c>
      <c r="AA644" s="141">
        <v>4.7629928427091999</v>
      </c>
      <c r="AB644" s="141">
        <v>4.91299150638815</v>
      </c>
      <c r="AC644" s="141">
        <v>5.0515127936539503</v>
      </c>
      <c r="AD644" s="141">
        <v>5.19622652127289</v>
      </c>
      <c r="AE644" s="141">
        <v>5.3415225077529698</v>
      </c>
      <c r="AF644" s="141">
        <v>5.47886568793544</v>
      </c>
      <c r="AG644" s="141">
        <v>5.6031197288169903</v>
      </c>
      <c r="AH644" s="141">
        <v>5.7071555191217502</v>
      </c>
      <c r="AI644" s="141">
        <v>5.8017916017367597</v>
      </c>
      <c r="AJ644" s="141">
        <v>5.8833150904472502</v>
      </c>
      <c r="AK644" s="141">
        <v>5.94797848441564</v>
      </c>
      <c r="AL644" s="141">
        <v>5.9944984097715599</v>
      </c>
      <c r="AM644" s="141">
        <v>6.0224146184407799</v>
      </c>
      <c r="AN644" s="141">
        <v>6.0346471175638499</v>
      </c>
      <c r="AO644" s="141">
        <v>6.0433352566364302</v>
      </c>
      <c r="AP644" s="141">
        <v>6.0661520394109498</v>
      </c>
      <c r="AQ644" s="141">
        <v>6.1142101067754098</v>
      </c>
      <c r="AR644" s="141">
        <v>6.1752598545844304</v>
      </c>
      <c r="AS644" s="141">
        <v>6.2522750654302497</v>
      </c>
      <c r="AT644" s="141">
        <v>6.3553100603457597</v>
      </c>
      <c r="AU644" s="141">
        <v>6.4998794395289901</v>
      </c>
      <c r="AV644" s="141">
        <v>6.6907118952111402</v>
      </c>
      <c r="AW644" s="141">
        <v>6.9233426531639601</v>
      </c>
      <c r="AX644" s="141">
        <v>7.20803254717746</v>
      </c>
      <c r="AY644" s="141">
        <v>7.4899778049111001</v>
      </c>
      <c r="AZ644" s="141">
        <v>7.6865916774946204</v>
      </c>
      <c r="BA644" s="141">
        <v>7.7483309660080497</v>
      </c>
      <c r="BB644" s="141">
        <v>7.6868410904767801</v>
      </c>
      <c r="BC644" s="141">
        <v>7.5004443545536601</v>
      </c>
      <c r="BD644" s="141">
        <v>7.22926457097088</v>
      </c>
      <c r="BE644" s="141">
        <v>6.9400451599681299</v>
      </c>
      <c r="BF644" s="141">
        <v>6.6773230025638401</v>
      </c>
      <c r="BG644" s="141">
        <v>6.4390548911960703</v>
      </c>
    </row>
    <row r="645" spans="1:59">
      <c r="A645" s="141" t="s">
        <v>584</v>
      </c>
      <c r="B645" s="141" t="s">
        <v>1227</v>
      </c>
      <c r="C645" s="141">
        <v>3.8341916636703299</v>
      </c>
      <c r="D645" s="141">
        <v>3.8550001208439699</v>
      </c>
      <c r="E645" s="141">
        <v>3.8718218886042299</v>
      </c>
      <c r="F645" s="141">
        <v>3.8889674195699402</v>
      </c>
      <c r="G645" s="141">
        <v>3.9115378827283802</v>
      </c>
      <c r="H645" s="141">
        <v>3.9415072924617398</v>
      </c>
      <c r="I645" s="141">
        <v>3.9548928017143501</v>
      </c>
      <c r="J645" s="141">
        <v>3.9846722908465599</v>
      </c>
      <c r="K645" s="141">
        <v>4.0155920085400396</v>
      </c>
      <c r="L645" s="141">
        <v>4.0262748342121002</v>
      </c>
      <c r="M645" s="141">
        <v>4.0069541497127901</v>
      </c>
      <c r="N645" s="141">
        <v>3.9547770439661298</v>
      </c>
      <c r="O645" s="141">
        <v>3.8795454083689198</v>
      </c>
      <c r="P645" s="141">
        <v>3.80263174477105</v>
      </c>
      <c r="Q645" s="141">
        <v>3.75514785421035</v>
      </c>
      <c r="R645" s="141">
        <v>3.7550829782359201</v>
      </c>
      <c r="S645" s="141">
        <v>3.7798774394320298</v>
      </c>
      <c r="T645" s="141">
        <v>3.84570282258231</v>
      </c>
      <c r="U645" s="141">
        <v>3.9547875166745401</v>
      </c>
      <c r="V645" s="141">
        <v>4.1101146328569396</v>
      </c>
      <c r="W645" s="141">
        <v>4.31121933292191</v>
      </c>
      <c r="X645" s="141">
        <v>4.5541090135639104</v>
      </c>
      <c r="Y645" s="141">
        <v>4.8354270937450297</v>
      </c>
      <c r="Z645" s="141">
        <v>5.1285588340684702</v>
      </c>
      <c r="AA645" s="141">
        <v>5.3975326989067698</v>
      </c>
      <c r="AB645" s="141">
        <v>5.6203392097034204</v>
      </c>
      <c r="AC645" s="141">
        <v>5.7813485002481997</v>
      </c>
      <c r="AD645" s="141">
        <v>5.90531911264606</v>
      </c>
      <c r="AE645" s="141">
        <v>5.9991492297739999</v>
      </c>
      <c r="AF645" s="141">
        <v>6.07329730447033</v>
      </c>
      <c r="AG645" s="141">
        <v>6.1361966262335903</v>
      </c>
      <c r="AH645" s="141">
        <v>6.1720999767657396</v>
      </c>
      <c r="AI645" s="141">
        <v>6.1997272000495096</v>
      </c>
      <c r="AJ645" s="141">
        <v>6.2274818691536504</v>
      </c>
      <c r="AK645" s="141">
        <v>6.2669017658103998</v>
      </c>
      <c r="AL645" s="141">
        <v>6.3249803994722802</v>
      </c>
      <c r="AM645" s="141">
        <v>6.3908791391276099</v>
      </c>
      <c r="AN645" s="141">
        <v>6.4624930838192398</v>
      </c>
      <c r="AO645" s="141">
        <v>6.55743355953655</v>
      </c>
      <c r="AP645" s="141">
        <v>6.7038797796004497</v>
      </c>
      <c r="AQ645" s="141">
        <v>6.9143427589984299</v>
      </c>
      <c r="AR645" s="141">
        <v>7.1676446748306404</v>
      </c>
      <c r="AS645" s="141">
        <v>7.49130328165643</v>
      </c>
      <c r="AT645" s="141">
        <v>7.8213491857077502</v>
      </c>
      <c r="AU645" s="141">
        <v>8.0612888542052392</v>
      </c>
      <c r="AV645" s="141">
        <v>8.1549310262160599</v>
      </c>
      <c r="AW645" s="141">
        <v>8.1051577633646996</v>
      </c>
      <c r="AX645" s="141">
        <v>7.9206239646318899</v>
      </c>
      <c r="AY645" s="141">
        <v>7.6465316143879001</v>
      </c>
      <c r="AZ645" s="141">
        <v>7.3549495780488403</v>
      </c>
      <c r="BA645" s="141">
        <v>7.0916354290435502</v>
      </c>
      <c r="BB645" s="141">
        <v>6.8391102739026399</v>
      </c>
      <c r="BC645" s="141">
        <v>6.6068692786730399</v>
      </c>
      <c r="BD645" s="141">
        <v>6.4071337652576501</v>
      </c>
      <c r="BE645" s="141">
        <v>6.2539276439667004</v>
      </c>
      <c r="BF645" s="141">
        <v>6.1566377580276797</v>
      </c>
      <c r="BG645" s="141">
        <v>6.113650835724</v>
      </c>
    </row>
    <row r="646" spans="1:59">
      <c r="A646" s="141" t="s">
        <v>584</v>
      </c>
      <c r="B646" s="141" t="s">
        <v>1228</v>
      </c>
      <c r="C646" s="141">
        <v>3.8009739991273799</v>
      </c>
      <c r="D646" s="141">
        <v>3.8627843633719499</v>
      </c>
      <c r="E646" s="141">
        <v>3.9238860103680402</v>
      </c>
      <c r="F646" s="141">
        <v>3.9887300343493499</v>
      </c>
      <c r="G646" s="141">
        <v>4.0634297391036096</v>
      </c>
      <c r="H646" s="141">
        <v>4.1506159794477604</v>
      </c>
      <c r="I646" s="141">
        <v>4.2351818362986204</v>
      </c>
      <c r="J646" s="141">
        <v>4.3391011494198999</v>
      </c>
      <c r="K646" s="141">
        <v>4.4450487494312503</v>
      </c>
      <c r="L646" s="141">
        <v>4.5284951642432203</v>
      </c>
      <c r="M646" s="141">
        <v>4.5771469620901302</v>
      </c>
      <c r="N646" s="141">
        <v>4.5922056005497298</v>
      </c>
      <c r="O646" s="141">
        <v>4.5747930122067899</v>
      </c>
      <c r="P646" s="141">
        <v>4.5479659280327596</v>
      </c>
      <c r="Q646" s="141">
        <v>4.5470399894028901</v>
      </c>
      <c r="R646" s="141">
        <v>4.5918355249711498</v>
      </c>
      <c r="S646" s="141">
        <v>4.6648362762274704</v>
      </c>
      <c r="T646" s="141">
        <v>4.7831932130871797</v>
      </c>
      <c r="U646" s="141">
        <v>4.9316344895841402</v>
      </c>
      <c r="V646" s="141">
        <v>5.0860816664750397</v>
      </c>
      <c r="W646" s="141">
        <v>5.2322719517399996</v>
      </c>
      <c r="X646" s="141">
        <v>5.3802936104267802</v>
      </c>
      <c r="Y646" s="141">
        <v>5.5164822130380404</v>
      </c>
      <c r="Z646" s="141">
        <v>5.6421290459743698</v>
      </c>
      <c r="AA646" s="141">
        <v>5.7611278838476201</v>
      </c>
      <c r="AB646" s="141">
        <v>5.8737766629801804</v>
      </c>
      <c r="AC646" s="141">
        <v>5.9660960884225096</v>
      </c>
      <c r="AD646" s="141">
        <v>6.0551377578181897</v>
      </c>
      <c r="AE646" s="141">
        <v>6.1354706186844803</v>
      </c>
      <c r="AF646" s="141">
        <v>6.1980569001241301</v>
      </c>
      <c r="AG646" s="141">
        <v>6.2396634835203599</v>
      </c>
      <c r="AH646" s="141">
        <v>6.2586022798052996</v>
      </c>
      <c r="AI646" s="141">
        <v>6.2605877144731004</v>
      </c>
      <c r="AJ646" s="141">
        <v>6.2574828377810698</v>
      </c>
      <c r="AK646" s="141">
        <v>6.2678107771040796</v>
      </c>
      <c r="AL646" s="141">
        <v>6.3029789197116504</v>
      </c>
      <c r="AM646" s="141">
        <v>6.36058336529352</v>
      </c>
      <c r="AN646" s="141">
        <v>6.4308424430267799</v>
      </c>
      <c r="AO646" s="141">
        <v>6.5256208987515896</v>
      </c>
      <c r="AP646" s="141">
        <v>6.6631002865181799</v>
      </c>
      <c r="AQ646" s="141">
        <v>6.8497123020747397</v>
      </c>
      <c r="AR646" s="141">
        <v>7.0781378268497503</v>
      </c>
      <c r="AS646" s="141">
        <v>7.3635861020759998</v>
      </c>
      <c r="AT646" s="141">
        <v>7.6480935928624998</v>
      </c>
      <c r="AU646" s="141">
        <v>7.8443792373555299</v>
      </c>
      <c r="AV646" s="141">
        <v>7.9013355249251198</v>
      </c>
      <c r="AW646" s="141">
        <v>7.8316812092898402</v>
      </c>
      <c r="AX646" s="141">
        <v>7.6300988689314204</v>
      </c>
      <c r="AY646" s="141">
        <v>7.3402867360597002</v>
      </c>
      <c r="AZ646" s="141">
        <v>7.0335016927421803</v>
      </c>
      <c r="BA646" s="141">
        <v>6.7559196595461302</v>
      </c>
      <c r="BB646" s="141">
        <v>6.5033695884873701</v>
      </c>
      <c r="BC646" s="141">
        <v>6.2743609471586996</v>
      </c>
      <c r="BD646" s="141">
        <v>6.07890019198478</v>
      </c>
      <c r="BE646" s="141">
        <v>5.9265141079502399</v>
      </c>
      <c r="BF646" s="141">
        <v>5.8236141773444299</v>
      </c>
      <c r="BG646" s="141">
        <v>5.7805233594632499</v>
      </c>
    </row>
    <row r="647" spans="1:59">
      <c r="A647" s="141" t="s">
        <v>584</v>
      </c>
      <c r="B647" s="141" t="s">
        <v>1229</v>
      </c>
      <c r="C647" s="141">
        <v>4.4088093426604598</v>
      </c>
      <c r="D647" s="141">
        <v>4.4254910964845102</v>
      </c>
      <c r="E647" s="141">
        <v>4.4552343651025597</v>
      </c>
      <c r="F647" s="141">
        <v>4.4852348280814196</v>
      </c>
      <c r="G647" s="141">
        <v>4.4949445873671898</v>
      </c>
      <c r="H647" s="141">
        <v>4.4744200612380398</v>
      </c>
      <c r="I647" s="141">
        <v>4.4102698981146897</v>
      </c>
      <c r="J647" s="141">
        <v>4.3289049037443501</v>
      </c>
      <c r="K647" s="141">
        <v>4.2474481659659098</v>
      </c>
      <c r="L647" s="141">
        <v>4.1919602745552602</v>
      </c>
      <c r="M647" s="141">
        <v>4.1787854155822703</v>
      </c>
      <c r="N647" s="141">
        <v>4.1976851106323503</v>
      </c>
      <c r="O647" s="141">
        <v>4.2463958567266697</v>
      </c>
      <c r="P647" s="141">
        <v>4.3334954275603996</v>
      </c>
      <c r="Q647" s="141">
        <v>4.4726761497268397</v>
      </c>
      <c r="R647" s="141">
        <v>4.6687966894672597</v>
      </c>
      <c r="S647" s="141">
        <v>4.9022409636519004</v>
      </c>
      <c r="T647" s="141">
        <v>5.1979516810632198</v>
      </c>
      <c r="U647" s="141">
        <v>5.5200447590895498</v>
      </c>
      <c r="V647" s="141">
        <v>5.8129597199598102</v>
      </c>
      <c r="W647" s="141">
        <v>6.0423710015592098</v>
      </c>
      <c r="X647" s="141">
        <v>6.2198301398051603</v>
      </c>
      <c r="Y647" s="141">
        <v>6.3337341235514897</v>
      </c>
      <c r="Z647" s="141">
        <v>6.4007689545629498</v>
      </c>
      <c r="AA647" s="141">
        <v>6.4483978507340902</v>
      </c>
      <c r="AB647" s="141">
        <v>6.4923114514216698</v>
      </c>
      <c r="AC647" s="141">
        <v>6.5110589762382096</v>
      </c>
      <c r="AD647" s="141">
        <v>6.5273513300931798</v>
      </c>
      <c r="AE647" s="141">
        <v>6.5482775184583097</v>
      </c>
      <c r="AF647" s="141">
        <v>6.5808149664522002</v>
      </c>
      <c r="AG647" s="141">
        <v>6.6310449896578803</v>
      </c>
      <c r="AH647" s="141">
        <v>6.6853833852034601</v>
      </c>
      <c r="AI647" s="141">
        <v>6.7471428302320202</v>
      </c>
      <c r="AJ647" s="141">
        <v>6.8322324312321401</v>
      </c>
      <c r="AK647" s="141">
        <v>6.9679372744252603</v>
      </c>
      <c r="AL647" s="141">
        <v>7.1661590622257298</v>
      </c>
      <c r="AM647" s="141">
        <v>7.4222388470729204</v>
      </c>
      <c r="AN647" s="141">
        <v>7.7463163485437203</v>
      </c>
      <c r="AO647" s="141">
        <v>8.0751509284378802</v>
      </c>
      <c r="AP647" s="141">
        <v>8.3120462277162304</v>
      </c>
      <c r="AQ647" s="141">
        <v>8.3990440425838493</v>
      </c>
      <c r="AR647" s="141">
        <v>8.3348919343220302</v>
      </c>
      <c r="AS647" s="141">
        <v>8.1356816335892397</v>
      </c>
      <c r="AT647" s="141">
        <v>7.8470374169665904</v>
      </c>
      <c r="AU647" s="141">
        <v>7.5412939731758097</v>
      </c>
      <c r="AV647" s="141">
        <v>7.2641731248106503</v>
      </c>
      <c r="AW647" s="141">
        <v>6.9979212233603896</v>
      </c>
      <c r="AX647" s="141">
        <v>6.7500251777304596</v>
      </c>
      <c r="AY647" s="141">
        <v>6.5335142404949904</v>
      </c>
      <c r="AZ647" s="141">
        <v>6.3637790866585604</v>
      </c>
      <c r="BA647" s="141">
        <v>6.2517056486503098</v>
      </c>
      <c r="BB647" s="141">
        <v>6.1978131945917703</v>
      </c>
      <c r="BC647" s="141">
        <v>6.2140077405173004</v>
      </c>
      <c r="BD647" s="141">
        <v>6.28149443737688</v>
      </c>
      <c r="BE647" s="141">
        <v>6.3691414608367998</v>
      </c>
      <c r="BF647" s="141">
        <v>6.4576408008285098</v>
      </c>
      <c r="BG647" s="141">
        <v>6.5446861681085702</v>
      </c>
    </row>
    <row r="648" spans="1:59">
      <c r="A648" s="141" t="s">
        <v>584</v>
      </c>
      <c r="B648" s="141" t="s">
        <v>1230</v>
      </c>
      <c r="C648" s="141">
        <v>4.5310160710339602</v>
      </c>
      <c r="D648" s="141">
        <v>4.6247454034322599</v>
      </c>
      <c r="E648" s="141">
        <v>4.73551575956209</v>
      </c>
      <c r="F648" s="141">
        <v>4.8481268250767799</v>
      </c>
      <c r="G648" s="141">
        <v>4.9386907906198703</v>
      </c>
      <c r="H648" s="141">
        <v>4.9949274446313598</v>
      </c>
      <c r="I648" s="141">
        <v>5.0080707891432796</v>
      </c>
      <c r="J648" s="141">
        <v>4.9940508158825203</v>
      </c>
      <c r="K648" s="141">
        <v>4.9719643123379704</v>
      </c>
      <c r="L648" s="141">
        <v>4.9715191133943302</v>
      </c>
      <c r="M648" s="141">
        <v>5.0098786100548898</v>
      </c>
      <c r="N648" s="141">
        <v>5.0808091753105096</v>
      </c>
      <c r="O648" s="141">
        <v>5.1827339673967998</v>
      </c>
      <c r="P648" s="141">
        <v>5.3060617574317499</v>
      </c>
      <c r="Q648" s="141">
        <v>5.4376857771647504</v>
      </c>
      <c r="R648" s="141">
        <v>5.5695081987886104</v>
      </c>
      <c r="S648" s="141">
        <v>5.6922461892221197</v>
      </c>
      <c r="T648" s="141">
        <v>5.8251957171648696</v>
      </c>
      <c r="U648" s="141">
        <v>5.9605345649641999</v>
      </c>
      <c r="V648" s="141">
        <v>6.0855494290344101</v>
      </c>
      <c r="W648" s="141">
        <v>6.1918088926449997</v>
      </c>
      <c r="X648" s="141">
        <v>6.29147997248546</v>
      </c>
      <c r="Y648" s="141">
        <v>6.3671364416618701</v>
      </c>
      <c r="Z648" s="141">
        <v>6.42198732981982</v>
      </c>
      <c r="AA648" s="141">
        <v>6.4612425966574696</v>
      </c>
      <c r="AB648" s="141">
        <v>6.48754143818846</v>
      </c>
      <c r="AC648" s="141">
        <v>6.4895008515344204</v>
      </c>
      <c r="AD648" s="141">
        <v>6.4817491823544202</v>
      </c>
      <c r="AE648" s="141">
        <v>6.4744001574456496</v>
      </c>
      <c r="AF648" s="141">
        <v>6.4811601023900298</v>
      </c>
      <c r="AG648" s="141">
        <v>6.5121924281416899</v>
      </c>
      <c r="AH648" s="141">
        <v>6.5606641764624598</v>
      </c>
      <c r="AI648" s="141">
        <v>6.6226324028549604</v>
      </c>
      <c r="AJ648" s="141">
        <v>6.7086659465631904</v>
      </c>
      <c r="AK648" s="141">
        <v>6.8366400539483303</v>
      </c>
      <c r="AL648" s="141">
        <v>7.0128588157227796</v>
      </c>
      <c r="AM648" s="141">
        <v>7.2407558138396402</v>
      </c>
      <c r="AN648" s="141">
        <v>7.5228939978623002</v>
      </c>
      <c r="AO648" s="141">
        <v>7.8025658545410197</v>
      </c>
      <c r="AP648" s="141">
        <v>7.9932014823490496</v>
      </c>
      <c r="AQ648" s="141">
        <v>8.0428817410281592</v>
      </c>
      <c r="AR648" s="141">
        <v>7.9594482957281896</v>
      </c>
      <c r="AS648" s="141">
        <v>7.7462898301271199</v>
      </c>
      <c r="AT648" s="141">
        <v>7.4474222221445796</v>
      </c>
      <c r="AU648" s="141">
        <v>7.1334021846668199</v>
      </c>
      <c r="AV648" s="141">
        <v>6.8494124205569102</v>
      </c>
      <c r="AW648" s="141">
        <v>6.5861031838216597</v>
      </c>
      <c r="AX648" s="141">
        <v>6.3447484777360996</v>
      </c>
      <c r="AY648" s="141">
        <v>6.1362352371636302</v>
      </c>
      <c r="AZ648" s="141">
        <v>5.97156663436507</v>
      </c>
      <c r="BA648" s="141">
        <v>5.8585038754917598</v>
      </c>
      <c r="BB648" s="141">
        <v>5.8056099817558202</v>
      </c>
      <c r="BC648" s="141">
        <v>5.8165847302819298</v>
      </c>
      <c r="BD648" s="141">
        <v>5.8751371268153099</v>
      </c>
      <c r="BE648" s="141">
        <v>5.9540977932899102</v>
      </c>
      <c r="BF648" s="141">
        <v>6.0360283813600102</v>
      </c>
      <c r="BG648" s="141">
        <v>6.1262257868739898</v>
      </c>
    </row>
    <row r="649" spans="1:59">
      <c r="A649" s="141" t="s">
        <v>584</v>
      </c>
      <c r="B649" s="141" t="s">
        <v>1231</v>
      </c>
      <c r="C649" s="141">
        <v>4.8852316396681204</v>
      </c>
      <c r="D649" s="141">
        <v>4.8199623503884501</v>
      </c>
      <c r="E649" s="141">
        <v>4.7301752410244298</v>
      </c>
      <c r="F649" s="141">
        <v>4.6385737398915099</v>
      </c>
      <c r="G649" s="141">
        <v>4.5769404893661303</v>
      </c>
      <c r="H649" s="141">
        <v>4.5649345366523999</v>
      </c>
      <c r="I649" s="141">
        <v>4.5825029883650403</v>
      </c>
      <c r="J649" s="141">
        <v>4.6429240423952898</v>
      </c>
      <c r="K649" s="141">
        <v>4.7493022499250799</v>
      </c>
      <c r="L649" s="141">
        <v>4.9063538518232299</v>
      </c>
      <c r="M649" s="141">
        <v>5.1129918814758897</v>
      </c>
      <c r="N649" s="141">
        <v>5.3641134023270904</v>
      </c>
      <c r="O649" s="141">
        <v>5.6595915216034101</v>
      </c>
      <c r="P649" s="141">
        <v>5.9671679891901199</v>
      </c>
      <c r="Q649" s="141">
        <v>6.2446382317470999</v>
      </c>
      <c r="R649" s="141">
        <v>6.4678261708626801</v>
      </c>
      <c r="S649" s="141">
        <v>6.6253812087266999</v>
      </c>
      <c r="T649" s="141">
        <v>6.7424249132525196</v>
      </c>
      <c r="U649" s="141">
        <v>6.8208968737153297</v>
      </c>
      <c r="V649" s="141">
        <v>6.8671657923498302</v>
      </c>
      <c r="W649" s="141">
        <v>6.8898945228154398</v>
      </c>
      <c r="X649" s="141">
        <v>6.9109500507132298</v>
      </c>
      <c r="Y649" s="141">
        <v>6.90387922243593</v>
      </c>
      <c r="Z649" s="141">
        <v>6.88742095248117</v>
      </c>
      <c r="AA649" s="141">
        <v>6.8863803625601099</v>
      </c>
      <c r="AB649" s="141">
        <v>6.9139758288536504</v>
      </c>
      <c r="AC649" s="141">
        <v>6.94940371738587</v>
      </c>
      <c r="AD649" s="141">
        <v>7.0031255373347898</v>
      </c>
      <c r="AE649" s="141">
        <v>7.0889932730082297</v>
      </c>
      <c r="AF649" s="141">
        <v>7.2268724354475999</v>
      </c>
      <c r="AG649" s="141">
        <v>7.4245131842119703</v>
      </c>
      <c r="AH649" s="141">
        <v>7.6710538829068202</v>
      </c>
      <c r="AI649" s="141">
        <v>7.9866768561308001</v>
      </c>
      <c r="AJ649" s="141">
        <v>8.3063997580028595</v>
      </c>
      <c r="AK649" s="141">
        <v>8.5323126160336606</v>
      </c>
      <c r="AL649" s="141">
        <v>8.6053238509473005</v>
      </c>
      <c r="AM649" s="141">
        <v>8.5383801578116501</v>
      </c>
      <c r="AN649" s="141">
        <v>8.3240754367513698</v>
      </c>
      <c r="AO649" s="141">
        <v>8.0109036905482007</v>
      </c>
      <c r="AP649" s="141">
        <v>7.6790100549605</v>
      </c>
      <c r="AQ649" s="141">
        <v>7.3811893449432704</v>
      </c>
      <c r="AR649" s="141">
        <v>7.10674997735868</v>
      </c>
      <c r="AS649" s="141">
        <v>6.8578640978620999</v>
      </c>
      <c r="AT649" s="141">
        <v>6.6411695912987296</v>
      </c>
      <c r="AU649" s="141">
        <v>6.4642976303379101</v>
      </c>
      <c r="AV649" s="141">
        <v>6.3348370530240299</v>
      </c>
      <c r="AW649" s="141">
        <v>6.2680660688594996</v>
      </c>
      <c r="AX649" s="141">
        <v>6.2700805015121004</v>
      </c>
      <c r="AY649" s="141">
        <v>6.3261960445399597</v>
      </c>
      <c r="AZ649" s="141">
        <v>6.4084025754354901</v>
      </c>
      <c r="BA649" s="141">
        <v>6.4964411819825498</v>
      </c>
      <c r="BB649" s="141">
        <v>6.5759144337180597</v>
      </c>
      <c r="BC649" s="141">
        <v>6.6474561951413502</v>
      </c>
      <c r="BD649" s="141">
        <v>6.7308242852252196</v>
      </c>
      <c r="BE649" s="141">
        <v>6.8603281706547801</v>
      </c>
      <c r="BF649" s="141">
        <v>7.0520580368348202</v>
      </c>
      <c r="BG649" s="141">
        <v>7.3008557518238799</v>
      </c>
    </row>
    <row r="650" spans="1:59">
      <c r="A650" s="141" t="s">
        <v>584</v>
      </c>
      <c r="B650" s="141" t="s">
        <v>1232</v>
      </c>
      <c r="C650" s="141">
        <v>5.3827412824252496</v>
      </c>
      <c r="D650" s="141">
        <v>5.3997820100199103</v>
      </c>
      <c r="E650" s="141">
        <v>5.38316077166205</v>
      </c>
      <c r="F650" s="141">
        <v>5.3572690630742796</v>
      </c>
      <c r="G650" s="141">
        <v>5.3572570572040599</v>
      </c>
      <c r="H650" s="141">
        <v>5.4032688520771002</v>
      </c>
      <c r="I650" s="141">
        <v>5.4773880926560796</v>
      </c>
      <c r="J650" s="141">
        <v>5.5953952845875499</v>
      </c>
      <c r="K650" s="141">
        <v>5.7405932921824796</v>
      </c>
      <c r="L650" s="141">
        <v>5.8879434237515804</v>
      </c>
      <c r="M650" s="141">
        <v>6.0218887490448099</v>
      </c>
      <c r="N650" s="141">
        <v>6.14693438702216</v>
      </c>
      <c r="O650" s="141">
        <v>6.2592793625587904</v>
      </c>
      <c r="P650" s="141">
        <v>6.3598001124901504</v>
      </c>
      <c r="Q650" s="141">
        <v>6.4534182998313998</v>
      </c>
      <c r="R650" s="141">
        <v>6.5425722412190703</v>
      </c>
      <c r="S650" s="141">
        <v>6.6141004795937901</v>
      </c>
      <c r="T650" s="141">
        <v>6.6874795788927104</v>
      </c>
      <c r="U650" s="141">
        <v>6.7511790458190797</v>
      </c>
      <c r="V650" s="141">
        <v>6.7895118536388903</v>
      </c>
      <c r="W650" s="141">
        <v>6.7975111807351896</v>
      </c>
      <c r="X650" s="141">
        <v>6.80264895665821</v>
      </c>
      <c r="Y650" s="141">
        <v>6.7758198508672498</v>
      </c>
      <c r="Z650" s="141">
        <v>6.7379826559040197</v>
      </c>
      <c r="AA650" s="141">
        <v>6.7188063350927196</v>
      </c>
      <c r="AB650" s="141">
        <v>6.7343443845859099</v>
      </c>
      <c r="AC650" s="141">
        <v>6.7659992185386901</v>
      </c>
      <c r="AD650" s="141">
        <v>6.8209232935859703</v>
      </c>
      <c r="AE650" s="141">
        <v>6.9078306067387798</v>
      </c>
      <c r="AF650" s="141">
        <v>7.0380911840066496</v>
      </c>
      <c r="AG650" s="141">
        <v>7.2143435953283204</v>
      </c>
      <c r="AH650" s="141">
        <v>7.4324044606587503</v>
      </c>
      <c r="AI650" s="141">
        <v>7.7056942954346397</v>
      </c>
      <c r="AJ650" s="141">
        <v>7.9763077974092402</v>
      </c>
      <c r="AK650" s="141">
        <v>8.1571492006965993</v>
      </c>
      <c r="AL650" s="141">
        <v>8.1957795547185892</v>
      </c>
      <c r="AM650" s="141">
        <v>8.1073127419917501</v>
      </c>
      <c r="AN650" s="141">
        <v>7.8797239062518898</v>
      </c>
      <c r="AO650" s="141">
        <v>7.5595511429199096</v>
      </c>
      <c r="AP650" s="141">
        <v>7.2237229572255002</v>
      </c>
      <c r="AQ650" s="141">
        <v>6.9232142968020298</v>
      </c>
      <c r="AR650" s="141">
        <v>6.6545720516004199</v>
      </c>
      <c r="AS650" s="141">
        <v>6.4140689232655097</v>
      </c>
      <c r="AT650" s="141">
        <v>6.2067618798318804</v>
      </c>
      <c r="AU650" s="141">
        <v>6.0370294383439598</v>
      </c>
      <c r="AV650" s="141">
        <v>5.9099619074121801</v>
      </c>
      <c r="AW650" s="141">
        <v>5.8440927133283296</v>
      </c>
      <c r="AX650" s="141">
        <v>5.8411391658492704</v>
      </c>
      <c r="AY650" s="141">
        <v>5.8888446982815799</v>
      </c>
      <c r="AZ650" s="141">
        <v>5.9630759665456399</v>
      </c>
      <c r="BA650" s="141">
        <v>6.0455225986362704</v>
      </c>
      <c r="BB650" s="141">
        <v>6.1278747462799599</v>
      </c>
      <c r="BC650" s="141">
        <v>6.2061420303557799</v>
      </c>
      <c r="BD650" s="141">
        <v>6.2944080005240597</v>
      </c>
      <c r="BE650" s="141">
        <v>6.4183051537512696</v>
      </c>
      <c r="BF650" s="141">
        <v>6.5891092964228504</v>
      </c>
      <c r="BG650" s="141">
        <v>6.8088667686236501</v>
      </c>
    </row>
    <row r="651" spans="1:59">
      <c r="A651" s="141" t="s">
        <v>584</v>
      </c>
      <c r="B651" s="141" t="s">
        <v>1233</v>
      </c>
      <c r="C651" s="141">
        <v>4.9161431130297899</v>
      </c>
      <c r="D651" s="141">
        <v>4.9391821816902599</v>
      </c>
      <c r="E651" s="141">
        <v>5.0042776360175099</v>
      </c>
      <c r="F651" s="141">
        <v>5.1193142853144504</v>
      </c>
      <c r="G651" s="141">
        <v>5.2930789208783597</v>
      </c>
      <c r="H651" s="141">
        <v>5.52659074460448</v>
      </c>
      <c r="I651" s="141">
        <v>5.8001086759763201</v>
      </c>
      <c r="J651" s="141">
        <v>6.1342516253135297</v>
      </c>
      <c r="K651" s="141">
        <v>6.4861640772318703</v>
      </c>
      <c r="L651" s="141">
        <v>6.79621694813713</v>
      </c>
      <c r="M651" s="141">
        <v>7.0301453476456102</v>
      </c>
      <c r="N651" s="141">
        <v>7.1987761406504402</v>
      </c>
      <c r="O651" s="141">
        <v>7.29674542025157</v>
      </c>
      <c r="P651" s="141">
        <v>7.3387157351559802</v>
      </c>
      <c r="Q651" s="141">
        <v>7.3524592686308097</v>
      </c>
      <c r="R651" s="141">
        <v>7.3572979131090799</v>
      </c>
      <c r="S651" s="141">
        <v>7.3272493181427496</v>
      </c>
      <c r="T651" s="141">
        <v>7.2971265106436798</v>
      </c>
      <c r="U651" s="141">
        <v>7.2730112198355004</v>
      </c>
      <c r="V651" s="141">
        <v>7.2592773780727002</v>
      </c>
      <c r="W651" s="141">
        <v>7.26073623971849</v>
      </c>
      <c r="X651" s="141">
        <v>7.2989488696306903</v>
      </c>
      <c r="Y651" s="141">
        <v>7.3313584935702503</v>
      </c>
      <c r="Z651" s="141">
        <v>7.3834218091178698</v>
      </c>
      <c r="AA651" s="141">
        <v>7.4929908973398298</v>
      </c>
      <c r="AB651" s="141">
        <v>7.6748568918698101</v>
      </c>
      <c r="AC651" s="141">
        <v>7.9085464916580799</v>
      </c>
      <c r="AD651" s="141">
        <v>8.2209605811157491</v>
      </c>
      <c r="AE651" s="141">
        <v>8.5426863910811104</v>
      </c>
      <c r="AF651" s="141">
        <v>8.7661880006322406</v>
      </c>
      <c r="AG651" s="141">
        <v>8.8287553357388404</v>
      </c>
      <c r="AH651" s="141">
        <v>8.7458599665453995</v>
      </c>
      <c r="AI651" s="141">
        <v>8.5150135618450395</v>
      </c>
      <c r="AJ651" s="141">
        <v>8.1841638701994306</v>
      </c>
      <c r="AK651" s="141">
        <v>7.8346640871051303</v>
      </c>
      <c r="AL651" s="141">
        <v>7.51964385935187</v>
      </c>
      <c r="AM651" s="141">
        <v>7.2320074576225597</v>
      </c>
      <c r="AN651" s="141">
        <v>6.9693404873606299</v>
      </c>
      <c r="AO651" s="141">
        <v>6.7430409587904103</v>
      </c>
      <c r="AP651" s="141">
        <v>6.5623289457556702</v>
      </c>
      <c r="AQ651" s="141">
        <v>6.4326964541732101</v>
      </c>
      <c r="AR651" s="141">
        <v>6.3520946783827501</v>
      </c>
      <c r="AS651" s="141">
        <v>6.3369397956786502</v>
      </c>
      <c r="AT651" s="141">
        <v>6.3719645696961003</v>
      </c>
      <c r="AU651" s="141">
        <v>6.4296376686487298</v>
      </c>
      <c r="AV651" s="141">
        <v>6.4920166227360703</v>
      </c>
      <c r="AW651" s="141">
        <v>6.5763244474073597</v>
      </c>
      <c r="AX651" s="141">
        <v>6.6523211213434097</v>
      </c>
      <c r="AY651" s="141">
        <v>6.73787315459494</v>
      </c>
      <c r="AZ651" s="141">
        <v>6.8674835468073399</v>
      </c>
      <c r="BA651" s="141">
        <v>7.0579264045289101</v>
      </c>
      <c r="BB651" s="141">
        <v>7.2985759168525801</v>
      </c>
      <c r="BC651" s="141">
        <v>7.6053937484362599</v>
      </c>
      <c r="BD651" s="141">
        <v>7.9142667763413197</v>
      </c>
      <c r="BE651" s="141">
        <v>8.1269536832952003</v>
      </c>
      <c r="BF651" s="141">
        <v>8.1861008548355301</v>
      </c>
      <c r="BG651" s="141">
        <v>8.1072747839226391</v>
      </c>
    </row>
    <row r="652" spans="1:59">
      <c r="A652" s="141" t="s">
        <v>584</v>
      </c>
      <c r="B652" s="141" t="s">
        <v>1234</v>
      </c>
      <c r="C652" s="141">
        <v>5.7720629951077598</v>
      </c>
      <c r="D652" s="141">
        <v>5.8548692093443604</v>
      </c>
      <c r="E652" s="141">
        <v>5.9810524819449604</v>
      </c>
      <c r="F652" s="141">
        <v>6.1368450352548098</v>
      </c>
      <c r="G652" s="141">
        <v>6.29872727361718</v>
      </c>
      <c r="H652" s="141">
        <v>6.4516589855057296</v>
      </c>
      <c r="I652" s="141">
        <v>6.5857876770754702</v>
      </c>
      <c r="J652" s="141">
        <v>6.7179402689406498</v>
      </c>
      <c r="K652" s="141">
        <v>6.8407811296010603</v>
      </c>
      <c r="L652" s="141">
        <v>6.9471250600465604</v>
      </c>
      <c r="M652" s="141">
        <v>7.03320160976181</v>
      </c>
      <c r="N652" s="141">
        <v>7.10461118360982</v>
      </c>
      <c r="O652" s="141">
        <v>7.1558855063143296</v>
      </c>
      <c r="P652" s="141">
        <v>7.1859219588494501</v>
      </c>
      <c r="Q652" s="141">
        <v>7.1959339832357703</v>
      </c>
      <c r="R652" s="141">
        <v>7.1889925087434499</v>
      </c>
      <c r="S652" s="141">
        <v>7.1480379871008797</v>
      </c>
      <c r="T652" s="141">
        <v>7.1012871615569297</v>
      </c>
      <c r="U652" s="141">
        <v>7.05793981289637</v>
      </c>
      <c r="V652" s="141">
        <v>7.0292502123643601</v>
      </c>
      <c r="W652" s="141">
        <v>7.0237022567781304</v>
      </c>
      <c r="X652" s="141">
        <v>7.0608040385887501</v>
      </c>
      <c r="Y652" s="141">
        <v>7.0996460383127697</v>
      </c>
      <c r="Z652" s="141">
        <v>7.1591037024329998</v>
      </c>
      <c r="AA652" s="141">
        <v>7.2667102969613397</v>
      </c>
      <c r="AB652" s="141">
        <v>7.4315985839758296</v>
      </c>
      <c r="AC652" s="141">
        <v>7.6370709742188199</v>
      </c>
      <c r="AD652" s="141">
        <v>7.9064978523852201</v>
      </c>
      <c r="AE652" s="141">
        <v>8.1778060050576098</v>
      </c>
      <c r="AF652" s="141">
        <v>8.3554683973693304</v>
      </c>
      <c r="AG652" s="141">
        <v>8.3842450686171706</v>
      </c>
      <c r="AH652" s="141">
        <v>8.2812905265589194</v>
      </c>
      <c r="AI652" s="141">
        <v>8.0398818939890404</v>
      </c>
      <c r="AJ652" s="141">
        <v>7.7060260825733602</v>
      </c>
      <c r="AK652" s="141">
        <v>7.3573364449037397</v>
      </c>
      <c r="AL652" s="141">
        <v>7.0446705518212003</v>
      </c>
      <c r="AM652" s="141">
        <v>6.7627237667494899</v>
      </c>
      <c r="AN652" s="141">
        <v>6.5088507768049499</v>
      </c>
      <c r="AO652" s="141">
        <v>6.2923957106726096</v>
      </c>
      <c r="AP652" s="141">
        <v>6.1192309160697498</v>
      </c>
      <c r="AQ652" s="141">
        <v>5.9925942418568798</v>
      </c>
      <c r="AR652" s="141">
        <v>5.9142307831122798</v>
      </c>
      <c r="AS652" s="141">
        <v>5.8950984272703097</v>
      </c>
      <c r="AT652" s="141">
        <v>5.9224733515707797</v>
      </c>
      <c r="AU652" s="141">
        <v>5.9731543449591298</v>
      </c>
      <c r="AV652" s="141">
        <v>6.0314634158938096</v>
      </c>
      <c r="AW652" s="141">
        <v>6.11648072792602</v>
      </c>
      <c r="AX652" s="141">
        <v>6.1978558209905197</v>
      </c>
      <c r="AY652" s="141">
        <v>6.2880884324650301</v>
      </c>
      <c r="AZ652" s="141">
        <v>6.4127569641599704</v>
      </c>
      <c r="BA652" s="141">
        <v>6.5833955726629201</v>
      </c>
      <c r="BB652" s="141">
        <v>6.7952258678258497</v>
      </c>
      <c r="BC652" s="141">
        <v>7.05792709099648</v>
      </c>
      <c r="BD652" s="141">
        <v>7.31703914836707</v>
      </c>
      <c r="BE652" s="141">
        <v>7.4900143427228603</v>
      </c>
      <c r="BF652" s="141">
        <v>7.5288728953024897</v>
      </c>
      <c r="BG652" s="141">
        <v>7.4528224506953702</v>
      </c>
    </row>
    <row r="653" spans="1:59">
      <c r="A653" s="141" t="s">
        <v>584</v>
      </c>
      <c r="B653" s="141" t="s">
        <v>1235</v>
      </c>
      <c r="C653" s="141">
        <v>5.9063968141815302</v>
      </c>
      <c r="D653" s="141">
        <v>6.2072425821940396</v>
      </c>
      <c r="E653" s="141">
        <v>6.5698470893826402</v>
      </c>
      <c r="F653" s="141">
        <v>6.9536085721417198</v>
      </c>
      <c r="G653" s="141">
        <v>7.2978564035762101</v>
      </c>
      <c r="H653" s="141">
        <v>7.5654969276474899</v>
      </c>
      <c r="I653" s="141">
        <v>7.7442634494575397</v>
      </c>
      <c r="J653" s="141">
        <v>7.8634040813727299</v>
      </c>
      <c r="K653" s="141">
        <v>7.9293871577013304</v>
      </c>
      <c r="L653" s="141">
        <v>7.9552444005841201</v>
      </c>
      <c r="M653" s="141">
        <v>7.9512405169806799</v>
      </c>
      <c r="N653" s="141">
        <v>7.9160678706429097</v>
      </c>
      <c r="O653" s="141">
        <v>7.8493298340864701</v>
      </c>
      <c r="P653" s="141">
        <v>7.7730723755072804</v>
      </c>
      <c r="Q653" s="141">
        <v>7.7167519627617303</v>
      </c>
      <c r="R653" s="141">
        <v>7.6972387674626699</v>
      </c>
      <c r="S653" s="141">
        <v>7.6785673747233503</v>
      </c>
      <c r="T653" s="141">
        <v>7.6903490505341896</v>
      </c>
      <c r="U653" s="141">
        <v>7.7419469295068799</v>
      </c>
      <c r="V653" s="141">
        <v>7.8470825472754298</v>
      </c>
      <c r="W653" s="141">
        <v>8.0097361809423209</v>
      </c>
      <c r="X653" s="141">
        <v>8.2569297036340199</v>
      </c>
      <c r="Y653" s="141">
        <v>8.5574398926020603</v>
      </c>
      <c r="Z653" s="141">
        <v>8.8502590876903309</v>
      </c>
      <c r="AA653" s="141">
        <v>9.0454556282406902</v>
      </c>
      <c r="AB653" s="141">
        <v>9.0884902706320805</v>
      </c>
      <c r="AC653" s="141">
        <v>8.9763267139484704</v>
      </c>
      <c r="AD653" s="141">
        <v>8.7242308462482203</v>
      </c>
      <c r="AE653" s="141">
        <v>8.3774023285835408</v>
      </c>
      <c r="AF653" s="141">
        <v>8.0107748132730894</v>
      </c>
      <c r="AG653" s="141">
        <v>7.6774309369630096</v>
      </c>
      <c r="AH653" s="141">
        <v>7.37411937832786</v>
      </c>
      <c r="AI653" s="141">
        <v>7.0980661090968802</v>
      </c>
      <c r="AJ653" s="141">
        <v>6.8590382635932903</v>
      </c>
      <c r="AK653" s="141">
        <v>6.6659224549550604</v>
      </c>
      <c r="AL653" s="141">
        <v>6.5239232234924502</v>
      </c>
      <c r="AM653" s="141">
        <v>6.4427758927702898</v>
      </c>
      <c r="AN653" s="141">
        <v>6.4245694661451997</v>
      </c>
      <c r="AO653" s="141">
        <v>6.4542468558885897</v>
      </c>
      <c r="AP653" s="141">
        <v>6.5065909572042901</v>
      </c>
      <c r="AQ653" s="141">
        <v>6.5657470286239201</v>
      </c>
      <c r="AR653" s="141">
        <v>6.6258959190982596</v>
      </c>
      <c r="AS653" s="141">
        <v>6.68340946319789</v>
      </c>
      <c r="AT653" s="141">
        <v>6.7558281000560703</v>
      </c>
      <c r="AU653" s="141">
        <v>6.8742957358606098</v>
      </c>
      <c r="AV653" s="141">
        <v>7.0529901588139996</v>
      </c>
      <c r="AW653" s="141">
        <v>7.3005861173846798</v>
      </c>
      <c r="AX653" s="141">
        <v>7.6087363681283096</v>
      </c>
      <c r="AY653" s="141">
        <v>7.9144785344072401</v>
      </c>
      <c r="AZ653" s="141">
        <v>8.1207659667710406</v>
      </c>
      <c r="BA653" s="141">
        <v>8.1694240763224695</v>
      </c>
      <c r="BB653" s="141">
        <v>8.0738428312922004</v>
      </c>
      <c r="BC653" s="141">
        <v>7.8255916666330902</v>
      </c>
      <c r="BD653" s="141">
        <v>7.4873197920782202</v>
      </c>
      <c r="BE653" s="141">
        <v>7.1600485488288097</v>
      </c>
      <c r="BF653" s="141">
        <v>6.9061729989659</v>
      </c>
      <c r="BG653" s="141">
        <v>6.70984621402794</v>
      </c>
    </row>
    <row r="654" spans="1:59">
      <c r="A654" s="141" t="s">
        <v>584</v>
      </c>
      <c r="B654" s="141" t="s">
        <v>1236</v>
      </c>
      <c r="C654" s="141">
        <v>6.85777774815719</v>
      </c>
      <c r="D654" s="141">
        <v>7.0071082095396404</v>
      </c>
      <c r="E654" s="141">
        <v>7.1501178739587798</v>
      </c>
      <c r="F654" s="141">
        <v>7.2837630916634399</v>
      </c>
      <c r="G654" s="141">
        <v>7.4037181089792004</v>
      </c>
      <c r="H654" s="141">
        <v>7.5068757504642898</v>
      </c>
      <c r="I654" s="141">
        <v>7.5809064345270096</v>
      </c>
      <c r="J654" s="141">
        <v>7.6476234143000896</v>
      </c>
      <c r="K654" s="141">
        <v>7.6973602883808603</v>
      </c>
      <c r="L654" s="141">
        <v>7.7168945065841799</v>
      </c>
      <c r="M654" s="141">
        <v>7.7008145450669003</v>
      </c>
      <c r="N654" s="141">
        <v>7.6568436362169701</v>
      </c>
      <c r="O654" s="141">
        <v>7.5798395454569398</v>
      </c>
      <c r="P654" s="141">
        <v>7.4923687862066197</v>
      </c>
      <c r="Q654" s="141">
        <v>7.4273793812517503</v>
      </c>
      <c r="R654" s="141">
        <v>7.4039964035111803</v>
      </c>
      <c r="S654" s="141">
        <v>7.3921122406325699</v>
      </c>
      <c r="T654" s="141">
        <v>7.41412747572525</v>
      </c>
      <c r="U654" s="141">
        <v>7.4745249531756901</v>
      </c>
      <c r="V654" s="141">
        <v>7.57942379788118</v>
      </c>
      <c r="W654" s="141">
        <v>7.7284465333007599</v>
      </c>
      <c r="X654" s="141">
        <v>7.9476783257511299</v>
      </c>
      <c r="Y654" s="141">
        <v>8.2080254937214203</v>
      </c>
      <c r="Z654" s="141">
        <v>8.4551672653791794</v>
      </c>
      <c r="AA654" s="141">
        <v>8.6092118573390408</v>
      </c>
      <c r="AB654" s="141">
        <v>8.6219922095541595</v>
      </c>
      <c r="AC654" s="141">
        <v>8.49111864690326</v>
      </c>
      <c r="AD654" s="141">
        <v>8.2293972112953</v>
      </c>
      <c r="AE654" s="141">
        <v>7.8806784145427198</v>
      </c>
      <c r="AF654" s="141">
        <v>7.5169521826186001</v>
      </c>
      <c r="AG654" s="141">
        <v>7.1887232459937502</v>
      </c>
      <c r="AH654" s="141">
        <v>6.89392146580008</v>
      </c>
      <c r="AI654" s="141">
        <v>6.6292437056388298</v>
      </c>
      <c r="AJ654" s="141">
        <v>6.4025399538638101</v>
      </c>
      <c r="AK654" s="141">
        <v>6.2195794567605596</v>
      </c>
      <c r="AL654" s="141">
        <v>6.0835843588906</v>
      </c>
      <c r="AM654" s="141">
        <v>6.0034327709242197</v>
      </c>
      <c r="AN654" s="141">
        <v>5.9807681254915499</v>
      </c>
      <c r="AO654" s="141">
        <v>6.0028838562604001</v>
      </c>
      <c r="AP654" s="141">
        <v>6.0485620004181504</v>
      </c>
      <c r="AQ654" s="141">
        <v>6.1040690316633697</v>
      </c>
      <c r="AR654" s="141">
        <v>6.1659469989330304</v>
      </c>
      <c r="AS654" s="141">
        <v>6.2290320591084001</v>
      </c>
      <c r="AT654" s="141">
        <v>6.3057306608084698</v>
      </c>
      <c r="AU654" s="141">
        <v>6.4189274324193901</v>
      </c>
      <c r="AV654" s="141">
        <v>6.5781736002404996</v>
      </c>
      <c r="AW654" s="141">
        <v>6.7952621365672004</v>
      </c>
      <c r="AX654" s="141">
        <v>7.05850656936604</v>
      </c>
      <c r="AY654" s="141">
        <v>7.3146322448415804</v>
      </c>
      <c r="AZ654" s="141">
        <v>7.4819612525823098</v>
      </c>
      <c r="BA654" s="141">
        <v>7.5114299244179099</v>
      </c>
      <c r="BB654" s="141">
        <v>7.4196109937273098</v>
      </c>
      <c r="BC654" s="141">
        <v>7.1955791204685102</v>
      </c>
      <c r="BD654" s="141">
        <v>6.8925392417197902</v>
      </c>
      <c r="BE654" s="141">
        <v>6.5963951071461997</v>
      </c>
      <c r="BF654" s="141">
        <v>6.3601784185805803</v>
      </c>
      <c r="BG654" s="141">
        <v>6.1740559975833902</v>
      </c>
    </row>
    <row r="655" spans="1:59">
      <c r="A655" s="141" t="s">
        <v>584</v>
      </c>
      <c r="B655" s="141" t="s">
        <v>1237</v>
      </c>
      <c r="C655" s="141">
        <v>8.05129261597056</v>
      </c>
      <c r="D655" s="141">
        <v>8.2557466680630895</v>
      </c>
      <c r="E655" s="141">
        <v>8.3866309621341006</v>
      </c>
      <c r="F655" s="141">
        <v>8.4563218990858608</v>
      </c>
      <c r="G655" s="141">
        <v>8.4849195004512392</v>
      </c>
      <c r="H655" s="141">
        <v>8.4872160915338206</v>
      </c>
      <c r="I655" s="141">
        <v>8.4508979185840492</v>
      </c>
      <c r="J655" s="141">
        <v>8.3969049173587393</v>
      </c>
      <c r="K655" s="141">
        <v>8.3348014839986799</v>
      </c>
      <c r="L655" s="141">
        <v>8.2791031098761998</v>
      </c>
      <c r="M655" s="141">
        <v>8.2409245697305895</v>
      </c>
      <c r="N655" s="141">
        <v>8.2255868931562404</v>
      </c>
      <c r="O655" s="141">
        <v>8.2132790987875701</v>
      </c>
      <c r="P655" s="141">
        <v>8.2267363462724994</v>
      </c>
      <c r="Q655" s="141">
        <v>8.30263551226445</v>
      </c>
      <c r="R655" s="141">
        <v>8.4566390365411408</v>
      </c>
      <c r="S655" s="141">
        <v>8.6525600594074898</v>
      </c>
      <c r="T655" s="141">
        <v>8.9419656491383996</v>
      </c>
      <c r="U655" s="141">
        <v>9.2443355491482997</v>
      </c>
      <c r="V655" s="141">
        <v>9.4371314736174998</v>
      </c>
      <c r="W655" s="141">
        <v>9.4508148046708307</v>
      </c>
      <c r="X655" s="141">
        <v>9.3421452458246197</v>
      </c>
      <c r="Y655" s="141">
        <v>9.0570471775738</v>
      </c>
      <c r="Z655" s="141">
        <v>8.6595830755514793</v>
      </c>
      <c r="AA655" s="141">
        <v>8.2488180249471608</v>
      </c>
      <c r="AB655" s="141">
        <v>7.8841039636551198</v>
      </c>
      <c r="AC655" s="141">
        <v>7.5424778294492603</v>
      </c>
      <c r="AD655" s="141">
        <v>7.2412341841046004</v>
      </c>
      <c r="AE655" s="141">
        <v>6.9898625435896697</v>
      </c>
      <c r="AF655" s="141">
        <v>6.7909538121779196</v>
      </c>
      <c r="AG655" s="141">
        <v>6.6439502370791201</v>
      </c>
      <c r="AH655" s="141">
        <v>6.5526238674843604</v>
      </c>
      <c r="AI655" s="141">
        <v>6.5262377486668299</v>
      </c>
      <c r="AJ655" s="141">
        <v>6.5484718179922297</v>
      </c>
      <c r="AK655" s="141">
        <v>6.5933940393314696</v>
      </c>
      <c r="AL655" s="141">
        <v>6.6440716205742998</v>
      </c>
      <c r="AM655" s="141">
        <v>6.7050425955091804</v>
      </c>
      <c r="AN655" s="141">
        <v>6.7594433750039098</v>
      </c>
      <c r="AO655" s="141">
        <v>6.8265210792825401</v>
      </c>
      <c r="AP655" s="141">
        <v>6.94029388865484</v>
      </c>
      <c r="AQ655" s="141">
        <v>7.1170313676760504</v>
      </c>
      <c r="AR655" s="141">
        <v>7.3462311592574796</v>
      </c>
      <c r="AS655" s="141">
        <v>7.6424247423873704</v>
      </c>
      <c r="AT655" s="141">
        <v>7.9399528718471402</v>
      </c>
      <c r="AU655" s="141">
        <v>8.1375897705098801</v>
      </c>
      <c r="AV655" s="141">
        <v>8.1753760890617304</v>
      </c>
      <c r="AW655" s="141">
        <v>8.0775018846418707</v>
      </c>
      <c r="AX655" s="141">
        <v>7.8167838048954996</v>
      </c>
      <c r="AY655" s="141">
        <v>7.4581070503841298</v>
      </c>
      <c r="AZ655" s="141">
        <v>7.1080189510970104</v>
      </c>
      <c r="BA655" s="141">
        <v>6.83317518908924</v>
      </c>
      <c r="BB655" s="141">
        <v>6.6350778401088704</v>
      </c>
      <c r="BC655" s="141">
        <v>6.5056592094545298</v>
      </c>
      <c r="BD655" s="141">
        <v>6.4205064021638698</v>
      </c>
      <c r="BE655" s="141">
        <v>6.3359153032832101</v>
      </c>
      <c r="BF655" s="141">
        <v>6.2262280685845202</v>
      </c>
      <c r="BG655" s="141">
        <v>6.10821980559989</v>
      </c>
    </row>
    <row r="656" spans="1:59">
      <c r="A656" s="141" t="s">
        <v>584</v>
      </c>
      <c r="B656" s="141" t="s">
        <v>1238</v>
      </c>
      <c r="C656" s="141">
        <v>7.9563970782507001</v>
      </c>
      <c r="D656" s="141">
        <v>8.0430084083515698</v>
      </c>
      <c r="E656" s="141">
        <v>8.1151276755552395</v>
      </c>
      <c r="F656" s="141">
        <v>8.1676582086689002</v>
      </c>
      <c r="G656" s="141">
        <v>8.1912038810673398</v>
      </c>
      <c r="H656" s="141">
        <v>8.1825081932583394</v>
      </c>
      <c r="I656" s="141">
        <v>8.1363602872273209</v>
      </c>
      <c r="J656" s="141">
        <v>8.0691145096770001</v>
      </c>
      <c r="K656" s="141">
        <v>7.9934379941106002</v>
      </c>
      <c r="L656" s="141">
        <v>7.9300208693532497</v>
      </c>
      <c r="M656" s="141">
        <v>7.8931505810207501</v>
      </c>
      <c r="N656" s="141">
        <v>7.8849967854710901</v>
      </c>
      <c r="O656" s="141">
        <v>7.8863729348618596</v>
      </c>
      <c r="P656" s="141">
        <v>7.9131184944670503</v>
      </c>
      <c r="Q656" s="141">
        <v>7.9913462901908803</v>
      </c>
      <c r="R656" s="141">
        <v>8.1313592724460406</v>
      </c>
      <c r="S656" s="141">
        <v>8.3053492846478303</v>
      </c>
      <c r="T656" s="141">
        <v>8.5559106120313899</v>
      </c>
      <c r="U656" s="141">
        <v>8.8114537471811296</v>
      </c>
      <c r="V656" s="141">
        <v>8.9634709640953307</v>
      </c>
      <c r="W656" s="141">
        <v>8.9507684244230994</v>
      </c>
      <c r="X656" s="141">
        <v>8.8229213383872906</v>
      </c>
      <c r="Y656" s="141">
        <v>8.5320217423371201</v>
      </c>
      <c r="Z656" s="141">
        <v>8.1387882508295508</v>
      </c>
      <c r="AA656" s="141">
        <v>7.73660596386049</v>
      </c>
      <c r="AB656" s="141">
        <v>7.3816380668107797</v>
      </c>
      <c r="AC656" s="141">
        <v>7.0528164321017996</v>
      </c>
      <c r="AD656" s="141">
        <v>6.7659745608193704</v>
      </c>
      <c r="AE656" s="141">
        <v>6.5282228194359799</v>
      </c>
      <c r="AF656" s="141">
        <v>6.3397650769738103</v>
      </c>
      <c r="AG656" s="141">
        <v>6.1991443785066203</v>
      </c>
      <c r="AH656" s="141">
        <v>6.11086867485922</v>
      </c>
      <c r="AI656" s="141">
        <v>6.0819693374537502</v>
      </c>
      <c r="AJ656" s="141">
        <v>6.0986832211481001</v>
      </c>
      <c r="AK656" s="141">
        <v>6.1392522543833801</v>
      </c>
      <c r="AL656" s="141">
        <v>6.1891098254497496</v>
      </c>
      <c r="AM656" s="141">
        <v>6.25087127053086</v>
      </c>
      <c r="AN656" s="141">
        <v>6.31065931305998</v>
      </c>
      <c r="AO656" s="141">
        <v>6.3825094506107902</v>
      </c>
      <c r="AP656" s="141">
        <v>6.4918143100138899</v>
      </c>
      <c r="AQ656" s="141">
        <v>6.6498197247485402</v>
      </c>
      <c r="AR656" s="141">
        <v>6.84889333487871</v>
      </c>
      <c r="AS656" s="141">
        <v>7.0998834349878504</v>
      </c>
      <c r="AT656" s="141">
        <v>7.3471524301583102</v>
      </c>
      <c r="AU656" s="141">
        <v>7.5055139642288804</v>
      </c>
      <c r="AV656" s="141">
        <v>7.5246207984631104</v>
      </c>
      <c r="AW656" s="141">
        <v>7.4285951768625003</v>
      </c>
      <c r="AX656" s="141">
        <v>7.1912354048141802</v>
      </c>
      <c r="AY656" s="141">
        <v>6.8681371340966697</v>
      </c>
      <c r="AZ656" s="141">
        <v>6.5501854666449697</v>
      </c>
      <c r="BA656" s="141">
        <v>6.2941012708060802</v>
      </c>
      <c r="BB656" s="141">
        <v>6.1066521576608102</v>
      </c>
      <c r="BC656" s="141">
        <v>5.97641373494098</v>
      </c>
      <c r="BD656" s="141">
        <v>5.8831072096732298</v>
      </c>
      <c r="BE656" s="141">
        <v>5.7907427406274401</v>
      </c>
      <c r="BF656" s="141">
        <v>5.6783606499917703</v>
      </c>
      <c r="BG656" s="141">
        <v>5.5636852155129297</v>
      </c>
    </row>
    <row r="657" spans="1:58">
      <c r="A657" s="141" t="s">
        <v>584</v>
      </c>
      <c r="B657" s="141" t="s">
        <v>1239</v>
      </c>
      <c r="N657" s="141">
        <v>0</v>
      </c>
      <c r="O657" s="141">
        <v>0</v>
      </c>
      <c r="P657" s="141">
        <v>0</v>
      </c>
      <c r="Q657" s="141">
        <v>0</v>
      </c>
      <c r="R657" s="141">
        <v>0</v>
      </c>
      <c r="S657" s="141">
        <v>0</v>
      </c>
      <c r="T657" s="141">
        <v>0</v>
      </c>
      <c r="U657" s="141">
        <v>0</v>
      </c>
      <c r="V657" s="141">
        <v>0</v>
      </c>
      <c r="W657" s="141">
        <v>0</v>
      </c>
      <c r="X657" s="141">
        <v>0</v>
      </c>
      <c r="Y657" s="141">
        <v>0</v>
      </c>
      <c r="Z657" s="141">
        <v>0</v>
      </c>
      <c r="AA657" s="141">
        <v>0</v>
      </c>
      <c r="AB657" s="141">
        <v>0</v>
      </c>
      <c r="AC657" s="141">
        <v>0</v>
      </c>
      <c r="AD657" s="141">
        <v>0</v>
      </c>
      <c r="AE657" s="141">
        <v>0</v>
      </c>
      <c r="AF657" s="141">
        <v>0</v>
      </c>
      <c r="AG657" s="141">
        <v>0</v>
      </c>
      <c r="AH657" s="141">
        <v>0</v>
      </c>
      <c r="AI657" s="141">
        <v>0</v>
      </c>
      <c r="AK657" s="141">
        <v>0</v>
      </c>
      <c r="AO657" s="141">
        <v>0</v>
      </c>
      <c r="AP657" s="141">
        <v>0</v>
      </c>
      <c r="AQ657" s="141">
        <v>0</v>
      </c>
      <c r="AR657" s="141">
        <v>0</v>
      </c>
      <c r="AS657" s="141">
        <v>0</v>
      </c>
      <c r="AT657" s="141">
        <v>0</v>
      </c>
      <c r="AU657" s="141">
        <v>0</v>
      </c>
      <c r="AV657" s="141">
        <v>0</v>
      </c>
      <c r="AW657" s="141">
        <v>0</v>
      </c>
      <c r="AX657" s="141">
        <v>0</v>
      </c>
      <c r="AY657" s="141">
        <v>0</v>
      </c>
      <c r="AZ657" s="141">
        <v>0</v>
      </c>
      <c r="BA657" s="141">
        <v>0</v>
      </c>
      <c r="BB657" s="141">
        <v>0</v>
      </c>
      <c r="BC657" s="141">
        <v>0</v>
      </c>
    </row>
    <row r="658" spans="1:58">
      <c r="A658" s="141" t="s">
        <v>584</v>
      </c>
      <c r="B658" s="141" t="s">
        <v>1240</v>
      </c>
      <c r="N658" s="141">
        <v>0</v>
      </c>
      <c r="O658" s="141">
        <v>0</v>
      </c>
      <c r="P658" s="141">
        <v>0</v>
      </c>
      <c r="Q658" s="141">
        <v>0</v>
      </c>
      <c r="R658" s="141">
        <v>0</v>
      </c>
      <c r="S658" s="141">
        <v>0</v>
      </c>
      <c r="T658" s="141">
        <v>0</v>
      </c>
      <c r="U658" s="141">
        <v>0</v>
      </c>
      <c r="V658" s="141">
        <v>0</v>
      </c>
      <c r="W658" s="141">
        <v>0</v>
      </c>
      <c r="X658" s="141">
        <v>0</v>
      </c>
      <c r="Y658" s="141">
        <v>0</v>
      </c>
      <c r="Z658" s="141">
        <v>0</v>
      </c>
      <c r="AA658" s="141">
        <v>0</v>
      </c>
      <c r="AB658" s="141">
        <v>0</v>
      </c>
      <c r="AC658" s="141">
        <v>0</v>
      </c>
      <c r="AD658" s="141">
        <v>0</v>
      </c>
      <c r="AE658" s="141">
        <v>0</v>
      </c>
      <c r="AF658" s="141">
        <v>0</v>
      </c>
      <c r="AG658" s="141">
        <v>0</v>
      </c>
      <c r="AH658" s="141">
        <v>0</v>
      </c>
      <c r="AI658" s="141">
        <v>0</v>
      </c>
      <c r="AK658" s="141">
        <v>0</v>
      </c>
      <c r="AO658" s="141">
        <v>0</v>
      </c>
      <c r="AP658" s="141">
        <v>0</v>
      </c>
      <c r="AQ658" s="141">
        <v>0</v>
      </c>
      <c r="AR658" s="141">
        <v>0</v>
      </c>
      <c r="AS658" s="141">
        <v>0</v>
      </c>
      <c r="AT658" s="141">
        <v>0</v>
      </c>
      <c r="AU658" s="141">
        <v>0</v>
      </c>
      <c r="AV658" s="141">
        <v>0</v>
      </c>
      <c r="AW658" s="141">
        <v>0</v>
      </c>
      <c r="AX658" s="141">
        <v>0</v>
      </c>
      <c r="AY658" s="141">
        <v>0</v>
      </c>
      <c r="AZ658" s="141">
        <v>0</v>
      </c>
      <c r="BA658" s="141">
        <v>0</v>
      </c>
      <c r="BB658" s="141">
        <v>0</v>
      </c>
      <c r="BC658" s="141">
        <v>0</v>
      </c>
    </row>
    <row r="659" spans="1:58">
      <c r="A659" s="141" t="s">
        <v>584</v>
      </c>
      <c r="B659" s="141" t="s">
        <v>1241</v>
      </c>
      <c r="N659" s="141">
        <v>99.623062133789105</v>
      </c>
      <c r="O659" s="141">
        <v>99.6717529296875</v>
      </c>
      <c r="P659" s="141">
        <v>99.743476867675795</v>
      </c>
      <c r="Q659" s="141">
        <v>99.819229125976605</v>
      </c>
      <c r="R659" s="141">
        <v>99.778831481933594</v>
      </c>
      <c r="S659" s="141">
        <v>99.720619201660199</v>
      </c>
      <c r="T659" s="141">
        <v>99.795372009277301</v>
      </c>
      <c r="U659" s="141">
        <v>99.840370178222699</v>
      </c>
      <c r="V659" s="141">
        <v>99.562927246093807</v>
      </c>
      <c r="W659" s="141">
        <v>99.815650939941406</v>
      </c>
      <c r="X659" s="141">
        <v>99.859458923339801</v>
      </c>
      <c r="Y659" s="141">
        <v>99.843849182128906</v>
      </c>
      <c r="Z659" s="141">
        <v>99.833473205566406</v>
      </c>
      <c r="AA659" s="141">
        <v>99.880508422851605</v>
      </c>
      <c r="AB659" s="141">
        <v>99.834548950195298</v>
      </c>
      <c r="AC659" s="141">
        <v>99.900230407714801</v>
      </c>
      <c r="AD659" s="141">
        <v>99.913093566894503</v>
      </c>
      <c r="AE659" s="141">
        <v>99.864822387695298</v>
      </c>
      <c r="AF659" s="141">
        <v>99.877082824707003</v>
      </c>
      <c r="AG659" s="141">
        <v>99.917007446289105</v>
      </c>
      <c r="AH659" s="141">
        <v>99.964973449707003</v>
      </c>
      <c r="AO659" s="141">
        <v>99.974952697753906</v>
      </c>
      <c r="AP659" s="141">
        <v>99.9769287109375</v>
      </c>
      <c r="AQ659" s="141">
        <v>99.940032958984403</v>
      </c>
      <c r="AR659" s="141">
        <v>99.965232849121094</v>
      </c>
      <c r="AS659" s="141">
        <v>99.946487426757798</v>
      </c>
      <c r="AT659" s="141">
        <v>99.966133117675795</v>
      </c>
      <c r="AU659" s="141">
        <v>99.933448791503906</v>
      </c>
      <c r="AV659" s="141">
        <v>99.91943359375</v>
      </c>
      <c r="AW659" s="141">
        <v>99.972328186035199</v>
      </c>
      <c r="AY659" s="141">
        <v>99.983833312988295</v>
      </c>
      <c r="AZ659" s="141">
        <v>99.951393127441406</v>
      </c>
      <c r="BA659" s="141">
        <v>99.931137084960895</v>
      </c>
      <c r="BB659" s="141">
        <v>99.8382568359375</v>
      </c>
    </row>
    <row r="660" spans="1:58">
      <c r="A660" s="141" t="s">
        <v>584</v>
      </c>
      <c r="B660" s="141" t="s">
        <v>1242</v>
      </c>
      <c r="N660" s="141">
        <v>99.552169799804702</v>
      </c>
      <c r="O660" s="141">
        <v>99.632278442382798</v>
      </c>
      <c r="P660" s="141">
        <v>99.68408203125</v>
      </c>
      <c r="Q660" s="141">
        <v>99.7938232421875</v>
      </c>
      <c r="R660" s="141">
        <v>99.740196228027301</v>
      </c>
      <c r="S660" s="141">
        <v>99.68115234375</v>
      </c>
      <c r="T660" s="141">
        <v>99.768981933593807</v>
      </c>
      <c r="U660" s="141">
        <v>99.773262023925795</v>
      </c>
      <c r="V660" s="141">
        <v>99.498268127441406</v>
      </c>
      <c r="W660" s="141">
        <v>99.770179748535199</v>
      </c>
      <c r="X660" s="141">
        <v>99.799888610839801</v>
      </c>
      <c r="Y660" s="141">
        <v>99.827583312988295</v>
      </c>
      <c r="Z660" s="141">
        <v>99.780990600585895</v>
      </c>
      <c r="AA660" s="141">
        <v>99.841171264648395</v>
      </c>
      <c r="AB660" s="141">
        <v>99.8065185546875</v>
      </c>
      <c r="AC660" s="141">
        <v>99.874649047851605</v>
      </c>
      <c r="AD660" s="141">
        <v>99.870460510253906</v>
      </c>
      <c r="AE660" s="141">
        <v>99.845413208007798</v>
      </c>
      <c r="AF660" s="141">
        <v>99.845718383789105</v>
      </c>
      <c r="AG660" s="141">
        <v>99.887542724609403</v>
      </c>
      <c r="AH660" s="141">
        <v>99.943023681640597</v>
      </c>
      <c r="AO660" s="141">
        <v>99.959259033203097</v>
      </c>
      <c r="AP660" s="141">
        <v>99.978721618652301</v>
      </c>
      <c r="AQ660" s="141">
        <v>99.913513183593807</v>
      </c>
      <c r="AR660" s="141">
        <v>99.973327636718807</v>
      </c>
      <c r="AS660" s="141">
        <v>99.914588928222699</v>
      </c>
      <c r="AT660" s="141">
        <v>99.962829589843807</v>
      </c>
      <c r="AU660" s="141">
        <v>99.924430847167997</v>
      </c>
      <c r="AV660" s="141">
        <v>99.9185791015625</v>
      </c>
      <c r="AW660" s="141">
        <v>99.9884033203125</v>
      </c>
      <c r="AY660" s="141">
        <v>99.983551025390597</v>
      </c>
      <c r="AZ660" s="141">
        <v>99.969963073730497</v>
      </c>
      <c r="BA660" s="141">
        <v>99.926422119140597</v>
      </c>
      <c r="BB660" s="141">
        <v>99.869132995605497</v>
      </c>
    </row>
    <row r="661" spans="1:58">
      <c r="A661" s="141" t="s">
        <v>584</v>
      </c>
      <c r="B661" s="141" t="s">
        <v>1243</v>
      </c>
      <c r="N661" s="141">
        <v>99.6971435546875</v>
      </c>
      <c r="O661" s="141">
        <v>99.713371276855497</v>
      </c>
      <c r="P661" s="141">
        <v>99.805717468261705</v>
      </c>
      <c r="Q661" s="141">
        <v>99.845947265625</v>
      </c>
      <c r="R661" s="141">
        <v>99.819320678710895</v>
      </c>
      <c r="S661" s="141">
        <v>99.762168884277301</v>
      </c>
      <c r="T661" s="141">
        <v>99.822998046875</v>
      </c>
      <c r="U661" s="141">
        <v>99.911087036132798</v>
      </c>
      <c r="V661" s="141">
        <v>99.631027221679702</v>
      </c>
      <c r="W661" s="141">
        <v>99.863479614257798</v>
      </c>
      <c r="X661" s="141">
        <v>99.922126770019503</v>
      </c>
      <c r="Y661" s="141">
        <v>99.860931396484403</v>
      </c>
      <c r="Z661" s="141">
        <v>99.888618469238295</v>
      </c>
      <c r="AA661" s="141">
        <v>99.921859741210895</v>
      </c>
      <c r="AB661" s="141">
        <v>99.863983154296903</v>
      </c>
      <c r="AC661" s="141">
        <v>99.927101135253906</v>
      </c>
      <c r="AD661" s="141">
        <v>99.957862854003906</v>
      </c>
      <c r="AE661" s="141">
        <v>99.885223388671903</v>
      </c>
      <c r="AF661" s="141">
        <v>99.910003662109403</v>
      </c>
      <c r="AG661" s="141">
        <v>99.947967529296903</v>
      </c>
      <c r="AH661" s="141">
        <v>99.987930297851605</v>
      </c>
      <c r="AO661" s="141">
        <v>99.991439819335895</v>
      </c>
      <c r="AP661" s="141">
        <v>99.975036621093807</v>
      </c>
      <c r="AQ661" s="141">
        <v>99.967933654785199</v>
      </c>
      <c r="AR661" s="141">
        <v>99.956748962402301</v>
      </c>
      <c r="AS661" s="141">
        <v>99.979957580566406</v>
      </c>
      <c r="AT661" s="141">
        <v>99.969551086425795</v>
      </c>
      <c r="AU661" s="141">
        <v>99.942962646484403</v>
      </c>
      <c r="AV661" s="141">
        <v>99.920310974121094</v>
      </c>
      <c r="AW661" s="141">
        <v>99.955497741699205</v>
      </c>
      <c r="AY661" s="141">
        <v>99.984107971191406</v>
      </c>
      <c r="AZ661" s="141">
        <v>99.931877136230497</v>
      </c>
      <c r="BA661" s="141">
        <v>99.936073303222699</v>
      </c>
      <c r="BB661" s="141">
        <v>99.805763244628906</v>
      </c>
    </row>
    <row r="662" spans="1:58">
      <c r="A662" s="141" t="s">
        <v>584</v>
      </c>
      <c r="B662" s="141" t="s">
        <v>1244</v>
      </c>
      <c r="N662" s="141">
        <v>99.745162963867202</v>
      </c>
      <c r="O662" s="141">
        <v>99.757766723632798</v>
      </c>
      <c r="P662" s="141">
        <v>99.776527404785199</v>
      </c>
      <c r="Q662" s="141">
        <v>99.825546264648395</v>
      </c>
      <c r="R662" s="141">
        <v>99.789230346679702</v>
      </c>
      <c r="S662" s="141">
        <v>99.755760192871094</v>
      </c>
      <c r="T662" s="141">
        <v>99.810852050781307</v>
      </c>
      <c r="U662" s="141">
        <v>99.852256774902301</v>
      </c>
      <c r="V662" s="141">
        <v>99.646087646484403</v>
      </c>
      <c r="W662" s="141">
        <v>99.841201782226605</v>
      </c>
      <c r="X662" s="141">
        <v>99.871788024902301</v>
      </c>
      <c r="Y662" s="141">
        <v>99.861839294433594</v>
      </c>
      <c r="Z662" s="141">
        <v>99.855239868164105</v>
      </c>
      <c r="AA662" s="141">
        <v>99.884559631347699</v>
      </c>
      <c r="AB662" s="141">
        <v>99.857849121093807</v>
      </c>
      <c r="AC662" s="141">
        <v>99.910499572753906</v>
      </c>
      <c r="AD662" s="141">
        <v>99.925140380859403</v>
      </c>
      <c r="AE662" s="141">
        <v>99.876350402832003</v>
      </c>
      <c r="AF662" s="141">
        <v>99.888328552246094</v>
      </c>
      <c r="AG662" s="141">
        <v>99.922126770019503</v>
      </c>
      <c r="AH662" s="141">
        <v>99.969261169433594</v>
      </c>
      <c r="AO662" s="141">
        <v>99.980857849121094</v>
      </c>
      <c r="AP662" s="141">
        <v>99.977287292480497</v>
      </c>
      <c r="AQ662" s="141">
        <v>99.951942443847699</v>
      </c>
      <c r="AR662" s="141">
        <v>99.967369079589801</v>
      </c>
      <c r="AS662" s="141">
        <v>99.961143493652301</v>
      </c>
      <c r="AT662" s="141">
        <v>99.968399047851605</v>
      </c>
      <c r="AU662" s="141">
        <v>99.936607360839801</v>
      </c>
      <c r="AV662" s="141">
        <v>99.923591613769503</v>
      </c>
      <c r="AW662" s="141">
        <v>99.977180480957003</v>
      </c>
      <c r="AY662" s="141">
        <v>99.988479614257798</v>
      </c>
      <c r="AZ662" s="141">
        <v>99.953857421875</v>
      </c>
      <c r="BA662" s="141">
        <v>99.936759948730497</v>
      </c>
      <c r="BB662" s="141">
        <v>99.845817565917997</v>
      </c>
    </row>
    <row r="663" spans="1:58">
      <c r="A663" s="141" t="s">
        <v>584</v>
      </c>
      <c r="B663" s="141" t="s">
        <v>1245</v>
      </c>
      <c r="N663" s="141">
        <v>99.690399169921903</v>
      </c>
      <c r="O663" s="141">
        <v>99.692680358886705</v>
      </c>
      <c r="P663" s="141">
        <v>99.728576660156307</v>
      </c>
      <c r="Q663" s="141">
        <v>99.804107666015597</v>
      </c>
      <c r="R663" s="141">
        <v>99.760513305664105</v>
      </c>
      <c r="S663" s="141">
        <v>99.713302612304702</v>
      </c>
      <c r="T663" s="141">
        <v>99.799247741699205</v>
      </c>
      <c r="U663" s="141">
        <v>99.78759765625</v>
      </c>
      <c r="V663" s="141">
        <v>99.582931518554702</v>
      </c>
      <c r="W663" s="141">
        <v>99.807403564453097</v>
      </c>
      <c r="X663" s="141">
        <v>99.823913574218807</v>
      </c>
      <c r="Y663" s="141">
        <v>99.841758728027301</v>
      </c>
      <c r="Z663" s="141">
        <v>99.823448181152301</v>
      </c>
      <c r="AA663" s="141">
        <v>99.843360900878906</v>
      </c>
      <c r="AB663" s="141">
        <v>99.829780578613295</v>
      </c>
      <c r="AC663" s="141">
        <v>99.894691467285199</v>
      </c>
      <c r="AD663" s="141">
        <v>99.893989562988295</v>
      </c>
      <c r="AE663" s="141">
        <v>99.865493774414105</v>
      </c>
      <c r="AF663" s="141">
        <v>99.867683410644503</v>
      </c>
      <c r="AG663" s="141">
        <v>99.897529602050795</v>
      </c>
      <c r="AH663" s="141">
        <v>99.943023681640597</v>
      </c>
      <c r="AO663" s="141">
        <v>99.970809936523395</v>
      </c>
      <c r="AP663" s="141">
        <v>99.978721618652301</v>
      </c>
      <c r="AQ663" s="141">
        <v>99.913513183593807</v>
      </c>
      <c r="AR663" s="141">
        <v>99.973327636718807</v>
      </c>
      <c r="AS663" s="141">
        <v>99.943222045898395</v>
      </c>
      <c r="AT663" s="141">
        <v>99.962829589843807</v>
      </c>
      <c r="AU663" s="141">
        <v>99.930603027343807</v>
      </c>
      <c r="AV663" s="141">
        <v>99.926696777343807</v>
      </c>
      <c r="AW663" s="141">
        <v>99.9884033203125</v>
      </c>
      <c r="AY663" s="141">
        <v>99.983551025390597</v>
      </c>
      <c r="AZ663" s="141">
        <v>99.974800109863295</v>
      </c>
      <c r="BA663" s="141">
        <v>99.9373779296875</v>
      </c>
      <c r="BB663" s="141">
        <v>99.883888244628906</v>
      </c>
    </row>
    <row r="664" spans="1:58">
      <c r="A664" s="141" t="s">
        <v>584</v>
      </c>
      <c r="B664" s="141" t="s">
        <v>1246</v>
      </c>
      <c r="N664" s="141">
        <v>99.8023681640625</v>
      </c>
      <c r="O664" s="141">
        <v>99.826148986816406</v>
      </c>
      <c r="P664" s="141">
        <v>99.826736450195298</v>
      </c>
      <c r="Q664" s="141">
        <v>99.848098754882798</v>
      </c>
      <c r="R664" s="141">
        <v>99.819320678710895</v>
      </c>
      <c r="S664" s="141">
        <v>99.800453186035199</v>
      </c>
      <c r="T664" s="141">
        <v>99.822998046875</v>
      </c>
      <c r="U664" s="141">
        <v>99.920417785644503</v>
      </c>
      <c r="V664" s="141">
        <v>99.712600708007798</v>
      </c>
      <c r="W664" s="141">
        <v>99.876739501953097</v>
      </c>
      <c r="X664" s="141">
        <v>99.922126770019503</v>
      </c>
      <c r="Y664" s="141">
        <v>99.882926940917997</v>
      </c>
      <c r="Z664" s="141">
        <v>99.888618469238295</v>
      </c>
      <c r="AA664" s="141">
        <v>99.9278564453125</v>
      </c>
      <c r="AB664" s="141">
        <v>99.887306213378906</v>
      </c>
      <c r="AC664" s="141">
        <v>99.927101135253906</v>
      </c>
      <c r="AD664" s="141">
        <v>99.957862854003906</v>
      </c>
      <c r="AE664" s="141">
        <v>99.887756347656307</v>
      </c>
      <c r="AF664" s="141">
        <v>99.910003662109403</v>
      </c>
      <c r="AG664" s="141">
        <v>99.947967529296903</v>
      </c>
      <c r="AH664" s="141">
        <v>99.996719360351605</v>
      </c>
      <c r="AO664" s="141">
        <v>99.991439819335895</v>
      </c>
      <c r="AP664" s="141">
        <v>99.975791931152301</v>
      </c>
      <c r="AQ664" s="141">
        <v>99.992347717285199</v>
      </c>
      <c r="AR664" s="141">
        <v>99.961143493652301</v>
      </c>
      <c r="AS664" s="141">
        <v>99.979957580566406</v>
      </c>
      <c r="AT664" s="141">
        <v>99.974212646484403</v>
      </c>
      <c r="AU664" s="141">
        <v>99.942962646484403</v>
      </c>
      <c r="AV664" s="141">
        <v>99.920310974121094</v>
      </c>
      <c r="AW664" s="141">
        <v>99.965438842773395</v>
      </c>
      <c r="AY664" s="141">
        <v>99.993659973144503</v>
      </c>
      <c r="AZ664" s="141">
        <v>99.931877136230497</v>
      </c>
      <c r="BA664" s="141">
        <v>99.936073303222699</v>
      </c>
      <c r="BB664" s="141">
        <v>99.805763244628906</v>
      </c>
    </row>
    <row r="665" spans="1:58">
      <c r="A665" s="141" t="s">
        <v>584</v>
      </c>
      <c r="B665" s="141" t="s">
        <v>1247</v>
      </c>
      <c r="N665" s="141">
        <v>0.57199001312255904</v>
      </c>
      <c r="O665" s="141">
        <v>0.57305002212524403</v>
      </c>
      <c r="P665" s="141">
        <v>0.57071000337600697</v>
      </c>
      <c r="Q665" s="141">
        <v>0.57529997825622603</v>
      </c>
      <c r="R665" s="141">
        <v>0.568719983100891</v>
      </c>
      <c r="S665" s="141">
        <v>0.56084001064300504</v>
      </c>
      <c r="T665" s="141">
        <v>0.552739977836609</v>
      </c>
      <c r="U665" s="141">
        <v>0.54291999340057395</v>
      </c>
      <c r="V665" s="141">
        <v>0.53224998712539695</v>
      </c>
      <c r="W665" s="141">
        <v>0.516030013561249</v>
      </c>
      <c r="X665" s="141">
        <v>0.50508999824523904</v>
      </c>
      <c r="Y665" s="141">
        <v>0.49726000428199801</v>
      </c>
      <c r="Z665" s="141">
        <v>0.50041002035141002</v>
      </c>
      <c r="AA665" s="141">
        <v>0.50944000482559204</v>
      </c>
      <c r="AB665" s="141">
        <v>0.52211999893188499</v>
      </c>
      <c r="AC665" s="141">
        <v>0.53957998752594005</v>
      </c>
      <c r="AD665" s="141">
        <v>0.56389999389648404</v>
      </c>
      <c r="AE665" s="141">
        <v>0.59213000535964999</v>
      </c>
      <c r="AF665" s="141">
        <v>0.62238997220992998</v>
      </c>
      <c r="AG665" s="141">
        <v>0.65240001678466797</v>
      </c>
      <c r="AH665" s="141">
        <v>0.68054997920990001</v>
      </c>
      <c r="AI665" s="141">
        <v>0.71025002002716098</v>
      </c>
      <c r="AJ665" s="141">
        <v>0.73706001043319702</v>
      </c>
      <c r="AK665" s="141">
        <v>0.761250019073486</v>
      </c>
      <c r="AL665" s="141">
        <v>0.78707998991012595</v>
      </c>
      <c r="AM665" s="141">
        <v>0.81463998556137096</v>
      </c>
      <c r="AN665" s="141">
        <v>0.84337997436523404</v>
      </c>
      <c r="AO665" s="141">
        <v>0.86637002229690596</v>
      </c>
      <c r="AP665" s="141">
        <v>0.88648998737335205</v>
      </c>
      <c r="AQ665" s="141">
        <v>0.90368002653121904</v>
      </c>
      <c r="AR665" s="141">
        <v>0.91479998826980602</v>
      </c>
      <c r="AS665" s="141">
        <v>0.91920000314712502</v>
      </c>
      <c r="AT665" s="141">
        <v>0.92856001853942904</v>
      </c>
      <c r="AU665" s="141">
        <v>0.93962001800537098</v>
      </c>
      <c r="AV665" s="141">
        <v>0.959850013256073</v>
      </c>
      <c r="AW665" s="141">
        <v>0.98319000005722001</v>
      </c>
      <c r="AX665" s="141">
        <v>1.01396000385284</v>
      </c>
      <c r="AY665" s="141">
        <v>1.04554998874664</v>
      </c>
      <c r="AZ665" s="141">
        <v>1.0766899585723899</v>
      </c>
      <c r="BA665" s="141">
        <v>1.1032299995422401</v>
      </c>
      <c r="BB665" s="141">
        <v>1.1264899969101001</v>
      </c>
      <c r="BC665" s="141">
        <v>1.14300000667572</v>
      </c>
      <c r="BD665" s="141">
        <v>1.1583000421523999</v>
      </c>
      <c r="BE665" s="141">
        <v>1.16839003562927</v>
      </c>
      <c r="BF665" s="141">
        <v>1.1704900264739999</v>
      </c>
    </row>
    <row r="666" spans="1:58">
      <c r="A666" s="141" t="s">
        <v>584</v>
      </c>
      <c r="B666" s="141" t="s">
        <v>1248</v>
      </c>
      <c r="AO666" s="141">
        <v>0</v>
      </c>
      <c r="AP666" s="141">
        <v>0</v>
      </c>
      <c r="AQ666" s="141">
        <v>0</v>
      </c>
      <c r="AR666" s="141">
        <v>0</v>
      </c>
      <c r="AS666" s="141">
        <v>0</v>
      </c>
      <c r="AT666" s="141">
        <v>0</v>
      </c>
      <c r="AU666" s="141">
        <v>0</v>
      </c>
      <c r="AV666" s="141">
        <v>0</v>
      </c>
      <c r="AW666" s="141">
        <v>0</v>
      </c>
      <c r="AX666" s="141">
        <v>0</v>
      </c>
      <c r="AY666" s="141">
        <v>0</v>
      </c>
      <c r="AZ666" s="141">
        <v>0</v>
      </c>
      <c r="BA666" s="141">
        <v>0</v>
      </c>
      <c r="BB666" s="141">
        <v>0</v>
      </c>
      <c r="BC666" s="141">
        <v>0</v>
      </c>
      <c r="BD666" s="141">
        <v>0</v>
      </c>
      <c r="BE666" s="141">
        <v>0</v>
      </c>
      <c r="BF666" s="141">
        <v>0</v>
      </c>
    </row>
    <row r="667" spans="1:58">
      <c r="A667" s="141" t="s">
        <v>584</v>
      </c>
      <c r="B667" s="141" t="s">
        <v>1249</v>
      </c>
      <c r="AO667" s="141">
        <v>0</v>
      </c>
      <c r="AP667" s="141">
        <v>0</v>
      </c>
      <c r="AQ667" s="141">
        <v>0</v>
      </c>
      <c r="AR667" s="141">
        <v>0</v>
      </c>
      <c r="AS667" s="141">
        <v>0</v>
      </c>
      <c r="AT667" s="141">
        <v>0</v>
      </c>
      <c r="AU667" s="141">
        <v>0</v>
      </c>
      <c r="AV667" s="141">
        <v>0</v>
      </c>
      <c r="AW667" s="141">
        <v>0</v>
      </c>
      <c r="AX667" s="141">
        <v>0</v>
      </c>
      <c r="AY667" s="141">
        <v>0</v>
      </c>
      <c r="AZ667" s="141">
        <v>0</v>
      </c>
      <c r="BA667" s="141">
        <v>0</v>
      </c>
      <c r="BB667" s="141">
        <v>0</v>
      </c>
      <c r="BC667" s="141">
        <v>0</v>
      </c>
      <c r="BD667" s="141">
        <v>0</v>
      </c>
      <c r="BE667" s="141">
        <v>0</v>
      </c>
      <c r="BF667" s="141">
        <v>0</v>
      </c>
    </row>
    <row r="668" spans="1:58">
      <c r="A668" s="141" t="s">
        <v>584</v>
      </c>
      <c r="B668" s="141" t="s">
        <v>1250</v>
      </c>
      <c r="AO668" s="141">
        <v>0</v>
      </c>
      <c r="AP668" s="141">
        <v>0</v>
      </c>
      <c r="AQ668" s="141">
        <v>0</v>
      </c>
      <c r="AR668" s="141">
        <v>0</v>
      </c>
      <c r="AS668" s="141">
        <v>0</v>
      </c>
      <c r="AT668" s="141">
        <v>0</v>
      </c>
      <c r="AU668" s="141">
        <v>0</v>
      </c>
      <c r="AV668" s="141">
        <v>0</v>
      </c>
      <c r="AW668" s="141">
        <v>0</v>
      </c>
      <c r="AX668" s="141">
        <v>0</v>
      </c>
      <c r="AY668" s="141">
        <v>0</v>
      </c>
      <c r="AZ668" s="141">
        <v>0</v>
      </c>
      <c r="BC668" s="141">
        <v>0</v>
      </c>
      <c r="BD668" s="141">
        <v>0</v>
      </c>
      <c r="BE668" s="141">
        <v>0</v>
      </c>
      <c r="BF668" s="141">
        <v>0</v>
      </c>
    </row>
    <row r="669" spans="1:58">
      <c r="A669" s="141" t="s">
        <v>584</v>
      </c>
      <c r="B669" s="141" t="s">
        <v>1251</v>
      </c>
    </row>
    <row r="670" spans="1:58">
      <c r="A670" s="141" t="s">
        <v>584</v>
      </c>
      <c r="B670" s="141" t="s">
        <v>1252</v>
      </c>
    </row>
    <row r="671" spans="1:58">
      <c r="A671" s="141" t="s">
        <v>584</v>
      </c>
      <c r="B671" s="141" t="s">
        <v>1253</v>
      </c>
    </row>
    <row r="672" spans="1:58">
      <c r="A672" s="141" t="s">
        <v>584</v>
      </c>
      <c r="B672" s="141" t="s">
        <v>1254</v>
      </c>
      <c r="N672" s="141">
        <v>99.031181335449205</v>
      </c>
      <c r="O672" s="141">
        <v>98.568092346191406</v>
      </c>
      <c r="P672" s="141">
        <v>98.054153442382798</v>
      </c>
      <c r="Q672" s="141">
        <v>96.504837036132798</v>
      </c>
      <c r="R672" s="141">
        <v>97.627433776855497</v>
      </c>
      <c r="S672" s="141">
        <v>98.678596496582003</v>
      </c>
      <c r="T672" s="141">
        <v>99.181922912597699</v>
      </c>
      <c r="U672" s="141">
        <v>98.804458618164105</v>
      </c>
      <c r="V672" s="141">
        <v>99.069992065429702</v>
      </c>
      <c r="X672" s="141">
        <v>99.579360961914105</v>
      </c>
      <c r="Y672" s="141">
        <v>98.556587219238295</v>
      </c>
      <c r="Z672" s="141">
        <v>98.183372497558594</v>
      </c>
      <c r="AA672" s="141">
        <v>98.364601135253906</v>
      </c>
      <c r="AB672" s="141">
        <v>99.252738952636705</v>
      </c>
      <c r="AH672" s="141">
        <v>99.082199096679702</v>
      </c>
      <c r="AI672" s="141">
        <v>98.694557189941406</v>
      </c>
      <c r="AK672" s="141">
        <v>99.281417846679702</v>
      </c>
      <c r="AO672" s="141">
        <v>97.833221435546903</v>
      </c>
      <c r="AP672" s="141">
        <v>97.598709106445298</v>
      </c>
      <c r="AQ672" s="141">
        <v>97.596427917480497</v>
      </c>
      <c r="AR672" s="141">
        <v>97.732223510742202</v>
      </c>
      <c r="AS672" s="141">
        <v>98.506988525390597</v>
      </c>
      <c r="AT672" s="141">
        <v>99.051086425781307</v>
      </c>
      <c r="BA672" s="141">
        <v>99.151947021484403</v>
      </c>
      <c r="BB672" s="141">
        <v>98.959678649902301</v>
      </c>
      <c r="BC672" s="141">
        <v>98.707229614257798</v>
      </c>
      <c r="BD672" s="141">
        <v>98.408958435058594</v>
      </c>
      <c r="BE672" s="141">
        <v>98.075271606445298</v>
      </c>
      <c r="BF672" s="141">
        <v>98.644821166992202</v>
      </c>
    </row>
    <row r="673" spans="1:60">
      <c r="A673" s="141" t="s">
        <v>584</v>
      </c>
      <c r="B673" s="141" t="s">
        <v>1255</v>
      </c>
      <c r="N673" s="141">
        <v>99.616706848144503</v>
      </c>
      <c r="O673" s="141">
        <v>99.149223327636705</v>
      </c>
      <c r="P673" s="141">
        <v>98.602340698242202</v>
      </c>
      <c r="Q673" s="141">
        <v>96.9022216796875</v>
      </c>
      <c r="R673" s="141">
        <v>97.931312561035199</v>
      </c>
      <c r="S673" s="141">
        <v>98.778846740722699</v>
      </c>
      <c r="T673" s="141">
        <v>99.152671813964801</v>
      </c>
      <c r="U673" s="141">
        <v>98.662048339843807</v>
      </c>
      <c r="V673" s="141">
        <v>98.864112854003906</v>
      </c>
      <c r="X673" s="141">
        <v>99.504699707031307</v>
      </c>
      <c r="Y673" s="141">
        <v>98.595123291015597</v>
      </c>
      <c r="Z673" s="141">
        <v>98.310897827148395</v>
      </c>
      <c r="AA673" s="141">
        <v>98.537078857421903</v>
      </c>
      <c r="AB673" s="141">
        <v>99.478706359863295</v>
      </c>
      <c r="AH673" s="141">
        <v>99.525177001953097</v>
      </c>
      <c r="AI673" s="141">
        <v>99.221290588378906</v>
      </c>
      <c r="AK673" s="141">
        <v>99.761398315429702</v>
      </c>
      <c r="AO673" s="141">
        <v>98.253112792968807</v>
      </c>
      <c r="AP673" s="141">
        <v>97.993263244628906</v>
      </c>
      <c r="AQ673" s="141">
        <v>97.954948425292997</v>
      </c>
      <c r="AR673" s="141">
        <v>98.144737243652301</v>
      </c>
      <c r="AS673" s="141">
        <v>98.933937072753906</v>
      </c>
      <c r="AT673" s="141">
        <v>99.536247253417997</v>
      </c>
      <c r="BA673" s="141">
        <v>99.560111999511705</v>
      </c>
      <c r="BB673" s="141">
        <v>99.413742065429702</v>
      </c>
      <c r="BC673" s="141">
        <v>99.173240661621094</v>
      </c>
      <c r="BD673" s="141">
        <v>98.877548217773395</v>
      </c>
      <c r="BE673" s="141">
        <v>98.506492614746094</v>
      </c>
      <c r="BF673" s="141">
        <v>98.963577270507798</v>
      </c>
    </row>
    <row r="674" spans="1:60">
      <c r="A674" s="141" t="s">
        <v>584</v>
      </c>
      <c r="B674" s="141" t="s">
        <v>1256</v>
      </c>
      <c r="N674" s="141">
        <v>99.316452026367202</v>
      </c>
      <c r="O674" s="141">
        <v>98.851158142089801</v>
      </c>
      <c r="P674" s="141">
        <v>98.321182250976605</v>
      </c>
      <c r="Q674" s="141">
        <v>96.698448181152301</v>
      </c>
      <c r="R674" s="141">
        <v>97.775543212890597</v>
      </c>
      <c r="S674" s="141">
        <v>98.727493286132798</v>
      </c>
      <c r="T674" s="141">
        <v>99.167648315429702</v>
      </c>
      <c r="U674" s="141">
        <v>98.734977722167997</v>
      </c>
      <c r="V674" s="141">
        <v>98.969558715820298</v>
      </c>
      <c r="W674" s="141">
        <v>99.9388427734375</v>
      </c>
      <c r="X674" s="141">
        <v>99.542953491210895</v>
      </c>
      <c r="Y674" s="141">
        <v>98.575370788574205</v>
      </c>
      <c r="Z674" s="141">
        <v>98.245529174804702</v>
      </c>
      <c r="AA674" s="141">
        <v>98.448646545410199</v>
      </c>
      <c r="AB674" s="141">
        <v>99.362846374511705</v>
      </c>
      <c r="AC674" s="141">
        <v>99.875526428222699</v>
      </c>
      <c r="AD674" s="141">
        <v>99.869033813476605</v>
      </c>
      <c r="AE674" s="141">
        <v>99.855812072753906</v>
      </c>
      <c r="AF674" s="141">
        <v>99.845718383789105</v>
      </c>
      <c r="AG674" s="141">
        <v>99.812210083007798</v>
      </c>
      <c r="AH674" s="141">
        <v>99.297920227050795</v>
      </c>
      <c r="AI674" s="141">
        <v>98.9510498046875</v>
      </c>
      <c r="AK674" s="141">
        <v>99.515098571777301</v>
      </c>
      <c r="AL674" s="141">
        <v>99.759208679199205</v>
      </c>
      <c r="AO674" s="141">
        <v>98.037590026855497</v>
      </c>
      <c r="AP674" s="141">
        <v>97.790748596191406</v>
      </c>
      <c r="AQ674" s="141">
        <v>97.770927429199205</v>
      </c>
      <c r="AR674" s="141">
        <v>97.932998657226605</v>
      </c>
      <c r="AS674" s="141">
        <v>98.714797973632798</v>
      </c>
      <c r="AT674" s="141">
        <v>99.2872314453125</v>
      </c>
      <c r="AU674" s="141">
        <v>99.773246765136705</v>
      </c>
      <c r="AV674" s="141">
        <v>99.731880187988295</v>
      </c>
      <c r="AW674" s="141">
        <v>99.704147338867202</v>
      </c>
      <c r="AX674" s="141">
        <v>99.727676391601605</v>
      </c>
      <c r="AY674" s="141">
        <v>99.7655029296875</v>
      </c>
      <c r="AZ674" s="141">
        <v>99.802719116210895</v>
      </c>
      <c r="BA674" s="141">
        <v>99.350570678710895</v>
      </c>
      <c r="BB674" s="141">
        <v>99.180610656738295</v>
      </c>
      <c r="BC674" s="141">
        <v>98.933998107910199</v>
      </c>
      <c r="BD674" s="141">
        <v>98.636993408203097</v>
      </c>
      <c r="BE674" s="141">
        <v>98.285118103027301</v>
      </c>
      <c r="BF674" s="141">
        <v>98.799942016601605</v>
      </c>
    </row>
    <row r="675" spans="1:60">
      <c r="A675" s="141" t="s">
        <v>584</v>
      </c>
      <c r="B675" s="141" t="s">
        <v>1257</v>
      </c>
      <c r="N675" s="141">
        <v>98.211029052734403</v>
      </c>
      <c r="O675" s="141">
        <v>101.54881286621099</v>
      </c>
      <c r="P675" s="141">
        <v>97.125801086425795</v>
      </c>
      <c r="Q675" s="141">
        <v>88.505401611328097</v>
      </c>
      <c r="R675" s="141">
        <v>103.289138793945</v>
      </c>
      <c r="S675" s="141">
        <v>102.79689025878901</v>
      </c>
      <c r="T675" s="141">
        <v>100.016143798828</v>
      </c>
      <c r="U675" s="141">
        <v>99.562698364257798</v>
      </c>
      <c r="V675" s="141">
        <v>100.27304077148401</v>
      </c>
      <c r="W675" s="141">
        <v>100.126419067383</v>
      </c>
      <c r="X675" s="141">
        <v>99.961631774902301</v>
      </c>
      <c r="Y675" s="141">
        <v>98.1763916015625</v>
      </c>
      <c r="Z675" s="141">
        <v>95.961692810058594</v>
      </c>
      <c r="AA675" s="141">
        <v>96.756111145019503</v>
      </c>
      <c r="AB675" s="141">
        <v>100.510040283203</v>
      </c>
      <c r="AC675" s="141">
        <v>102.450149536133</v>
      </c>
      <c r="AD675" s="141">
        <v>102.389892578125</v>
      </c>
      <c r="AE675" s="141">
        <v>99.561622619628906</v>
      </c>
      <c r="AF675" s="141">
        <v>98.505889892578097</v>
      </c>
      <c r="AG675" s="141">
        <v>99.531791687011705</v>
      </c>
      <c r="AH675" s="141">
        <v>100.67357635498</v>
      </c>
      <c r="AI675" s="141">
        <v>100.40981292724599</v>
      </c>
      <c r="AK675" s="141">
        <v>98.717170715332003</v>
      </c>
      <c r="AL675" s="141">
        <v>98.225227355957003</v>
      </c>
      <c r="AO675" s="141">
        <v>95.928268432617202</v>
      </c>
      <c r="AP675" s="141">
        <v>98.145477294921903</v>
      </c>
      <c r="AQ675" s="141">
        <v>98.730331420898395</v>
      </c>
      <c r="AR675" s="141">
        <v>99.227470397949205</v>
      </c>
      <c r="AS675" s="141">
        <v>103.47707366943401</v>
      </c>
      <c r="AT675" s="141">
        <v>99.597953796386705</v>
      </c>
      <c r="AU675" s="141">
        <v>101.323448181152</v>
      </c>
      <c r="AV675" s="141">
        <v>100.56884765625</v>
      </c>
      <c r="AW675" s="141">
        <v>101.631912231445</v>
      </c>
      <c r="AX675" s="141">
        <v>100.81379699707</v>
      </c>
      <c r="AY675" s="141">
        <v>101.501991271973</v>
      </c>
      <c r="AZ675" s="141">
        <v>102.280059814453</v>
      </c>
      <c r="BA675" s="141">
        <v>101.317016601563</v>
      </c>
      <c r="BB675" s="141">
        <v>100.516960144043</v>
      </c>
      <c r="BC675" s="141">
        <v>98.801109313964801</v>
      </c>
      <c r="BD675" s="141">
        <v>95.789787292480497</v>
      </c>
      <c r="BE675" s="141">
        <v>98.3455810546875</v>
      </c>
      <c r="BG675" s="141">
        <v>98.268768310546903</v>
      </c>
    </row>
    <row r="676" spans="1:60">
      <c r="A676" s="141" t="s">
        <v>584</v>
      </c>
      <c r="B676" s="141" t="s">
        <v>1258</v>
      </c>
      <c r="N676" s="141">
        <v>98.071372985839801</v>
      </c>
      <c r="O676" s="141">
        <v>101.260528564453</v>
      </c>
      <c r="P676" s="141">
        <v>96.883621215820298</v>
      </c>
      <c r="Q676" s="141">
        <v>88.559890747070298</v>
      </c>
      <c r="R676" s="141">
        <v>103.28359985351599</v>
      </c>
      <c r="S676" s="141">
        <v>103.01619720459</v>
      </c>
      <c r="T676" s="141">
        <v>100.207191467285</v>
      </c>
      <c r="U676" s="141">
        <v>99.675582885742202</v>
      </c>
      <c r="V676" s="141">
        <v>100.342979431152</v>
      </c>
      <c r="W676" s="141">
        <v>100.075889587402</v>
      </c>
      <c r="X676" s="141">
        <v>99.862373352050795</v>
      </c>
      <c r="Y676" s="141">
        <v>98.106452941894503</v>
      </c>
      <c r="Z676" s="141">
        <v>95.815071105957003</v>
      </c>
      <c r="AA676" s="141">
        <v>96.672370910644503</v>
      </c>
      <c r="AB676" s="141">
        <v>100.353073120117</v>
      </c>
      <c r="AC676" s="141">
        <v>102.30332183837901</v>
      </c>
      <c r="AD676" s="141">
        <v>102.242881774902</v>
      </c>
      <c r="AE676" s="141">
        <v>99.43798828125</v>
      </c>
      <c r="AF676" s="141">
        <v>98.284957885742202</v>
      </c>
      <c r="AG676" s="141">
        <v>99.260597229003906</v>
      </c>
      <c r="AH676" s="141">
        <v>100.278648376465</v>
      </c>
      <c r="AI676" s="141">
        <v>100.02285003662099</v>
      </c>
      <c r="AK676" s="141">
        <v>98.512611389160199</v>
      </c>
      <c r="AL676" s="141">
        <v>98.122581481933594</v>
      </c>
      <c r="AO676" s="141">
        <v>95.5777587890625</v>
      </c>
      <c r="AP676" s="141">
        <v>98.043441772460895</v>
      </c>
      <c r="AQ676" s="141">
        <v>98.600769042968807</v>
      </c>
      <c r="AR676" s="141">
        <v>99.005088806152301</v>
      </c>
      <c r="AS676" s="141">
        <v>103.19094085693401</v>
      </c>
      <c r="AT676" s="141">
        <v>99.260261535644503</v>
      </c>
      <c r="AU676" s="141">
        <v>101.102432250977</v>
      </c>
      <c r="AV676" s="141">
        <v>100.254341125488</v>
      </c>
      <c r="AW676" s="141">
        <v>101.355346679688</v>
      </c>
      <c r="AX676" s="141">
        <v>100.68319702148401</v>
      </c>
      <c r="AY676" s="141">
        <v>101.44229125976599</v>
      </c>
      <c r="AZ676" s="141">
        <v>102.124786376953</v>
      </c>
      <c r="BA676" s="141">
        <v>101.17180633544901</v>
      </c>
      <c r="BB676" s="141">
        <v>100.307479858398</v>
      </c>
      <c r="BC676" s="141">
        <v>98.528228759765597</v>
      </c>
      <c r="BD676" s="141">
        <v>95.646400451660199</v>
      </c>
      <c r="BE676" s="141">
        <v>98.116310119628906</v>
      </c>
      <c r="BG676" s="141">
        <v>98.017929077148395</v>
      </c>
    </row>
    <row r="677" spans="1:60">
      <c r="A677" s="141" t="s">
        <v>584</v>
      </c>
      <c r="B677" s="141" t="s">
        <v>1259</v>
      </c>
      <c r="N677" s="141">
        <v>98.358161926269503</v>
      </c>
      <c r="O677" s="141">
        <v>101.852416992188</v>
      </c>
      <c r="P677" s="141">
        <v>97.380638122558594</v>
      </c>
      <c r="Q677" s="141">
        <v>88.448112487792997</v>
      </c>
      <c r="R677" s="141">
        <v>103.294967651367</v>
      </c>
      <c r="S677" s="141">
        <v>102.56671142578099</v>
      </c>
      <c r="T677" s="141">
        <v>99.815612792968807</v>
      </c>
      <c r="U677" s="141">
        <v>99.444168090820298</v>
      </c>
      <c r="V677" s="141">
        <v>100.19953918457</v>
      </c>
      <c r="W677" s="141">
        <v>100.179557800293</v>
      </c>
      <c r="X677" s="141">
        <v>100.06606292724599</v>
      </c>
      <c r="Y677" s="141">
        <v>98.250007629394503</v>
      </c>
      <c r="Z677" s="141">
        <v>96.116073608398395</v>
      </c>
      <c r="AA677" s="141">
        <v>96.844299316406307</v>
      </c>
      <c r="AB677" s="141">
        <v>100.675346374512</v>
      </c>
      <c r="AC677" s="141">
        <v>102.60481262207</v>
      </c>
      <c r="AD677" s="141">
        <v>102.544761657715</v>
      </c>
      <c r="AE677" s="141">
        <v>99.691879272460895</v>
      </c>
      <c r="AF677" s="141">
        <v>98.738708496093807</v>
      </c>
      <c r="AG677" s="141">
        <v>99.817588806152301</v>
      </c>
      <c r="AH677" s="141">
        <v>101.089813232422</v>
      </c>
      <c r="AI677" s="141">
        <v>100.81770324707</v>
      </c>
      <c r="AK677" s="141">
        <v>98.932891845703097</v>
      </c>
      <c r="AL677" s="141">
        <v>98.333488464355497</v>
      </c>
      <c r="AO677" s="141">
        <v>96.298019409179702</v>
      </c>
      <c r="AP677" s="141">
        <v>98.253120422363295</v>
      </c>
      <c r="AQ677" s="141">
        <v>98.866981506347699</v>
      </c>
      <c r="AR677" s="141">
        <v>99.462020874023395</v>
      </c>
      <c r="AS677" s="141">
        <v>103.778861999512</v>
      </c>
      <c r="AT677" s="141">
        <v>99.954116821289105</v>
      </c>
      <c r="AU677" s="141">
        <v>101.556602478027</v>
      </c>
      <c r="AV677" s="141">
        <v>100.90065765380901</v>
      </c>
      <c r="AW677" s="141">
        <v>101.92372894287099</v>
      </c>
      <c r="AX677" s="141">
        <v>100.951606750488</v>
      </c>
      <c r="AY677" s="141">
        <v>101.564979553223</v>
      </c>
      <c r="AZ677" s="141">
        <v>102.443878173828</v>
      </c>
      <c r="BA677" s="141">
        <v>101.47023773193401</v>
      </c>
      <c r="BB677" s="141">
        <v>100.73802947998</v>
      </c>
      <c r="BC677" s="141">
        <v>99.089057922363295</v>
      </c>
      <c r="BD677" s="141">
        <v>95.941062927246094</v>
      </c>
      <c r="BE677" s="141">
        <v>98.587448120117202</v>
      </c>
      <c r="BG677" s="141">
        <v>98.533500671386705</v>
      </c>
    </row>
    <row r="678" spans="1:60">
      <c r="A678" s="141" t="s">
        <v>584</v>
      </c>
      <c r="B678" s="141" t="s">
        <v>1260</v>
      </c>
      <c r="N678" s="141">
        <v>99.031181335449205</v>
      </c>
      <c r="O678" s="141">
        <v>98.568092346191406</v>
      </c>
      <c r="P678" s="141">
        <v>98.054153442382798</v>
      </c>
      <c r="Q678" s="141">
        <v>96.504837036132798</v>
      </c>
      <c r="R678" s="141">
        <v>97.627433776855497</v>
      </c>
      <c r="S678" s="141">
        <v>98.678596496582003</v>
      </c>
      <c r="T678" s="141">
        <v>99.181922912597699</v>
      </c>
      <c r="U678" s="141">
        <v>98.804458618164105</v>
      </c>
      <c r="V678" s="141">
        <v>99.069992065429702</v>
      </c>
      <c r="W678" s="141">
        <v>100.41960906982401</v>
      </c>
      <c r="X678" s="141">
        <v>99.579360961914105</v>
      </c>
      <c r="Y678" s="141">
        <v>98.556587219238295</v>
      </c>
      <c r="Z678" s="141">
        <v>98.183372497558594</v>
      </c>
      <c r="AA678" s="141">
        <v>98.364601135253906</v>
      </c>
      <c r="AB678" s="141">
        <v>99.252738952636705</v>
      </c>
      <c r="AC678" s="141">
        <v>100.538368225098</v>
      </c>
      <c r="AD678" s="141">
        <v>101.011711120605</v>
      </c>
      <c r="AE678" s="141">
        <v>100.64846038818401</v>
      </c>
      <c r="AF678" s="141">
        <v>100.26690673828099</v>
      </c>
      <c r="AG678" s="141">
        <v>99.8409423828125</v>
      </c>
      <c r="AH678" s="141">
        <v>99.082199096679702</v>
      </c>
      <c r="AI678" s="141">
        <v>98.694557189941406</v>
      </c>
      <c r="AJ678" s="141">
        <v>98.565933227539105</v>
      </c>
      <c r="AK678" s="141">
        <v>99.281417846679702</v>
      </c>
      <c r="AL678" s="141">
        <v>99.599533081054702</v>
      </c>
      <c r="AM678" s="141">
        <v>99.172889709472699</v>
      </c>
      <c r="AN678" s="141">
        <v>98.262588500976605</v>
      </c>
      <c r="AO678" s="141">
        <v>97.833221435546903</v>
      </c>
      <c r="AP678" s="141">
        <v>97.598709106445298</v>
      </c>
      <c r="AQ678" s="141">
        <v>97.596427917480497</v>
      </c>
      <c r="AR678" s="141">
        <v>97.732223510742202</v>
      </c>
      <c r="AS678" s="141">
        <v>98.506988525390597</v>
      </c>
      <c r="AT678" s="141">
        <v>99.051086425781307</v>
      </c>
      <c r="AU678" s="141">
        <v>99.874229431152301</v>
      </c>
      <c r="AV678" s="141">
        <v>100.077270507813</v>
      </c>
      <c r="AW678" s="141">
        <v>100.377563476563</v>
      </c>
      <c r="AX678" s="141">
        <v>100.60951995849599</v>
      </c>
      <c r="AY678" s="141">
        <v>100.44310760498</v>
      </c>
      <c r="AZ678" s="141">
        <v>101.13507843017599</v>
      </c>
      <c r="BA678" s="141">
        <v>101.412467956543</v>
      </c>
      <c r="BB678" s="141">
        <v>101.67324066162099</v>
      </c>
      <c r="BC678" s="141">
        <v>101.113273620605</v>
      </c>
      <c r="BD678" s="141">
        <v>100.09368133544901</v>
      </c>
      <c r="BE678" s="141">
        <v>99.360626220703097</v>
      </c>
      <c r="BF678" s="141">
        <v>98.644821166992202</v>
      </c>
    </row>
    <row r="679" spans="1:60">
      <c r="A679" s="141" t="s">
        <v>584</v>
      </c>
      <c r="B679" s="141" t="s">
        <v>1261</v>
      </c>
      <c r="N679" s="141">
        <v>99.616706848144503</v>
      </c>
      <c r="O679" s="141">
        <v>99.149223327636705</v>
      </c>
      <c r="P679" s="141">
        <v>98.602340698242202</v>
      </c>
      <c r="Q679" s="141">
        <v>96.9022216796875</v>
      </c>
      <c r="R679" s="141">
        <v>97.931312561035199</v>
      </c>
      <c r="S679" s="141">
        <v>98.778846740722699</v>
      </c>
      <c r="T679" s="141">
        <v>99.152671813964801</v>
      </c>
      <c r="U679" s="141">
        <v>98.662048339843807</v>
      </c>
      <c r="V679" s="141">
        <v>98.864112854003906</v>
      </c>
      <c r="W679" s="141">
        <v>100.29367828369099</v>
      </c>
      <c r="X679" s="141">
        <v>99.504699707031307</v>
      </c>
      <c r="Y679" s="141">
        <v>98.595123291015597</v>
      </c>
      <c r="Z679" s="141">
        <v>98.310897827148395</v>
      </c>
      <c r="AA679" s="141">
        <v>98.537078857421903</v>
      </c>
      <c r="AB679" s="141">
        <v>99.478706359863295</v>
      </c>
      <c r="AC679" s="141">
        <v>100.78302764892599</v>
      </c>
      <c r="AD679" s="141">
        <v>101.270347595215</v>
      </c>
      <c r="AE679" s="141">
        <v>100.93222045898401</v>
      </c>
      <c r="AF679" s="141">
        <v>100.569412231445</v>
      </c>
      <c r="AG679" s="141">
        <v>100.20778656005901</v>
      </c>
      <c r="AH679" s="141">
        <v>99.525177001953097</v>
      </c>
      <c r="AI679" s="141">
        <v>99.221290588378906</v>
      </c>
      <c r="AJ679" s="141">
        <v>99.132736206054702</v>
      </c>
      <c r="AK679" s="141">
        <v>99.761398315429702</v>
      </c>
      <c r="AL679" s="141">
        <v>100.069053649902</v>
      </c>
      <c r="AM679" s="141">
        <v>99.796676635742202</v>
      </c>
      <c r="AN679" s="141">
        <v>98.855133056640597</v>
      </c>
      <c r="AO679" s="141">
        <v>98.253112792968807</v>
      </c>
      <c r="AP679" s="141">
        <v>97.993263244628906</v>
      </c>
      <c r="AQ679" s="141">
        <v>97.954948425292997</v>
      </c>
      <c r="AR679" s="141">
        <v>98.144737243652301</v>
      </c>
      <c r="AS679" s="141">
        <v>98.933937072753906</v>
      </c>
      <c r="AT679" s="141">
        <v>99.536247253417997</v>
      </c>
      <c r="AU679" s="141">
        <v>100.31736755371099</v>
      </c>
      <c r="AV679" s="141">
        <v>100.602752685547</v>
      </c>
      <c r="AW679" s="141">
        <v>100.95938110351599</v>
      </c>
      <c r="AX679" s="141">
        <v>101.14605712890599</v>
      </c>
      <c r="AY679" s="141">
        <v>100.90403747558599</v>
      </c>
      <c r="AZ679" s="141">
        <v>101.52523803710901</v>
      </c>
      <c r="BA679" s="141">
        <v>101.77024841308599</v>
      </c>
      <c r="BB679" s="141">
        <v>102.01364898681599</v>
      </c>
      <c r="BC679" s="141">
        <v>101.417961120605</v>
      </c>
      <c r="BD679" s="141">
        <v>100.39617919921901</v>
      </c>
      <c r="BE679" s="141">
        <v>99.7261962890625</v>
      </c>
      <c r="BF679" s="141">
        <v>98.963577270507798</v>
      </c>
    </row>
    <row r="680" spans="1:60">
      <c r="A680" s="141" t="s">
        <v>584</v>
      </c>
      <c r="B680" s="141" t="s">
        <v>1262</v>
      </c>
      <c r="N680" s="141">
        <v>99.316452026367202</v>
      </c>
      <c r="O680" s="141">
        <v>98.851158142089801</v>
      </c>
      <c r="P680" s="141">
        <v>98.321182250976605</v>
      </c>
      <c r="Q680" s="141">
        <v>96.698448181152301</v>
      </c>
      <c r="R680" s="141">
        <v>97.775543212890597</v>
      </c>
      <c r="S680" s="141">
        <v>98.727493286132798</v>
      </c>
      <c r="T680" s="141">
        <v>99.167648315429702</v>
      </c>
      <c r="U680" s="141">
        <v>98.734977722167997</v>
      </c>
      <c r="V680" s="141">
        <v>98.969558715820298</v>
      </c>
      <c r="W680" s="141">
        <v>100.358192443848</v>
      </c>
      <c r="X680" s="141">
        <v>99.542953491210895</v>
      </c>
      <c r="Y680" s="141">
        <v>98.575370788574205</v>
      </c>
      <c r="Z680" s="141">
        <v>98.245529174804702</v>
      </c>
      <c r="AA680" s="141">
        <v>98.448646545410199</v>
      </c>
      <c r="AB680" s="141">
        <v>99.362846374511705</v>
      </c>
      <c r="AC680" s="141">
        <v>100.657577514648</v>
      </c>
      <c r="AD680" s="141">
        <v>101.13771820068401</v>
      </c>
      <c r="AE680" s="141">
        <v>100.78668212890599</v>
      </c>
      <c r="AF680" s="141">
        <v>100.414253234863</v>
      </c>
      <c r="AG680" s="141">
        <v>100.01959991455099</v>
      </c>
      <c r="AH680" s="141">
        <v>99.297920227050795</v>
      </c>
      <c r="AI680" s="141">
        <v>98.9510498046875</v>
      </c>
      <c r="AJ680" s="141">
        <v>98.841911315917997</v>
      </c>
      <c r="AK680" s="141">
        <v>99.515098571777301</v>
      </c>
      <c r="AL680" s="141">
        <v>99.828102111816406</v>
      </c>
      <c r="AM680" s="141">
        <v>99.476547241210895</v>
      </c>
      <c r="AN680" s="141">
        <v>98.550987243652301</v>
      </c>
      <c r="AO680" s="141">
        <v>98.037590026855497</v>
      </c>
      <c r="AP680" s="141">
        <v>97.790748596191406</v>
      </c>
      <c r="AQ680" s="141">
        <v>97.770927429199205</v>
      </c>
      <c r="AR680" s="141">
        <v>97.932998657226605</v>
      </c>
      <c r="AS680" s="141">
        <v>98.714797973632798</v>
      </c>
      <c r="AT680" s="141">
        <v>99.2872314453125</v>
      </c>
      <c r="AU680" s="141">
        <v>100.08991241455099</v>
      </c>
      <c r="AV680" s="141">
        <v>100.3330078125</v>
      </c>
      <c r="AW680" s="141">
        <v>100.660690307617</v>
      </c>
      <c r="AX680" s="141">
        <v>100.87062072753901</v>
      </c>
      <c r="AY680" s="141">
        <v>100.66741943359401</v>
      </c>
      <c r="AZ680" s="141">
        <v>101.324951171875</v>
      </c>
      <c r="BA680" s="141">
        <v>101.58657836914099</v>
      </c>
      <c r="BB680" s="141">
        <v>101.8388671875</v>
      </c>
      <c r="BC680" s="141">
        <v>101.26154327392599</v>
      </c>
      <c r="BD680" s="141">
        <v>100.24089050293</v>
      </c>
      <c r="BE680" s="141">
        <v>99.538528442382798</v>
      </c>
      <c r="BF680" s="141">
        <v>98.799942016601605</v>
      </c>
    </row>
    <row r="681" spans="1:60">
      <c r="A681" s="141" t="s">
        <v>584</v>
      </c>
      <c r="B681" s="141" t="s">
        <v>1263</v>
      </c>
      <c r="N681" s="141">
        <v>26.3925895690918</v>
      </c>
      <c r="O681" s="141">
        <v>25.493480682373001</v>
      </c>
      <c r="P681" s="141">
        <v>25.2949104309082</v>
      </c>
      <c r="Q681" s="141">
        <v>24.848089218139599</v>
      </c>
      <c r="R681" s="141">
        <v>24.827980041503899</v>
      </c>
      <c r="S681" s="141">
        <v>25.747779846191399</v>
      </c>
      <c r="T681" s="141">
        <v>25.7912693023682</v>
      </c>
      <c r="U681" s="141">
        <v>25.763650894165</v>
      </c>
      <c r="V681" s="141">
        <v>25.789699554443398</v>
      </c>
      <c r="W681" s="141">
        <v>25.152559280395501</v>
      </c>
      <c r="X681" s="141">
        <v>25.109979629516602</v>
      </c>
      <c r="Y681" s="141">
        <v>24.993980407714801</v>
      </c>
      <c r="Z681" s="141">
        <v>24.880409240722699</v>
      </c>
      <c r="AA681" s="141">
        <v>24.6114692687988</v>
      </c>
      <c r="AB681" s="141">
        <v>24.302810668945298</v>
      </c>
      <c r="AC681" s="141">
        <v>23.903530120849599</v>
      </c>
      <c r="AD681" s="141">
        <v>23.298759460449201</v>
      </c>
      <c r="AE681" s="141">
        <v>22.613599777221701</v>
      </c>
      <c r="AF681" s="141">
        <v>21.970819473266602</v>
      </c>
      <c r="AG681" s="141">
        <v>21.154890060424801</v>
      </c>
      <c r="AH681" s="141">
        <v>20.698499679565401</v>
      </c>
      <c r="AI681" s="141">
        <v>20.198179244995099</v>
      </c>
      <c r="AJ681" s="141">
        <v>20.299129486083999</v>
      </c>
      <c r="AK681" s="141">
        <v>19.054639816284201</v>
      </c>
      <c r="AL681" s="141">
        <v>18.543350219726602</v>
      </c>
      <c r="AM681" s="141">
        <v>19.422420501708999</v>
      </c>
      <c r="AN681" s="141">
        <v>19.0400791168213</v>
      </c>
      <c r="AO681" s="141">
        <v>21.245719909668001</v>
      </c>
      <c r="AP681" s="141">
        <v>20.984510421752901</v>
      </c>
      <c r="AQ681" s="141">
        <v>20.690629959106399</v>
      </c>
      <c r="AR681" s="141">
        <v>20.392940521240199</v>
      </c>
      <c r="AS681" s="141">
        <v>20.0412197113037</v>
      </c>
      <c r="AT681" s="141">
        <v>19.5565299987793</v>
      </c>
      <c r="AU681" s="141">
        <v>19.1508693695068</v>
      </c>
      <c r="AV681" s="141">
        <v>18.8950500488281</v>
      </c>
      <c r="AW681" s="141">
        <v>18.706859588623001</v>
      </c>
      <c r="AX681" s="141">
        <v>18.487409591674801</v>
      </c>
      <c r="AY681" s="141">
        <v>18.282880783081101</v>
      </c>
      <c r="AZ681" s="141">
        <v>18.0531196594238</v>
      </c>
      <c r="BA681" s="141">
        <v>17.772750854492202</v>
      </c>
      <c r="BB681" s="141">
        <v>17.495609283447301</v>
      </c>
      <c r="BC681" s="141">
        <v>17.0900993347168</v>
      </c>
      <c r="BD681" s="141">
        <v>16.731939315795898</v>
      </c>
      <c r="BE681" s="141">
        <v>16.447250366210898</v>
      </c>
      <c r="BF681" s="141">
        <v>16.176660537719702</v>
      </c>
    </row>
    <row r="682" spans="1:60">
      <c r="A682" s="141" t="s">
        <v>584</v>
      </c>
      <c r="B682" s="141" t="s">
        <v>1264</v>
      </c>
      <c r="N682" s="141">
        <v>48.866291046142599</v>
      </c>
      <c r="O682" s="141">
        <v>48.857021331787102</v>
      </c>
      <c r="P682" s="141">
        <v>48.850959777832003</v>
      </c>
      <c r="Q682" s="141">
        <v>48.825180053710902</v>
      </c>
      <c r="R682" s="141">
        <v>48.818038940429702</v>
      </c>
      <c r="S682" s="141">
        <v>48.786991119384801</v>
      </c>
      <c r="T682" s="141">
        <v>48.771720886230497</v>
      </c>
      <c r="U682" s="141">
        <v>48.749141693115199</v>
      </c>
      <c r="V682" s="141">
        <v>48.730049133300803</v>
      </c>
      <c r="W682" s="141">
        <v>48.741809844970703</v>
      </c>
      <c r="X682" s="141">
        <v>48.744171142578097</v>
      </c>
      <c r="Y682" s="141">
        <v>48.756908416747997</v>
      </c>
      <c r="Z682" s="141">
        <v>48.769489288330099</v>
      </c>
      <c r="AA682" s="141">
        <v>48.774848937988303</v>
      </c>
      <c r="AB682" s="141">
        <v>48.783931732177699</v>
      </c>
      <c r="AC682" s="141">
        <v>48.785041809082003</v>
      </c>
      <c r="AD682" s="141">
        <v>48.782089233398402</v>
      </c>
      <c r="AE682" s="141">
        <v>48.783008575439503</v>
      </c>
      <c r="AF682" s="141">
        <v>48.782840728759801</v>
      </c>
      <c r="AG682" s="141">
        <v>48.794681549072301</v>
      </c>
      <c r="AH682" s="141">
        <v>48.809921264648402</v>
      </c>
      <c r="AI682" s="141">
        <v>48.827621459960902</v>
      </c>
      <c r="AJ682" s="141">
        <v>48.833248138427699</v>
      </c>
      <c r="AK682" s="141">
        <v>48.805610656738303</v>
      </c>
      <c r="AL682" s="141">
        <v>48.798549652099602</v>
      </c>
      <c r="AM682" s="141">
        <v>48.835540771484403</v>
      </c>
      <c r="AN682" s="141">
        <v>48.823001861572301</v>
      </c>
      <c r="AO682" s="141">
        <v>48.778099060058601</v>
      </c>
      <c r="AP682" s="141">
        <v>48.772670745849602</v>
      </c>
      <c r="AQ682" s="141">
        <v>48.764278411865199</v>
      </c>
      <c r="AR682" s="141">
        <v>48.776699066162102</v>
      </c>
      <c r="AS682" s="141">
        <v>48.780231475830099</v>
      </c>
      <c r="AT682" s="141">
        <v>48.794158935546903</v>
      </c>
      <c r="AU682" s="141">
        <v>48.781288146972699</v>
      </c>
      <c r="AV682" s="141">
        <v>48.798690795898402</v>
      </c>
      <c r="AW682" s="141">
        <v>48.807910919189503</v>
      </c>
      <c r="AX682" s="141">
        <v>48.796539306640597</v>
      </c>
      <c r="AY682" s="141">
        <v>48.779170989990199</v>
      </c>
      <c r="AZ682" s="141">
        <v>48.761608123779297</v>
      </c>
      <c r="BA682" s="141">
        <v>48.751338958740199</v>
      </c>
      <c r="BB682" s="141">
        <v>48.739891052246101</v>
      </c>
      <c r="BC682" s="141">
        <v>48.736728668212898</v>
      </c>
      <c r="BD682" s="141">
        <v>48.739818572997997</v>
      </c>
      <c r="BE682" s="141">
        <v>48.756050109863303</v>
      </c>
      <c r="BF682" s="141">
        <v>48.741691589355497</v>
      </c>
    </row>
    <row r="683" spans="1:60">
      <c r="A683" s="141" t="s">
        <v>584</v>
      </c>
      <c r="B683" s="141" t="s">
        <v>1265</v>
      </c>
      <c r="N683" s="141">
        <v>9630815</v>
      </c>
      <c r="O683" s="141">
        <v>9728516</v>
      </c>
      <c r="P683" s="141">
        <v>9825682</v>
      </c>
      <c r="Q683" s="141">
        <v>9816536</v>
      </c>
      <c r="R683" s="141">
        <v>10088776</v>
      </c>
      <c r="S683" s="141">
        <v>10364846</v>
      </c>
      <c r="T683" s="141">
        <v>10609985</v>
      </c>
      <c r="U683" s="141">
        <v>10819651</v>
      </c>
      <c r="V683" s="141">
        <v>11146874</v>
      </c>
      <c r="W683" s="141">
        <v>11629110</v>
      </c>
      <c r="X683" s="141">
        <v>11826573</v>
      </c>
      <c r="Y683" s="141">
        <v>11924653</v>
      </c>
      <c r="Z683" s="141">
        <v>11901520</v>
      </c>
      <c r="AA683" s="141">
        <v>11739452</v>
      </c>
      <c r="AB683" s="141">
        <v>11464221</v>
      </c>
      <c r="AC683" s="141">
        <v>11095372</v>
      </c>
      <c r="AD683" s="141">
        <v>10665404</v>
      </c>
      <c r="AE683" s="141">
        <v>10226323</v>
      </c>
      <c r="AF683" s="141">
        <v>9872520</v>
      </c>
      <c r="AG683" s="141">
        <v>9606627</v>
      </c>
      <c r="AH683" s="141">
        <v>9373295</v>
      </c>
      <c r="AI683" s="141">
        <v>9157429</v>
      </c>
      <c r="AJ683" s="141">
        <v>8947226</v>
      </c>
      <c r="AK683" s="141">
        <v>8798082</v>
      </c>
      <c r="AL683" s="141">
        <v>8612106</v>
      </c>
      <c r="AM683" s="141">
        <v>8370246</v>
      </c>
      <c r="AN683" s="141">
        <v>8105629</v>
      </c>
      <c r="AO683" s="141">
        <v>7883565</v>
      </c>
      <c r="AP683" s="141">
        <v>7691872</v>
      </c>
      <c r="AQ683" s="141">
        <v>7528907</v>
      </c>
      <c r="AR683" s="141">
        <v>7394582</v>
      </c>
      <c r="AS683" s="141">
        <v>7325866</v>
      </c>
      <c r="AT683" s="141">
        <v>7268928</v>
      </c>
      <c r="AU683" s="141">
        <v>7257223</v>
      </c>
      <c r="AV683" s="141">
        <v>7231854</v>
      </c>
      <c r="AW683" s="141">
        <v>7229135</v>
      </c>
      <c r="AX683" s="141">
        <v>7220111</v>
      </c>
      <c r="AY683" s="141">
        <v>7166285</v>
      </c>
      <c r="AZ683" s="141">
        <v>7156039</v>
      </c>
      <c r="BA683" s="141">
        <v>7098862</v>
      </c>
      <c r="BB683" s="141">
        <v>7029265</v>
      </c>
      <c r="BC683" s="141">
        <v>6923951</v>
      </c>
      <c r="BD683" s="141">
        <v>6801716</v>
      </c>
      <c r="BE683" s="141">
        <v>6714539</v>
      </c>
      <c r="BF683" s="141">
        <v>6638174</v>
      </c>
    </row>
    <row r="684" spans="1:60">
      <c r="A684" s="141" t="s">
        <v>584</v>
      </c>
      <c r="B684" s="141" t="s">
        <v>1266</v>
      </c>
      <c r="M684" s="141">
        <v>6</v>
      </c>
      <c r="N684" s="141">
        <v>6</v>
      </c>
      <c r="O684" s="141">
        <v>6</v>
      </c>
      <c r="P684" s="141">
        <v>6</v>
      </c>
      <c r="Q684" s="141">
        <v>6</v>
      </c>
      <c r="R684" s="141">
        <v>6</v>
      </c>
      <c r="S684" s="141">
        <v>6</v>
      </c>
      <c r="T684" s="141">
        <v>6</v>
      </c>
      <c r="U684" s="141">
        <v>6</v>
      </c>
      <c r="V684" s="141">
        <v>6</v>
      </c>
      <c r="W684" s="141">
        <v>6</v>
      </c>
      <c r="X684" s="141">
        <v>6</v>
      </c>
      <c r="Y684" s="141">
        <v>6</v>
      </c>
      <c r="Z684" s="141">
        <v>6</v>
      </c>
      <c r="AA684" s="141">
        <v>6</v>
      </c>
      <c r="AB684" s="141">
        <v>6</v>
      </c>
      <c r="AC684" s="141">
        <v>6</v>
      </c>
      <c r="AD684" s="141">
        <v>6</v>
      </c>
      <c r="AE684" s="141">
        <v>6</v>
      </c>
      <c r="AF684" s="141">
        <v>6</v>
      </c>
      <c r="AG684" s="141">
        <v>6</v>
      </c>
      <c r="AH684" s="141">
        <v>6</v>
      </c>
      <c r="AI684" s="141">
        <v>6</v>
      </c>
      <c r="AJ684" s="141">
        <v>6</v>
      </c>
      <c r="AK684" s="141">
        <v>6</v>
      </c>
      <c r="AL684" s="141">
        <v>6</v>
      </c>
      <c r="AM684" s="141">
        <v>6</v>
      </c>
      <c r="AN684" s="141">
        <v>6</v>
      </c>
      <c r="AO684" s="141">
        <v>6</v>
      </c>
      <c r="AP684" s="141">
        <v>6</v>
      </c>
      <c r="AQ684" s="141">
        <v>6</v>
      </c>
      <c r="AR684" s="141">
        <v>6</v>
      </c>
      <c r="AS684" s="141">
        <v>6</v>
      </c>
      <c r="AT684" s="141">
        <v>6</v>
      </c>
      <c r="AU684" s="141">
        <v>6</v>
      </c>
      <c r="AV684" s="141">
        <v>6</v>
      </c>
      <c r="AW684" s="141">
        <v>6</v>
      </c>
      <c r="AX684" s="141">
        <v>6</v>
      </c>
      <c r="AY684" s="141">
        <v>6</v>
      </c>
      <c r="AZ684" s="141">
        <v>6</v>
      </c>
      <c r="BA684" s="141">
        <v>6</v>
      </c>
      <c r="BB684" s="141">
        <v>6</v>
      </c>
      <c r="BC684" s="141">
        <v>6</v>
      </c>
      <c r="BD684" s="141">
        <v>6</v>
      </c>
      <c r="BE684" s="141">
        <v>6</v>
      </c>
      <c r="BF684" s="141">
        <v>6</v>
      </c>
      <c r="BG684" s="141">
        <v>6</v>
      </c>
      <c r="BH684" s="141">
        <v>6</v>
      </c>
    </row>
    <row r="685" spans="1:60">
      <c r="A685" s="141" t="s">
        <v>584</v>
      </c>
      <c r="B685" s="141" t="s">
        <v>1267</v>
      </c>
      <c r="M685" s="141">
        <v>99.070388793945298</v>
      </c>
      <c r="W685" s="141">
        <v>99.600738525390597</v>
      </c>
      <c r="BA685" s="141">
        <v>99.860572814941406</v>
      </c>
    </row>
    <row r="686" spans="1:60">
      <c r="A686" s="141" t="s">
        <v>584</v>
      </c>
      <c r="B686" s="141" t="s">
        <v>1268</v>
      </c>
      <c r="M686" s="141">
        <v>99.527473449707003</v>
      </c>
      <c r="W686" s="141">
        <v>99.736892700195298</v>
      </c>
      <c r="BA686" s="141">
        <v>99.891349792480497</v>
      </c>
    </row>
    <row r="687" spans="1:60">
      <c r="A687" s="141" t="s">
        <v>584</v>
      </c>
      <c r="B687" s="141" t="s">
        <v>1269</v>
      </c>
      <c r="M687" s="141">
        <v>98.649940490722699</v>
      </c>
      <c r="W687" s="141">
        <v>99.474906921386705</v>
      </c>
      <c r="BA687" s="141">
        <v>99.832740783691406</v>
      </c>
    </row>
    <row r="688" spans="1:60">
      <c r="A688" s="141" t="s">
        <v>584</v>
      </c>
      <c r="B688" s="141" t="s">
        <v>1270</v>
      </c>
      <c r="N688" s="141">
        <v>103.63957977294901</v>
      </c>
      <c r="O688" s="141">
        <v>99.805107116699205</v>
      </c>
      <c r="P688" s="141">
        <v>97.848281860351605</v>
      </c>
      <c r="Q688" s="141">
        <v>97.536323547363295</v>
      </c>
      <c r="R688" s="141">
        <v>97.648536682128906</v>
      </c>
      <c r="S688" s="141">
        <v>97.931098937988295</v>
      </c>
      <c r="T688" s="141">
        <v>101.890991210938</v>
      </c>
      <c r="U688" s="141">
        <v>97.564102172851605</v>
      </c>
      <c r="V688" s="141">
        <v>89.068862915039105</v>
      </c>
      <c r="W688" s="141">
        <v>103.75530242919901</v>
      </c>
      <c r="X688" s="141">
        <v>102.17253112793</v>
      </c>
      <c r="Y688" s="141">
        <v>97.900718688964801</v>
      </c>
      <c r="Z688" s="141">
        <v>97.369522094726605</v>
      </c>
      <c r="AA688" s="141">
        <v>98.000099182128906</v>
      </c>
      <c r="AB688" s="141">
        <v>98.376457214355497</v>
      </c>
      <c r="AC688" s="141">
        <v>100.39087677002</v>
      </c>
      <c r="AD688" s="141">
        <v>101.70628356933599</v>
      </c>
      <c r="AE688" s="141">
        <v>99.806091308593807</v>
      </c>
      <c r="AF688" s="141">
        <v>99.851119995117202</v>
      </c>
      <c r="AG688" s="141">
        <v>102.215896606445</v>
      </c>
      <c r="AH688" s="141">
        <v>102.038581848145</v>
      </c>
      <c r="AI688" s="141">
        <v>99.811286926269503</v>
      </c>
      <c r="AK688" s="141">
        <v>97.240951538085895</v>
      </c>
      <c r="AO688" s="141">
        <v>99.952873229980497</v>
      </c>
      <c r="AP688" s="141">
        <v>99.135093688964801</v>
      </c>
      <c r="AQ688" s="141">
        <v>98.526008605957003</v>
      </c>
      <c r="AR688" s="141">
        <v>98.894111633300795</v>
      </c>
      <c r="AS688" s="141">
        <v>96.302017211914105</v>
      </c>
      <c r="AT688" s="141">
        <v>96.361000061035199</v>
      </c>
      <c r="AU688" s="141">
        <v>98.636169433593807</v>
      </c>
      <c r="AV688" s="141">
        <v>99.1827392578125</v>
      </c>
      <c r="AW688" s="141">
        <v>99.227188110351605</v>
      </c>
      <c r="AX688" s="141">
        <v>102.79445648193401</v>
      </c>
      <c r="AZ688" s="141">
        <v>100.726371765137</v>
      </c>
      <c r="BA688" s="141">
        <v>100.29541015625</v>
      </c>
      <c r="BB688" s="141">
        <v>101.957023620605</v>
      </c>
      <c r="BC688" s="141">
        <v>101.656578063965</v>
      </c>
    </row>
    <row r="689" spans="1:60">
      <c r="A689" s="141" t="s">
        <v>584</v>
      </c>
      <c r="B689" s="141" t="s">
        <v>1271</v>
      </c>
      <c r="N689" s="141">
        <v>103.27541351318401</v>
      </c>
      <c r="O689" s="141">
        <v>99.466346740722699</v>
      </c>
      <c r="P689" s="141">
        <v>97.4857177734375</v>
      </c>
      <c r="Q689" s="141">
        <v>97.313720703125</v>
      </c>
      <c r="R689" s="141">
        <v>97.321586608886705</v>
      </c>
      <c r="S689" s="141">
        <v>97.777038574218807</v>
      </c>
      <c r="T689" s="141">
        <v>101.65487670898401</v>
      </c>
      <c r="U689" s="141">
        <v>97.350830078125</v>
      </c>
      <c r="V689" s="141">
        <v>89.168220520019503</v>
      </c>
      <c r="W689" s="141">
        <v>103.76348876953099</v>
      </c>
      <c r="X689" s="141">
        <v>102.35695648193401</v>
      </c>
      <c r="Y689" s="141">
        <v>98.018737792968807</v>
      </c>
      <c r="Z689" s="141">
        <v>97.405967712402301</v>
      </c>
      <c r="AA689" s="141">
        <v>98.011680603027301</v>
      </c>
      <c r="AB689" s="141">
        <v>98.307243347167997</v>
      </c>
      <c r="AC689" s="141">
        <v>100.27642822265599</v>
      </c>
      <c r="AD689" s="141">
        <v>101.626220703125</v>
      </c>
      <c r="AE689" s="141">
        <v>99.648529052734403</v>
      </c>
      <c r="AF689" s="141">
        <v>99.759971618652301</v>
      </c>
      <c r="AG689" s="141">
        <v>102.04579925537099</v>
      </c>
      <c r="AH689" s="141">
        <v>101.899200439453</v>
      </c>
      <c r="AI689" s="141">
        <v>99.669609069824205</v>
      </c>
      <c r="AK689" s="141">
        <v>97.083702087402301</v>
      </c>
      <c r="AO689" s="141">
        <v>99.781539916992202</v>
      </c>
      <c r="AP689" s="141">
        <v>98.927650451660199</v>
      </c>
      <c r="AQ689" s="141">
        <v>98.442420959472699</v>
      </c>
      <c r="AR689" s="141">
        <v>98.690559387207003</v>
      </c>
      <c r="AS689" s="141">
        <v>96.121063232421903</v>
      </c>
      <c r="AT689" s="141">
        <v>96.024139404296903</v>
      </c>
      <c r="AU689" s="141">
        <v>98.544662475585895</v>
      </c>
      <c r="AV689" s="141">
        <v>99.050567626953097</v>
      </c>
      <c r="AW689" s="141">
        <v>99.002738952636705</v>
      </c>
      <c r="AX689" s="141">
        <v>102.529991149902</v>
      </c>
      <c r="AZ689" s="141">
        <v>100.502578735352</v>
      </c>
      <c r="BA689" s="141">
        <v>99.983207702636705</v>
      </c>
      <c r="BB689" s="141">
        <v>101.68659210205099</v>
      </c>
      <c r="BC689" s="141">
        <v>101.542152404785</v>
      </c>
    </row>
    <row r="690" spans="1:60">
      <c r="A690" s="141" t="s">
        <v>584</v>
      </c>
      <c r="B690" s="141" t="s">
        <v>1272</v>
      </c>
      <c r="N690" s="141">
        <v>104.022262573242</v>
      </c>
      <c r="O690" s="141">
        <v>100.161422729492</v>
      </c>
      <c r="P690" s="141">
        <v>98.229827880859403</v>
      </c>
      <c r="Q690" s="141">
        <v>97.770713806152301</v>
      </c>
      <c r="R690" s="141">
        <v>97.992858886718807</v>
      </c>
      <c r="S690" s="141">
        <v>98.09326171875</v>
      </c>
      <c r="T690" s="141">
        <v>102.13922119140599</v>
      </c>
      <c r="U690" s="141">
        <v>97.788116455078097</v>
      </c>
      <c r="V690" s="141">
        <v>88.964561462402301</v>
      </c>
      <c r="W690" s="141">
        <v>103.746711730957</v>
      </c>
      <c r="X690" s="141">
        <v>101.97901916503901</v>
      </c>
      <c r="Y690" s="141">
        <v>97.776802062988295</v>
      </c>
      <c r="Z690" s="141">
        <v>97.331207275390597</v>
      </c>
      <c r="AA690" s="141">
        <v>97.987930297851605</v>
      </c>
      <c r="AB690" s="141">
        <v>98.449226379394503</v>
      </c>
      <c r="AC690" s="141">
        <v>100.511238098145</v>
      </c>
      <c r="AD690" s="141">
        <v>101.790489196777</v>
      </c>
      <c r="AE690" s="141">
        <v>99.971862792968807</v>
      </c>
      <c r="AF690" s="141">
        <v>99.947036743164105</v>
      </c>
      <c r="AG690" s="141">
        <v>102.39492034912099</v>
      </c>
      <c r="AH690" s="141">
        <v>102.18531036377</v>
      </c>
      <c r="AI690" s="141">
        <v>99.960487365722699</v>
      </c>
      <c r="AK690" s="141">
        <v>97.406600952148395</v>
      </c>
      <c r="AO690" s="141">
        <v>100.133506774902</v>
      </c>
      <c r="AP690" s="141">
        <v>99.353797912597699</v>
      </c>
      <c r="AQ690" s="141">
        <v>98.614128112792997</v>
      </c>
      <c r="AR690" s="141">
        <v>99.108703613281307</v>
      </c>
      <c r="AS690" s="141">
        <v>96.492820739746094</v>
      </c>
      <c r="AT690" s="141">
        <v>96.716201782226605</v>
      </c>
      <c r="AU690" s="141">
        <v>98.732658386230497</v>
      </c>
      <c r="AV690" s="141">
        <v>99.322113037109403</v>
      </c>
      <c r="AW690" s="141">
        <v>99.463897705078097</v>
      </c>
      <c r="AX690" s="141">
        <v>103.07338714599599</v>
      </c>
      <c r="AZ690" s="141">
        <v>100.96238708496099</v>
      </c>
      <c r="BA690" s="141">
        <v>100.62468719482401</v>
      </c>
      <c r="BB690" s="141">
        <v>102.24233245849599</v>
      </c>
      <c r="BC690" s="141">
        <v>101.77728271484401</v>
      </c>
    </row>
    <row r="691" spans="1:60">
      <c r="A691" s="141" t="s">
        <v>584</v>
      </c>
      <c r="B691" s="141" t="s">
        <v>1273</v>
      </c>
      <c r="M691" s="141">
        <v>6</v>
      </c>
      <c r="N691" s="141">
        <v>6</v>
      </c>
      <c r="O691" s="141">
        <v>6</v>
      </c>
      <c r="P691" s="141">
        <v>6</v>
      </c>
      <c r="Q691" s="141">
        <v>6</v>
      </c>
      <c r="R691" s="141">
        <v>6</v>
      </c>
      <c r="S691" s="141">
        <v>6</v>
      </c>
      <c r="T691" s="141">
        <v>6</v>
      </c>
      <c r="U691" s="141">
        <v>6</v>
      </c>
      <c r="V691" s="141">
        <v>6</v>
      </c>
      <c r="W691" s="141">
        <v>6</v>
      </c>
      <c r="X691" s="141">
        <v>6</v>
      </c>
      <c r="Y691" s="141">
        <v>6</v>
      </c>
      <c r="Z691" s="141">
        <v>6</v>
      </c>
      <c r="AA691" s="141">
        <v>6</v>
      </c>
      <c r="AB691" s="141">
        <v>6</v>
      </c>
      <c r="AC691" s="141">
        <v>6</v>
      </c>
      <c r="AD691" s="141">
        <v>6</v>
      </c>
      <c r="AE691" s="141">
        <v>6</v>
      </c>
      <c r="AF691" s="141">
        <v>6</v>
      </c>
      <c r="AG691" s="141">
        <v>6</v>
      </c>
      <c r="AH691" s="141">
        <v>6</v>
      </c>
      <c r="AI691" s="141">
        <v>6</v>
      </c>
      <c r="AJ691" s="141">
        <v>6</v>
      </c>
      <c r="AK691" s="141">
        <v>6</v>
      </c>
      <c r="AL691" s="141">
        <v>6</v>
      </c>
      <c r="AM691" s="141">
        <v>6</v>
      </c>
      <c r="AN691" s="141">
        <v>6</v>
      </c>
      <c r="AO691" s="141">
        <v>6</v>
      </c>
      <c r="AP691" s="141">
        <v>6</v>
      </c>
      <c r="AQ691" s="141">
        <v>6</v>
      </c>
      <c r="AR691" s="141">
        <v>6</v>
      </c>
      <c r="AS691" s="141">
        <v>6</v>
      </c>
      <c r="AT691" s="141">
        <v>6</v>
      </c>
      <c r="AU691" s="141">
        <v>6</v>
      </c>
      <c r="AV691" s="141">
        <v>6</v>
      </c>
      <c r="AW691" s="141">
        <v>6</v>
      </c>
      <c r="AX691" s="141">
        <v>6</v>
      </c>
      <c r="AY691" s="141">
        <v>6</v>
      </c>
      <c r="AZ691" s="141">
        <v>6</v>
      </c>
      <c r="BA691" s="141">
        <v>6</v>
      </c>
      <c r="BB691" s="141">
        <v>6</v>
      </c>
      <c r="BC691" s="141">
        <v>6</v>
      </c>
      <c r="BD691" s="141">
        <v>6</v>
      </c>
      <c r="BE691" s="141">
        <v>6</v>
      </c>
      <c r="BF691" s="141">
        <v>6</v>
      </c>
      <c r="BG691" s="141">
        <v>6</v>
      </c>
      <c r="BH691" s="141">
        <v>6</v>
      </c>
    </row>
    <row r="692" spans="1:60">
      <c r="A692" s="141" t="s">
        <v>584</v>
      </c>
      <c r="B692" s="141" t="s">
        <v>1274</v>
      </c>
    </row>
    <row r="693" spans="1:60">
      <c r="A693" s="141" t="s">
        <v>584</v>
      </c>
      <c r="B693" s="141" t="s">
        <v>1275</v>
      </c>
    </row>
    <row r="694" spans="1:60">
      <c r="A694" s="141" t="s">
        <v>584</v>
      </c>
      <c r="B694" s="141" t="s">
        <v>1276</v>
      </c>
    </row>
    <row r="695" spans="1:60">
      <c r="A695" s="141" t="s">
        <v>584</v>
      </c>
      <c r="B695" s="141" t="s">
        <v>1277</v>
      </c>
      <c r="N695" s="141">
        <v>32.250728607177699</v>
      </c>
      <c r="O695" s="141">
        <v>32.440589904785199</v>
      </c>
      <c r="P695" s="141">
        <v>34.266719818115199</v>
      </c>
      <c r="Q695" s="141">
        <v>38.4904594421387</v>
      </c>
      <c r="R695" s="141">
        <v>39.233570098877003</v>
      </c>
      <c r="S695" s="141">
        <v>39.452751159667997</v>
      </c>
      <c r="T695" s="141">
        <v>39.656021118164098</v>
      </c>
      <c r="U695" s="141">
        <v>40.056919097900398</v>
      </c>
      <c r="V695" s="141">
        <v>40.195968627929702</v>
      </c>
      <c r="W695" s="141">
        <v>40.826789855957003</v>
      </c>
      <c r="X695" s="141">
        <v>40.517940521240199</v>
      </c>
      <c r="Y695" s="141">
        <v>40.681610107421903</v>
      </c>
      <c r="Z695" s="141">
        <v>42.392730712890597</v>
      </c>
      <c r="AA695" s="141">
        <v>44.836341857910199</v>
      </c>
      <c r="AB695" s="141">
        <v>44.756130218505902</v>
      </c>
      <c r="AC695" s="141">
        <v>44.631191253662102</v>
      </c>
      <c r="AD695" s="141">
        <v>44.045761108398402</v>
      </c>
      <c r="AE695" s="141">
        <v>44.1049995422363</v>
      </c>
      <c r="AF695" s="141">
        <v>44.742851257324197</v>
      </c>
      <c r="AG695" s="141">
        <v>45.973728179931598</v>
      </c>
      <c r="AH695" s="141">
        <v>46.480381011962898</v>
      </c>
      <c r="AI695" s="141">
        <v>46.907558441162102</v>
      </c>
      <c r="AJ695" s="141">
        <v>47.384178161621101</v>
      </c>
      <c r="AK695" s="141">
        <v>47.604869842529297</v>
      </c>
      <c r="AL695" s="141">
        <v>47.123519897460902</v>
      </c>
      <c r="AM695" s="141">
        <v>46.888008117675803</v>
      </c>
      <c r="AN695" s="141">
        <v>47.480159759521499</v>
      </c>
      <c r="AO695" s="141">
        <v>78.978179931640597</v>
      </c>
      <c r="AP695" s="141">
        <v>80.785377502441406</v>
      </c>
    </row>
    <row r="696" spans="1:60">
      <c r="A696" s="141" t="s">
        <v>584</v>
      </c>
      <c r="B696" s="141" t="s">
        <v>1278</v>
      </c>
      <c r="N696" s="141">
        <v>32.525768280029297</v>
      </c>
      <c r="O696" s="141">
        <v>32.7228813171387</v>
      </c>
      <c r="P696" s="141">
        <v>34.4396781921387</v>
      </c>
      <c r="Q696" s="141">
        <v>38.685359954833999</v>
      </c>
      <c r="R696" s="141">
        <v>39.467311859130902</v>
      </c>
      <c r="S696" s="141">
        <v>39.659030914306598</v>
      </c>
      <c r="T696" s="141">
        <v>39.923870086669901</v>
      </c>
      <c r="U696" s="141">
        <v>40.289180755615199</v>
      </c>
      <c r="V696" s="141">
        <v>40.485061645507798</v>
      </c>
      <c r="W696" s="141">
        <v>41.111289978027301</v>
      </c>
      <c r="X696" s="141">
        <v>40.850490570068402</v>
      </c>
      <c r="Y696" s="141">
        <v>41.067581176757798</v>
      </c>
      <c r="Z696" s="141">
        <v>42.787750244140597</v>
      </c>
      <c r="AA696" s="141">
        <v>45.358318328857401</v>
      </c>
      <c r="AB696" s="141">
        <v>45.281558990478501</v>
      </c>
      <c r="AC696" s="141">
        <v>45.118068695068402</v>
      </c>
      <c r="AD696" s="141">
        <v>44.634998321533203</v>
      </c>
      <c r="AE696" s="141">
        <v>44.754989624023402</v>
      </c>
      <c r="AF696" s="141">
        <v>45.483188629150398</v>
      </c>
      <c r="AG696" s="141">
        <v>46.802391052246101</v>
      </c>
      <c r="AH696" s="141">
        <v>47.377498626708999</v>
      </c>
      <c r="AI696" s="141">
        <v>47.857921600341797</v>
      </c>
      <c r="AJ696" s="141">
        <v>48.418838500976598</v>
      </c>
      <c r="AK696" s="141">
        <v>48.618209838867202</v>
      </c>
      <c r="AL696" s="141">
        <v>48.227161407470703</v>
      </c>
      <c r="AM696" s="141">
        <v>47.993980407714801</v>
      </c>
      <c r="AN696" s="141">
        <v>48.655509948730497</v>
      </c>
      <c r="AO696" s="141">
        <v>80.892631530761705</v>
      </c>
      <c r="AP696" s="141">
        <v>82.795417785644503</v>
      </c>
    </row>
    <row r="697" spans="1:60">
      <c r="A697" s="141" t="s">
        <v>584</v>
      </c>
      <c r="B697" s="141" t="s">
        <v>1279</v>
      </c>
      <c r="N697" s="141">
        <v>32.384708404541001</v>
      </c>
      <c r="O697" s="141">
        <v>32.578151702880902</v>
      </c>
      <c r="P697" s="141">
        <v>34.351051330566399</v>
      </c>
      <c r="Q697" s="141">
        <v>38.585529327392599</v>
      </c>
      <c r="R697" s="141">
        <v>39.347579956054702</v>
      </c>
      <c r="S697" s="141">
        <v>39.553371429443402</v>
      </c>
      <c r="T697" s="141">
        <v>39.78662109375</v>
      </c>
      <c r="U697" s="141">
        <v>40.170120239257798</v>
      </c>
      <c r="V697" s="141">
        <v>40.336799621582003</v>
      </c>
      <c r="W697" s="141">
        <v>40.965381622314503</v>
      </c>
      <c r="X697" s="141">
        <v>40.679931640625</v>
      </c>
      <c r="Y697" s="141">
        <v>40.869571685791001</v>
      </c>
      <c r="Z697" s="141">
        <v>42.585079193115199</v>
      </c>
      <c r="AA697" s="141">
        <v>45.090499877929702</v>
      </c>
      <c r="AB697" s="141">
        <v>45.011959075927699</v>
      </c>
      <c r="AC697" s="141">
        <v>44.868240356445298</v>
      </c>
      <c r="AD697" s="141">
        <v>44.332630157470703</v>
      </c>
      <c r="AE697" s="141">
        <v>44.421428680419901</v>
      </c>
      <c r="AF697" s="141">
        <v>45.103260040283203</v>
      </c>
      <c r="AG697" s="141">
        <v>46.377120971679702</v>
      </c>
      <c r="AH697" s="141">
        <v>46.917068481445298</v>
      </c>
      <c r="AI697" s="141">
        <v>47.370121002197301</v>
      </c>
      <c r="AJ697" s="141">
        <v>47.887710571289098</v>
      </c>
      <c r="AK697" s="141">
        <v>48.097969055175803</v>
      </c>
      <c r="AL697" s="141">
        <v>47.660568237304702</v>
      </c>
      <c r="AM697" s="141">
        <v>47.426219940185497</v>
      </c>
      <c r="AN697" s="141">
        <v>48.052101135253899</v>
      </c>
      <c r="AO697" s="141">
        <v>79.909782409667997</v>
      </c>
      <c r="AP697" s="141">
        <v>81.763526916503906</v>
      </c>
      <c r="AQ697" s="141">
        <v>83.076438903808594</v>
      </c>
      <c r="AR697" s="141">
        <v>84.210746765136705</v>
      </c>
      <c r="AS697" s="141">
        <v>84.407150268554702</v>
      </c>
      <c r="AT697" s="141">
        <v>85.457687377929702</v>
      </c>
      <c r="AU697" s="141">
        <v>85.734840393066406</v>
      </c>
      <c r="AV697" s="141">
        <v>86.828178405761705</v>
      </c>
      <c r="AW697" s="141">
        <v>87.666687011718807</v>
      </c>
      <c r="AX697" s="141">
        <v>88.311798095703097</v>
      </c>
      <c r="AY697" s="141">
        <v>88.935317993164105</v>
      </c>
      <c r="AZ697" s="141">
        <v>88.786827087402301</v>
      </c>
      <c r="BA697" s="141">
        <v>86.763679504394503</v>
      </c>
      <c r="BB697" s="141">
        <v>85.384269714355497</v>
      </c>
      <c r="BC697" s="141">
        <v>85.619636535644503</v>
      </c>
      <c r="BD697" s="141">
        <v>87.323959350585895</v>
      </c>
      <c r="BE697" s="141">
        <v>86.418518066406307</v>
      </c>
      <c r="BF697" s="141">
        <v>86.059989929199205</v>
      </c>
    </row>
    <row r="698" spans="1:60">
      <c r="A698" s="141" t="s">
        <v>584</v>
      </c>
      <c r="B698" s="141" t="s">
        <v>1280</v>
      </c>
      <c r="N698" s="141">
        <v>22.870189666748001</v>
      </c>
      <c r="O698" s="141">
        <v>22.5990505218506</v>
      </c>
      <c r="P698" s="141">
        <v>22.857479095458999</v>
      </c>
      <c r="Q698" s="141">
        <v>24.1119499206543</v>
      </c>
      <c r="R698" s="141">
        <v>24.726219177246101</v>
      </c>
      <c r="S698" s="141">
        <v>24.42746925354</v>
      </c>
      <c r="T698" s="141">
        <v>24.180419921875</v>
      </c>
      <c r="U698" s="141">
        <v>23.9181098937988</v>
      </c>
      <c r="V698" s="141">
        <v>23.491470336914102</v>
      </c>
      <c r="W698" s="141">
        <v>22.744440078735401</v>
      </c>
      <c r="X698" s="141">
        <v>21.875310897827099</v>
      </c>
      <c r="Y698" s="141">
        <v>20.973960876464801</v>
      </c>
      <c r="Z698" s="141">
        <v>20.468009948730501</v>
      </c>
      <c r="AA698" s="141">
        <v>20.100910186767599</v>
      </c>
      <c r="AB698" s="141">
        <v>19.700759887695298</v>
      </c>
      <c r="AC698" s="141">
        <v>19.217800140380898</v>
      </c>
      <c r="AD698" s="141">
        <v>18.905870437622099</v>
      </c>
      <c r="AE698" s="141">
        <v>18.836879730224599</v>
      </c>
      <c r="AF698" s="141">
        <v>18.838579177856399</v>
      </c>
      <c r="AG698" s="141">
        <v>18.655029296875</v>
      </c>
      <c r="AH698" s="141">
        <v>18.2952995300293</v>
      </c>
      <c r="AI698" s="141">
        <v>17.921100616455099</v>
      </c>
      <c r="AJ698" s="141">
        <v>19.054430007934599</v>
      </c>
      <c r="AK698" s="141">
        <v>16.882909774780298</v>
      </c>
      <c r="AL698" s="141">
        <v>16.491619110107401</v>
      </c>
      <c r="AM698" s="141">
        <v>17.5589599609375</v>
      </c>
      <c r="AN698" s="141">
        <v>17.369440078735401</v>
      </c>
      <c r="AO698" s="141">
        <v>31.0772705078125</v>
      </c>
      <c r="AP698" s="141">
        <v>30.8678894042969</v>
      </c>
      <c r="AQ698" s="141">
        <v>30.785129547119102</v>
      </c>
      <c r="AR698" s="141">
        <v>30.434940338134801</v>
      </c>
      <c r="AS698" s="141">
        <v>30.113489151001001</v>
      </c>
      <c r="AT698" s="141">
        <v>29.864250183105501</v>
      </c>
      <c r="AU698" s="141">
        <v>29.5240592956543</v>
      </c>
      <c r="AV698" s="141">
        <v>29.168239593505898</v>
      </c>
      <c r="AW698" s="141">
        <v>28.763280868530298</v>
      </c>
      <c r="AX698" s="141">
        <v>28.299219131469702</v>
      </c>
      <c r="AY698" s="141">
        <v>27.885429382324201</v>
      </c>
      <c r="AZ698" s="141">
        <v>27.5235595703125</v>
      </c>
      <c r="BA698" s="141">
        <v>26.666770935058601</v>
      </c>
      <c r="BB698" s="141">
        <v>25.935409545898398</v>
      </c>
      <c r="BC698" s="141">
        <v>25.797340393066399</v>
      </c>
      <c r="BD698" s="141">
        <v>25.9975490570068</v>
      </c>
      <c r="BE698" s="141">
        <v>25.483280181884801</v>
      </c>
      <c r="BF698" s="141">
        <v>24.989210128784201</v>
      </c>
    </row>
    <row r="699" spans="1:60">
      <c r="A699" s="141" t="s">
        <v>584</v>
      </c>
      <c r="B699" s="141" t="s">
        <v>1281</v>
      </c>
      <c r="M699" s="141">
        <v>3</v>
      </c>
      <c r="N699" s="141">
        <v>3</v>
      </c>
      <c r="O699" s="141">
        <v>3</v>
      </c>
      <c r="P699" s="141">
        <v>3</v>
      </c>
      <c r="Q699" s="141">
        <v>3</v>
      </c>
      <c r="R699" s="141">
        <v>3</v>
      </c>
      <c r="S699" s="141">
        <v>3</v>
      </c>
      <c r="T699" s="141">
        <v>3</v>
      </c>
      <c r="U699" s="141">
        <v>3</v>
      </c>
      <c r="V699" s="141">
        <v>3</v>
      </c>
      <c r="W699" s="141">
        <v>3</v>
      </c>
      <c r="X699" s="141">
        <v>3</v>
      </c>
      <c r="Y699" s="141">
        <v>3</v>
      </c>
      <c r="Z699" s="141">
        <v>3</v>
      </c>
      <c r="AA699" s="141">
        <v>3</v>
      </c>
      <c r="AB699" s="141">
        <v>3</v>
      </c>
      <c r="AC699" s="141">
        <v>3</v>
      </c>
      <c r="AD699" s="141">
        <v>3</v>
      </c>
      <c r="AE699" s="141">
        <v>3</v>
      </c>
      <c r="AF699" s="141">
        <v>3</v>
      </c>
      <c r="AG699" s="141">
        <v>3</v>
      </c>
      <c r="AH699" s="141">
        <v>3</v>
      </c>
      <c r="AI699" s="141">
        <v>3</v>
      </c>
      <c r="AJ699" s="141">
        <v>3</v>
      </c>
      <c r="AK699" s="141">
        <v>3</v>
      </c>
      <c r="AL699" s="141">
        <v>3</v>
      </c>
      <c r="AM699" s="141">
        <v>3</v>
      </c>
      <c r="AN699" s="141">
        <v>3</v>
      </c>
      <c r="AO699" s="141">
        <v>3</v>
      </c>
      <c r="AP699" s="141">
        <v>3</v>
      </c>
      <c r="AQ699" s="141">
        <v>3</v>
      </c>
      <c r="AR699" s="141">
        <v>3</v>
      </c>
      <c r="AS699" s="141">
        <v>3</v>
      </c>
      <c r="AT699" s="141">
        <v>3</v>
      </c>
      <c r="AU699" s="141">
        <v>3</v>
      </c>
      <c r="AV699" s="141">
        <v>3</v>
      </c>
      <c r="AW699" s="141">
        <v>3</v>
      </c>
      <c r="AX699" s="141">
        <v>3</v>
      </c>
      <c r="AY699" s="141">
        <v>3</v>
      </c>
      <c r="AZ699" s="141">
        <v>3</v>
      </c>
      <c r="BA699" s="141">
        <v>3</v>
      </c>
      <c r="BB699" s="141">
        <v>3</v>
      </c>
      <c r="BC699" s="141">
        <v>3</v>
      </c>
      <c r="BD699" s="141">
        <v>3</v>
      </c>
      <c r="BE699" s="141">
        <v>3</v>
      </c>
      <c r="BF699" s="141">
        <v>3</v>
      </c>
      <c r="BG699" s="141">
        <v>3</v>
      </c>
    </row>
    <row r="700" spans="1:60">
      <c r="A700" s="141" t="s">
        <v>584</v>
      </c>
      <c r="B700" s="141" t="s">
        <v>1282</v>
      </c>
      <c r="N700" s="141">
        <v>0.40768000483512901</v>
      </c>
      <c r="O700" s="141">
        <v>0.40775001049041698</v>
      </c>
      <c r="P700" s="141">
        <v>0.42985999584197998</v>
      </c>
      <c r="Q700" s="141">
        <v>0.45019000768661499</v>
      </c>
      <c r="R700" s="141">
        <v>0.47867000102996798</v>
      </c>
      <c r="S700" s="141">
        <v>0.50063002109527599</v>
      </c>
      <c r="T700" s="141">
        <v>0.52075999975204501</v>
      </c>
      <c r="U700" s="141">
        <v>0.505259990692139</v>
      </c>
      <c r="V700" s="141">
        <v>0.51236999034881603</v>
      </c>
      <c r="W700" s="141">
        <v>0.50854998826980602</v>
      </c>
      <c r="X700" s="141">
        <v>0.51156997680664096</v>
      </c>
      <c r="Y700" s="141">
        <v>0.515169978141785</v>
      </c>
      <c r="Z700" s="141">
        <v>0.52517998218536399</v>
      </c>
      <c r="AA700" s="141">
        <v>0.53413999080658003</v>
      </c>
      <c r="AB700" s="141">
        <v>0.54910999536514304</v>
      </c>
      <c r="AC700" s="141">
        <v>0.56156998872757002</v>
      </c>
      <c r="AD700" s="141">
        <v>0.585709989070892</v>
      </c>
      <c r="AE700" s="141">
        <v>0.61669999361038197</v>
      </c>
      <c r="AF700" s="141">
        <v>0.63318997621536299</v>
      </c>
      <c r="AG700" s="141">
        <v>0.65239000320434604</v>
      </c>
      <c r="AH700" s="141">
        <v>0.65329998731613204</v>
      </c>
      <c r="AI700" s="141">
        <v>0.71061998605728105</v>
      </c>
      <c r="AK700" s="141">
        <v>0.816039979457855</v>
      </c>
      <c r="AL700" s="141">
        <v>0.82617998123168901</v>
      </c>
      <c r="AO700" s="141">
        <v>0.84363001585006703</v>
      </c>
      <c r="AP700" s="141">
        <v>0.84522998332977295</v>
      </c>
      <c r="AQ700" s="141">
        <v>0.85144001245498702</v>
      </c>
      <c r="AR700" s="141">
        <v>0.85102999210357699</v>
      </c>
      <c r="AS700" s="141">
        <v>0.86189001798629805</v>
      </c>
      <c r="AT700" s="141">
        <v>0.87910002470016502</v>
      </c>
      <c r="AU700" s="141">
        <v>0.89034998416900601</v>
      </c>
      <c r="AV700" s="141">
        <v>0.89265000820159901</v>
      </c>
      <c r="AW700" s="141">
        <v>0.88492000102996804</v>
      </c>
      <c r="AX700" s="141">
        <v>0.88282001018524203</v>
      </c>
      <c r="AY700" s="141">
        <v>0.88757997751235995</v>
      </c>
      <c r="AZ700" s="141">
        <v>0.88903999328613303</v>
      </c>
      <c r="BA700" s="141">
        <v>0.89459002017974898</v>
      </c>
      <c r="BB700" s="141">
        <v>0.89790999889373802</v>
      </c>
      <c r="BC700" s="141">
        <v>0.90521997213363603</v>
      </c>
      <c r="BD700" s="141">
        <v>0.91733998060226396</v>
      </c>
      <c r="BE700" s="141">
        <v>0.93112999200820901</v>
      </c>
      <c r="BF700" s="141">
        <v>0.94120001792907704</v>
      </c>
    </row>
    <row r="701" spans="1:60">
      <c r="A701" s="141" t="s">
        <v>584</v>
      </c>
      <c r="B701" s="141" t="s">
        <v>1283</v>
      </c>
      <c r="N701" s="141">
        <v>1.0117000341415401</v>
      </c>
      <c r="O701" s="141">
        <v>1.0215100049972501</v>
      </c>
      <c r="P701" s="141">
        <v>1.0217399597168</v>
      </c>
      <c r="Q701" s="141">
        <v>1.0217200517654399</v>
      </c>
      <c r="R701" s="141">
        <v>1.0222799777984599</v>
      </c>
      <c r="S701" s="141">
        <v>1.02321004867554</v>
      </c>
      <c r="T701" s="141">
        <v>1.02154004573822</v>
      </c>
      <c r="U701" s="141">
        <v>1.0216300487518299</v>
      </c>
      <c r="V701" s="141">
        <v>1.0216100215911901</v>
      </c>
      <c r="W701" s="141">
        <v>1.02215003967285</v>
      </c>
      <c r="X701" s="141">
        <v>1.0240900516510001</v>
      </c>
      <c r="Y701" s="141">
        <v>1.0240499973297099</v>
      </c>
      <c r="Z701" s="141">
        <v>1.02427995204926</v>
      </c>
      <c r="AA701" s="141">
        <v>1.0234800577163701</v>
      </c>
      <c r="AB701" s="141">
        <v>1.0176500082016</v>
      </c>
      <c r="AC701" s="141">
        <v>1.01870000362396</v>
      </c>
      <c r="AD701" s="141">
        <v>1.01870000362396</v>
      </c>
      <c r="AE701" s="141">
        <v>1.0203599929809599</v>
      </c>
      <c r="AF701" s="141">
        <v>1.02250003814697</v>
      </c>
      <c r="AG701" s="141">
        <v>1.0249400138855</v>
      </c>
      <c r="AH701" s="141">
        <v>1.0166599750518801</v>
      </c>
      <c r="AI701" s="141">
        <v>1.01699995994568</v>
      </c>
      <c r="AJ701" s="141">
        <v>1.02228999137878</v>
      </c>
      <c r="AK701" s="141">
        <v>1.01653003692627</v>
      </c>
      <c r="AL701" s="141">
        <v>1.01602005958557</v>
      </c>
      <c r="AO701" s="141">
        <v>1.01692998409271</v>
      </c>
      <c r="AP701" s="141">
        <v>1.0167200565338099</v>
      </c>
      <c r="AQ701" s="141">
        <v>1.01611995697021</v>
      </c>
      <c r="AR701" s="141">
        <v>1.0148500204086299</v>
      </c>
      <c r="AS701" s="141">
        <v>1.0126099586486801</v>
      </c>
      <c r="AT701" s="141">
        <v>1.00955998897552</v>
      </c>
      <c r="AU701" s="141">
        <v>1.00739002227783</v>
      </c>
      <c r="AV701" s="141">
        <v>1.0057899951934799</v>
      </c>
      <c r="AW701" s="141">
        <v>1.0056300163269001</v>
      </c>
      <c r="AX701" s="141">
        <v>1.0059700012207</v>
      </c>
      <c r="AY701" s="141">
        <v>1.0057300329208401</v>
      </c>
      <c r="AZ701" s="141">
        <v>1.0073200464248699</v>
      </c>
      <c r="BA701" s="141">
        <v>1.0066599845886199</v>
      </c>
      <c r="BB701" s="141">
        <v>1.0077699422836299</v>
      </c>
      <c r="BC701" s="141">
        <v>1.00812995433807</v>
      </c>
      <c r="BD701" s="141">
        <v>1.0081399679184</v>
      </c>
      <c r="BE701" s="141">
        <v>1.00713002681732</v>
      </c>
      <c r="BF701" s="141">
        <v>1.00591003894806</v>
      </c>
    </row>
    <row r="702" spans="1:60">
      <c r="A702" s="141" t="s">
        <v>584</v>
      </c>
      <c r="B702" s="141" t="s">
        <v>1284</v>
      </c>
      <c r="N702" s="141">
        <v>1.0085200071334799</v>
      </c>
      <c r="O702" s="141">
        <v>1.01310002803802</v>
      </c>
      <c r="P702" s="141">
        <v>1.0130300521850599</v>
      </c>
      <c r="Q702" s="141">
        <v>1.0123000144958501</v>
      </c>
      <c r="R702" s="141">
        <v>1.01194000244141</v>
      </c>
      <c r="S702" s="141">
        <v>1.01118004322052</v>
      </c>
      <c r="T702" s="141">
        <v>1.0096800327301001</v>
      </c>
      <c r="U702" s="141">
        <v>1.0090899467468299</v>
      </c>
      <c r="V702" s="141">
        <v>1.0086300373077399</v>
      </c>
      <c r="W702" s="141">
        <v>1.0090899467468299</v>
      </c>
      <c r="X702" s="141">
        <v>1.01026999950409</v>
      </c>
      <c r="Y702" s="141">
        <v>1.0110000371932999</v>
      </c>
      <c r="Z702" s="141">
        <v>1.01173996925354</v>
      </c>
      <c r="AA702" s="141">
        <v>1.0118000507354701</v>
      </c>
      <c r="AB702" s="141">
        <v>1.0095900297164899</v>
      </c>
      <c r="AC702" s="141">
        <v>1.0104800462722801</v>
      </c>
      <c r="AD702" s="141">
        <v>1.01075994968414</v>
      </c>
      <c r="AE702" s="141">
        <v>1.0119600296020499</v>
      </c>
      <c r="AF702" s="141">
        <v>1.01333999633789</v>
      </c>
      <c r="AG702" s="141">
        <v>1.01500999927521</v>
      </c>
      <c r="AH702" s="141">
        <v>1.01102995872498</v>
      </c>
      <c r="AI702" s="141">
        <v>1.01159000396729</v>
      </c>
      <c r="AJ702" s="141">
        <v>1.0145399570465099</v>
      </c>
      <c r="AK702" s="141">
        <v>1.0111000537872299</v>
      </c>
      <c r="AL702" s="141">
        <v>1.0107400417327901</v>
      </c>
      <c r="AO702" s="141">
        <v>1.01108002662659</v>
      </c>
      <c r="AP702" s="141">
        <v>1.0108499526977499</v>
      </c>
      <c r="AQ702" s="141">
        <v>1.0103600025177</v>
      </c>
      <c r="AR702" s="141">
        <v>1.00992000102997</v>
      </c>
      <c r="AS702" s="141">
        <v>1.00874996185303</v>
      </c>
      <c r="AT702" s="141">
        <v>1.0073599815368699</v>
      </c>
      <c r="AU702" s="141">
        <v>1.0059700012207</v>
      </c>
      <c r="AV702" s="141">
        <v>1.0055299997329701</v>
      </c>
      <c r="AW702" s="141">
        <v>1.00571000576019</v>
      </c>
      <c r="AX702" s="141">
        <v>1.0056500434875499</v>
      </c>
      <c r="AY702" s="141">
        <v>1.00515997409821</v>
      </c>
      <c r="AZ702" s="141">
        <v>1.0055999755859399</v>
      </c>
      <c r="BA702" s="141">
        <v>1.00511002540588</v>
      </c>
      <c r="BB702" s="141">
        <v>1.0055899620056199</v>
      </c>
      <c r="BC702" s="141">
        <v>1.0056300163269001</v>
      </c>
      <c r="BD702" s="141">
        <v>1.0056699514389</v>
      </c>
      <c r="BE702" s="141">
        <v>1.00547003746033</v>
      </c>
      <c r="BF702" s="141">
        <v>1.0046299695968599</v>
      </c>
    </row>
    <row r="703" spans="1:60">
      <c r="A703" s="141" t="s">
        <v>584</v>
      </c>
      <c r="B703" s="141" t="s">
        <v>1285</v>
      </c>
      <c r="N703" s="141">
        <v>1.00591003894806</v>
      </c>
      <c r="O703" s="141">
        <v>1.0059000253677399</v>
      </c>
      <c r="P703" s="141">
        <v>1.0055899620056199</v>
      </c>
      <c r="Q703" s="141">
        <v>1.0041199922561601</v>
      </c>
      <c r="R703" s="141">
        <v>1.0031100511550901</v>
      </c>
      <c r="S703" s="141">
        <v>1.0010199546814</v>
      </c>
      <c r="T703" s="141">
        <v>0.99971002340316795</v>
      </c>
      <c r="U703" s="141">
        <v>0.998560011386871</v>
      </c>
      <c r="V703" s="141">
        <v>0.99791997671127297</v>
      </c>
      <c r="W703" s="141">
        <v>0.99874997138977095</v>
      </c>
      <c r="X703" s="141">
        <v>0.99924999475479104</v>
      </c>
      <c r="Y703" s="141">
        <v>1.0003900527954099</v>
      </c>
      <c r="Z703" s="141">
        <v>1.0012999773025499</v>
      </c>
      <c r="AA703" s="141">
        <v>1.0017499923706099</v>
      </c>
      <c r="AB703" s="141">
        <v>1.00227999687195</v>
      </c>
      <c r="AC703" s="141">
        <v>1.0024299621582</v>
      </c>
      <c r="AD703" s="141">
        <v>1.0025600194930999</v>
      </c>
      <c r="AE703" s="141">
        <v>1.00282001495361</v>
      </c>
      <c r="AF703" s="141">
        <v>1.0030200481414799</v>
      </c>
      <c r="AG703" s="141">
        <v>1.0036699771881099</v>
      </c>
      <c r="AH703" s="141">
        <v>1.0044699907302901</v>
      </c>
      <c r="AI703" s="141">
        <v>1.0053399801254299</v>
      </c>
      <c r="AJ703" s="141">
        <v>1.0057499408721899</v>
      </c>
      <c r="AK703" s="141">
        <v>1.0048300027847299</v>
      </c>
      <c r="AL703" s="141">
        <v>1.00470995903015</v>
      </c>
      <c r="AM703" s="141">
        <v>1.0062899589538601</v>
      </c>
      <c r="AN703" s="141">
        <v>1.0060299634933501</v>
      </c>
      <c r="AO703" s="141">
        <v>1.00428998470306</v>
      </c>
      <c r="AP703" s="141">
        <v>1.00404000282288</v>
      </c>
      <c r="AQ703" s="141">
        <v>1.0036699771881099</v>
      </c>
      <c r="AR703" s="141">
        <v>1.0042200088501001</v>
      </c>
      <c r="AS703" s="141">
        <v>1.0043300390243499</v>
      </c>
      <c r="AT703" s="141">
        <v>1.0048999786377</v>
      </c>
      <c r="AU703" s="141">
        <v>1.00443994998932</v>
      </c>
      <c r="AV703" s="141">
        <v>1.00524997711182</v>
      </c>
      <c r="AW703" s="141">
        <v>1.0058000087737999</v>
      </c>
      <c r="AX703" s="141">
        <v>1.0053299665451001</v>
      </c>
      <c r="AY703" s="141">
        <v>1.00459003448486</v>
      </c>
      <c r="AZ703" s="141">
        <v>1.0038599967956501</v>
      </c>
      <c r="BA703" s="141">
        <v>1.00353002548218</v>
      </c>
      <c r="BB703" s="141">
        <v>1.0033500194549601</v>
      </c>
      <c r="BC703" s="141">
        <v>1.0030100345611599</v>
      </c>
      <c r="BD703" s="141">
        <v>1.0030200481414799</v>
      </c>
      <c r="BE703" s="141">
        <v>1.00367999076843</v>
      </c>
      <c r="BF703" s="141">
        <v>1.00322997570038</v>
      </c>
    </row>
    <row r="704" spans="1:60">
      <c r="A704" s="141" t="s">
        <v>584</v>
      </c>
      <c r="B704" s="141" t="s">
        <v>1286</v>
      </c>
      <c r="AO704" s="141">
        <v>9</v>
      </c>
      <c r="AP704" s="141">
        <v>9</v>
      </c>
      <c r="AQ704" s="141">
        <v>9</v>
      </c>
      <c r="AR704" s="141">
        <v>9</v>
      </c>
      <c r="AS704" s="141">
        <v>9</v>
      </c>
      <c r="AT704" s="141">
        <v>9</v>
      </c>
      <c r="AU704" s="141">
        <v>9</v>
      </c>
      <c r="AV704" s="141">
        <v>9</v>
      </c>
      <c r="AW704" s="141">
        <v>9</v>
      </c>
      <c r="AX704" s="141">
        <v>9</v>
      </c>
      <c r="AY704" s="141">
        <v>9</v>
      </c>
      <c r="AZ704" s="141">
        <v>9</v>
      </c>
      <c r="BA704" s="141">
        <v>9</v>
      </c>
      <c r="BB704" s="141">
        <v>9</v>
      </c>
      <c r="BC704" s="141">
        <v>9</v>
      </c>
      <c r="BD704" s="141">
        <v>9</v>
      </c>
      <c r="BE704" s="141">
        <v>9</v>
      </c>
      <c r="BF704" s="141">
        <v>9</v>
      </c>
      <c r="BG704" s="141">
        <v>9</v>
      </c>
      <c r="BH704" s="141">
        <v>9</v>
      </c>
    </row>
    <row r="705" spans="1:60">
      <c r="A705" s="141" t="s">
        <v>584</v>
      </c>
      <c r="B705" s="141" t="s">
        <v>1287</v>
      </c>
    </row>
    <row r="706" spans="1:60">
      <c r="A706" s="141" t="s">
        <v>584</v>
      </c>
      <c r="B706" s="141" t="s">
        <v>1288</v>
      </c>
    </row>
    <row r="707" spans="1:60">
      <c r="A707" s="141" t="s">
        <v>584</v>
      </c>
      <c r="B707" s="141" t="s">
        <v>1289</v>
      </c>
    </row>
    <row r="708" spans="1:60">
      <c r="A708" s="141" t="s">
        <v>584</v>
      </c>
      <c r="B708" s="141" t="s">
        <v>1290</v>
      </c>
    </row>
    <row r="709" spans="1:60">
      <c r="A709" s="141" t="s">
        <v>584</v>
      </c>
      <c r="B709" s="141" t="s">
        <v>1291</v>
      </c>
    </row>
    <row r="710" spans="1:60">
      <c r="A710" s="141" t="s">
        <v>584</v>
      </c>
      <c r="B710" s="141" t="s">
        <v>1292</v>
      </c>
    </row>
    <row r="711" spans="1:60">
      <c r="A711" s="141" t="s">
        <v>584</v>
      </c>
      <c r="B711" s="141" t="s">
        <v>1293</v>
      </c>
    </row>
    <row r="712" spans="1:60">
      <c r="A712" s="141" t="s">
        <v>584</v>
      </c>
      <c r="B712" s="141" t="s">
        <v>1294</v>
      </c>
      <c r="W712" s="141">
        <v>72.133168625283403</v>
      </c>
      <c r="X712" s="141">
        <v>77.061297551739699</v>
      </c>
      <c r="Y712" s="141">
        <v>69.859299755168294</v>
      </c>
      <c r="Z712" s="141">
        <v>75.634648548607501</v>
      </c>
      <c r="AA712" s="141">
        <v>78.986294862203806</v>
      </c>
      <c r="AB712" s="141">
        <v>80.963279955456699</v>
      </c>
      <c r="AC712" s="141">
        <v>103.776341141706</v>
      </c>
      <c r="AD712" s="141">
        <v>109.297769471766</v>
      </c>
      <c r="AE712" s="141">
        <v>115.588852410184</v>
      </c>
      <c r="AF712" s="141">
        <v>105.994913681425</v>
      </c>
      <c r="AG712" s="141">
        <v>94.839123245605293</v>
      </c>
      <c r="AH712" s="141">
        <v>101.290214447998</v>
      </c>
      <c r="AI712" s="141">
        <v>104.26787396905</v>
      </c>
      <c r="AJ712" s="141">
        <v>122.10354039804</v>
      </c>
      <c r="AK712" s="141">
        <v>129.81080838705901</v>
      </c>
      <c r="AL712" s="141">
        <v>131.950216531244</v>
      </c>
      <c r="AM712" s="141">
        <v>110.85498815173101</v>
      </c>
      <c r="AN712" s="141">
        <v>104.346249487346</v>
      </c>
      <c r="AO712" s="141">
        <v>104.36274718081</v>
      </c>
      <c r="AP712" s="141">
        <v>115.998852988588</v>
      </c>
      <c r="AQ712" s="141">
        <v>122.50606865618001</v>
      </c>
      <c r="AR712" s="141">
        <v>109.103336763568</v>
      </c>
      <c r="AS712" s="141">
        <v>101.68465926952599</v>
      </c>
      <c r="AT712" s="141">
        <v>102.552434497452</v>
      </c>
      <c r="AU712" s="141">
        <v>103.704089331283</v>
      </c>
      <c r="AV712" s="141">
        <v>97.295268019041799</v>
      </c>
      <c r="AW712" s="141">
        <v>88.176584494632294</v>
      </c>
      <c r="AX712" s="141">
        <v>81.056812402908903</v>
      </c>
      <c r="AY712" s="141">
        <v>87.775139223600306</v>
      </c>
      <c r="AZ712" s="141">
        <v>98.809612061960195</v>
      </c>
      <c r="BA712" s="141">
        <v>100</v>
      </c>
      <c r="BB712" s="141">
        <v>101.76070690477501</v>
      </c>
      <c r="BC712" s="141">
        <v>100.59765737094</v>
      </c>
      <c r="BD712" s="141">
        <v>80.355959570935497</v>
      </c>
      <c r="BE712" s="141">
        <v>75.176758885430303</v>
      </c>
      <c r="BF712" s="141">
        <v>70.199799988323704</v>
      </c>
      <c r="BG712" s="141">
        <v>79.601343675454203</v>
      </c>
      <c r="BH712" s="141">
        <v>75.649051086572101</v>
      </c>
    </row>
    <row r="713" spans="1:60">
      <c r="A713" s="141" t="s">
        <v>584</v>
      </c>
      <c r="B713" s="141" t="s">
        <v>1295</v>
      </c>
    </row>
    <row r="714" spans="1:60">
      <c r="A714" s="141" t="s">
        <v>584</v>
      </c>
      <c r="B714" s="141" t="s">
        <v>1296</v>
      </c>
    </row>
    <row r="715" spans="1:60">
      <c r="A715" s="141" t="s">
        <v>584</v>
      </c>
      <c r="B715" s="141" t="s">
        <v>1297</v>
      </c>
    </row>
    <row r="716" spans="1:60">
      <c r="A716" s="141" t="s">
        <v>584</v>
      </c>
      <c r="B716" s="141" t="s">
        <v>1298</v>
      </c>
    </row>
    <row r="717" spans="1:60">
      <c r="A717" s="141" t="s">
        <v>584</v>
      </c>
      <c r="B717" s="141" t="s">
        <v>1299</v>
      </c>
    </row>
    <row r="718" spans="1:60">
      <c r="A718" s="141" t="s">
        <v>584</v>
      </c>
      <c r="B718" s="141" t="s">
        <v>1300</v>
      </c>
    </row>
    <row r="719" spans="1:60">
      <c r="A719" s="141" t="s">
        <v>584</v>
      </c>
      <c r="B719" s="141" t="s">
        <v>1301</v>
      </c>
    </row>
    <row r="720" spans="1:60">
      <c r="A720" s="141" t="s">
        <v>584</v>
      </c>
      <c r="B720" s="141" t="s">
        <v>1302</v>
      </c>
    </row>
    <row r="721" spans="1:60">
      <c r="A721" s="141" t="s">
        <v>584</v>
      </c>
      <c r="B721" s="141" t="s">
        <v>1303</v>
      </c>
    </row>
    <row r="722" spans="1:60">
      <c r="A722" s="141" t="s">
        <v>584</v>
      </c>
      <c r="B722" s="141" t="s">
        <v>1304</v>
      </c>
    </row>
    <row r="723" spans="1:60">
      <c r="A723" s="141" t="s">
        <v>584</v>
      </c>
      <c r="B723" s="141" t="s">
        <v>1305</v>
      </c>
      <c r="AV723" s="141">
        <v>3.3</v>
      </c>
      <c r="AW723" s="141">
        <v>3.3</v>
      </c>
      <c r="AX723" s="141">
        <v>3.3</v>
      </c>
      <c r="AY723" s="141">
        <v>3.3</v>
      </c>
      <c r="AZ723" s="141">
        <v>3.3</v>
      </c>
      <c r="BA723" s="141">
        <v>3.3</v>
      </c>
      <c r="BB723" s="141">
        <v>3.3</v>
      </c>
      <c r="BC723" s="141">
        <v>3.3</v>
      </c>
      <c r="BD723" s="141">
        <v>3.3</v>
      </c>
      <c r="BE723" s="141">
        <v>3.3</v>
      </c>
    </row>
    <row r="724" spans="1:60">
      <c r="A724" s="141" t="s">
        <v>584</v>
      </c>
      <c r="B724" s="141" t="s">
        <v>1306</v>
      </c>
      <c r="BE724" s="141">
        <v>100</v>
      </c>
      <c r="BF724" s="141">
        <v>107</v>
      </c>
      <c r="BG724" s="141">
        <v>107</v>
      </c>
      <c r="BH724" s="141">
        <v>107</v>
      </c>
    </row>
    <row r="725" spans="1:60">
      <c r="A725" s="141" t="s">
        <v>584</v>
      </c>
      <c r="B725" s="141" t="s">
        <v>1307</v>
      </c>
      <c r="BE725" s="141">
        <v>299</v>
      </c>
      <c r="BF725" s="141">
        <v>299.2</v>
      </c>
      <c r="BG725" s="141">
        <v>299.2</v>
      </c>
      <c r="BH725" s="141">
        <v>299.2</v>
      </c>
    </row>
    <row r="726" spans="1:60">
      <c r="A726" s="141" t="s">
        <v>584</v>
      </c>
      <c r="B726" s="141" t="s">
        <v>1308</v>
      </c>
      <c r="AV726" s="141">
        <v>711.1</v>
      </c>
      <c r="AW726" s="141">
        <v>711.1</v>
      </c>
      <c r="AX726" s="141">
        <v>711.1</v>
      </c>
      <c r="AY726" s="141">
        <v>711.1</v>
      </c>
      <c r="AZ726" s="141">
        <v>711.1</v>
      </c>
      <c r="BA726" s="141">
        <v>719.6</v>
      </c>
      <c r="BB726" s="141">
        <v>719.6</v>
      </c>
      <c r="BC726" s="141">
        <v>719.6</v>
      </c>
      <c r="BD726" s="141">
        <v>1021.3</v>
      </c>
      <c r="BE726" s="141">
        <v>1021.3</v>
      </c>
    </row>
    <row r="727" spans="1:60">
      <c r="A727" s="141" t="s">
        <v>584</v>
      </c>
      <c r="B727" s="141" t="s">
        <v>1309</v>
      </c>
    </row>
    <row r="728" spans="1:60">
      <c r="A728" s="141" t="s">
        <v>584</v>
      </c>
      <c r="B728" s="141" t="s">
        <v>1310</v>
      </c>
    </row>
    <row r="729" spans="1:60">
      <c r="A729" s="141" t="s">
        <v>584</v>
      </c>
      <c r="B729" s="141" t="s">
        <v>1311</v>
      </c>
    </row>
    <row r="730" spans="1:60">
      <c r="A730" s="141" t="s">
        <v>584</v>
      </c>
      <c r="B730" s="141" t="s">
        <v>1312</v>
      </c>
    </row>
    <row r="731" spans="1:60">
      <c r="A731" s="141" t="s">
        <v>584</v>
      </c>
      <c r="B731" s="141" t="s">
        <v>1313</v>
      </c>
    </row>
    <row r="732" spans="1:60">
      <c r="A732" s="141" t="s">
        <v>584</v>
      </c>
      <c r="B732" s="141" t="s">
        <v>1314</v>
      </c>
    </row>
    <row r="733" spans="1:60">
      <c r="A733" s="141" t="s">
        <v>584</v>
      </c>
      <c r="B733" s="141" t="s">
        <v>1315</v>
      </c>
    </row>
    <row r="734" spans="1:60">
      <c r="A734" s="141" t="s">
        <v>584</v>
      </c>
      <c r="B734" s="141" t="s">
        <v>1316</v>
      </c>
    </row>
    <row r="735" spans="1:60">
      <c r="A735" s="141" t="s">
        <v>584</v>
      </c>
      <c r="B735" s="141" t="s">
        <v>1317</v>
      </c>
    </row>
    <row r="736" spans="1:60">
      <c r="A736" s="141" t="s">
        <v>584</v>
      </c>
      <c r="B736" s="141" t="s">
        <v>1318</v>
      </c>
    </row>
    <row r="737" spans="1:60">
      <c r="A737" s="141" t="s">
        <v>584</v>
      </c>
      <c r="B737" s="141" t="s">
        <v>1319</v>
      </c>
    </row>
    <row r="738" spans="1:60">
      <c r="A738" s="141" t="s">
        <v>584</v>
      </c>
      <c r="B738" s="141" t="s">
        <v>1320</v>
      </c>
    </row>
    <row r="739" spans="1:60">
      <c r="A739" s="141" t="s">
        <v>584</v>
      </c>
      <c r="B739" s="141" t="s">
        <v>1321</v>
      </c>
    </row>
    <row r="740" spans="1:60">
      <c r="A740" s="141" t="s">
        <v>584</v>
      </c>
      <c r="B740" s="141" t="s">
        <v>1322</v>
      </c>
    </row>
    <row r="741" spans="1:60">
      <c r="A741" s="141" t="s">
        <v>584</v>
      </c>
      <c r="B741" s="141" t="s">
        <v>1323</v>
      </c>
    </row>
    <row r="742" spans="1:60">
      <c r="A742" s="141" t="s">
        <v>584</v>
      </c>
      <c r="B742" s="141" t="s">
        <v>1324</v>
      </c>
    </row>
    <row r="743" spans="1:60">
      <c r="A743" s="141" t="s">
        <v>584</v>
      </c>
      <c r="B743" s="141" t="s">
        <v>1325</v>
      </c>
    </row>
    <row r="744" spans="1:60">
      <c r="A744" s="141" t="s">
        <v>584</v>
      </c>
      <c r="B744" s="141" t="s">
        <v>1326</v>
      </c>
      <c r="BE744" s="141">
        <v>2</v>
      </c>
      <c r="BF744" s="141">
        <v>2.4</v>
      </c>
      <c r="BG744" s="141">
        <v>2.4</v>
      </c>
      <c r="BH744" s="141">
        <v>2.4</v>
      </c>
    </row>
    <row r="745" spans="1:60">
      <c r="A745" s="141" t="s">
        <v>584</v>
      </c>
      <c r="B745" s="141" t="s">
        <v>1327</v>
      </c>
      <c r="BE745" s="141">
        <v>23</v>
      </c>
      <c r="BF745" s="141">
        <v>22.6</v>
      </c>
      <c r="BG745" s="141">
        <v>22.6</v>
      </c>
      <c r="BH745" s="141">
        <v>22.6</v>
      </c>
    </row>
    <row r="746" spans="1:60">
      <c r="A746" s="141" t="s">
        <v>584</v>
      </c>
      <c r="B746" s="141" t="s">
        <v>1328</v>
      </c>
      <c r="AV746" s="141">
        <v>7.2</v>
      </c>
      <c r="AW746" s="141">
        <v>7.2</v>
      </c>
      <c r="AX746" s="141">
        <v>7.2</v>
      </c>
      <c r="AY746" s="141">
        <v>7.2</v>
      </c>
      <c r="AZ746" s="141">
        <v>7.2</v>
      </c>
      <c r="BA746" s="141">
        <v>7.2</v>
      </c>
      <c r="BB746" s="141">
        <v>7.2</v>
      </c>
      <c r="BC746" s="141">
        <v>7.2</v>
      </c>
      <c r="BD746" s="141">
        <v>11</v>
      </c>
      <c r="BE746" s="141">
        <v>11</v>
      </c>
    </row>
    <row r="747" spans="1:60">
      <c r="A747" s="141" t="s">
        <v>584</v>
      </c>
      <c r="B747" s="141" t="s">
        <v>1329</v>
      </c>
      <c r="AV747" s="141">
        <v>2</v>
      </c>
      <c r="AW747" s="141">
        <v>2</v>
      </c>
      <c r="AX747" s="141">
        <v>2</v>
      </c>
      <c r="AY747" s="141">
        <v>2</v>
      </c>
      <c r="AZ747" s="141">
        <v>2</v>
      </c>
      <c r="BA747" s="141">
        <v>2</v>
      </c>
      <c r="BB747" s="141">
        <v>2</v>
      </c>
      <c r="BC747" s="141">
        <v>2</v>
      </c>
      <c r="BD747" s="141">
        <v>2</v>
      </c>
      <c r="BE747" s="141">
        <v>2</v>
      </c>
    </row>
    <row r="748" spans="1:60">
      <c r="A748" s="141" t="s">
        <v>584</v>
      </c>
      <c r="B748" s="141" t="s">
        <v>1330</v>
      </c>
      <c r="BE748" s="141">
        <v>60</v>
      </c>
      <c r="BF748" s="141">
        <v>54</v>
      </c>
      <c r="BG748" s="141">
        <v>54</v>
      </c>
      <c r="BH748" s="141">
        <v>54</v>
      </c>
    </row>
    <row r="749" spans="1:60">
      <c r="A749" s="141" t="s">
        <v>584</v>
      </c>
      <c r="B749" s="141" t="s">
        <v>1331</v>
      </c>
      <c r="BE749" s="141">
        <v>265</v>
      </c>
      <c r="BF749" s="141">
        <v>264.89999999999998</v>
      </c>
      <c r="BG749" s="141">
        <v>264.89999999999998</v>
      </c>
      <c r="BH749" s="141">
        <v>264.89999999999998</v>
      </c>
    </row>
    <row r="750" spans="1:60">
      <c r="A750" s="141" t="s">
        <v>584</v>
      </c>
      <c r="B750" s="141" t="s">
        <v>1332</v>
      </c>
      <c r="AV750" s="141">
        <v>574.6</v>
      </c>
      <c r="AW750" s="141">
        <v>574.6</v>
      </c>
      <c r="AX750" s="141">
        <v>574.6</v>
      </c>
      <c r="AY750" s="141">
        <v>574.6</v>
      </c>
      <c r="AZ750" s="141">
        <v>574.6</v>
      </c>
      <c r="BA750" s="141">
        <v>588.29999999999995</v>
      </c>
      <c r="BB750" s="141">
        <v>588.29999999999995</v>
      </c>
      <c r="BC750" s="141">
        <v>588.29999999999995</v>
      </c>
      <c r="BD750" s="141">
        <v>829.3</v>
      </c>
      <c r="BE750" s="141">
        <v>829.3</v>
      </c>
    </row>
    <row r="751" spans="1:60">
      <c r="A751" s="141" t="s">
        <v>584</v>
      </c>
      <c r="B751" s="141" t="s">
        <v>1333</v>
      </c>
      <c r="BD751" s="141">
        <v>97.7</v>
      </c>
      <c r="BE751" s="141">
        <v>97.7</v>
      </c>
      <c r="BF751" s="141">
        <v>97.7</v>
      </c>
      <c r="BG751" s="141">
        <v>97.7</v>
      </c>
      <c r="BH751" s="141">
        <v>97.7</v>
      </c>
    </row>
    <row r="752" spans="1:60">
      <c r="A752" s="141" t="s">
        <v>584</v>
      </c>
      <c r="B752" s="141" t="s">
        <v>1334</v>
      </c>
    </row>
    <row r="753" spans="1:60">
      <c r="A753" s="141" t="s">
        <v>584</v>
      </c>
      <c r="B753" s="141" t="s">
        <v>1335</v>
      </c>
    </row>
    <row r="754" spans="1:60">
      <c r="A754" s="141" t="s">
        <v>584</v>
      </c>
      <c r="B754" s="141" t="s">
        <v>1336</v>
      </c>
    </row>
    <row r="755" spans="1:60">
      <c r="A755" s="141" t="s">
        <v>584</v>
      </c>
      <c r="B755" s="141" t="s">
        <v>1337</v>
      </c>
    </row>
    <row r="756" spans="1:60">
      <c r="A756" s="141" t="s">
        <v>584</v>
      </c>
      <c r="B756" s="141" t="s">
        <v>1338</v>
      </c>
      <c r="BD756" s="141">
        <v>0</v>
      </c>
      <c r="BE756" s="141">
        <v>0</v>
      </c>
      <c r="BF756" s="141">
        <v>0</v>
      </c>
      <c r="BG756" s="141">
        <v>0</v>
      </c>
      <c r="BH756" s="141">
        <v>0</v>
      </c>
    </row>
    <row r="757" spans="1:60">
      <c r="A757" s="141" t="s">
        <v>584</v>
      </c>
      <c r="B757" s="141" t="s">
        <v>1339</v>
      </c>
      <c r="BD757" s="141">
        <v>100</v>
      </c>
      <c r="BE757" s="141">
        <v>100</v>
      </c>
      <c r="BF757" s="141">
        <v>100</v>
      </c>
      <c r="BG757" s="141">
        <v>100</v>
      </c>
      <c r="BH757" s="141">
        <v>100</v>
      </c>
    </row>
    <row r="758" spans="1:60">
      <c r="A758" s="141" t="s">
        <v>584</v>
      </c>
      <c r="B758" s="141" t="s">
        <v>1340</v>
      </c>
      <c r="BD758" s="141">
        <v>6</v>
      </c>
      <c r="BE758" s="141">
        <v>6</v>
      </c>
      <c r="BF758" s="141">
        <v>6</v>
      </c>
      <c r="BG758" s="141">
        <v>6</v>
      </c>
      <c r="BH758" s="141">
        <v>6</v>
      </c>
    </row>
    <row r="759" spans="1:60">
      <c r="A759" s="141" t="s">
        <v>584</v>
      </c>
      <c r="B759" s="141" t="s">
        <v>1341</v>
      </c>
      <c r="AW759" s="141">
        <v>3392</v>
      </c>
      <c r="AX759" s="141">
        <v>6076</v>
      </c>
      <c r="AY759" s="141">
        <v>5413</v>
      </c>
      <c r="AZ759" s="141">
        <v>5771</v>
      </c>
      <c r="BA759" s="141">
        <v>7153</v>
      </c>
      <c r="BB759" s="141">
        <v>8913</v>
      </c>
      <c r="BC759" s="141">
        <v>9857</v>
      </c>
      <c r="BE759" s="141">
        <v>11886</v>
      </c>
    </row>
    <row r="760" spans="1:60">
      <c r="A760" s="141" t="s">
        <v>584</v>
      </c>
      <c r="B760" s="141" t="s">
        <v>1342</v>
      </c>
      <c r="AW760" s="141">
        <v>4.0294207107829202E-2</v>
      </c>
      <c r="AX760" s="141">
        <v>7.3325290963286605E-2</v>
      </c>
      <c r="AY760" s="141">
        <v>6.5324193545798298E-2</v>
      </c>
      <c r="AZ760" s="141">
        <v>7.0322068126328297E-2</v>
      </c>
      <c r="BA760" s="141">
        <v>8.8035345483531993E-2</v>
      </c>
      <c r="BB760" s="141">
        <v>0.110453357559626</v>
      </c>
      <c r="BC760" s="141">
        <v>0.12365813765073901</v>
      </c>
      <c r="BE760" s="141">
        <v>0.152658992523344</v>
      </c>
    </row>
    <row r="761" spans="1:60">
      <c r="A761" s="141" t="s">
        <v>584</v>
      </c>
      <c r="B761" s="141" t="s">
        <v>1343</v>
      </c>
      <c r="BH761" s="141">
        <v>34</v>
      </c>
    </row>
    <row r="762" spans="1:60">
      <c r="A762" s="141" t="s">
        <v>584</v>
      </c>
      <c r="B762" s="141" t="s">
        <v>1344</v>
      </c>
      <c r="BD762" s="141">
        <v>7</v>
      </c>
      <c r="BE762" s="141">
        <v>7</v>
      </c>
      <c r="BF762" s="141">
        <v>7</v>
      </c>
      <c r="BG762" s="141">
        <v>7</v>
      </c>
      <c r="BH762" s="141">
        <v>7</v>
      </c>
    </row>
    <row r="763" spans="1:60">
      <c r="A763" s="141" t="s">
        <v>584</v>
      </c>
      <c r="B763" s="141" t="s">
        <v>1345</v>
      </c>
      <c r="BF763" s="141">
        <v>75.349999999999994</v>
      </c>
      <c r="BG763" s="141">
        <v>75.61</v>
      </c>
      <c r="BH763" s="141">
        <v>75.680000000000007</v>
      </c>
    </row>
    <row r="764" spans="1:60">
      <c r="A764" s="141" t="s">
        <v>584</v>
      </c>
      <c r="B764" s="141" t="s">
        <v>1346</v>
      </c>
      <c r="AB764" s="141">
        <v>5.3900655188176136</v>
      </c>
      <c r="AC764" s="141">
        <v>4.8172911303317099</v>
      </c>
      <c r="AD764" s="141">
        <v>4.6689211301407223</v>
      </c>
      <c r="AE764" s="141">
        <v>4.2034241082325048</v>
      </c>
      <c r="AF764" s="141">
        <v>5.7867041701562822</v>
      </c>
      <c r="AG764" s="141">
        <v>64.763902805611224</v>
      </c>
      <c r="AK764" s="141">
        <v>64.461709153901296</v>
      </c>
      <c r="AL764" s="141">
        <v>63.969264325010798</v>
      </c>
      <c r="AM764" s="141">
        <v>63.220120297471048</v>
      </c>
      <c r="AN764" s="141">
        <v>63.326970219604192</v>
      </c>
      <c r="AO764" s="141">
        <v>47.884596271791921</v>
      </c>
      <c r="AP764" s="141">
        <v>63.007680130938503</v>
      </c>
      <c r="AQ764" s="141">
        <v>62.991783761296652</v>
      </c>
      <c r="AR764" s="141">
        <v>65.424201085536822</v>
      </c>
      <c r="AS764" s="141">
        <v>64.956115934475932</v>
      </c>
      <c r="AT764" s="141">
        <v>64.381033107178467</v>
      </c>
      <c r="AU764" s="141">
        <v>66.18694053848445</v>
      </c>
      <c r="AV764" s="141">
        <v>66.576973194109129</v>
      </c>
      <c r="AW764" s="141">
        <v>65.585481479243612</v>
      </c>
      <c r="AX764" s="141">
        <v>63.152761652015258</v>
      </c>
      <c r="AY764" s="141">
        <v>61.094010174470945</v>
      </c>
      <c r="AZ764" s="141">
        <v>66.311513167022781</v>
      </c>
      <c r="BA764" s="141">
        <v>67.756656700233975</v>
      </c>
      <c r="BB764" s="141">
        <v>68.47467522989345</v>
      </c>
      <c r="BC764" s="141">
        <v>68.70472566299533</v>
      </c>
      <c r="BD764" s="141">
        <v>68.664289498746939</v>
      </c>
      <c r="BE764" s="141">
        <v>68.773055508411943</v>
      </c>
      <c r="BF764" s="141">
        <v>68.74708160970188</v>
      </c>
      <c r="BG764" s="141">
        <v>68.977101044409892</v>
      </c>
    </row>
    <row r="765" spans="1:60">
      <c r="A765" s="141" t="s">
        <v>584</v>
      </c>
      <c r="B765" s="141" t="s">
        <v>1347</v>
      </c>
      <c r="AB765" s="141">
        <v>2830000000000</v>
      </c>
      <c r="AC765" s="141">
        <v>2601000000000</v>
      </c>
      <c r="AD765" s="141">
        <v>2568000000000</v>
      </c>
      <c r="AE765" s="141">
        <v>2411000000000</v>
      </c>
      <c r="AF765" s="141">
        <v>3662000000000</v>
      </c>
      <c r="AG765" s="141">
        <v>41366000000000</v>
      </c>
      <c r="AK765" s="141">
        <v>49268600000000</v>
      </c>
      <c r="AL765" s="141">
        <v>49917200000000</v>
      </c>
      <c r="AM765" s="141">
        <v>50419500000000</v>
      </c>
      <c r="AN765" s="141">
        <v>49495600000000</v>
      </c>
      <c r="AO765" s="141">
        <v>51552700000000</v>
      </c>
      <c r="AP765" s="141">
        <v>57436100000000</v>
      </c>
      <c r="AQ765" s="141">
        <v>57538900000000</v>
      </c>
      <c r="AR765" s="141">
        <v>56351500000000</v>
      </c>
      <c r="AS765" s="141">
        <v>54840500000000</v>
      </c>
      <c r="AT765" s="141">
        <v>53016300000000</v>
      </c>
      <c r="AU765" s="141">
        <v>52897000000000</v>
      </c>
      <c r="AV765" s="141">
        <v>53443600000000</v>
      </c>
      <c r="AW765" s="141">
        <v>52101500000000</v>
      </c>
      <c r="AX765" s="141">
        <v>47593500000000</v>
      </c>
      <c r="AY765" s="141">
        <v>49202000000000</v>
      </c>
      <c r="AZ765" s="141">
        <v>59741700000000</v>
      </c>
      <c r="BA765" s="141">
        <v>58988200000000</v>
      </c>
      <c r="BB765" s="141">
        <v>63331200000000</v>
      </c>
      <c r="BC765" s="141">
        <v>62360600000000</v>
      </c>
      <c r="BD765" s="141">
        <v>63373500000000</v>
      </c>
      <c r="BE765" s="141">
        <v>62809400000000</v>
      </c>
      <c r="BF765" s="141">
        <v>62719200000000</v>
      </c>
      <c r="BG765" s="141">
        <v>62913600000000</v>
      </c>
    </row>
    <row r="766" spans="1:60">
      <c r="A766" s="141" t="s">
        <v>584</v>
      </c>
      <c r="B766" s="141" t="s">
        <v>1348</v>
      </c>
      <c r="O766" s="141">
        <v>11.06631056212024</v>
      </c>
      <c r="P766" s="141">
        <v>11.195879854197591</v>
      </c>
      <c r="Q766" s="141">
        <v>12.538669417315203</v>
      </c>
      <c r="R766" s="141">
        <v>13.145016240216906</v>
      </c>
      <c r="S766" s="141">
        <v>13.796134201913349</v>
      </c>
      <c r="T766" s="141">
        <v>14.434744923498258</v>
      </c>
      <c r="U766" s="141">
        <v>15.436293339243235</v>
      </c>
      <c r="V766" s="141">
        <v>16.150544226035304</v>
      </c>
      <c r="W766" s="141">
        <v>16.633563178977177</v>
      </c>
      <c r="X766" s="141">
        <v>16.788952017194848</v>
      </c>
      <c r="Y766" s="141">
        <v>16.764713448928923</v>
      </c>
      <c r="Z766" s="141">
        <v>16.843751838974544</v>
      </c>
      <c r="AA766" s="141">
        <v>16.234388032196197</v>
      </c>
      <c r="AB766" s="141">
        <v>15.714085200031244</v>
      </c>
      <c r="AC766" s="141">
        <v>15.440496308375884</v>
      </c>
      <c r="AD766" s="141">
        <v>15.124577851426702</v>
      </c>
      <c r="AE766" s="141">
        <v>14.671650835386767</v>
      </c>
      <c r="AF766" s="141">
        <v>15.027632902276</v>
      </c>
      <c r="AG766" s="141">
        <v>14.048771057809189</v>
      </c>
      <c r="AK766" s="141">
        <v>15.239293078067712</v>
      </c>
      <c r="AL766" s="141">
        <v>15.224731958394798</v>
      </c>
      <c r="AM766" s="141">
        <v>15.167602403087521</v>
      </c>
      <c r="AN766" s="141">
        <v>14.632574640662371</v>
      </c>
      <c r="AO766" s="141">
        <v>20.394963295419821</v>
      </c>
      <c r="AP766" s="141">
        <v>17.541996390660053</v>
      </c>
      <c r="AQ766" s="141">
        <v>17.342407339198719</v>
      </c>
      <c r="AR766" s="141">
        <v>16.468771809064922</v>
      </c>
      <c r="AS766" s="141">
        <v>16.362259300733236</v>
      </c>
      <c r="AT766" s="141">
        <v>15.977413301922175</v>
      </c>
      <c r="AU766" s="141">
        <v>15.340865247480926</v>
      </c>
      <c r="AV766" s="141">
        <v>15.315469667229372</v>
      </c>
      <c r="AW766" s="141">
        <v>15.077559450477974</v>
      </c>
      <c r="AX766" s="141">
        <v>14.174190813337592</v>
      </c>
      <c r="AY766" s="141">
        <v>15.466193932696864</v>
      </c>
      <c r="AZ766" s="141">
        <v>18.404967507727257</v>
      </c>
      <c r="BA766" s="141">
        <v>17.399464658914422</v>
      </c>
      <c r="BB766" s="141">
        <v>18.821103013073646</v>
      </c>
      <c r="BC766" s="141">
        <v>18.338171462098138</v>
      </c>
      <c r="BD766" s="141">
        <v>18.342443473014193</v>
      </c>
      <c r="BE766" s="141">
        <v>17.772478185398814</v>
      </c>
      <c r="BF766" s="141">
        <v>17.149292330735143</v>
      </c>
      <c r="BG766" s="141">
        <v>16.939383685414576</v>
      </c>
    </row>
    <row r="767" spans="1:60">
      <c r="A767" s="141" t="s">
        <v>584</v>
      </c>
      <c r="B767" s="141" t="s">
        <v>1349</v>
      </c>
      <c r="O767" s="141">
        <v>10615000000000</v>
      </c>
      <c r="P767" s="141">
        <v>13076000000000</v>
      </c>
      <c r="Q767" s="141">
        <v>17475000000000</v>
      </c>
      <c r="R767" s="141">
        <v>20242000000000</v>
      </c>
      <c r="S767" s="141">
        <v>23858000000000</v>
      </c>
      <c r="T767" s="141">
        <v>27817000000000</v>
      </c>
      <c r="U767" s="141">
        <v>32757000000000</v>
      </c>
      <c r="V767" s="141">
        <v>37147000000000</v>
      </c>
      <c r="W767" s="141">
        <v>41475000000000</v>
      </c>
      <c r="X767" s="141">
        <v>45005000000000</v>
      </c>
      <c r="Y767" s="141">
        <v>47181000000000</v>
      </c>
      <c r="Z767" s="141">
        <v>49301000000000</v>
      </c>
      <c r="AA767" s="141">
        <v>50504000000000</v>
      </c>
      <c r="AB767" s="141">
        <v>52504000000000</v>
      </c>
      <c r="AC767" s="141">
        <v>53993000000000</v>
      </c>
      <c r="AD767" s="141">
        <v>55002000000000</v>
      </c>
      <c r="AE767" s="141">
        <v>57358000000000</v>
      </c>
      <c r="AF767" s="141">
        <v>63283000000000</v>
      </c>
      <c r="AG767" s="141">
        <v>63872000000000</v>
      </c>
      <c r="AK767" s="141">
        <v>76430800000000</v>
      </c>
      <c r="AL767" s="141">
        <v>78033100000000</v>
      </c>
      <c r="AM767" s="141">
        <v>79752300000000</v>
      </c>
      <c r="AN767" s="141">
        <v>78158800000000</v>
      </c>
      <c r="AO767" s="141">
        <v>107660300000000</v>
      </c>
      <c r="AP767" s="141">
        <v>91157300000000</v>
      </c>
      <c r="AQ767" s="141">
        <v>91343500000000</v>
      </c>
      <c r="AR767" s="141">
        <v>86132500000000</v>
      </c>
      <c r="AS767" s="141">
        <v>84427000000000</v>
      </c>
      <c r="AT767" s="141">
        <v>82347700000000</v>
      </c>
      <c r="AU767" s="141">
        <v>79920600000000</v>
      </c>
      <c r="AV767" s="141">
        <v>80273400000000</v>
      </c>
      <c r="AW767" s="141">
        <v>79440600000000</v>
      </c>
      <c r="AX767" s="141">
        <v>75362500000000</v>
      </c>
      <c r="AY767" s="141">
        <v>80534900000000</v>
      </c>
      <c r="AZ767" s="141">
        <v>90092500000000</v>
      </c>
      <c r="BA767" s="141">
        <v>87058900000000</v>
      </c>
      <c r="BB767" s="141">
        <v>92488500000000</v>
      </c>
      <c r="BC767" s="141">
        <v>90766100000000</v>
      </c>
      <c r="BD767" s="141">
        <v>92294700000000</v>
      </c>
      <c r="BE767" s="141">
        <v>91328500000000</v>
      </c>
      <c r="BF767" s="141">
        <v>91231800000000</v>
      </c>
      <c r="BG767" s="141">
        <v>91209400000000</v>
      </c>
    </row>
    <row r="768" spans="1:60">
      <c r="A768" s="141" t="s">
        <v>584</v>
      </c>
      <c r="B768" s="141" t="s">
        <v>1350</v>
      </c>
      <c r="AK768" s="141">
        <v>8.0662507784819724</v>
      </c>
      <c r="AL768" s="141">
        <v>8.9135251579137567</v>
      </c>
      <c r="AM768" s="141">
        <v>10.222401109435088</v>
      </c>
      <c r="AN768" s="141">
        <v>9.3936959114008918</v>
      </c>
      <c r="AO768" s="141">
        <v>32.173976851262722</v>
      </c>
      <c r="AP768" s="141">
        <v>13.754356480501286</v>
      </c>
      <c r="AQ768" s="141">
        <v>13.799777761964451</v>
      </c>
      <c r="AR768" s="141">
        <v>11.189852843003511</v>
      </c>
      <c r="AS768" s="141">
        <v>12.628187665083445</v>
      </c>
      <c r="AT768" s="141">
        <v>13.014814014234762</v>
      </c>
      <c r="AU768" s="141">
        <v>11.535824305623331</v>
      </c>
      <c r="AV768" s="141">
        <v>11.510786885817719</v>
      </c>
      <c r="AW768" s="141">
        <v>11.627303922679335</v>
      </c>
      <c r="AX768" s="141">
        <v>12.020965334217946</v>
      </c>
      <c r="AY768" s="141">
        <v>15.857100462035714</v>
      </c>
      <c r="AZ768" s="141">
        <v>13.195327025002083</v>
      </c>
      <c r="BA768" s="141">
        <v>11.54827364002991</v>
      </c>
      <c r="BB768" s="141">
        <v>11.862555885326284</v>
      </c>
      <c r="BC768" s="141">
        <v>11.427614494838933</v>
      </c>
      <c r="BD768" s="141">
        <v>11.074417057534182</v>
      </c>
      <c r="BE768" s="141">
        <v>10.053050252659355</v>
      </c>
      <c r="BF768" s="141">
        <v>10.190525671969644</v>
      </c>
      <c r="BG768" s="141">
        <v>9.9288011981221231</v>
      </c>
    </row>
    <row r="769" spans="1:59">
      <c r="A769" s="141" t="s">
        <v>584</v>
      </c>
      <c r="B769" s="141" t="s">
        <v>1351</v>
      </c>
      <c r="AK769" s="141">
        <v>6165100000000</v>
      </c>
      <c r="AL769" s="141">
        <v>6955500000000</v>
      </c>
      <c r="AM769" s="141">
        <v>8152600000000</v>
      </c>
      <c r="AN769" s="141">
        <v>7342000000000</v>
      </c>
      <c r="AO769" s="141">
        <v>34638600000000</v>
      </c>
      <c r="AP769" s="141">
        <v>12538100000000</v>
      </c>
      <c r="AQ769" s="141">
        <v>12605200000000</v>
      </c>
      <c r="AR769" s="141">
        <v>9638100000000</v>
      </c>
      <c r="AS769" s="141">
        <v>10661600000000</v>
      </c>
      <c r="AT769" s="141">
        <v>10717400000000</v>
      </c>
      <c r="AU769" s="141">
        <v>9219500000000</v>
      </c>
      <c r="AV769" s="141">
        <v>9240100000000</v>
      </c>
      <c r="AW769" s="141">
        <v>9236800000000</v>
      </c>
      <c r="AX769" s="141">
        <v>9059300000000</v>
      </c>
      <c r="AY769" s="141">
        <v>12770500000000</v>
      </c>
      <c r="AZ769" s="141">
        <v>11888000000000</v>
      </c>
      <c r="BA769" s="141">
        <v>10053800000000</v>
      </c>
      <c r="BB769" s="141">
        <v>10971500000000</v>
      </c>
      <c r="BC769" s="141">
        <v>10372400000000</v>
      </c>
      <c r="BD769" s="141">
        <v>10221100000000</v>
      </c>
      <c r="BE769" s="141">
        <v>9181300000000</v>
      </c>
      <c r="BF769" s="141">
        <v>9297000000000</v>
      </c>
      <c r="BG769" s="141">
        <v>9056000000000</v>
      </c>
    </row>
    <row r="770" spans="1:59">
      <c r="A770" s="141" t="s">
        <v>584</v>
      </c>
      <c r="B770" s="141" t="s">
        <v>1352</v>
      </c>
      <c r="O770" s="141">
        <v>4.625529910504004</v>
      </c>
      <c r="P770" s="141">
        <v>4.8562251453043741</v>
      </c>
      <c r="Q770" s="141">
        <v>4.7267525035765381</v>
      </c>
      <c r="R770" s="141">
        <v>5.765240588874617</v>
      </c>
      <c r="S770" s="141">
        <v>7.5278732500628722</v>
      </c>
      <c r="T770" s="141">
        <v>9.1167271812201172</v>
      </c>
      <c r="U770" s="141">
        <v>10.232927313246023</v>
      </c>
      <c r="V770" s="141">
        <v>11.828680647158587</v>
      </c>
      <c r="W770" s="141">
        <v>14.121760096443642</v>
      </c>
      <c r="X770" s="141">
        <v>15.844906121542051</v>
      </c>
      <c r="Y770" s="141">
        <v>16.739789321972829</v>
      </c>
      <c r="Z770" s="141">
        <v>18.995557899434086</v>
      </c>
      <c r="AA770" s="141">
        <v>20.422144780611436</v>
      </c>
      <c r="AB770" s="141">
        <v>21.18124333384123</v>
      </c>
      <c r="AC770" s="141">
        <v>21.449076732168983</v>
      </c>
      <c r="AD770" s="141">
        <v>21.435584160575978</v>
      </c>
      <c r="AE770" s="141">
        <v>21.097318595487987</v>
      </c>
      <c r="AF770" s="141">
        <v>19.645086358105651</v>
      </c>
      <c r="AG770" s="141">
        <v>20.480022545090179</v>
      </c>
      <c r="AK770" s="141">
        <v>15.111447217613842</v>
      </c>
      <c r="AL770" s="141">
        <v>14.658651264655639</v>
      </c>
      <c r="AM770" s="141">
        <v>14.437577348866428</v>
      </c>
      <c r="AN770" s="141">
        <v>14.556262378644503</v>
      </c>
      <c r="AO770" s="141">
        <v>10.681931965636359</v>
      </c>
      <c r="AP770" s="141">
        <v>12.340756033800913</v>
      </c>
      <c r="AQ770" s="141">
        <v>11.879881983939743</v>
      </c>
      <c r="AR770" s="141">
        <v>11.34635590514614</v>
      </c>
      <c r="AS770" s="141">
        <v>10.598860554088148</v>
      </c>
      <c r="AT770" s="141">
        <v>10.114672298072684</v>
      </c>
      <c r="AU770" s="141">
        <v>9.9095852633738986</v>
      </c>
      <c r="AV770" s="141">
        <v>9.4210535494946033</v>
      </c>
      <c r="AW770" s="141">
        <v>10.293225378458875</v>
      </c>
      <c r="AX770" s="141">
        <v>11.52244153259247</v>
      </c>
      <c r="AY770" s="141">
        <v>10.867586599101756</v>
      </c>
      <c r="AZ770" s="141">
        <v>9.2693620445653071</v>
      </c>
      <c r="BA770" s="141">
        <v>9.688957705645258</v>
      </c>
      <c r="BB770" s="141">
        <v>9.2237413300031896</v>
      </c>
      <c r="BC770" s="141">
        <v>9.3280420773835164</v>
      </c>
      <c r="BD770" s="141">
        <v>9.2588198455599287</v>
      </c>
      <c r="BE770" s="141">
        <v>9.4416310352190163</v>
      </c>
      <c r="BF770" s="141">
        <v>9.4791509100993299</v>
      </c>
      <c r="BG770" s="141">
        <v>9.3063872802583951</v>
      </c>
    </row>
    <row r="771" spans="1:59">
      <c r="A771" s="141" t="s">
        <v>584</v>
      </c>
      <c r="B771" s="141" t="s">
        <v>1353</v>
      </c>
      <c r="O771" s="141">
        <v>4.7170717648189067</v>
      </c>
      <c r="P771" s="141">
        <v>4.4705716699521263</v>
      </c>
      <c r="Q771" s="141">
        <v>5.1647595823172638</v>
      </c>
      <c r="R771" s="141">
        <v>7.9441797140912183</v>
      </c>
      <c r="S771" s="141">
        <v>10.796513375413285</v>
      </c>
      <c r="T771" s="141">
        <v>13.663793103448278</v>
      </c>
      <c r="U771" s="141">
        <v>16.178386987788986</v>
      </c>
      <c r="V771" s="141">
        <v>18.14278046162104</v>
      </c>
      <c r="W771" s="141">
        <v>20.885782548229503</v>
      </c>
      <c r="X771" s="141">
        <v>22.561457904894485</v>
      </c>
      <c r="Y771" s="141">
        <v>23.95293118612198</v>
      </c>
      <c r="Z771" s="141">
        <v>27.683348606225426</v>
      </c>
      <c r="AA771" s="141">
        <v>28.064542461429621</v>
      </c>
      <c r="AB771" s="141">
        <v>27.662114767554659</v>
      </c>
      <c r="AC771" s="141">
        <v>27.802184611691271</v>
      </c>
      <c r="AD771" s="141">
        <v>25.014851905287276</v>
      </c>
      <c r="AE771" s="141">
        <v>23.237191796604961</v>
      </c>
      <c r="AF771" s="141">
        <v>22.341228480034502</v>
      </c>
      <c r="AG771" s="141">
        <v>21.055596690596527</v>
      </c>
      <c r="AK771" s="141">
        <v>18.931243156769799</v>
      </c>
      <c r="AL771" s="141">
        <v>18.285639380322309</v>
      </c>
      <c r="AM771" s="141">
        <v>18.163591104268349</v>
      </c>
      <c r="AN771" s="141">
        <v>17.859890049512256</v>
      </c>
      <c r="AO771" s="141">
        <v>19.017396481016007</v>
      </c>
      <c r="AP771" s="141">
        <v>19.372075762820149</v>
      </c>
      <c r="AQ771" s="141">
        <v>17.369987210413509</v>
      </c>
      <c r="AR771" s="141">
        <v>16.312962369468259</v>
      </c>
      <c r="AS771" s="141">
        <v>16.550758520173567</v>
      </c>
      <c r="AT771" s="141">
        <v>15.787677983835504</v>
      </c>
      <c r="AU771" s="141">
        <v>14.27397349155255</v>
      </c>
      <c r="AV771" s="141">
        <v>12.365716229164555</v>
      </c>
      <c r="AW771" s="141">
        <v>12.794454745307892</v>
      </c>
      <c r="AX771" s="141">
        <v>13.877817163642408</v>
      </c>
      <c r="AY771" s="141">
        <v>15.93232557123509</v>
      </c>
      <c r="AZ771" s="141">
        <v>17.317534444287762</v>
      </c>
      <c r="BA771" s="141">
        <v>16.719954488962184</v>
      </c>
      <c r="BB771" s="141">
        <v>16.336117010174046</v>
      </c>
      <c r="BC771" s="141">
        <v>15.540390478305637</v>
      </c>
      <c r="BD771" s="141">
        <v>14.440920052251885</v>
      </c>
      <c r="BE771" s="141">
        <v>13.210576550380173</v>
      </c>
      <c r="BF771" s="141">
        <v>12.678083979112239</v>
      </c>
      <c r="BG771" s="141">
        <v>12.657278423443172</v>
      </c>
    </row>
    <row r="772" spans="1:59">
      <c r="A772" s="141" t="s">
        <v>584</v>
      </c>
      <c r="B772" s="141" t="s">
        <v>1354</v>
      </c>
      <c r="O772" s="141">
        <v>491000000000</v>
      </c>
      <c r="P772" s="141">
        <v>635000000000</v>
      </c>
      <c r="Q772" s="141">
        <v>826000000000</v>
      </c>
      <c r="R772" s="141">
        <v>1167000000000</v>
      </c>
      <c r="S772" s="141">
        <v>1796000000000</v>
      </c>
      <c r="T772" s="141">
        <v>2536000000000</v>
      </c>
      <c r="U772" s="141">
        <v>3352000000000</v>
      </c>
      <c r="V772" s="141">
        <v>4394000000000</v>
      </c>
      <c r="W772" s="141">
        <v>5857000000000</v>
      </c>
      <c r="X772" s="141">
        <v>7131000000000</v>
      </c>
      <c r="Y772" s="141">
        <v>7898000000000</v>
      </c>
      <c r="Z772" s="141">
        <v>9365000000000</v>
      </c>
      <c r="AA772" s="141">
        <v>10314000000000</v>
      </c>
      <c r="AB772" s="141">
        <v>11121000000000</v>
      </c>
      <c r="AC772" s="141">
        <v>11581000000000</v>
      </c>
      <c r="AD772" s="141">
        <v>11790000000000</v>
      </c>
      <c r="AE772" s="141">
        <v>12101000000000</v>
      </c>
      <c r="AF772" s="141">
        <v>12432000000000</v>
      </c>
      <c r="AG772" s="141">
        <v>13081000000000</v>
      </c>
      <c r="AK772" s="141">
        <v>11549800000000</v>
      </c>
      <c r="AL772" s="141">
        <v>11438600000000</v>
      </c>
      <c r="AM772" s="141">
        <v>11514300000000</v>
      </c>
      <c r="AN772" s="141">
        <v>11377000000000</v>
      </c>
      <c r="AO772" s="141">
        <v>11500200000000</v>
      </c>
      <c r="AP772" s="141">
        <v>11249500000000</v>
      </c>
      <c r="AQ772" s="141">
        <v>10851500000000</v>
      </c>
      <c r="AR772" s="141">
        <v>9772900000000</v>
      </c>
      <c r="AS772" s="141">
        <v>8948300000000</v>
      </c>
      <c r="AT772" s="141">
        <v>8329200000000</v>
      </c>
      <c r="AU772" s="141">
        <v>7919800000000</v>
      </c>
      <c r="AV772" s="141">
        <v>7562600000000</v>
      </c>
      <c r="AW772" s="141">
        <v>8177000000000</v>
      </c>
      <c r="AX772" s="141">
        <v>8683600000000</v>
      </c>
      <c r="AY772" s="141">
        <v>8752200000000</v>
      </c>
      <c r="AZ772" s="141">
        <v>8351000000000</v>
      </c>
      <c r="BA772" s="141">
        <v>8435100000000</v>
      </c>
      <c r="BB772" s="141">
        <v>8530900000000</v>
      </c>
      <c r="BC772" s="141">
        <v>8466700000000</v>
      </c>
      <c r="BD772" s="141">
        <v>8545400000000</v>
      </c>
      <c r="BE772" s="141">
        <v>8622900000000</v>
      </c>
      <c r="BF772" s="141">
        <v>8648000000000</v>
      </c>
      <c r="BG772" s="141">
        <v>8488300000000</v>
      </c>
    </row>
    <row r="773" spans="1:59">
      <c r="A773" s="141" t="s">
        <v>584</v>
      </c>
      <c r="B773" s="141" t="s">
        <v>1355</v>
      </c>
      <c r="AK773" s="141">
        <v>5.6024534611701045</v>
      </c>
      <c r="AL773" s="141">
        <v>5.6529857201623415</v>
      </c>
      <c r="AM773" s="141">
        <v>5.3313822924229139</v>
      </c>
      <c r="AN773" s="141">
        <v>5.6514429597179072</v>
      </c>
      <c r="AO773" s="141">
        <v>4.0678876057376767</v>
      </c>
      <c r="AP773" s="141">
        <v>4.8136572715514827</v>
      </c>
      <c r="AQ773" s="141">
        <v>5.1642426664185193</v>
      </c>
      <c r="AR773" s="141">
        <v>5.4271035903985139</v>
      </c>
      <c r="AS773" s="141">
        <v>5.1719236737062788</v>
      </c>
      <c r="AT773" s="141">
        <v>5.6551670538460694</v>
      </c>
      <c r="AU773" s="141">
        <v>5.2988841425114428</v>
      </c>
      <c r="AV773" s="141">
        <v>5.5041894326140417</v>
      </c>
      <c r="AW773" s="141">
        <v>5.4235491675541221</v>
      </c>
      <c r="AX773" s="141">
        <v>5.8745397246641229</v>
      </c>
      <c r="AY773" s="141">
        <v>5.2657916009084262</v>
      </c>
      <c r="AZ773" s="141">
        <v>5.191553125953881</v>
      </c>
      <c r="BA773" s="141">
        <v>4.8985227242705802</v>
      </c>
      <c r="BB773" s="141">
        <v>4.5524578731409848</v>
      </c>
      <c r="BC773" s="141">
        <v>4.8431077241392986</v>
      </c>
      <c r="BD773" s="141">
        <v>5.4442996185046377</v>
      </c>
      <c r="BE773" s="141">
        <v>5.6355902045911188</v>
      </c>
      <c r="BF773" s="141">
        <v>5.3971312634410369</v>
      </c>
      <c r="BG773" s="141">
        <v>5.5551291862461545</v>
      </c>
    </row>
    <row r="774" spans="1:59">
      <c r="A774" s="141" t="s">
        <v>584</v>
      </c>
      <c r="B774" s="141" t="s">
        <v>1356</v>
      </c>
      <c r="AK774" s="141">
        <v>4282000000000</v>
      </c>
      <c r="AL774" s="141">
        <v>4411200000000</v>
      </c>
      <c r="AM774" s="141">
        <v>4251900000000</v>
      </c>
      <c r="AN774" s="141">
        <v>4417100000000</v>
      </c>
      <c r="AO774" s="141">
        <v>4379500000000</v>
      </c>
      <c r="AP774" s="141">
        <v>4388000000000</v>
      </c>
      <c r="AQ774" s="141">
        <v>4717200000000</v>
      </c>
      <c r="AR774" s="141">
        <v>4674500000000</v>
      </c>
      <c r="AS774" s="141">
        <v>4366500000000</v>
      </c>
      <c r="AT774" s="141">
        <v>4656900000000</v>
      </c>
      <c r="AU774" s="141">
        <v>4234900000000</v>
      </c>
      <c r="AV774" s="141">
        <v>4418400000000</v>
      </c>
      <c r="AW774" s="141">
        <v>4308500000000</v>
      </c>
      <c r="AX774" s="141">
        <v>4427200000000</v>
      </c>
      <c r="AY774" s="141">
        <v>4240800000000</v>
      </c>
      <c r="AZ774" s="141">
        <v>4677200000000</v>
      </c>
      <c r="BA774" s="141">
        <v>4264600000000</v>
      </c>
      <c r="BB774" s="141">
        <v>4210500000000</v>
      </c>
      <c r="BC774" s="141">
        <v>4395900000000</v>
      </c>
      <c r="BD774" s="141">
        <v>5024800000000</v>
      </c>
      <c r="BE774" s="141">
        <v>5146900000000</v>
      </c>
      <c r="BF774" s="141">
        <v>4923900000000</v>
      </c>
      <c r="BG774" s="141">
        <v>5066800000000</v>
      </c>
    </row>
    <row r="775" spans="1:59">
      <c r="A775" s="141" t="s">
        <v>584</v>
      </c>
      <c r="B775" s="141" t="s">
        <v>1357</v>
      </c>
      <c r="AK775" s="141">
        <v>6.7582702261392003</v>
      </c>
      <c r="AL775" s="141">
        <v>6.8057016830037504</v>
      </c>
      <c r="AM775" s="141">
        <v>6.7885189518045248</v>
      </c>
      <c r="AN775" s="141">
        <v>7.0716285306325064</v>
      </c>
      <c r="AO775" s="141">
        <v>5.1916073055713206</v>
      </c>
      <c r="AP775" s="141">
        <v>6.0835500832078182</v>
      </c>
      <c r="AQ775" s="141">
        <v>6.1643138263806403</v>
      </c>
      <c r="AR775" s="141">
        <v>6.6126026761094829</v>
      </c>
      <c r="AS775" s="141">
        <v>6.6449121726461922</v>
      </c>
      <c r="AT775" s="141">
        <v>6.8343135266680193</v>
      </c>
      <c r="AU775" s="141">
        <v>7.0686406258211276</v>
      </c>
      <c r="AV775" s="141">
        <v>6.9868723636970653</v>
      </c>
      <c r="AW775" s="141">
        <v>7.070565932281478</v>
      </c>
      <c r="AX775" s="141">
        <v>7.4292917565102004</v>
      </c>
      <c r="AY775" s="141">
        <v>6.915262823943408</v>
      </c>
      <c r="AZ775" s="141">
        <v>6.032244637455948</v>
      </c>
      <c r="BA775" s="141">
        <v>6.1075892298202712</v>
      </c>
      <c r="BB775" s="141">
        <v>5.8865696816360957</v>
      </c>
      <c r="BC775" s="141">
        <v>5.696620213934497</v>
      </c>
      <c r="BD775" s="141">
        <v>5.5582823282376994</v>
      </c>
      <c r="BE775" s="141">
        <v>6.0966729991185664</v>
      </c>
      <c r="BF775" s="141">
        <v>6.186220155691327</v>
      </c>
      <c r="BG775" s="141">
        <v>6.2324716531410136</v>
      </c>
    </row>
    <row r="776" spans="1:59">
      <c r="A776" s="141" t="s">
        <v>584</v>
      </c>
      <c r="B776" s="141" t="s">
        <v>1358</v>
      </c>
      <c r="AK776" s="141">
        <v>5165400000000</v>
      </c>
      <c r="AL776" s="141">
        <v>5310700000000</v>
      </c>
      <c r="AM776" s="141">
        <v>5414000000000</v>
      </c>
      <c r="AN776" s="141">
        <v>5527100000000</v>
      </c>
      <c r="AO776" s="141">
        <v>5589300000000</v>
      </c>
      <c r="AP776" s="141">
        <v>5545600000000</v>
      </c>
      <c r="AQ776" s="141">
        <v>5630700000000</v>
      </c>
      <c r="AR776" s="141">
        <v>5695600000000</v>
      </c>
      <c r="AS776" s="141">
        <v>5610100000000</v>
      </c>
      <c r="AT776" s="141">
        <v>5627900000000</v>
      </c>
      <c r="AU776" s="141">
        <v>5649300000000</v>
      </c>
      <c r="AV776" s="141">
        <v>5608600000000</v>
      </c>
      <c r="AW776" s="141">
        <v>5616900000000</v>
      </c>
      <c r="AX776" s="141">
        <v>5598900000000</v>
      </c>
      <c r="AY776" s="141">
        <v>5569200000000</v>
      </c>
      <c r="AZ776" s="141">
        <v>5434600000000</v>
      </c>
      <c r="BA776" s="141">
        <v>5317200000000</v>
      </c>
      <c r="BB776" s="141">
        <v>5444400000000</v>
      </c>
      <c r="BC776" s="141">
        <v>5170600000000</v>
      </c>
      <c r="BD776" s="141">
        <v>5130000000000</v>
      </c>
      <c r="BE776" s="141">
        <v>5568000000000</v>
      </c>
      <c r="BF776" s="141">
        <v>5643800000000</v>
      </c>
      <c r="BG776" s="141">
        <v>5684600000000</v>
      </c>
    </row>
    <row r="777" spans="1:59">
      <c r="A777" s="141" t="s">
        <v>584</v>
      </c>
      <c r="B777" s="141" t="s">
        <v>1359</v>
      </c>
      <c r="O777" s="141">
        <v>66.376840233178541</v>
      </c>
      <c r="P777" s="141">
        <v>71.774134790528237</v>
      </c>
      <c r="Q777" s="141">
        <v>71.757414785303226</v>
      </c>
      <c r="R777" s="141">
        <v>67.322834645669289</v>
      </c>
      <c r="S777" s="141">
        <v>69.518649193548384</v>
      </c>
      <c r="T777" s="141">
        <v>68.430245661482985</v>
      </c>
      <c r="U777" s="141">
        <v>79.365722680986877</v>
      </c>
      <c r="V777" s="141">
        <v>72.448136389335886</v>
      </c>
      <c r="W777" s="141">
        <v>74.727190057593205</v>
      </c>
      <c r="X777" s="141">
        <v>70.474641731883324</v>
      </c>
      <c r="Y777" s="141">
        <v>70.960451977401135</v>
      </c>
      <c r="Z777" s="141">
        <v>73.197966376594621</v>
      </c>
      <c r="AA777" s="141">
        <v>70.359212715900611</v>
      </c>
      <c r="AB777" s="141">
        <v>70.602251898402727</v>
      </c>
      <c r="AC777" s="141">
        <v>71.091877160665177</v>
      </c>
      <c r="AD777" s="141">
        <v>69.843588475886548</v>
      </c>
      <c r="AE777" s="141">
        <v>70.90812663185379</v>
      </c>
      <c r="AF777" s="141">
        <v>75.418919693524657</v>
      </c>
      <c r="AG777" s="141">
        <v>72.976332368465862</v>
      </c>
      <c r="AH777" s="141">
        <v>68.951161433775411</v>
      </c>
      <c r="AI777" s="141">
        <v>64.77649797606017</v>
      </c>
      <c r="AJ777" s="141">
        <v>62.909350613154956</v>
      </c>
      <c r="AK777" s="141">
        <v>60.829379405965554</v>
      </c>
      <c r="AL777" s="141">
        <v>60.400601792915573</v>
      </c>
      <c r="AM777" s="141">
        <v>60.717714961012106</v>
      </c>
      <c r="AN777" s="141">
        <v>58.716862144058602</v>
      </c>
      <c r="AO777" s="141">
        <v>56.179601913284984</v>
      </c>
      <c r="AP777" s="141">
        <v>53.808833721882678</v>
      </c>
      <c r="AQ777" s="141">
        <v>58.197956116731618</v>
      </c>
      <c r="AR777" s="141">
        <v>56.910669639579417</v>
      </c>
      <c r="AS777" s="141">
        <v>53.13581398134167</v>
      </c>
      <c r="AT777" s="141">
        <v>52.382288702674003</v>
      </c>
      <c r="AU777" s="141">
        <v>54.822131872597446</v>
      </c>
      <c r="AV777" s="141">
        <v>57.018072175775522</v>
      </c>
      <c r="AW777" s="141">
        <v>59.080692188952774</v>
      </c>
      <c r="AX777" s="141">
        <v>58.501416251344608</v>
      </c>
      <c r="AY777" s="141">
        <v>54.302252075977997</v>
      </c>
      <c r="AZ777" s="141">
        <v>49.569764120890788</v>
      </c>
      <c r="BA777" s="141">
        <v>53.150968350797754</v>
      </c>
      <c r="BB777" s="141">
        <v>54.149829709309657</v>
      </c>
      <c r="BC777" s="141">
        <v>55.67150351182503</v>
      </c>
      <c r="BD777" s="141">
        <v>57.849194642072732</v>
      </c>
      <c r="BE777" s="141">
        <v>53.904050901378575</v>
      </c>
      <c r="BF777" s="141">
        <v>52.736849562654356</v>
      </c>
      <c r="BG777" s="141">
        <v>52.207722260878874</v>
      </c>
    </row>
    <row r="778" spans="1:59">
      <c r="A778" s="141" t="s">
        <v>584</v>
      </c>
      <c r="B778" s="141" t="s">
        <v>1360</v>
      </c>
      <c r="O778" s="141">
        <v>64.540301662023253</v>
      </c>
      <c r="P778" s="141">
        <v>69.353703182202196</v>
      </c>
      <c r="Q778" s="141">
        <v>70.949790533358353</v>
      </c>
      <c r="R778" s="141">
        <v>66.351259360108912</v>
      </c>
      <c r="S778" s="141">
        <v>66.33002705139765</v>
      </c>
      <c r="T778" s="141">
        <v>65.43642241379311</v>
      </c>
      <c r="U778" s="141">
        <v>75.611757324195182</v>
      </c>
      <c r="V778" s="141">
        <v>68.780709360419507</v>
      </c>
      <c r="W778" s="141">
        <v>70.327711015226612</v>
      </c>
      <c r="X778" s="141">
        <v>65.81453475495934</v>
      </c>
      <c r="Y778" s="141">
        <v>66.660601097867954</v>
      </c>
      <c r="Z778" s="141">
        <v>69.372431937095385</v>
      </c>
      <c r="AA778" s="141">
        <v>66.727435988136378</v>
      </c>
      <c r="AB778" s="141">
        <v>67.067134293460683</v>
      </c>
      <c r="AC778" s="141">
        <v>67.634137558516386</v>
      </c>
      <c r="AD778" s="141">
        <v>65.940337774760252</v>
      </c>
      <c r="AE778" s="141">
        <v>66.752438743375066</v>
      </c>
      <c r="AF778" s="141">
        <v>70.934119253854718</v>
      </c>
      <c r="AG778" s="141">
        <v>68.987219521617362</v>
      </c>
      <c r="AH778" s="141">
        <v>59.484388817087272</v>
      </c>
      <c r="AI778" s="141">
        <v>55.461184905323591</v>
      </c>
      <c r="AJ778" s="141">
        <v>53.853953862900937</v>
      </c>
      <c r="AK778" s="141">
        <v>55.371812775778082</v>
      </c>
      <c r="AL778" s="141">
        <v>54.231069888786045</v>
      </c>
      <c r="AM778" s="141">
        <v>54.464744873975036</v>
      </c>
      <c r="AN778" s="141">
        <v>52.442960437290232</v>
      </c>
      <c r="AO778" s="141">
        <v>49.371940732901173</v>
      </c>
      <c r="AP778" s="141">
        <v>47.059877011987112</v>
      </c>
      <c r="AQ778" s="141">
        <v>50.893110110496266</v>
      </c>
      <c r="AR778" s="141">
        <v>49.166065753278318</v>
      </c>
      <c r="AS778" s="141">
        <v>45.952339556614348</v>
      </c>
      <c r="AT778" s="141">
        <v>45.641386264727736</v>
      </c>
      <c r="AU778" s="141">
        <v>48.142894733996343</v>
      </c>
      <c r="AV778" s="141">
        <v>49.534973462093141</v>
      </c>
      <c r="AW778" s="141">
        <v>51.203636335187483</v>
      </c>
      <c r="AX778" s="141">
        <v>50.237966623942413</v>
      </c>
      <c r="AY778" s="141">
        <v>45.973684593764105</v>
      </c>
      <c r="AZ778" s="141">
        <v>42.110163657025304</v>
      </c>
      <c r="BA778" s="141">
        <v>46.44068401345509</v>
      </c>
      <c r="BB778" s="141">
        <v>47.678428834321757</v>
      </c>
      <c r="BC778" s="141">
        <v>48.970208454550963</v>
      </c>
      <c r="BD778" s="141">
        <v>50.964175689354775</v>
      </c>
      <c r="BE778" s="141">
        <v>48.672262676432879</v>
      </c>
      <c r="BF778" s="141">
        <v>46.925623275601723</v>
      </c>
      <c r="BG778" s="141">
        <v>46.542633300826388</v>
      </c>
    </row>
    <row r="779" spans="1:59">
      <c r="A779" s="141" t="s">
        <v>584</v>
      </c>
      <c r="B779" s="141" t="s">
        <v>1361</v>
      </c>
      <c r="O779" s="141">
        <v>6718000000000</v>
      </c>
      <c r="P779" s="141">
        <v>9851000000000</v>
      </c>
      <c r="Q779" s="141">
        <v>11347000000000</v>
      </c>
      <c r="R779" s="141">
        <v>9747000000000</v>
      </c>
      <c r="S779" s="141">
        <v>11034000000000</v>
      </c>
      <c r="T779" s="141">
        <v>12145000000000</v>
      </c>
      <c r="U779" s="141">
        <v>15666000000000</v>
      </c>
      <c r="V779" s="141">
        <v>16658000000000</v>
      </c>
      <c r="W779" s="141">
        <v>19722000000000</v>
      </c>
      <c r="X779" s="141">
        <v>20802000000000</v>
      </c>
      <c r="Y779" s="141">
        <v>21980000000000</v>
      </c>
      <c r="Z779" s="141">
        <v>23468000000000</v>
      </c>
      <c r="AA779" s="141">
        <v>24523000000000</v>
      </c>
      <c r="AB779" s="141">
        <v>26963000000000</v>
      </c>
      <c r="AC779" s="141">
        <v>28173000000000</v>
      </c>
      <c r="AD779" s="141">
        <v>31079000000000</v>
      </c>
      <c r="AE779" s="141">
        <v>34762000000000</v>
      </c>
      <c r="AF779" s="141">
        <v>39472000000000</v>
      </c>
      <c r="AG779" s="141">
        <v>42859000000000</v>
      </c>
      <c r="AH779" s="141">
        <v>43724000000000</v>
      </c>
      <c r="AI779" s="141">
        <v>37286000000000</v>
      </c>
      <c r="AJ779" s="141">
        <v>36115000000000</v>
      </c>
      <c r="AK779" s="141">
        <v>33781900000000</v>
      </c>
      <c r="AL779" s="141">
        <v>33924300000000</v>
      </c>
      <c r="AM779" s="141">
        <v>34526400000000</v>
      </c>
      <c r="AN779" s="141">
        <v>33406900000000</v>
      </c>
      <c r="AO779" s="141">
        <v>29856200000000</v>
      </c>
      <c r="AP779" s="141">
        <v>27328000000000</v>
      </c>
      <c r="AQ779" s="141">
        <v>31794300000000</v>
      </c>
      <c r="AR779" s="141">
        <v>29454800000000</v>
      </c>
      <c r="AS779" s="141">
        <v>24844500000000</v>
      </c>
      <c r="AT779" s="141">
        <v>24079300000000</v>
      </c>
      <c r="AU779" s="141">
        <v>26711700000000</v>
      </c>
      <c r="AV779" s="141">
        <v>30294500000000</v>
      </c>
      <c r="AW779" s="141">
        <v>32724500000000</v>
      </c>
      <c r="AX779" s="141">
        <v>31434800000000</v>
      </c>
      <c r="AY779" s="141">
        <v>25255000000000</v>
      </c>
      <c r="AZ779" s="141">
        <v>20306700000000</v>
      </c>
      <c r="BA779" s="141">
        <v>23429000000000</v>
      </c>
      <c r="BB779" s="141">
        <v>24898200000000</v>
      </c>
      <c r="BC779" s="141">
        <v>26679900000000</v>
      </c>
      <c r="BD779" s="141">
        <v>30158000000000</v>
      </c>
      <c r="BE779" s="141">
        <v>31769700000000</v>
      </c>
      <c r="BF779" s="141">
        <v>32009000000000</v>
      </c>
      <c r="BG779" s="141">
        <v>31212700000000</v>
      </c>
    </row>
    <row r="780" spans="1:59">
      <c r="A780" s="141" t="s">
        <v>584</v>
      </c>
      <c r="B780" s="141" t="s">
        <v>1362</v>
      </c>
      <c r="O780" s="141">
        <v>10.551307508169474</v>
      </c>
      <c r="P780" s="141">
        <v>11.7515640103137</v>
      </c>
      <c r="Q780" s="141">
        <v>11.34615047187441</v>
      </c>
      <c r="R780" s="141">
        <v>9.4019140957346288</v>
      </c>
      <c r="S780" s="141">
        <v>9.1781474579918125</v>
      </c>
      <c r="T780" s="141">
        <v>9.2097585254429681</v>
      </c>
      <c r="U780" s="141">
        <v>9.3017368569564418</v>
      </c>
      <c r="V780" s="141">
        <v>9.9967551454822665</v>
      </c>
      <c r="W780" s="141">
        <v>10.584520781665233</v>
      </c>
      <c r="X780" s="141">
        <v>11.011209792057336</v>
      </c>
      <c r="Y780" s="141">
        <v>11.006273692388321</v>
      </c>
      <c r="Z780" s="141">
        <v>10.953683043130216</v>
      </c>
      <c r="AA780" s="141">
        <v>11.203733575046854</v>
      </c>
      <c r="AB780" s="141">
        <v>11.430003690941515</v>
      </c>
      <c r="AC780" s="141">
        <v>11.332791810135163</v>
      </c>
      <c r="AD780" s="141">
        <v>12.236163507377649</v>
      </c>
      <c r="AE780" s="141">
        <v>12.539889998849349</v>
      </c>
      <c r="AF780" s="141">
        <v>12.42831760830585</v>
      </c>
      <c r="AG780" s="141">
        <v>12.917778122262238</v>
      </c>
      <c r="AH780" s="141">
        <v>13.1562416520462</v>
      </c>
      <c r="AI780" s="141">
        <v>11.659937018360097</v>
      </c>
      <c r="AJ780" s="141">
        <v>11.558528061768166</v>
      </c>
      <c r="AK780" s="141">
        <v>11.073045954471619</v>
      </c>
      <c r="AL780" s="141">
        <v>10.958230325454494</v>
      </c>
      <c r="AM780" s="141">
        <v>10.814578507813421</v>
      </c>
      <c r="AN780" s="141">
        <v>10.651633225216116</v>
      </c>
      <c r="AO780" s="141">
        <v>10.067536579077432</v>
      </c>
      <c r="AP780" s="141">
        <v>9.7733135919090444</v>
      </c>
      <c r="AQ780" s="141">
        <v>10.372257008653785</v>
      </c>
      <c r="AR780" s="141">
        <v>9.8959283372051896</v>
      </c>
      <c r="AS780" s="141">
        <v>9.0615989342350627</v>
      </c>
      <c r="AT780" s="141">
        <v>8.9189634395141493</v>
      </c>
      <c r="AU780" s="141">
        <v>9.3526940560735898</v>
      </c>
      <c r="AV780" s="141">
        <v>10.137011078108449</v>
      </c>
      <c r="AW780" s="141">
        <v>10.512741333552992</v>
      </c>
      <c r="AX780" s="141">
        <v>10.106186294899906</v>
      </c>
      <c r="AY780" s="141">
        <v>8.9315916535645083</v>
      </c>
      <c r="AZ780" s="141">
        <v>8.3689103801626565</v>
      </c>
      <c r="BA780" s="141">
        <v>8.8097844345772067</v>
      </c>
      <c r="BB780" s="141">
        <v>9.3568182072552677</v>
      </c>
      <c r="BC780" s="141">
        <v>9.6824129439878845</v>
      </c>
      <c r="BD780" s="141">
        <v>10.360617645211731</v>
      </c>
      <c r="BE780" s="141">
        <v>11.469206579019064</v>
      </c>
      <c r="BF780" s="141">
        <v>11.409270698578796</v>
      </c>
      <c r="BG780" s="141">
        <v>11.103364535483424</v>
      </c>
    </row>
    <row r="781" spans="1:59">
      <c r="A781" s="141" t="s">
        <v>584</v>
      </c>
      <c r="B781" s="141" t="s">
        <v>1363</v>
      </c>
      <c r="O781" s="141">
        <v>10121000000000</v>
      </c>
      <c r="P781" s="141">
        <v>13725000000000</v>
      </c>
      <c r="Q781" s="141">
        <v>15813000000000</v>
      </c>
      <c r="R781" s="141">
        <v>14478000000000</v>
      </c>
      <c r="S781" s="141">
        <v>15872000000000</v>
      </c>
      <c r="T781" s="141">
        <v>17748000000000</v>
      </c>
      <c r="U781" s="141">
        <v>19739000000000</v>
      </c>
      <c r="V781" s="141">
        <v>22993000000000</v>
      </c>
      <c r="W781" s="141">
        <v>26392000000000</v>
      </c>
      <c r="X781" s="141">
        <v>29517000000000</v>
      </c>
      <c r="Y781" s="141">
        <v>30975000000000</v>
      </c>
      <c r="Z781" s="141">
        <v>32061000000000</v>
      </c>
      <c r="AA781" s="141">
        <v>34854000000000</v>
      </c>
      <c r="AB781" s="141">
        <v>38190000000000</v>
      </c>
      <c r="AC781" s="141">
        <v>39629000000000</v>
      </c>
      <c r="AD781" s="141">
        <v>44498000000000</v>
      </c>
      <c r="AE781" s="141">
        <v>49024000000000</v>
      </c>
      <c r="AF781" s="141">
        <v>52337000000000</v>
      </c>
      <c r="AG781" s="141">
        <v>58730000000000</v>
      </c>
      <c r="AH781" s="141">
        <v>63413000000000</v>
      </c>
      <c r="AI781" s="141">
        <v>57561000000000</v>
      </c>
      <c r="AJ781" s="141">
        <v>57408000000000</v>
      </c>
      <c r="AK781" s="141">
        <v>55535500000000</v>
      </c>
      <c r="AL781" s="141">
        <v>56165500000000</v>
      </c>
      <c r="AM781" s="141">
        <v>56863800000000</v>
      </c>
      <c r="AN781" s="141">
        <v>56894900000000</v>
      </c>
      <c r="AO781" s="141">
        <v>53144200000000</v>
      </c>
      <c r="AP781" s="141">
        <v>50787200000000</v>
      </c>
      <c r="AQ781" s="141">
        <v>54631300000000</v>
      </c>
      <c r="AR781" s="141">
        <v>51756200000000</v>
      </c>
      <c r="AS781" s="141">
        <v>46756600000000</v>
      </c>
      <c r="AT781" s="141">
        <v>45968400000000</v>
      </c>
      <c r="AU781" s="141">
        <v>48724300000000</v>
      </c>
      <c r="AV781" s="141">
        <v>53131400000000</v>
      </c>
      <c r="AW781" s="141">
        <v>55389500000000</v>
      </c>
      <c r="AX781" s="141">
        <v>53733400000000</v>
      </c>
      <c r="AY781" s="141">
        <v>46508200000000</v>
      </c>
      <c r="AZ781" s="141">
        <v>40965900000000</v>
      </c>
      <c r="BA781" s="141">
        <v>44080100000000</v>
      </c>
      <c r="BB781" s="141">
        <v>45980200000000</v>
      </c>
      <c r="BC781" s="141">
        <v>47923800000000</v>
      </c>
      <c r="BD781" s="141">
        <v>52132100000000</v>
      </c>
      <c r="BE781" s="141">
        <v>58937500000000</v>
      </c>
      <c r="BF781" s="141">
        <v>60695700000000</v>
      </c>
      <c r="BG781" s="141">
        <v>59785600000000</v>
      </c>
    </row>
    <row r="782" spans="1:59">
      <c r="A782" s="141" t="s">
        <v>584</v>
      </c>
      <c r="B782" s="141" t="s">
        <v>1364</v>
      </c>
      <c r="O782" s="141">
        <v>6.20616773945624</v>
      </c>
      <c r="P782" s="141">
        <v>4.9281892424669103</v>
      </c>
      <c r="Q782" s="141">
        <v>4.5519914962796229</v>
      </c>
      <c r="R782" s="141">
        <v>5.3778080326752891</v>
      </c>
      <c r="S782" s="141">
        <v>5.1277427111511873</v>
      </c>
      <c r="T782" s="141">
        <v>5.6034482758620694</v>
      </c>
      <c r="U782" s="141">
        <v>5.7435204401756836</v>
      </c>
      <c r="V782" s="141">
        <v>5.243816838019737</v>
      </c>
      <c r="W782" s="141">
        <v>4.5679848803623013</v>
      </c>
      <c r="X782" s="141">
        <v>5.4576517859967728</v>
      </c>
      <c r="Y782" s="141">
        <v>5.8472083219603919</v>
      </c>
      <c r="Z782" s="141">
        <v>6.1485707529043125</v>
      </c>
      <c r="AA782" s="141">
        <v>5.9100432641288672</v>
      </c>
      <c r="AB782" s="141">
        <v>5.9348804815561023</v>
      </c>
      <c r="AC782" s="141">
        <v>6.7915016204537269</v>
      </c>
      <c r="AD782" s="141">
        <v>7.3113808028515663</v>
      </c>
      <c r="AE782" s="141">
        <v>7.2528612028573622</v>
      </c>
      <c r="AF782" s="141">
        <v>6.8917801818639255</v>
      </c>
      <c r="AG782" s="141">
        <v>5.9395422206483595</v>
      </c>
      <c r="AH782" s="141">
        <v>5.8934766342425684</v>
      </c>
      <c r="AI782" s="141">
        <v>7.194811762780942</v>
      </c>
      <c r="AJ782" s="141">
        <v>7.6676458746514369</v>
      </c>
      <c r="AK782" s="141">
        <v>5.1744654904506211</v>
      </c>
      <c r="AL782" s="141">
        <v>4.9501959072881343</v>
      </c>
      <c r="AM782" s="141">
        <v>4.0968762718441702</v>
      </c>
      <c r="AN782" s="141">
        <v>4.0391576951213004</v>
      </c>
      <c r="AO782" s="141">
        <v>3.1741963222648502</v>
      </c>
      <c r="AP782" s="141">
        <v>3.2494872629398306</v>
      </c>
      <c r="AQ782" s="141">
        <v>2.8542067174942014</v>
      </c>
      <c r="AR782" s="141">
        <v>2.7962503004566939</v>
      </c>
      <c r="AS782" s="141">
        <v>2.6882058528681716</v>
      </c>
      <c r="AT782" s="141">
        <v>2.7347718622530213</v>
      </c>
      <c r="AU782" s="141">
        <v>2.6074089560631677</v>
      </c>
      <c r="AV782" s="141">
        <v>2.5602621415420437</v>
      </c>
      <c r="AW782" s="141">
        <v>2.3772306584989944</v>
      </c>
      <c r="AX782" s="141">
        <v>2.4017209030266029</v>
      </c>
      <c r="AY782" s="141">
        <v>2.6486521910087815</v>
      </c>
      <c r="AZ782" s="141">
        <v>2.7990908864686412</v>
      </c>
      <c r="BA782" s="141">
        <v>2.4787261666663363</v>
      </c>
      <c r="BB782" s="141">
        <v>2.8235713150431532</v>
      </c>
      <c r="BC782" s="141">
        <v>2.7605498339815608</v>
      </c>
      <c r="BD782" s="141">
        <v>2.6607565031795577</v>
      </c>
      <c r="BE782" s="141">
        <v>2.8846669434541545</v>
      </c>
      <c r="BF782" s="141">
        <v>2.885700798390904</v>
      </c>
      <c r="BG782" s="141">
        <v>3.1782245245487055</v>
      </c>
    </row>
    <row r="783" spans="1:59">
      <c r="A783" s="141" t="s">
        <v>584</v>
      </c>
      <c r="B783" s="141" t="s">
        <v>1365</v>
      </c>
      <c r="O783" s="141">
        <v>646000000000</v>
      </c>
      <c r="P783" s="141">
        <v>700000000000</v>
      </c>
      <c r="Q783" s="141">
        <v>728000000000</v>
      </c>
      <c r="R783" s="141">
        <v>790000000000</v>
      </c>
      <c r="S783" s="141">
        <v>853000000000</v>
      </c>
      <c r="T783" s="141">
        <v>1040000000000</v>
      </c>
      <c r="U783" s="141">
        <v>1190000000000</v>
      </c>
      <c r="V783" s="141">
        <v>1270000000000</v>
      </c>
      <c r="W783" s="141">
        <v>1281000000000</v>
      </c>
      <c r="X783" s="141">
        <v>1725000000000</v>
      </c>
      <c r="Y783" s="141">
        <v>1928000000000</v>
      </c>
      <c r="Z783" s="141">
        <v>2080000000000</v>
      </c>
      <c r="AA783" s="141">
        <v>2172000000000</v>
      </c>
      <c r="AB783" s="141">
        <v>2386000000000</v>
      </c>
      <c r="AC783" s="141">
        <v>2829000000000</v>
      </c>
      <c r="AD783" s="141">
        <v>3446000000000</v>
      </c>
      <c r="AE783" s="141">
        <v>3777000000000</v>
      </c>
      <c r="AF783" s="141">
        <v>3835000000000</v>
      </c>
      <c r="AG783" s="141">
        <v>3690000000000</v>
      </c>
      <c r="AH783" s="141">
        <v>4332000000000</v>
      </c>
      <c r="AI783" s="141">
        <v>4837000000000</v>
      </c>
      <c r="AJ783" s="141">
        <v>5142000000000</v>
      </c>
      <c r="AK783" s="141">
        <v>3156900000000</v>
      </c>
      <c r="AL783" s="141">
        <v>3096600000000</v>
      </c>
      <c r="AM783" s="141">
        <v>2597100000000</v>
      </c>
      <c r="AN783" s="141">
        <v>2573000000000</v>
      </c>
      <c r="AO783" s="141">
        <v>1919500000000</v>
      </c>
      <c r="AP783" s="141">
        <v>1887000000000</v>
      </c>
      <c r="AQ783" s="141">
        <v>1783100000000</v>
      </c>
      <c r="AR783" s="141">
        <v>1675200000000</v>
      </c>
      <c r="AS783" s="141">
        <v>1453400000000</v>
      </c>
      <c r="AT783" s="141">
        <v>1442800000000</v>
      </c>
      <c r="AU783" s="141">
        <v>1446700000000</v>
      </c>
      <c r="AV783" s="141">
        <v>1565800000000</v>
      </c>
      <c r="AW783" s="141">
        <v>1519300000000</v>
      </c>
      <c r="AX783" s="141">
        <v>1502800000000</v>
      </c>
      <c r="AY783" s="141">
        <v>1455000000000</v>
      </c>
      <c r="AZ783" s="141">
        <v>1349800000000</v>
      </c>
      <c r="BA783" s="141">
        <v>1250500000000</v>
      </c>
      <c r="BB783" s="141">
        <v>1474500000000</v>
      </c>
      <c r="BC783" s="141">
        <v>1504000000000</v>
      </c>
      <c r="BD783" s="141">
        <v>1574500000000</v>
      </c>
      <c r="BE783" s="141">
        <v>1882900000000</v>
      </c>
      <c r="BF783" s="141">
        <v>1968400000000</v>
      </c>
      <c r="BG783" s="141">
        <v>2131400000000</v>
      </c>
    </row>
    <row r="784" spans="1:59">
      <c r="A784" s="141" t="s">
        <v>584</v>
      </c>
      <c r="B784" s="141" t="s">
        <v>1366</v>
      </c>
      <c r="O784" s="141">
        <v>3.4777596310884813</v>
      </c>
      <c r="P784" s="141">
        <v>3.3370881441847371</v>
      </c>
      <c r="Q784" s="141">
        <v>2.2697430125679983</v>
      </c>
      <c r="R784" s="141">
        <v>2.5867937372362153</v>
      </c>
      <c r="S784" s="141">
        <v>3.0898707544334236</v>
      </c>
      <c r="T784" s="141">
        <v>2.8717672413793105</v>
      </c>
      <c r="U784" s="141">
        <v>2.6352623196100198</v>
      </c>
      <c r="V784" s="141">
        <v>2.9150666831826251</v>
      </c>
      <c r="W784" s="141">
        <v>2.3392647006383052</v>
      </c>
      <c r="X784" s="141">
        <v>2.1830607143987093</v>
      </c>
      <c r="Y784" s="141">
        <v>2.1138507263518633</v>
      </c>
      <c r="Z784" s="141">
        <v>1.9155162730201898</v>
      </c>
      <c r="AA784" s="141">
        <v>1.9101521047046339</v>
      </c>
      <c r="AB784" s="141">
        <v>1.661567544710594</v>
      </c>
      <c r="AC784" s="141">
        <v>1.3443764253991117</v>
      </c>
      <c r="AD784" s="141">
        <v>1.3472799796316726</v>
      </c>
      <c r="AE784" s="141">
        <v>1.3960365619479222</v>
      </c>
      <c r="AF784" s="141">
        <v>1.3226467311217338</v>
      </c>
      <c r="AG784" s="141">
        <v>1.3311656955220037</v>
      </c>
      <c r="AH784" s="141">
        <v>1.6475069723148086</v>
      </c>
      <c r="AI784" s="141">
        <v>1.7194960508114057</v>
      </c>
      <c r="AJ784" s="141">
        <v>1.8535363325927141</v>
      </c>
      <c r="AK784" s="141">
        <v>1.6297542010057497</v>
      </c>
      <c r="AL784" s="141">
        <v>1.6499054433611331</v>
      </c>
      <c r="AM784" s="141">
        <v>1.7498998299475328</v>
      </c>
      <c r="AN784" s="141">
        <v>1.5881911543545353</v>
      </c>
      <c r="AO784" s="141">
        <v>1.5221920889006484</v>
      </c>
      <c r="AP784" s="141">
        <v>1.4873249332279446</v>
      </c>
      <c r="AQ784" s="141">
        <v>1.4028527660882273</v>
      </c>
      <c r="AR784" s="141">
        <v>1.5049541970461768</v>
      </c>
      <c r="AS784" s="141">
        <v>1.5445993585593851</v>
      </c>
      <c r="AT784" s="141">
        <v>1.6016649733877202</v>
      </c>
      <c r="AU784" s="141">
        <v>1.5532349750018926</v>
      </c>
      <c r="AV784" s="141">
        <v>1.5211469346510176</v>
      </c>
      <c r="AW784" s="141">
        <v>1.4822290546936732</v>
      </c>
      <c r="AX784" s="141">
        <v>1.5038723514426626</v>
      </c>
      <c r="AY784" s="141">
        <v>1.6075771476837493</v>
      </c>
      <c r="AZ784" s="141">
        <v>1.5177467919739209</v>
      </c>
      <c r="BA784" s="141">
        <v>1.5578015948685116</v>
      </c>
      <c r="BB784" s="141">
        <v>1.674035973964547</v>
      </c>
      <c r="BC784" s="141">
        <v>1.6467854461757025</v>
      </c>
      <c r="BD784" s="141">
        <v>1.7480384419745536</v>
      </c>
      <c r="BE784" s="141">
        <v>1.6440257565567229</v>
      </c>
      <c r="BF784" s="141">
        <v>1.5374082642108009</v>
      </c>
      <c r="BG784" s="141">
        <v>1.400184305410169</v>
      </c>
    </row>
    <row r="785" spans="1:59">
      <c r="A785" s="141" t="s">
        <v>584</v>
      </c>
      <c r="B785" s="141" t="s">
        <v>1367</v>
      </c>
      <c r="O785" s="141">
        <v>362000000000</v>
      </c>
      <c r="P785" s="141">
        <v>474000000000</v>
      </c>
      <c r="Q785" s="141">
        <v>363000000000</v>
      </c>
      <c r="R785" s="141">
        <v>380000000000</v>
      </c>
      <c r="S785" s="141">
        <v>514000000000</v>
      </c>
      <c r="T785" s="141">
        <v>533000000000</v>
      </c>
      <c r="U785" s="141">
        <v>546000000000</v>
      </c>
      <c r="V785" s="141">
        <v>706000000000</v>
      </c>
      <c r="W785" s="141">
        <v>656000000000</v>
      </c>
      <c r="X785" s="141">
        <v>690000000000</v>
      </c>
      <c r="Y785" s="141">
        <v>697000000000</v>
      </c>
      <c r="Z785" s="141">
        <v>648000000000</v>
      </c>
      <c r="AA785" s="141">
        <v>702000000000</v>
      </c>
      <c r="AB785" s="141">
        <v>668000000000</v>
      </c>
      <c r="AC785" s="141">
        <v>560000000000</v>
      </c>
      <c r="AD785" s="141">
        <v>635000000000</v>
      </c>
      <c r="AE785" s="141">
        <v>727000000000</v>
      </c>
      <c r="AF785" s="141">
        <v>736000000000</v>
      </c>
      <c r="AG785" s="141">
        <v>827000000000</v>
      </c>
      <c r="AH785" s="141">
        <v>1211000000000</v>
      </c>
      <c r="AI785" s="141">
        <v>1156000000000</v>
      </c>
      <c r="AJ785" s="141">
        <v>1243000000000</v>
      </c>
      <c r="AK785" s="141">
        <v>994300000000</v>
      </c>
      <c r="AL785" s="141">
        <v>1032100000000</v>
      </c>
      <c r="AM785" s="141">
        <v>1109300000000</v>
      </c>
      <c r="AN785" s="141">
        <v>1011700000000</v>
      </c>
      <c r="AO785" s="141">
        <v>920500000000</v>
      </c>
      <c r="AP785" s="141">
        <v>863700000000</v>
      </c>
      <c r="AQ785" s="141">
        <v>876400000000</v>
      </c>
      <c r="AR785" s="141">
        <v>901600000000</v>
      </c>
      <c r="AS785" s="141">
        <v>835100000000</v>
      </c>
      <c r="AT785" s="141">
        <v>845000000000</v>
      </c>
      <c r="AU785" s="141">
        <v>861800000000</v>
      </c>
      <c r="AV785" s="141">
        <v>930300000000</v>
      </c>
      <c r="AW785" s="141">
        <v>947300000000</v>
      </c>
      <c r="AX785" s="141">
        <v>941000000000</v>
      </c>
      <c r="AY785" s="141">
        <v>883100000000</v>
      </c>
      <c r="AZ785" s="141">
        <v>731900000000</v>
      </c>
      <c r="BA785" s="141">
        <v>785900000000</v>
      </c>
      <c r="BB785" s="141">
        <v>874200000000</v>
      </c>
      <c r="BC785" s="141">
        <v>897200000000</v>
      </c>
      <c r="BD785" s="141">
        <v>1034400000000</v>
      </c>
      <c r="BE785" s="141">
        <v>1073100000000</v>
      </c>
      <c r="BF785" s="141">
        <v>1048700000000</v>
      </c>
      <c r="BG785" s="141">
        <v>939000000000</v>
      </c>
    </row>
    <row r="786" spans="1:59">
      <c r="A786" s="141" t="s">
        <v>584</v>
      </c>
      <c r="B786" s="141" t="s">
        <v>1368</v>
      </c>
      <c r="O786" s="141">
        <v>3.5174389882422683</v>
      </c>
      <c r="P786" s="141">
        <v>3.4025500910746813</v>
      </c>
      <c r="Q786" s="141">
        <v>2.251312211471574</v>
      </c>
      <c r="R786" s="141">
        <v>2.5763226965050423</v>
      </c>
      <c r="S786" s="141">
        <v>3.194304435483871</v>
      </c>
      <c r="T786" s="141">
        <v>2.9580797836375927</v>
      </c>
      <c r="U786" s="141">
        <v>2.7255686711586202</v>
      </c>
      <c r="V786" s="141">
        <v>3.0357065193754624</v>
      </c>
      <c r="W786" s="141">
        <v>2.4515004546832375</v>
      </c>
      <c r="X786" s="141">
        <v>2.3071450350645391</v>
      </c>
      <c r="Y786" s="141">
        <v>2.2243744955609364</v>
      </c>
      <c r="Z786" s="141">
        <v>1.9961947537506626</v>
      </c>
      <c r="AA786" s="141">
        <v>1.9882940265105868</v>
      </c>
      <c r="AB786" s="141">
        <v>1.725582613249542</v>
      </c>
      <c r="AC786" s="141">
        <v>1.3929193267556588</v>
      </c>
      <c r="AD786" s="141">
        <v>1.4090520922288641</v>
      </c>
      <c r="AE786" s="141">
        <v>1.464588772845953</v>
      </c>
      <c r="AF786" s="141">
        <v>1.3890746508206431</v>
      </c>
      <c r="AG786" s="141">
        <v>1.3928145751745276</v>
      </c>
      <c r="AH786" s="141">
        <v>1.6100799520603033</v>
      </c>
      <c r="AI786" s="141">
        <v>1.7477111238512186</v>
      </c>
      <c r="AJ786" s="141">
        <v>1.6774665551839465</v>
      </c>
      <c r="AK786" s="141">
        <v>1.7903863294649369</v>
      </c>
      <c r="AL786" s="141">
        <v>1.8376049354140889</v>
      </c>
      <c r="AM786" s="141">
        <v>1.950801740298749</v>
      </c>
      <c r="AN786" s="141">
        <v>1.7781910153634155</v>
      </c>
      <c r="AO786" s="141">
        <v>1.7320798883038977</v>
      </c>
      <c r="AP786" s="141">
        <v>1.7006253544200114</v>
      </c>
      <c r="AQ786" s="141">
        <v>1.6042085764021725</v>
      </c>
      <c r="AR786" s="141">
        <v>1.7420135172211253</v>
      </c>
      <c r="AS786" s="141">
        <v>1.7860580110615401</v>
      </c>
      <c r="AT786" s="141">
        <v>1.8382192984746044</v>
      </c>
      <c r="AU786" s="141">
        <v>1.7687273085503539</v>
      </c>
      <c r="AV786" s="141">
        <v>1.7509420041632633</v>
      </c>
      <c r="AW786" s="141">
        <v>1.7102519430577996</v>
      </c>
      <c r="AX786" s="141">
        <v>1.7512385220365732</v>
      </c>
      <c r="AY786" s="141">
        <v>1.8988049419242199</v>
      </c>
      <c r="AZ786" s="141">
        <v>1.7866078860710983</v>
      </c>
      <c r="BA786" s="141">
        <v>1.7828906921717509</v>
      </c>
      <c r="BB786" s="141">
        <v>1.9012531480941797</v>
      </c>
      <c r="BC786" s="141">
        <v>1.8721386868320125</v>
      </c>
      <c r="BD786" s="141">
        <v>1.9841901630665175</v>
      </c>
      <c r="BE786" s="141">
        <v>1.8207423117709436</v>
      </c>
      <c r="BF786" s="141">
        <v>1.727799498152258</v>
      </c>
      <c r="BG786" s="141">
        <v>1.5706123213616658</v>
      </c>
    </row>
    <row r="787" spans="1:59">
      <c r="A787" s="141" t="s">
        <v>584</v>
      </c>
      <c r="B787" s="141" t="s">
        <v>1369</v>
      </c>
      <c r="O787" s="141">
        <v>356000000000</v>
      </c>
      <c r="P787" s="141">
        <v>467000000000</v>
      </c>
      <c r="Q787" s="141">
        <v>356000000000</v>
      </c>
      <c r="R787" s="141">
        <v>373000000000</v>
      </c>
      <c r="S787" s="141">
        <v>507000000000</v>
      </c>
      <c r="T787" s="141">
        <v>525000000000</v>
      </c>
      <c r="U787" s="141">
        <v>538000000000</v>
      </c>
      <c r="V787" s="141">
        <v>698000000000</v>
      </c>
      <c r="W787" s="141">
        <v>647000000000</v>
      </c>
      <c r="X787" s="141">
        <v>681000000000</v>
      </c>
      <c r="Y787" s="141">
        <v>689000000000</v>
      </c>
      <c r="Z787" s="141">
        <v>640000000000</v>
      </c>
      <c r="AA787" s="141">
        <v>693000000000</v>
      </c>
      <c r="AB787" s="141">
        <v>659000000000</v>
      </c>
      <c r="AC787" s="141">
        <v>552000000000</v>
      </c>
      <c r="AD787" s="141">
        <v>627000000000</v>
      </c>
      <c r="AE787" s="141">
        <v>718000000000</v>
      </c>
      <c r="AF787" s="141">
        <v>727000000000</v>
      </c>
      <c r="AG787" s="141">
        <v>818000000000</v>
      </c>
      <c r="AH787" s="141">
        <v>1021000000000</v>
      </c>
      <c r="AI787" s="141">
        <v>1006000000000</v>
      </c>
      <c r="AJ787" s="141">
        <v>963000000000</v>
      </c>
      <c r="AK787" s="141">
        <v>994300000000</v>
      </c>
      <c r="AL787" s="141">
        <v>1032100000000</v>
      </c>
      <c r="AM787" s="141">
        <v>1109300000000</v>
      </c>
      <c r="AN787" s="141">
        <v>1011700000000</v>
      </c>
      <c r="AO787" s="141">
        <v>920500000000</v>
      </c>
      <c r="AP787" s="141">
        <v>863700000000</v>
      </c>
      <c r="AQ787" s="141">
        <v>876400000000</v>
      </c>
      <c r="AR787" s="141">
        <v>901600000000</v>
      </c>
      <c r="AS787" s="141">
        <v>835100000000</v>
      </c>
      <c r="AT787" s="141">
        <v>845000000000</v>
      </c>
      <c r="AU787" s="141">
        <v>861800000000</v>
      </c>
      <c r="AV787" s="141">
        <v>930300000000</v>
      </c>
      <c r="AW787" s="141">
        <v>947300000000</v>
      </c>
      <c r="AX787" s="141">
        <v>941000000000</v>
      </c>
      <c r="AY787" s="141">
        <v>883100000000</v>
      </c>
      <c r="AZ787" s="141">
        <v>731900000000</v>
      </c>
      <c r="BA787" s="141">
        <v>785900000000</v>
      </c>
      <c r="BB787" s="141">
        <v>874200000000</v>
      </c>
      <c r="BC787" s="141">
        <v>897200000000</v>
      </c>
      <c r="BD787" s="141">
        <v>1034400000000</v>
      </c>
      <c r="BE787" s="141">
        <v>1073100000000</v>
      </c>
      <c r="BF787" s="141">
        <v>1048700000000</v>
      </c>
      <c r="BG787" s="141">
        <v>939000000000</v>
      </c>
    </row>
    <row r="788" spans="1:59">
      <c r="A788" s="141" t="s">
        <v>584</v>
      </c>
      <c r="B788" s="141" t="s">
        <v>1370</v>
      </c>
      <c r="AK788" s="141">
        <v>3.5909920007278924</v>
      </c>
      <c r="AL788" s="141">
        <v>3.6205456294692122</v>
      </c>
      <c r="AM788" s="141">
        <v>3.624095459347437</v>
      </c>
      <c r="AN788" s="141">
        <v>3.7901712968596497</v>
      </c>
      <c r="AO788" s="141">
        <v>3.9339130314332116</v>
      </c>
      <c r="AP788" s="141">
        <v>4.0338996785502932</v>
      </c>
      <c r="AQ788" s="141">
        <v>3.8844971648127986</v>
      </c>
      <c r="AR788" s="141">
        <v>3.8419189220827459</v>
      </c>
      <c r="AS788" s="141">
        <v>3.8569571755599013</v>
      </c>
      <c r="AT788" s="141">
        <v>3.8505776367389895</v>
      </c>
      <c r="AU788" s="141">
        <v>3.8279624790088689</v>
      </c>
      <c r="AV788" s="141">
        <v>3.9135550093554143</v>
      </c>
      <c r="AW788" s="141">
        <v>3.8748679179260983</v>
      </c>
      <c r="AX788" s="141">
        <v>3.7732234694393378</v>
      </c>
      <c r="AY788" s="141">
        <v>3.6776865047862421</v>
      </c>
      <c r="AZ788" s="141">
        <v>3.8410620125531549</v>
      </c>
      <c r="BA788" s="141">
        <v>3.7710510695452588</v>
      </c>
      <c r="BB788" s="141">
        <v>3.8731110179352504</v>
      </c>
      <c r="BC788" s="141">
        <v>3.8714461354368193</v>
      </c>
      <c r="BD788" s="141">
        <v>3.9157625355680619</v>
      </c>
      <c r="BE788" s="141">
        <v>4.7991949243923475</v>
      </c>
      <c r="BF788" s="141">
        <v>4.9213479656338661</v>
      </c>
      <c r="BG788" s="141">
        <v>4.8291207960943625</v>
      </c>
    </row>
    <row r="789" spans="1:59">
      <c r="A789" s="141" t="s">
        <v>584</v>
      </c>
      <c r="B789" s="141" t="s">
        <v>1371</v>
      </c>
      <c r="O789" s="141">
        <v>23.008934575847825</v>
      </c>
      <c r="P789" s="141">
        <v>19.008729935229514</v>
      </c>
      <c r="Q789" s="141">
        <v>18.389295316701055</v>
      </c>
      <c r="R789" s="141">
        <v>21.52484683458135</v>
      </c>
      <c r="S789" s="141">
        <v>23.558761647129547</v>
      </c>
      <c r="T789" s="141">
        <v>22.510775862068964</v>
      </c>
      <c r="U789" s="141">
        <v>25.831362517496022</v>
      </c>
      <c r="V789" s="141">
        <v>24.720260952145008</v>
      </c>
      <c r="W789" s="141">
        <v>21.467032771101522</v>
      </c>
      <c r="X789" s="141">
        <v>20.631505679121716</v>
      </c>
      <c r="Y789" s="141">
        <v>20.243835865708306</v>
      </c>
      <c r="Z789" s="141">
        <v>21.194832835732655</v>
      </c>
      <c r="AA789" s="141">
        <v>20.290604337296944</v>
      </c>
      <c r="AB789" s="141">
        <v>20.329328657065393</v>
      </c>
      <c r="AC789" s="141">
        <v>19.366222542311849</v>
      </c>
      <c r="AD789" s="141">
        <v>19.812441653229229</v>
      </c>
      <c r="AE789" s="141">
        <v>18.73799831016207</v>
      </c>
      <c r="AF789" s="141">
        <v>14.904934766200626</v>
      </c>
      <c r="AG789" s="141">
        <v>18.27576216077005</v>
      </c>
      <c r="AH789" s="141">
        <v>19.244949323175295</v>
      </c>
      <c r="AI789" s="141">
        <v>21.243808475509081</v>
      </c>
      <c r="AJ789" s="141">
        <v>22.23050655373466</v>
      </c>
      <c r="AK789" s="141">
        <v>28.852041987110137</v>
      </c>
      <c r="AL789" s="141">
        <v>28.954473735954384</v>
      </c>
      <c r="AM789" s="141">
        <v>29.390051141938599</v>
      </c>
      <c r="AN789" s="141">
        <v>31.244682220484947</v>
      </c>
      <c r="AO789" s="141">
        <v>33.813996560391587</v>
      </c>
      <c r="AP789" s="141">
        <v>35.660841009321395</v>
      </c>
      <c r="AQ789" s="141">
        <v>32.298107813492933</v>
      </c>
      <c r="AR789" s="141">
        <v>32.924378388483824</v>
      </c>
      <c r="AS789" s="141">
        <v>36.295587968734395</v>
      </c>
      <c r="AT789" s="141">
        <v>37.153509636526302</v>
      </c>
      <c r="AU789" s="141">
        <v>35.512992888065433</v>
      </c>
      <c r="AV789" s="141">
        <v>33.259535169675821</v>
      </c>
      <c r="AW789" s="141">
        <v>31.604196493533927</v>
      </c>
      <c r="AX789" s="141">
        <v>31.731227166231434</v>
      </c>
      <c r="AY789" s="141">
        <v>34.43247848311416</v>
      </c>
      <c r="AZ789" s="141">
        <v>38.524308003682904</v>
      </c>
      <c r="BA789" s="141">
        <v>36.897836045296962</v>
      </c>
      <c r="BB789" s="141">
        <v>35.872855991160662</v>
      </c>
      <c r="BC789" s="141">
        <v>34.585247577635876</v>
      </c>
      <c r="BD789" s="141">
        <v>32.72536159756924</v>
      </c>
      <c r="BE789" s="141">
        <v>37.093455610078948</v>
      </c>
      <c r="BF789" s="141">
        <v>37.631831255992331</v>
      </c>
      <c r="BG789" s="141">
        <v>38.027902288309726</v>
      </c>
    </row>
    <row r="790" spans="1:59">
      <c r="A790" s="141" t="s">
        <v>584</v>
      </c>
      <c r="B790" s="141" t="s">
        <v>1372</v>
      </c>
      <c r="O790" s="141">
        <v>2395000000000</v>
      </c>
      <c r="P790" s="141">
        <v>2700000000000</v>
      </c>
      <c r="Q790" s="141">
        <v>2941000000000</v>
      </c>
      <c r="R790" s="141">
        <v>3162000000000</v>
      </c>
      <c r="S790" s="141">
        <v>3919000000000</v>
      </c>
      <c r="T790" s="141">
        <v>4178000000000</v>
      </c>
      <c r="U790" s="141">
        <v>5352000000000</v>
      </c>
      <c r="V790" s="141">
        <v>5987000000000</v>
      </c>
      <c r="W790" s="141">
        <v>6020000000000</v>
      </c>
      <c r="X790" s="141">
        <v>6521000000000</v>
      </c>
      <c r="Y790" s="141">
        <v>6675000000000</v>
      </c>
      <c r="Z790" s="141">
        <v>7170000000000</v>
      </c>
      <c r="AA790" s="141">
        <v>7457000000000</v>
      </c>
      <c r="AB790" s="141">
        <v>8173000000000</v>
      </c>
      <c r="AC790" s="141">
        <v>8067000000000</v>
      </c>
      <c r="AD790" s="141">
        <v>9338000000000</v>
      </c>
      <c r="AE790" s="141">
        <v>9758000000000</v>
      </c>
      <c r="AF790" s="141">
        <v>8294000000000</v>
      </c>
      <c r="AG790" s="141">
        <v>11354000000000</v>
      </c>
      <c r="AH790" s="141">
        <v>14146000000000</v>
      </c>
      <c r="AI790" s="141">
        <v>14282000000000</v>
      </c>
      <c r="AJ790" s="141">
        <v>14908000000000</v>
      </c>
      <c r="AK790" s="141">
        <v>17602400000000</v>
      </c>
      <c r="AL790" s="141">
        <v>18112500000000</v>
      </c>
      <c r="AM790" s="141">
        <v>18631000000000</v>
      </c>
      <c r="AN790" s="141">
        <v>19903300000000</v>
      </c>
      <c r="AO790" s="141">
        <v>20448000000000</v>
      </c>
      <c r="AP790" s="141">
        <v>20708500000000</v>
      </c>
      <c r="AQ790" s="141">
        <v>20177500000000</v>
      </c>
      <c r="AR790" s="141">
        <v>19724600000000</v>
      </c>
      <c r="AS790" s="141">
        <v>19623500000000</v>
      </c>
      <c r="AT790" s="141">
        <v>19601300000000</v>
      </c>
      <c r="AU790" s="141">
        <v>19704100000000</v>
      </c>
      <c r="AV790" s="141">
        <v>20340800000000</v>
      </c>
      <c r="AW790" s="141">
        <v>20198400000000</v>
      </c>
      <c r="AX790" s="141">
        <v>19854800000000</v>
      </c>
      <c r="AY790" s="141">
        <v>18915000000000</v>
      </c>
      <c r="AZ790" s="141">
        <v>18577500000000</v>
      </c>
      <c r="BA790" s="141">
        <v>18614700000000</v>
      </c>
      <c r="BB790" s="141">
        <v>18733200000000</v>
      </c>
      <c r="BC790" s="141">
        <v>18842700000000</v>
      </c>
      <c r="BD790" s="141">
        <v>19365200000000</v>
      </c>
      <c r="BE790" s="141">
        <v>24211900000000</v>
      </c>
      <c r="BF790" s="141">
        <v>25669500000000</v>
      </c>
      <c r="BG790" s="141">
        <v>25502500000000</v>
      </c>
    </row>
    <row r="791" spans="1:59">
      <c r="A791" s="141" t="s">
        <v>584</v>
      </c>
      <c r="B791" s="141" t="s">
        <v>1373</v>
      </c>
    </row>
    <row r="792" spans="1:59">
      <c r="A792" s="141" t="s">
        <v>584</v>
      </c>
      <c r="B792" s="141" t="s">
        <v>1374</v>
      </c>
    </row>
    <row r="793" spans="1:59">
      <c r="A793" s="141" t="s">
        <v>584</v>
      </c>
      <c r="B793" s="141" t="s">
        <v>1375</v>
      </c>
      <c r="O793" s="141">
        <v>10.805681486234224</v>
      </c>
      <c r="P793" s="141">
        <v>12.110318496311619</v>
      </c>
      <c r="Q793" s="141">
        <v>11.420055075593064</v>
      </c>
      <c r="R793" s="141">
        <v>9.4791918811602685</v>
      </c>
      <c r="S793" s="141">
        <v>9.5349340621740808</v>
      </c>
      <c r="T793" s="141">
        <v>9.5667741816016765</v>
      </c>
      <c r="U793" s="141">
        <v>9.7004029181036699</v>
      </c>
      <c r="V793" s="141">
        <v>10.461528391710273</v>
      </c>
      <c r="W793" s="141">
        <v>11.167246937157792</v>
      </c>
      <c r="X793" s="141">
        <v>11.711790880565101</v>
      </c>
      <c r="Y793" s="141">
        <v>11.640888859930067</v>
      </c>
      <c r="Z793" s="141">
        <v>11.510233047099499</v>
      </c>
      <c r="AA793" s="141">
        <v>11.782339199511314</v>
      </c>
      <c r="AB793" s="141">
        <v>12.002850694462385</v>
      </c>
      <c r="AC793" s="141">
        <v>11.88128646535834</v>
      </c>
      <c r="AD793" s="141">
        <v>12.923619320412932</v>
      </c>
      <c r="AE793" s="141">
        <v>13.282706589838627</v>
      </c>
      <c r="AF793" s="141">
        <v>13.176101626276981</v>
      </c>
      <c r="AG793" s="141">
        <v>13.628222926193908</v>
      </c>
      <c r="AH793" s="141">
        <v>15.033422584468795</v>
      </c>
      <c r="AI793" s="141">
        <v>13.36737102971774</v>
      </c>
      <c r="AJ793" s="141">
        <v>13.232469016087087</v>
      </c>
      <c r="AK793" s="141">
        <v>11.899464387223532</v>
      </c>
      <c r="AL793" s="141">
        <v>11.871619421405127</v>
      </c>
      <c r="AM793" s="141">
        <v>11.761694264567469</v>
      </c>
      <c r="AN793" s="141">
        <v>11.649194737359412</v>
      </c>
      <c r="AO793" s="141">
        <v>11.080234804743302</v>
      </c>
      <c r="AP793" s="141">
        <v>10.815742387498705</v>
      </c>
      <c r="AQ793" s="141">
        <v>11.504425618846186</v>
      </c>
      <c r="AR793" s="141">
        <v>11.02522920430971</v>
      </c>
      <c r="AS793" s="141">
        <v>10.143817799778367</v>
      </c>
      <c r="AT793" s="141">
        <v>9.9339407183575812</v>
      </c>
      <c r="AU793" s="141">
        <v>10.351263250880001</v>
      </c>
      <c r="AV793" s="141">
        <v>11.375399517068956</v>
      </c>
      <c r="AW793" s="141">
        <v>11.839400910682267</v>
      </c>
      <c r="AX793" s="141">
        <v>11.483685362962728</v>
      </c>
      <c r="AY793" s="141">
        <v>10.27964011839858</v>
      </c>
      <c r="AZ793" s="141">
        <v>9.5116863908347469</v>
      </c>
      <c r="BA793" s="141">
        <v>9.8680553903946784</v>
      </c>
      <c r="BB793" s="141">
        <v>10.428981183679159</v>
      </c>
      <c r="BC793" s="141">
        <v>10.757132131828772</v>
      </c>
      <c r="BD793" s="141">
        <v>11.540086601973545</v>
      </c>
      <c r="BE793" s="141">
        <v>12.510547291564503</v>
      </c>
      <c r="BF793" s="141">
        <v>12.610919314011765</v>
      </c>
      <c r="BG793" s="141">
        <v>12.237461969245558</v>
      </c>
    </row>
    <row r="794" spans="1:59">
      <c r="A794" s="141" t="s">
        <v>584</v>
      </c>
      <c r="B794" s="141" t="s">
        <v>1376</v>
      </c>
      <c r="O794" s="141">
        <v>10365000000000</v>
      </c>
      <c r="P794" s="141">
        <v>14144000000000</v>
      </c>
      <c r="Q794" s="141">
        <v>15916000000000</v>
      </c>
      <c r="R794" s="141">
        <v>14597000000000</v>
      </c>
      <c r="S794" s="141">
        <v>16489000000000</v>
      </c>
      <c r="T794" s="141">
        <v>18436000000000</v>
      </c>
      <c r="U794" s="141">
        <v>20585000000000</v>
      </c>
      <c r="V794" s="141">
        <v>24062000000000</v>
      </c>
      <c r="W794" s="141">
        <v>27845000000000</v>
      </c>
      <c r="X794" s="141">
        <v>31395000000000</v>
      </c>
      <c r="Y794" s="141">
        <v>32761000000000</v>
      </c>
      <c r="Z794" s="141">
        <v>33690000000000</v>
      </c>
      <c r="AA794" s="141">
        <v>36654000000000</v>
      </c>
      <c r="AB794" s="141">
        <v>40104000000000</v>
      </c>
      <c r="AC794" s="141">
        <v>41547000000000</v>
      </c>
      <c r="AD794" s="141">
        <v>46998000000000</v>
      </c>
      <c r="AE794" s="141">
        <v>51928000000000</v>
      </c>
      <c r="AF794" s="141">
        <v>55486000000000</v>
      </c>
      <c r="AG794" s="141">
        <v>61960000000000</v>
      </c>
      <c r="AH794" s="141">
        <v>72461000000000</v>
      </c>
      <c r="AI794" s="141">
        <v>65990000000000</v>
      </c>
      <c r="AJ794" s="141">
        <v>65722000000000</v>
      </c>
      <c r="AK794" s="141">
        <v>59680300000000</v>
      </c>
      <c r="AL794" s="141">
        <v>60847000000000</v>
      </c>
      <c r="AM794" s="141">
        <v>61843800000000</v>
      </c>
      <c r="AN794" s="141">
        <v>62223300000000</v>
      </c>
      <c r="AO794" s="141">
        <v>58490000000000</v>
      </c>
      <c r="AP794" s="141">
        <v>56204200000000</v>
      </c>
      <c r="AQ794" s="141">
        <v>60594500000000</v>
      </c>
      <c r="AR794" s="141">
        <v>57662500000000</v>
      </c>
      <c r="AS794" s="141">
        <v>52340700000000</v>
      </c>
      <c r="AT794" s="141">
        <v>51199600000000</v>
      </c>
      <c r="AU794" s="141">
        <v>53926500000000</v>
      </c>
      <c r="AV794" s="141">
        <v>59622200000000</v>
      </c>
      <c r="AW794" s="141">
        <v>62379400000000</v>
      </c>
      <c r="AX794" s="141">
        <v>61057400000000</v>
      </c>
      <c r="AY794" s="141">
        <v>53527700000000</v>
      </c>
      <c r="AZ794" s="141">
        <v>46559800000000</v>
      </c>
      <c r="BA794" s="141">
        <v>49375200000000</v>
      </c>
      <c r="BB794" s="141">
        <v>51248900000000</v>
      </c>
      <c r="BC794" s="141">
        <v>53243200000000</v>
      </c>
      <c r="BD794" s="141">
        <v>58066900000000</v>
      </c>
      <c r="BE794" s="141">
        <v>64288700000000</v>
      </c>
      <c r="BF794" s="141">
        <v>67088300000000</v>
      </c>
      <c r="BG794" s="141">
        <v>65892100000000</v>
      </c>
    </row>
    <row r="795" spans="1:59">
      <c r="A795" s="141" t="s">
        <v>584</v>
      </c>
      <c r="B795" s="141" t="s">
        <v>1377</v>
      </c>
    </row>
    <row r="796" spans="1:59">
      <c r="A796" s="141" t="s">
        <v>584</v>
      </c>
      <c r="B796" s="141" t="s">
        <v>1378</v>
      </c>
    </row>
    <row r="797" spans="1:59">
      <c r="A797" s="141" t="s">
        <v>584</v>
      </c>
      <c r="B797" s="141" t="s">
        <v>1379</v>
      </c>
    </row>
    <row r="798" spans="1:59">
      <c r="A798" s="141" t="s">
        <v>584</v>
      </c>
      <c r="B798" s="141" t="s">
        <v>1380</v>
      </c>
    </row>
    <row r="799" spans="1:59">
      <c r="A799" s="141" t="s">
        <v>584</v>
      </c>
      <c r="B799" s="141" t="s">
        <v>1381</v>
      </c>
    </row>
    <row r="800" spans="1:59">
      <c r="A800" s="141" t="s">
        <v>584</v>
      </c>
      <c r="B800" s="141" t="s">
        <v>1382</v>
      </c>
    </row>
    <row r="801" spans="1:2">
      <c r="A801" s="141" t="s">
        <v>584</v>
      </c>
      <c r="B801" s="141" t="s">
        <v>1383</v>
      </c>
    </row>
    <row r="802" spans="1:2">
      <c r="A802" s="141" t="s">
        <v>584</v>
      </c>
      <c r="B802" s="141" t="s">
        <v>1384</v>
      </c>
    </row>
    <row r="803" spans="1:2">
      <c r="A803" s="141" t="s">
        <v>584</v>
      </c>
      <c r="B803" s="141" t="s">
        <v>1385</v>
      </c>
    </row>
    <row r="804" spans="1:2">
      <c r="A804" s="141" t="s">
        <v>584</v>
      </c>
      <c r="B804" s="141" t="s">
        <v>1386</v>
      </c>
    </row>
    <row r="805" spans="1:2">
      <c r="A805" s="141" t="s">
        <v>584</v>
      </c>
      <c r="B805" s="141" t="s">
        <v>1387</v>
      </c>
    </row>
    <row r="806" spans="1:2">
      <c r="A806" s="141" t="s">
        <v>584</v>
      </c>
      <c r="B806" s="141" t="s">
        <v>1388</v>
      </c>
    </row>
    <row r="807" spans="1:2">
      <c r="A807" s="141" t="s">
        <v>584</v>
      </c>
      <c r="B807" s="141" t="s">
        <v>1389</v>
      </c>
    </row>
    <row r="808" spans="1:2">
      <c r="A808" s="141" t="s">
        <v>584</v>
      </c>
      <c r="B808" s="141" t="s">
        <v>1390</v>
      </c>
    </row>
    <row r="809" spans="1:2">
      <c r="A809" s="141" t="s">
        <v>584</v>
      </c>
      <c r="B809" s="141" t="s">
        <v>1391</v>
      </c>
    </row>
    <row r="810" spans="1:2">
      <c r="A810" s="141" t="s">
        <v>584</v>
      </c>
      <c r="B810" s="141" t="s">
        <v>1392</v>
      </c>
    </row>
    <row r="811" spans="1:2">
      <c r="A811" s="141" t="s">
        <v>584</v>
      </c>
      <c r="B811" s="141" t="s">
        <v>1393</v>
      </c>
    </row>
    <row r="812" spans="1:2">
      <c r="A812" s="141" t="s">
        <v>584</v>
      </c>
      <c r="B812" s="141" t="s">
        <v>1394</v>
      </c>
    </row>
    <row r="813" spans="1:2">
      <c r="A813" s="141" t="s">
        <v>584</v>
      </c>
      <c r="B813" s="141" t="s">
        <v>1395</v>
      </c>
    </row>
    <row r="814" spans="1:2">
      <c r="A814" s="141" t="s">
        <v>584</v>
      </c>
      <c r="B814" s="141" t="s">
        <v>1396</v>
      </c>
    </row>
    <row r="815" spans="1:2">
      <c r="A815" s="141" t="s">
        <v>584</v>
      </c>
      <c r="B815" s="141" t="s">
        <v>1397</v>
      </c>
    </row>
    <row r="816" spans="1:2">
      <c r="A816" s="141" t="s">
        <v>584</v>
      </c>
      <c r="B816" s="141" t="s">
        <v>1398</v>
      </c>
    </row>
    <row r="817" spans="1:2">
      <c r="A817" s="141" t="s">
        <v>584</v>
      </c>
      <c r="B817" s="141" t="s">
        <v>1399</v>
      </c>
    </row>
    <row r="818" spans="1:2">
      <c r="A818" s="141" t="s">
        <v>584</v>
      </c>
      <c r="B818" s="141" t="s">
        <v>1400</v>
      </c>
    </row>
    <row r="819" spans="1:2">
      <c r="A819" s="141" t="s">
        <v>584</v>
      </c>
      <c r="B819" s="141" t="s">
        <v>1401</v>
      </c>
    </row>
    <row r="820" spans="1:2">
      <c r="A820" s="141" t="s">
        <v>584</v>
      </c>
      <c r="B820" s="141" t="s">
        <v>1402</v>
      </c>
    </row>
    <row r="821" spans="1:2">
      <c r="A821" s="141" t="s">
        <v>584</v>
      </c>
      <c r="B821" s="141" t="s">
        <v>1403</v>
      </c>
    </row>
    <row r="822" spans="1:2">
      <c r="A822" s="141" t="s">
        <v>584</v>
      </c>
      <c r="B822" s="141" t="s">
        <v>1404</v>
      </c>
    </row>
    <row r="823" spans="1:2">
      <c r="A823" s="141" t="s">
        <v>584</v>
      </c>
      <c r="B823" s="141" t="s">
        <v>1405</v>
      </c>
    </row>
    <row r="824" spans="1:2">
      <c r="A824" s="141" t="s">
        <v>584</v>
      </c>
      <c r="B824" s="141" t="s">
        <v>1406</v>
      </c>
    </row>
    <row r="825" spans="1:2">
      <c r="A825" s="141" t="s">
        <v>584</v>
      </c>
      <c r="B825" s="141" t="s">
        <v>1407</v>
      </c>
    </row>
    <row r="826" spans="1:2">
      <c r="A826" s="141" t="s">
        <v>584</v>
      </c>
      <c r="B826" s="141" t="s">
        <v>1408</v>
      </c>
    </row>
    <row r="827" spans="1:2">
      <c r="A827" s="141" t="s">
        <v>584</v>
      </c>
      <c r="B827" s="141" t="s">
        <v>1409</v>
      </c>
    </row>
    <row r="828" spans="1:2">
      <c r="A828" s="141" t="s">
        <v>584</v>
      </c>
      <c r="B828" s="141" t="s">
        <v>1410</v>
      </c>
    </row>
    <row r="829" spans="1:2">
      <c r="A829" s="141" t="s">
        <v>584</v>
      </c>
      <c r="B829" s="141" t="s">
        <v>1411</v>
      </c>
    </row>
    <row r="830" spans="1:2">
      <c r="A830" s="141" t="s">
        <v>584</v>
      </c>
      <c r="B830" s="141" t="s">
        <v>1412</v>
      </c>
    </row>
    <row r="831" spans="1:2">
      <c r="A831" s="141" t="s">
        <v>584</v>
      </c>
      <c r="B831" s="141" t="s">
        <v>1413</v>
      </c>
    </row>
    <row r="832" spans="1:2">
      <c r="A832" s="141" t="s">
        <v>584</v>
      </c>
      <c r="B832" s="141" t="s">
        <v>1414</v>
      </c>
    </row>
    <row r="833" spans="1:59">
      <c r="A833" s="141" t="s">
        <v>584</v>
      </c>
      <c r="B833" s="141" t="s">
        <v>1415</v>
      </c>
    </row>
    <row r="834" spans="1:59">
      <c r="A834" s="141" t="s">
        <v>584</v>
      </c>
      <c r="B834" s="141" t="s">
        <v>1416</v>
      </c>
    </row>
    <row r="835" spans="1:59">
      <c r="A835" s="141" t="s">
        <v>584</v>
      </c>
      <c r="B835" s="141" t="s">
        <v>1417</v>
      </c>
    </row>
    <row r="836" spans="1:59">
      <c r="A836" s="141" t="s">
        <v>584</v>
      </c>
      <c r="B836" s="141" t="s">
        <v>1418</v>
      </c>
    </row>
    <row r="837" spans="1:59">
      <c r="A837" s="141" t="s">
        <v>584</v>
      </c>
      <c r="B837" s="141" t="s">
        <v>1419</v>
      </c>
    </row>
    <row r="838" spans="1:59">
      <c r="A838" s="141" t="s">
        <v>584</v>
      </c>
      <c r="B838" s="141" t="s">
        <v>1420</v>
      </c>
    </row>
    <row r="839" spans="1:59">
      <c r="A839" s="141" t="s">
        <v>584</v>
      </c>
      <c r="B839" s="141" t="s">
        <v>1421</v>
      </c>
    </row>
    <row r="840" spans="1:59">
      <c r="A840" s="141" t="s">
        <v>584</v>
      </c>
      <c r="B840" s="141" t="s">
        <v>1422</v>
      </c>
    </row>
    <row r="841" spans="1:59">
      <c r="A841" s="141" t="s">
        <v>584</v>
      </c>
      <c r="B841" s="141" t="s">
        <v>1423</v>
      </c>
    </row>
    <row r="842" spans="1:59">
      <c r="A842" s="141" t="s">
        <v>584</v>
      </c>
      <c r="B842" s="141" t="s">
        <v>1424</v>
      </c>
    </row>
    <row r="843" spans="1:59">
      <c r="A843" s="141" t="s">
        <v>584</v>
      </c>
      <c r="B843" s="141" t="s">
        <v>1425</v>
      </c>
    </row>
    <row r="844" spans="1:59">
      <c r="A844" s="141" t="s">
        <v>584</v>
      </c>
      <c r="B844" s="141" t="s">
        <v>1426</v>
      </c>
    </row>
    <row r="845" spans="1:59">
      <c r="A845" s="141" t="s">
        <v>584</v>
      </c>
      <c r="B845" s="141" t="s">
        <v>1427</v>
      </c>
    </row>
    <row r="846" spans="1:59">
      <c r="A846" s="141" t="s">
        <v>584</v>
      </c>
      <c r="B846" s="141" t="s">
        <v>1428</v>
      </c>
      <c r="C846" s="141">
        <v>9.0123026275966893</v>
      </c>
      <c r="D846" s="141">
        <v>8.9799103606252793</v>
      </c>
      <c r="E846" s="141">
        <v>8.9187513895320905</v>
      </c>
      <c r="F846" s="141">
        <v>8.8488181727306898</v>
      </c>
      <c r="G846" s="141">
        <v>8.7925783215652107</v>
      </c>
      <c r="H846" s="141">
        <v>8.7634596927294695</v>
      </c>
      <c r="I846" s="141">
        <v>8.7484099760932796</v>
      </c>
      <c r="J846" s="141">
        <v>8.75364424103328</v>
      </c>
      <c r="K846" s="141">
        <v>8.7911689042886305</v>
      </c>
      <c r="L846" s="141">
        <v>8.880806272669</v>
      </c>
      <c r="M846" s="141">
        <v>9.02778218193939</v>
      </c>
      <c r="N846" s="141">
        <v>9.2473722375262906</v>
      </c>
      <c r="O846" s="141">
        <v>9.5291902828336692</v>
      </c>
      <c r="P846" s="141">
        <v>9.8019021264360493</v>
      </c>
      <c r="Q846" s="141">
        <v>9.9642402158326995</v>
      </c>
      <c r="R846" s="141">
        <v>9.9589598657992298</v>
      </c>
      <c r="S846" s="141">
        <v>9.77174999970598</v>
      </c>
      <c r="T846" s="141">
        <v>9.4473565572245093</v>
      </c>
      <c r="U846" s="141">
        <v>9.0297145961334593</v>
      </c>
      <c r="V846" s="141">
        <v>8.5913188428321892</v>
      </c>
      <c r="W846" s="141">
        <v>8.1840258397862602</v>
      </c>
      <c r="X846" s="141">
        <v>7.8350026527274999</v>
      </c>
      <c r="Y846" s="141">
        <v>7.4975115234032303</v>
      </c>
      <c r="Z846" s="141">
        <v>7.1960829930383001</v>
      </c>
      <c r="AA846" s="141">
        <v>6.9558649909290997</v>
      </c>
      <c r="AB846" s="141">
        <v>6.7879827223418303</v>
      </c>
      <c r="AC846" s="141">
        <v>6.6872031753036998</v>
      </c>
      <c r="AD846" s="141">
        <v>6.6619194389717098</v>
      </c>
      <c r="AE846" s="141">
        <v>6.68718196104588</v>
      </c>
      <c r="AF846" s="141">
        <v>6.7264754360277603</v>
      </c>
      <c r="AG846" s="141">
        <v>6.7595156766081601</v>
      </c>
      <c r="AH846" s="141">
        <v>6.8136997698115902</v>
      </c>
      <c r="AI846" s="141">
        <v>6.8623468800499996</v>
      </c>
      <c r="AJ846" s="141">
        <v>6.9227455265233298</v>
      </c>
      <c r="AK846" s="141">
        <v>7.0279522341763601</v>
      </c>
      <c r="AL846" s="141">
        <v>7.1939845601768901</v>
      </c>
      <c r="AM846" s="141">
        <v>7.4220510712139296</v>
      </c>
      <c r="AN846" s="141">
        <v>7.71265044455851</v>
      </c>
      <c r="AO846" s="141">
        <v>8.0054129250124202</v>
      </c>
      <c r="AP846" s="141">
        <v>8.2023701065099104</v>
      </c>
      <c r="AQ846" s="141">
        <v>8.2399227150984</v>
      </c>
      <c r="AR846" s="141">
        <v>8.1234304797659398</v>
      </c>
      <c r="AS846" s="141">
        <v>7.8498944716854302</v>
      </c>
      <c r="AT846" s="141">
        <v>7.4818012374419798</v>
      </c>
      <c r="AU846" s="141">
        <v>7.1228178112939</v>
      </c>
      <c r="AV846" s="141">
        <v>6.8391454230861504</v>
      </c>
      <c r="AW846" s="141">
        <v>6.6294538080781198</v>
      </c>
      <c r="AX846" s="141">
        <v>6.4862537855792501</v>
      </c>
      <c r="AY846" s="141">
        <v>6.3877847075089198</v>
      </c>
      <c r="AZ846" s="141">
        <v>6.2920502184104503</v>
      </c>
      <c r="BA846" s="141">
        <v>6.1732648949167803</v>
      </c>
      <c r="BB846" s="141">
        <v>6.0535647957458103</v>
      </c>
      <c r="BC846" s="141">
        <v>5.9246226916300797</v>
      </c>
      <c r="BD846" s="141">
        <v>5.7904123694228602</v>
      </c>
      <c r="BE846" s="141">
        <v>5.6588361453397402</v>
      </c>
      <c r="BF846" s="141">
        <v>5.5357451129167998</v>
      </c>
      <c r="BG846" s="141">
        <v>5.4296118704466103</v>
      </c>
    </row>
    <row r="847" spans="1:59">
      <c r="A847" s="141" t="s">
        <v>584</v>
      </c>
      <c r="B847" s="141" t="s">
        <v>1429</v>
      </c>
      <c r="C847" s="141">
        <v>8.6578169748757503</v>
      </c>
      <c r="D847" s="141">
        <v>8.6141678157947208</v>
      </c>
      <c r="E847" s="141">
        <v>8.5417908650957202</v>
      </c>
      <c r="F847" s="141">
        <v>8.4607329731677492</v>
      </c>
      <c r="G847" s="141">
        <v>8.39746233797554</v>
      </c>
      <c r="H847" s="141">
        <v>8.3686939641492994</v>
      </c>
      <c r="I847" s="141">
        <v>8.3596344829052693</v>
      </c>
      <c r="J847" s="141">
        <v>8.3760447228547896</v>
      </c>
      <c r="K847" s="141">
        <v>8.4253839617820994</v>
      </c>
      <c r="L847" s="141">
        <v>8.5191472453808093</v>
      </c>
      <c r="M847" s="141">
        <v>8.6573356173989406</v>
      </c>
      <c r="N847" s="141">
        <v>8.8479412353792508</v>
      </c>
      <c r="O847" s="141">
        <v>9.0878148244776398</v>
      </c>
      <c r="P847" s="141">
        <v>9.3143171376802893</v>
      </c>
      <c r="Q847" s="141">
        <v>9.4377817912041309</v>
      </c>
      <c r="R847" s="141">
        <v>9.4071984539025308</v>
      </c>
      <c r="S847" s="141">
        <v>9.2101896810342208</v>
      </c>
      <c r="T847" s="141">
        <v>8.8841737581511797</v>
      </c>
      <c r="U847" s="141">
        <v>8.4723227224364894</v>
      </c>
      <c r="V847" s="141">
        <v>8.0452819557245192</v>
      </c>
      <c r="W847" s="141">
        <v>7.65298413480975</v>
      </c>
      <c r="X847" s="141">
        <v>7.3174887863735503</v>
      </c>
      <c r="Y847" s="141">
        <v>6.9996731853589802</v>
      </c>
      <c r="Z847" s="141">
        <v>6.7195820065063696</v>
      </c>
      <c r="AA847" s="141">
        <v>6.4964189107838699</v>
      </c>
      <c r="AB847" s="141">
        <v>6.3382996586015103</v>
      </c>
      <c r="AC847" s="141">
        <v>6.2401681973600098</v>
      </c>
      <c r="AD847" s="141">
        <v>6.2111243086617201</v>
      </c>
      <c r="AE847" s="141">
        <v>6.2298486245612299</v>
      </c>
      <c r="AF847" s="141">
        <v>6.26567376573548</v>
      </c>
      <c r="AG847" s="141">
        <v>6.3019978884588497</v>
      </c>
      <c r="AH847" s="141">
        <v>6.3589771987916297</v>
      </c>
      <c r="AI847" s="141">
        <v>6.4150044782339402</v>
      </c>
      <c r="AJ847" s="141">
        <v>6.4824937562439899</v>
      </c>
      <c r="AK847" s="141">
        <v>6.5862618625236298</v>
      </c>
      <c r="AL847" s="141">
        <v>6.7376001227533804</v>
      </c>
      <c r="AM847" s="141">
        <v>6.9359195269128104</v>
      </c>
      <c r="AN847" s="141">
        <v>7.18260717730936</v>
      </c>
      <c r="AO847" s="141">
        <v>7.4258022416307199</v>
      </c>
      <c r="AP847" s="141">
        <v>7.5828397977086803</v>
      </c>
      <c r="AQ847" s="141">
        <v>7.60116565973125</v>
      </c>
      <c r="AR847" s="141">
        <v>7.48668708369817</v>
      </c>
      <c r="AS847" s="141">
        <v>7.23572193726267</v>
      </c>
      <c r="AT847" s="141">
        <v>6.9020457624263196</v>
      </c>
      <c r="AU847" s="141">
        <v>6.5745092705333397</v>
      </c>
      <c r="AV847" s="141">
        <v>6.3097890729412098</v>
      </c>
      <c r="AW847" s="141">
        <v>6.1092524562997896</v>
      </c>
      <c r="AX847" s="141">
        <v>5.9643654784934999</v>
      </c>
      <c r="AY847" s="141">
        <v>5.8574184417409896</v>
      </c>
      <c r="AZ847" s="141">
        <v>5.7537912849775203</v>
      </c>
      <c r="BA847" s="141">
        <v>5.6321232080931702</v>
      </c>
      <c r="BB847" s="141">
        <v>5.5162588084935802</v>
      </c>
      <c r="BC847" s="141">
        <v>5.3952008733191397</v>
      </c>
      <c r="BD847" s="141">
        <v>5.2712996843691702</v>
      </c>
      <c r="BE847" s="141">
        <v>5.1497531949906801</v>
      </c>
      <c r="BF847" s="141">
        <v>5.0345373428320501</v>
      </c>
      <c r="BG847" s="141">
        <v>4.9363666607394103</v>
      </c>
    </row>
    <row r="848" spans="1:59">
      <c r="A848" s="141" t="s">
        <v>584</v>
      </c>
      <c r="B848" s="141" t="s">
        <v>1430</v>
      </c>
      <c r="C848" s="141">
        <v>9.2990616839936493</v>
      </c>
      <c r="D848" s="141">
        <v>9.2953442844828302</v>
      </c>
      <c r="E848" s="141">
        <v>9.3057826943878101</v>
      </c>
      <c r="F848" s="141">
        <v>9.3487418889614808</v>
      </c>
      <c r="G848" s="141">
        <v>9.4511635820539599</v>
      </c>
      <c r="H848" s="141">
        <v>9.6241900631905306</v>
      </c>
      <c r="I848" s="141">
        <v>9.8586243698097409</v>
      </c>
      <c r="J848" s="141">
        <v>10.1757257310953</v>
      </c>
      <c r="K848" s="141">
        <v>10.485615207871501</v>
      </c>
      <c r="L848" s="141">
        <v>10.6591319581046</v>
      </c>
      <c r="M848" s="141">
        <v>10.6257381267455</v>
      </c>
      <c r="N848" s="141">
        <v>10.441936716447501</v>
      </c>
      <c r="O848" s="141">
        <v>10.069989694319601</v>
      </c>
      <c r="P848" s="141">
        <v>9.5776609838196105</v>
      </c>
      <c r="Q848" s="141">
        <v>9.07213104856101</v>
      </c>
      <c r="R848" s="141">
        <v>8.6203331528867704</v>
      </c>
      <c r="S848" s="141">
        <v>8.1914192491817204</v>
      </c>
      <c r="T848" s="141">
        <v>7.81669060379744</v>
      </c>
      <c r="U848" s="141">
        <v>7.4992746398717998</v>
      </c>
      <c r="V848" s="141">
        <v>7.2394719770559597</v>
      </c>
      <c r="W848" s="141">
        <v>7.04094017395375</v>
      </c>
      <c r="X848" s="141">
        <v>6.94058629056169</v>
      </c>
      <c r="Y848" s="141">
        <v>6.9028563462330297</v>
      </c>
      <c r="Z848" s="141">
        <v>6.9157551599501801</v>
      </c>
      <c r="AA848" s="141">
        <v>6.9582772105012598</v>
      </c>
      <c r="AB848" s="141">
        <v>7.0145289307612497</v>
      </c>
      <c r="AC848" s="141">
        <v>7.0505604506189403</v>
      </c>
      <c r="AD848" s="141">
        <v>7.0814398051369096</v>
      </c>
      <c r="AE848" s="141">
        <v>7.1201050459206696</v>
      </c>
      <c r="AF848" s="141">
        <v>7.1929793896959398</v>
      </c>
      <c r="AG848" s="141">
        <v>7.3178098150802997</v>
      </c>
      <c r="AH848" s="141">
        <v>7.53298047545975</v>
      </c>
      <c r="AI848" s="141">
        <v>7.8099696361808304</v>
      </c>
      <c r="AJ848" s="141">
        <v>8.0893185518053397</v>
      </c>
      <c r="AK848" s="141">
        <v>8.2798376112428294</v>
      </c>
      <c r="AL848" s="141">
        <v>8.3258372563062206</v>
      </c>
      <c r="AM848" s="141">
        <v>8.2291197377480607</v>
      </c>
      <c r="AN848" s="141">
        <v>7.96661978107179</v>
      </c>
      <c r="AO848" s="141">
        <v>7.5919139507581601</v>
      </c>
      <c r="AP848" s="141">
        <v>7.2076683963399102</v>
      </c>
      <c r="AQ848" s="141">
        <v>6.8895445678309599</v>
      </c>
      <c r="AR848" s="141">
        <v>6.6650472953921103</v>
      </c>
      <c r="AS848" s="141">
        <v>6.5141606934001697</v>
      </c>
      <c r="AT848" s="141">
        <v>6.4125101033477296</v>
      </c>
      <c r="AU848" s="141">
        <v>6.3141315087974803</v>
      </c>
      <c r="AV848" s="141">
        <v>6.1911746305550297</v>
      </c>
      <c r="AW848" s="141">
        <v>6.0615998894845697</v>
      </c>
      <c r="AX848" s="141">
        <v>5.9210171138798904</v>
      </c>
      <c r="AY848" s="141">
        <v>5.7750846299779601</v>
      </c>
      <c r="AZ848" s="141">
        <v>5.6337317521549304</v>
      </c>
      <c r="BA848" s="141">
        <v>5.5029457705193403</v>
      </c>
      <c r="BB848" s="141">
        <v>5.3866182521225197</v>
      </c>
      <c r="BC848" s="141">
        <v>5.2762529524182504</v>
      </c>
      <c r="BD848" s="141">
        <v>5.1768097142329497</v>
      </c>
      <c r="BE848" s="141">
        <v>5.0950899578656896</v>
      </c>
      <c r="BF848" s="141">
        <v>5.03498339713245</v>
      </c>
      <c r="BG848" s="141">
        <v>5.0055636408478499</v>
      </c>
    </row>
    <row r="849" spans="1:59">
      <c r="A849" s="141" t="s">
        <v>584</v>
      </c>
      <c r="B849" s="141" t="s">
        <v>1431</v>
      </c>
      <c r="C849" s="141">
        <v>8.8452928536920599</v>
      </c>
      <c r="D849" s="141">
        <v>8.8416343533413801</v>
      </c>
      <c r="E849" s="141">
        <v>8.85896171677879</v>
      </c>
      <c r="F849" s="141">
        <v>8.9114081881089007</v>
      </c>
      <c r="G849" s="141">
        <v>9.0172368328282904</v>
      </c>
      <c r="H849" s="141">
        <v>9.1807950128615605</v>
      </c>
      <c r="I849" s="141">
        <v>9.3874992520636802</v>
      </c>
      <c r="J849" s="141">
        <v>9.6605662122303002</v>
      </c>
      <c r="K849" s="141">
        <v>9.92070298383093</v>
      </c>
      <c r="L849" s="141">
        <v>10.054716212285101</v>
      </c>
      <c r="M849" s="141">
        <v>10.000874323052701</v>
      </c>
      <c r="N849" s="141">
        <v>9.8044818351036191</v>
      </c>
      <c r="O849" s="141">
        <v>9.4362282943526807</v>
      </c>
      <c r="P849" s="141">
        <v>8.9587662366797307</v>
      </c>
      <c r="Q849" s="141">
        <v>8.4718361040347698</v>
      </c>
      <c r="R849" s="141">
        <v>8.0384805967573492</v>
      </c>
      <c r="S849" s="141">
        <v>7.63359836736098</v>
      </c>
      <c r="T849" s="141">
        <v>7.2833102859334202</v>
      </c>
      <c r="U849" s="141">
        <v>6.9893017099400296</v>
      </c>
      <c r="V849" s="141">
        <v>6.7493050800015597</v>
      </c>
      <c r="W849" s="141">
        <v>6.5646788638201299</v>
      </c>
      <c r="X849" s="141">
        <v>6.4670535042620099</v>
      </c>
      <c r="Y849" s="141">
        <v>6.4270937361649896</v>
      </c>
      <c r="Z849" s="141">
        <v>6.43448999883221</v>
      </c>
      <c r="AA849" s="141">
        <v>6.4708859018917897</v>
      </c>
      <c r="AB849" s="141">
        <v>6.52191743560501</v>
      </c>
      <c r="AC849" s="141">
        <v>6.5600153862782502</v>
      </c>
      <c r="AD849" s="141">
        <v>6.5991451225804996</v>
      </c>
      <c r="AE849" s="141">
        <v>6.6501905261580196</v>
      </c>
      <c r="AF849" s="141">
        <v>6.7328480164344402</v>
      </c>
      <c r="AG849" s="141">
        <v>6.8576047744423603</v>
      </c>
      <c r="AH849" s="141">
        <v>7.0467698971796802</v>
      </c>
      <c r="AI849" s="141">
        <v>7.2844010139238602</v>
      </c>
      <c r="AJ849" s="141">
        <v>7.5192352694153897</v>
      </c>
      <c r="AK849" s="141">
        <v>7.6730751142386504</v>
      </c>
      <c r="AL849" s="141">
        <v>7.6982625123721</v>
      </c>
      <c r="AM849" s="141">
        <v>7.5957337683834796</v>
      </c>
      <c r="AN849" s="141">
        <v>7.3495001111425697</v>
      </c>
      <c r="AO849" s="141">
        <v>7.0082128502316898</v>
      </c>
      <c r="AP849" s="141">
        <v>6.6610918047971301</v>
      </c>
      <c r="AQ849" s="141">
        <v>6.3716134575302297</v>
      </c>
      <c r="AR849" s="141">
        <v>6.1564557596529097</v>
      </c>
      <c r="AS849" s="141">
        <v>6.0034081965259896</v>
      </c>
      <c r="AT849" s="141">
        <v>5.8925286446919296</v>
      </c>
      <c r="AU849" s="141">
        <v>5.7858009708273599</v>
      </c>
      <c r="AV849" s="141">
        <v>5.6601150047830799</v>
      </c>
      <c r="AW849" s="141">
        <v>5.5325719106189997</v>
      </c>
      <c r="AX849" s="141">
        <v>5.3985125075279097</v>
      </c>
      <c r="AY849" s="141">
        <v>5.2620428691012702</v>
      </c>
      <c r="AZ849" s="141">
        <v>5.1301452609341398</v>
      </c>
      <c r="BA849" s="141">
        <v>5.0067190153624104</v>
      </c>
      <c r="BB849" s="141">
        <v>4.8995854498687796</v>
      </c>
      <c r="BC849" s="141">
        <v>4.79760017614828</v>
      </c>
      <c r="BD849" s="141">
        <v>4.70497407413455</v>
      </c>
      <c r="BE849" s="141">
        <v>4.6278834801406203</v>
      </c>
      <c r="BF849" s="141">
        <v>4.56978319902242</v>
      </c>
      <c r="BG849" s="141">
        <v>4.5417903764808099</v>
      </c>
    </row>
    <row r="850" spans="1:59">
      <c r="A850" s="141" t="s">
        <v>584</v>
      </c>
      <c r="B850" s="141" t="s">
        <v>1432</v>
      </c>
      <c r="C850" s="141">
        <v>64.115302905732804</v>
      </c>
      <c r="D850" s="141">
        <v>64.861843186786203</v>
      </c>
      <c r="E850" s="141">
        <v>65.684930876153899</v>
      </c>
      <c r="F850" s="141">
        <v>66.533727846096198</v>
      </c>
      <c r="G850" s="141">
        <v>67.314120268497405</v>
      </c>
      <c r="H850" s="141">
        <v>67.967334343000104</v>
      </c>
      <c r="I850" s="141">
        <v>68.355967171406206</v>
      </c>
      <c r="J850" s="141">
        <v>68.688606998008893</v>
      </c>
      <c r="K850" s="141">
        <v>68.925605932804004</v>
      </c>
      <c r="L850" s="141">
        <v>69.034555641198295</v>
      </c>
      <c r="M850" s="141">
        <v>69.011092569409499</v>
      </c>
      <c r="N850" s="141">
        <v>68.920632937277304</v>
      </c>
      <c r="O850" s="141">
        <v>68.687166907771896</v>
      </c>
      <c r="P850" s="141">
        <v>68.373523427367601</v>
      </c>
      <c r="Q850" s="141">
        <v>68.087159323701101</v>
      </c>
      <c r="R850" s="141">
        <v>67.8922566194274</v>
      </c>
      <c r="S850" s="141">
        <v>67.593052158944204</v>
      </c>
      <c r="T850" s="141">
        <v>67.475462194415996</v>
      </c>
      <c r="U850" s="141">
        <v>67.477850861078196</v>
      </c>
      <c r="V850" s="141">
        <v>67.501256395278304</v>
      </c>
      <c r="W850" s="141">
        <v>67.501715539655507</v>
      </c>
      <c r="X850" s="141">
        <v>67.693945033306306</v>
      </c>
      <c r="Y850" s="141">
        <v>67.780504994899303</v>
      </c>
      <c r="Z850" s="141">
        <v>67.839106411578896</v>
      </c>
      <c r="AA850" s="141">
        <v>67.9814832036149</v>
      </c>
      <c r="AB850" s="141">
        <v>68.246193468461499</v>
      </c>
      <c r="AC850" s="141">
        <v>68.439934027889706</v>
      </c>
      <c r="AD850" s="141">
        <v>68.7645735256894</v>
      </c>
      <c r="AE850" s="141">
        <v>69.148294937055994</v>
      </c>
      <c r="AF850" s="141">
        <v>69.467673136434499</v>
      </c>
      <c r="AG850" s="141">
        <v>69.656608622596096</v>
      </c>
      <c r="AH850" s="141">
        <v>69.771694840920304</v>
      </c>
      <c r="AI850" s="141">
        <v>69.784284333782693</v>
      </c>
      <c r="AJ850" s="141">
        <v>69.710108990056199</v>
      </c>
      <c r="AK850" s="141">
        <v>69.593306448082899</v>
      </c>
      <c r="AL850" s="141">
        <v>69.456784436308197</v>
      </c>
      <c r="AM850" s="141">
        <v>69.271446976010296</v>
      </c>
      <c r="AN850" s="141">
        <v>69.043238411106799</v>
      </c>
      <c r="AO850" s="141">
        <v>68.787056812714397</v>
      </c>
      <c r="AP850" s="141">
        <v>68.515615609234004</v>
      </c>
      <c r="AQ850" s="141">
        <v>68.232188305270995</v>
      </c>
      <c r="AR850" s="141">
        <v>67.913992469029594</v>
      </c>
      <c r="AS850" s="141">
        <v>67.603372024827294</v>
      </c>
      <c r="AT850" s="141">
        <v>67.281956929780506</v>
      </c>
      <c r="AU850" s="141">
        <v>66.924656654293997</v>
      </c>
      <c r="AV850" s="141">
        <v>66.517687154197603</v>
      </c>
      <c r="AW850" s="141">
        <v>66.134959058884803</v>
      </c>
      <c r="AX850" s="141">
        <v>65.714362909574803</v>
      </c>
      <c r="AY850" s="141">
        <v>65.249137716359698</v>
      </c>
      <c r="AZ850" s="141">
        <v>64.729074899581803</v>
      </c>
      <c r="BA850" s="141">
        <v>64.1463637017564</v>
      </c>
      <c r="BB850" s="141">
        <v>63.536945245390001</v>
      </c>
      <c r="BC850" s="141">
        <v>62.887038071553903</v>
      </c>
      <c r="BD850" s="141">
        <v>62.222578988927999</v>
      </c>
      <c r="BE850" s="141">
        <v>61.582678471947197</v>
      </c>
      <c r="BF850" s="141">
        <v>60.9934148210465</v>
      </c>
      <c r="BG850" s="141">
        <v>60.499688947455702</v>
      </c>
    </row>
    <row r="851" spans="1:59">
      <c r="A851" s="141" t="s">
        <v>584</v>
      </c>
      <c r="B851" s="141" t="s">
        <v>1433</v>
      </c>
      <c r="C851" s="141">
        <v>59307022</v>
      </c>
      <c r="D851" s="141">
        <v>61581780</v>
      </c>
      <c r="E851" s="141">
        <v>62947183</v>
      </c>
      <c r="F851" s="141">
        <v>64412633</v>
      </c>
      <c r="G851" s="141">
        <v>65850711</v>
      </c>
      <c r="H851" s="141">
        <v>67208139</v>
      </c>
      <c r="I851" s="141">
        <v>68212420</v>
      </c>
      <c r="J851" s="141">
        <v>69186599</v>
      </c>
      <c r="K851" s="141">
        <v>69656907</v>
      </c>
      <c r="L851" s="141">
        <v>71224332</v>
      </c>
      <c r="M851" s="141">
        <v>72009625</v>
      </c>
      <c r="N851" s="141">
        <v>72847041</v>
      </c>
      <c r="O851" s="141">
        <v>73624400</v>
      </c>
      <c r="P851" s="141">
        <v>73897420</v>
      </c>
      <c r="Q851" s="141">
        <v>75006176</v>
      </c>
      <c r="R851" s="141">
        <v>75998592</v>
      </c>
      <c r="S851" s="141">
        <v>76225361</v>
      </c>
      <c r="T851" s="141">
        <v>76829586</v>
      </c>
      <c r="U851" s="141">
        <v>77530701</v>
      </c>
      <c r="V851" s="141">
        <v>78213706</v>
      </c>
      <c r="W851" s="141">
        <v>78829853</v>
      </c>
      <c r="X851" s="141">
        <v>79640572</v>
      </c>
      <c r="Y851" s="141">
        <v>80285330</v>
      </c>
      <c r="Z851" s="141">
        <v>80904240</v>
      </c>
      <c r="AA851" s="141">
        <v>81590017</v>
      </c>
      <c r="AB851" s="141">
        <v>82410008</v>
      </c>
      <c r="AC851" s="141">
        <v>83149045</v>
      </c>
      <c r="AD851" s="141">
        <v>83955355</v>
      </c>
      <c r="AE851" s="141">
        <v>84784799</v>
      </c>
      <c r="AF851" s="141">
        <v>85525820</v>
      </c>
      <c r="AG851" s="141">
        <v>86051685</v>
      </c>
      <c r="AH851" s="141">
        <v>86461782</v>
      </c>
      <c r="AI851" s="141">
        <v>86692319</v>
      </c>
      <c r="AJ851" s="141">
        <v>86814181</v>
      </c>
      <c r="AK851" s="141">
        <v>86964492</v>
      </c>
      <c r="AL851" s="141">
        <v>87125896</v>
      </c>
      <c r="AM851" s="141">
        <v>87113694</v>
      </c>
      <c r="AN851" s="141">
        <v>87033835</v>
      </c>
      <c r="AO851" s="141">
        <v>86946840</v>
      </c>
      <c r="AP851" s="141">
        <v>86762009</v>
      </c>
      <c r="AQ851" s="141">
        <v>86547755</v>
      </c>
      <c r="AR851" s="141">
        <v>86351962</v>
      </c>
      <c r="AS851" s="141">
        <v>86157117</v>
      </c>
      <c r="AT851" s="141">
        <v>85931170</v>
      </c>
      <c r="AU851" s="141">
        <v>85503611</v>
      </c>
      <c r="AV851" s="141">
        <v>84991644</v>
      </c>
      <c r="AW851" s="141">
        <v>84556191</v>
      </c>
      <c r="AX851" s="141">
        <v>84115042</v>
      </c>
      <c r="AY851" s="141">
        <v>83560003</v>
      </c>
      <c r="AZ851" s="141">
        <v>82883639</v>
      </c>
      <c r="BA851" s="141">
        <v>82152248</v>
      </c>
      <c r="BB851" s="141">
        <v>81221183</v>
      </c>
      <c r="BC851" s="141">
        <v>80262098</v>
      </c>
      <c r="BD851" s="141">
        <v>79299566</v>
      </c>
      <c r="BE851" s="141">
        <v>78379970</v>
      </c>
      <c r="BF851" s="141">
        <v>77547638</v>
      </c>
      <c r="BG851" s="141">
        <v>76831284</v>
      </c>
    </row>
    <row r="852" spans="1:59">
      <c r="A852" s="141" t="s">
        <v>584</v>
      </c>
      <c r="B852" s="141" t="s">
        <v>1434</v>
      </c>
      <c r="C852" s="141">
        <v>63.629384338572898</v>
      </c>
      <c r="D852" s="141">
        <v>64.391790128927099</v>
      </c>
      <c r="E852" s="141">
        <v>65.238027817094306</v>
      </c>
      <c r="F852" s="141">
        <v>66.117002715339694</v>
      </c>
      <c r="G852" s="141">
        <v>66.931982703299695</v>
      </c>
      <c r="H852" s="141">
        <v>67.621858586591401</v>
      </c>
      <c r="I852" s="141">
        <v>68.030347543096894</v>
      </c>
      <c r="J852" s="141">
        <v>68.390508973383703</v>
      </c>
      <c r="K852" s="141">
        <v>68.659273283211405</v>
      </c>
      <c r="L852" s="141">
        <v>68.800722721479104</v>
      </c>
      <c r="M852" s="141">
        <v>68.8098902603233</v>
      </c>
      <c r="N852" s="141">
        <v>68.751758749917798</v>
      </c>
      <c r="O852" s="141">
        <v>68.549178705890299</v>
      </c>
      <c r="P852" s="141">
        <v>68.269402715066306</v>
      </c>
      <c r="Q852" s="141">
        <v>68.027082101852201</v>
      </c>
      <c r="R852" s="141">
        <v>67.890040548121902</v>
      </c>
      <c r="S852" s="141">
        <v>67.636701726483096</v>
      </c>
      <c r="T852" s="141">
        <v>67.582232078911503</v>
      </c>
      <c r="U852" s="141">
        <v>67.661162785494795</v>
      </c>
      <c r="V852" s="141">
        <v>67.768228005155905</v>
      </c>
      <c r="W852" s="141">
        <v>67.856019729539895</v>
      </c>
      <c r="X852" s="141">
        <v>68.137006052647195</v>
      </c>
      <c r="Y852" s="141">
        <v>68.310421386214301</v>
      </c>
      <c r="Z852" s="141">
        <v>68.458612553673703</v>
      </c>
      <c r="AA852" s="141">
        <v>68.701695115004597</v>
      </c>
      <c r="AB852" s="141">
        <v>69.081723226082502</v>
      </c>
      <c r="AC852" s="141">
        <v>69.378904969925898</v>
      </c>
      <c r="AD852" s="141">
        <v>69.822334418774005</v>
      </c>
      <c r="AE852" s="141">
        <v>70.3317388570226</v>
      </c>
      <c r="AF852" s="141">
        <v>70.768401570182107</v>
      </c>
      <c r="AG852" s="141">
        <v>71.057201649551004</v>
      </c>
      <c r="AH852" s="141">
        <v>71.244916511498104</v>
      </c>
      <c r="AI852" s="141">
        <v>71.316844730419405</v>
      </c>
      <c r="AJ852" s="141">
        <v>71.293869149966298</v>
      </c>
      <c r="AK852" s="141">
        <v>71.228901448929605</v>
      </c>
      <c r="AL852" s="141">
        <v>71.149730731309006</v>
      </c>
      <c r="AM852" s="141">
        <v>71.007421816752597</v>
      </c>
      <c r="AN852" s="141">
        <v>70.825400664158494</v>
      </c>
      <c r="AO852" s="141">
        <v>70.618807995610794</v>
      </c>
      <c r="AP852" s="141">
        <v>70.399240646232002</v>
      </c>
      <c r="AQ852" s="141">
        <v>70.168949592626902</v>
      </c>
      <c r="AR852" s="141">
        <v>69.882290986822397</v>
      </c>
      <c r="AS852" s="141">
        <v>69.604140585886498</v>
      </c>
      <c r="AT852" s="141">
        <v>69.316760234344201</v>
      </c>
      <c r="AU852" s="141">
        <v>68.996786770502894</v>
      </c>
      <c r="AV852" s="141">
        <v>68.632295099502201</v>
      </c>
      <c r="AW852" s="141">
        <v>68.273949702478006</v>
      </c>
      <c r="AX852" s="141">
        <v>67.8808967877698</v>
      </c>
      <c r="AY852" s="141">
        <v>67.446068717226495</v>
      </c>
      <c r="AZ852" s="141">
        <v>66.959311822536407</v>
      </c>
      <c r="BA852" s="141">
        <v>66.413911006394102</v>
      </c>
      <c r="BB852" s="141">
        <v>65.811218255824002</v>
      </c>
      <c r="BC852" s="141">
        <v>65.171778155287896</v>
      </c>
      <c r="BD852" s="141">
        <v>64.523623607355105</v>
      </c>
      <c r="BE852" s="141">
        <v>63.906471352210602</v>
      </c>
      <c r="BF852" s="141">
        <v>63.3462866759345</v>
      </c>
      <c r="BG852" s="141">
        <v>62.855489487014403</v>
      </c>
    </row>
    <row r="853" spans="1:59">
      <c r="A853" s="141" t="s">
        <v>584</v>
      </c>
      <c r="B853" s="141" t="s">
        <v>1435</v>
      </c>
      <c r="C853" s="141">
        <v>28971531</v>
      </c>
      <c r="D853" s="141">
        <v>30093982</v>
      </c>
      <c r="E853" s="141">
        <v>30775000</v>
      </c>
      <c r="F853" s="141">
        <v>31508447</v>
      </c>
      <c r="G853" s="141">
        <v>32231877</v>
      </c>
      <c r="H853" s="141">
        <v>32918946</v>
      </c>
      <c r="I853" s="141">
        <v>33426920</v>
      </c>
      <c r="J853" s="141">
        <v>33926169</v>
      </c>
      <c r="K853" s="141">
        <v>34182107</v>
      </c>
      <c r="L853" s="141">
        <v>34978008</v>
      </c>
      <c r="M853" s="141">
        <v>35390687</v>
      </c>
      <c r="N853" s="141">
        <v>35829481</v>
      </c>
      <c r="O853" s="141">
        <v>36238505</v>
      </c>
      <c r="P853" s="141">
        <v>36400712</v>
      </c>
      <c r="Q853" s="141">
        <v>36979506</v>
      </c>
      <c r="R853" s="141">
        <v>37507892</v>
      </c>
      <c r="S853" s="141">
        <v>37650529</v>
      </c>
      <c r="T853" s="141">
        <v>37987763</v>
      </c>
      <c r="U853" s="141">
        <v>38379502</v>
      </c>
      <c r="V853" s="141">
        <v>38765987</v>
      </c>
      <c r="W853" s="141">
        <v>39121541</v>
      </c>
      <c r="X853" s="141">
        <v>39574061</v>
      </c>
      <c r="Y853" s="141">
        <v>39943335</v>
      </c>
      <c r="Z853" s="141">
        <v>40300957</v>
      </c>
      <c r="AA853" s="141">
        <v>40696911</v>
      </c>
      <c r="AB853" s="141">
        <v>41166277</v>
      </c>
      <c r="AC853" s="141">
        <v>41586924</v>
      </c>
      <c r="AD853" s="141">
        <v>42047790</v>
      </c>
      <c r="AE853" s="141">
        <v>42522968</v>
      </c>
      <c r="AF853" s="141">
        <v>42949559</v>
      </c>
      <c r="AG853" s="141">
        <v>43259901</v>
      </c>
      <c r="AH853" s="141">
        <v>43497593</v>
      </c>
      <c r="AI853" s="141">
        <v>43639004</v>
      </c>
      <c r="AJ853" s="141">
        <v>43721923</v>
      </c>
      <c r="AK853" s="141">
        <v>43819017</v>
      </c>
      <c r="AL853" s="141">
        <v>43923487</v>
      </c>
      <c r="AM853" s="141">
        <v>43930187</v>
      </c>
      <c r="AN853" s="141">
        <v>43903639</v>
      </c>
      <c r="AO853" s="141">
        <v>43874944</v>
      </c>
      <c r="AP853" s="141">
        <v>43798369</v>
      </c>
      <c r="AQ853" s="141">
        <v>43708425</v>
      </c>
      <c r="AR853" s="141">
        <v>43615711</v>
      </c>
      <c r="AS853" s="141">
        <v>43524589</v>
      </c>
      <c r="AT853" s="141">
        <v>43419535</v>
      </c>
      <c r="AU853" s="141">
        <v>43215783</v>
      </c>
      <c r="AV853" s="141">
        <v>42973910</v>
      </c>
      <c r="AW853" s="141">
        <v>42759202</v>
      </c>
      <c r="AX853" s="141">
        <v>42544869</v>
      </c>
      <c r="AY853" s="141">
        <v>42276583</v>
      </c>
      <c r="AZ853" s="141">
        <v>41951395</v>
      </c>
      <c r="BA853" s="141">
        <v>41604067</v>
      </c>
      <c r="BB853" s="141">
        <v>41139062</v>
      </c>
      <c r="BC853" s="141">
        <v>40664847</v>
      </c>
      <c r="BD853" s="141">
        <v>40193954</v>
      </c>
      <c r="BE853" s="141">
        <v>39748533</v>
      </c>
      <c r="BF853" s="141">
        <v>39349757</v>
      </c>
      <c r="BG853" s="141">
        <v>38990759</v>
      </c>
    </row>
    <row r="854" spans="1:59">
      <c r="A854" s="141" t="s">
        <v>584</v>
      </c>
      <c r="B854" s="141" t="s">
        <v>1436</v>
      </c>
      <c r="C854" s="141">
        <v>64.586348492244795</v>
      </c>
      <c r="D854" s="141">
        <v>65.317524241658802</v>
      </c>
      <c r="E854" s="141">
        <v>66.1182201584121</v>
      </c>
      <c r="F854" s="141">
        <v>66.937792374702894</v>
      </c>
      <c r="G854" s="141">
        <v>67.684662914733096</v>
      </c>
      <c r="H854" s="141">
        <v>68.302341186480604</v>
      </c>
      <c r="I854" s="141">
        <v>68.671885655001802</v>
      </c>
      <c r="J854" s="141">
        <v>68.977954012259502</v>
      </c>
      <c r="K854" s="141">
        <v>69.184225902842797</v>
      </c>
      <c r="L854" s="141">
        <v>69.261716982782204</v>
      </c>
      <c r="M854" s="141">
        <v>69.206661589879403</v>
      </c>
      <c r="N854" s="141">
        <v>69.084852553342003</v>
      </c>
      <c r="O854" s="141">
        <v>68.821424034937607</v>
      </c>
      <c r="P854" s="141">
        <v>68.474894612109495</v>
      </c>
      <c r="Q854" s="141">
        <v>68.145688858504201</v>
      </c>
      <c r="R854" s="141">
        <v>67.894415552388594</v>
      </c>
      <c r="S854" s="141">
        <v>67.550493442008005</v>
      </c>
      <c r="T854" s="141">
        <v>67.371356633263204</v>
      </c>
      <c r="U854" s="141">
        <v>67.299118853773194</v>
      </c>
      <c r="V854" s="141">
        <v>67.240956205051006</v>
      </c>
      <c r="W854" s="141">
        <v>67.156247813561706</v>
      </c>
      <c r="X854" s="141">
        <v>67.262045546161602</v>
      </c>
      <c r="Y854" s="141">
        <v>67.264002399216395</v>
      </c>
      <c r="Z854" s="141">
        <v>67.2353186609771</v>
      </c>
      <c r="AA854" s="141">
        <v>67.279634834961598</v>
      </c>
      <c r="AB854" s="141">
        <v>67.432145386497893</v>
      </c>
      <c r="AC854" s="141">
        <v>67.525475025000006</v>
      </c>
      <c r="AD854" s="141">
        <v>67.734941986223603</v>
      </c>
      <c r="AE854" s="141">
        <v>67.997016449591001</v>
      </c>
      <c r="AF854" s="141">
        <v>68.203061250783094</v>
      </c>
      <c r="AG854" s="141">
        <v>68.2957234364046</v>
      </c>
      <c r="AH854" s="141">
        <v>68.340969286429697</v>
      </c>
      <c r="AI854" s="141">
        <v>68.296704200313997</v>
      </c>
      <c r="AJ854" s="141">
        <v>68.173653803828202</v>
      </c>
      <c r="AK854" s="141">
        <v>68.007422582863796</v>
      </c>
      <c r="AL854" s="141">
        <v>67.816225359654794</v>
      </c>
      <c r="AM854" s="141">
        <v>67.5905980705529</v>
      </c>
      <c r="AN854" s="141">
        <v>67.319078814510803</v>
      </c>
      <c r="AO854" s="141">
        <v>67.016381718770205</v>
      </c>
      <c r="AP854" s="141">
        <v>66.696356482935201</v>
      </c>
      <c r="AQ854" s="141">
        <v>66.363312628561303</v>
      </c>
      <c r="AR854" s="141">
        <v>66.016116438006804</v>
      </c>
      <c r="AS854" s="141">
        <v>65.675706981427297</v>
      </c>
      <c r="AT854" s="141">
        <v>65.323119186308205</v>
      </c>
      <c r="AU854" s="141">
        <v>64.931618979093102</v>
      </c>
      <c r="AV854" s="141">
        <v>64.485624157635996</v>
      </c>
      <c r="AW854" s="141">
        <v>64.080873065323203</v>
      </c>
      <c r="AX854" s="141">
        <v>63.635211445770402</v>
      </c>
      <c r="AY854" s="141">
        <v>63.142250215047</v>
      </c>
      <c r="AZ854" s="141">
        <v>62.5918431349806</v>
      </c>
      <c r="BA854" s="141">
        <v>61.975260934287498</v>
      </c>
      <c r="BB854" s="141">
        <v>61.359876351009802</v>
      </c>
      <c r="BC854" s="141">
        <v>60.7006022883768</v>
      </c>
      <c r="BD854" s="141">
        <v>60.021472878934603</v>
      </c>
      <c r="BE854" s="141">
        <v>59.3610812145428</v>
      </c>
      <c r="BF854" s="141">
        <v>58.745626920302101</v>
      </c>
      <c r="BG854" s="141">
        <v>58.2494840684816</v>
      </c>
    </row>
    <row r="855" spans="1:59">
      <c r="A855" s="141" t="s">
        <v>584</v>
      </c>
      <c r="B855" s="141" t="s">
        <v>1437</v>
      </c>
      <c r="C855" s="141">
        <v>30335488</v>
      </c>
      <c r="D855" s="141">
        <v>31487787</v>
      </c>
      <c r="E855" s="141">
        <v>32172196</v>
      </c>
      <c r="F855" s="141">
        <v>32904216</v>
      </c>
      <c r="G855" s="141">
        <v>33618860</v>
      </c>
      <c r="H855" s="141">
        <v>34289193</v>
      </c>
      <c r="I855" s="141">
        <v>34785533</v>
      </c>
      <c r="J855" s="141">
        <v>35260464</v>
      </c>
      <c r="K855" s="141">
        <v>35474815</v>
      </c>
      <c r="L855" s="141">
        <v>36246323</v>
      </c>
      <c r="M855" s="141">
        <v>36618935</v>
      </c>
      <c r="N855" s="141">
        <v>37017547</v>
      </c>
      <c r="O855" s="141">
        <v>37385881</v>
      </c>
      <c r="P855" s="141">
        <v>37496703</v>
      </c>
      <c r="Q855" s="141">
        <v>38026674</v>
      </c>
      <c r="R855" s="141">
        <v>38490700</v>
      </c>
      <c r="S855" s="141">
        <v>38574826</v>
      </c>
      <c r="T855" s="141">
        <v>38841817</v>
      </c>
      <c r="U855" s="141">
        <v>39151202</v>
      </c>
      <c r="V855" s="141">
        <v>39447728</v>
      </c>
      <c r="W855" s="141">
        <v>39708313</v>
      </c>
      <c r="X855" s="141">
        <v>40066569</v>
      </c>
      <c r="Y855" s="141">
        <v>40342078</v>
      </c>
      <c r="Z855" s="141">
        <v>40603353</v>
      </c>
      <c r="AA855" s="141">
        <v>40893149</v>
      </c>
      <c r="AB855" s="141">
        <v>41243731</v>
      </c>
      <c r="AC855" s="141">
        <v>41562104</v>
      </c>
      <c r="AD855" s="141">
        <v>41907529</v>
      </c>
      <c r="AE855" s="141">
        <v>42261800</v>
      </c>
      <c r="AF855" s="141">
        <v>42576235</v>
      </c>
      <c r="AG855" s="141">
        <v>42791785</v>
      </c>
      <c r="AH855" s="141">
        <v>42964184</v>
      </c>
      <c r="AI855" s="141">
        <v>43053342</v>
      </c>
      <c r="AJ855" s="141">
        <v>43092332</v>
      </c>
      <c r="AK855" s="141">
        <v>43145547</v>
      </c>
      <c r="AL855" s="141">
        <v>43202410</v>
      </c>
      <c r="AM855" s="141">
        <v>43183609</v>
      </c>
      <c r="AN855" s="141">
        <v>43130290</v>
      </c>
      <c r="AO855" s="141">
        <v>43071923</v>
      </c>
      <c r="AP855" s="141">
        <v>42963617</v>
      </c>
      <c r="AQ855" s="141">
        <v>42839333</v>
      </c>
      <c r="AR855" s="141">
        <v>42736121</v>
      </c>
      <c r="AS855" s="141">
        <v>42632328</v>
      </c>
      <c r="AT855" s="141">
        <v>42511435</v>
      </c>
      <c r="AU855" s="141">
        <v>42287699</v>
      </c>
      <c r="AV855" s="141">
        <v>42017732</v>
      </c>
      <c r="AW855" s="141">
        <v>41796834</v>
      </c>
      <c r="AX855" s="141">
        <v>41569854</v>
      </c>
      <c r="AY855" s="141">
        <v>41282999</v>
      </c>
      <c r="AZ855" s="141">
        <v>40931892</v>
      </c>
      <c r="BA855" s="141">
        <v>40548180</v>
      </c>
      <c r="BB855" s="141">
        <v>40081675</v>
      </c>
      <c r="BC855" s="141">
        <v>39596577</v>
      </c>
      <c r="BD855" s="141">
        <v>39104954</v>
      </c>
      <c r="BE855" s="141">
        <v>38631017</v>
      </c>
      <c r="BF855" s="141">
        <v>38197881</v>
      </c>
      <c r="BG855" s="141">
        <v>37840103</v>
      </c>
    </row>
    <row r="856" spans="1:59">
      <c r="A856" s="141" t="s">
        <v>584</v>
      </c>
      <c r="B856" s="141" t="s">
        <v>1438</v>
      </c>
      <c r="C856" s="141">
        <v>10.262214440002101</v>
      </c>
      <c r="D856" s="141">
        <v>10.5139392181663</v>
      </c>
      <c r="E856" s="141">
        <v>10.847068122681</v>
      </c>
      <c r="F856" s="141">
        <v>11.1791287270217</v>
      </c>
      <c r="G856" s="141">
        <v>11.381713766504101</v>
      </c>
      <c r="H856" s="141">
        <v>11.3800871166492</v>
      </c>
      <c r="I856" s="141">
        <v>11.16905142129</v>
      </c>
      <c r="J856" s="141">
        <v>10.7806014189216</v>
      </c>
      <c r="K856" s="141">
        <v>10.2701941216871</v>
      </c>
      <c r="L856" s="141">
        <v>9.7317209663056499</v>
      </c>
      <c r="M856" s="141">
        <v>9.2322766439102502</v>
      </c>
      <c r="N856" s="141">
        <v>8.7817854205992205</v>
      </c>
      <c r="O856" s="141">
        <v>8.3529734390908992</v>
      </c>
      <c r="P856" s="141">
        <v>7.9682609177050097</v>
      </c>
      <c r="Q856" s="141">
        <v>7.6515884888108197</v>
      </c>
      <c r="R856" s="141">
        <v>7.4154887312330899</v>
      </c>
      <c r="S856" s="141">
        <v>7.2504239968703903</v>
      </c>
      <c r="T856" s="141">
        <v>7.1870995546039103</v>
      </c>
      <c r="U856" s="141">
        <v>7.1973360581238897</v>
      </c>
      <c r="V856" s="141">
        <v>7.2361081090673798</v>
      </c>
      <c r="W856" s="141">
        <v>7.2760190759364596</v>
      </c>
      <c r="X856" s="141">
        <v>7.3418397910898401</v>
      </c>
      <c r="Y856" s="141">
        <v>7.3876353132699801</v>
      </c>
      <c r="Z856" s="141">
        <v>7.4360213343041703</v>
      </c>
      <c r="AA856" s="141">
        <v>7.5244433652887004</v>
      </c>
      <c r="AB856" s="141">
        <v>7.6676137303942404</v>
      </c>
      <c r="AC856" s="141">
        <v>7.8133518318627804</v>
      </c>
      <c r="AD856" s="141">
        <v>8.0264918167972894</v>
      </c>
      <c r="AE856" s="141">
        <v>8.2548799302319207</v>
      </c>
      <c r="AF856" s="141">
        <v>8.4063255747760408</v>
      </c>
      <c r="AG856" s="141">
        <v>8.4217405523452395</v>
      </c>
      <c r="AH856" s="141">
        <v>8.3216130467413407</v>
      </c>
      <c r="AI856" s="141">
        <v>8.0753463155218093</v>
      </c>
      <c r="AJ856" s="141">
        <v>7.7370774768027797</v>
      </c>
      <c r="AK856" s="141">
        <v>7.3982109883063298</v>
      </c>
      <c r="AL856" s="141">
        <v>7.1157850387188599</v>
      </c>
      <c r="AM856" s="141">
        <v>6.8472579324025897</v>
      </c>
      <c r="AN856" s="141">
        <v>6.6404901937658698</v>
      </c>
      <c r="AO856" s="141">
        <v>6.4906897917034598</v>
      </c>
      <c r="AP856" s="141">
        <v>6.3649042550191801</v>
      </c>
      <c r="AQ856" s="141">
        <v>6.2336115746479397</v>
      </c>
      <c r="AR856" s="141">
        <v>6.0932068805234199</v>
      </c>
      <c r="AS856" s="141">
        <v>5.9465445478381298</v>
      </c>
      <c r="AT856" s="141">
        <v>5.7969621306275902</v>
      </c>
      <c r="AU856" s="141">
        <v>5.6515894613607101</v>
      </c>
      <c r="AV856" s="141">
        <v>5.5154269829258302</v>
      </c>
      <c r="AW856" s="141">
        <v>5.3913672426504</v>
      </c>
      <c r="AX856" s="141">
        <v>5.2713355182056896</v>
      </c>
      <c r="AY856" s="141">
        <v>5.1609446440900202</v>
      </c>
      <c r="AZ856" s="141">
        <v>5.0682672135453704</v>
      </c>
      <c r="BA856" s="141">
        <v>4.9973167641931902</v>
      </c>
      <c r="BB856" s="141">
        <v>4.9541340378496503</v>
      </c>
      <c r="BC856" s="141">
        <v>4.9351766437115803</v>
      </c>
      <c r="BD856" s="141">
        <v>4.9310239324599401</v>
      </c>
      <c r="BE856" s="141">
        <v>4.9255471422893997</v>
      </c>
      <c r="BF856" s="141">
        <v>4.9077897997736804</v>
      </c>
      <c r="BG856" s="141">
        <v>4.8851178476646497</v>
      </c>
    </row>
    <row r="857" spans="1:59">
      <c r="A857" s="141" t="s">
        <v>584</v>
      </c>
      <c r="B857" s="141" t="s">
        <v>1439</v>
      </c>
      <c r="C857" s="141">
        <v>9.7071411570460793</v>
      </c>
      <c r="D857" s="141">
        <v>9.9344959521145206</v>
      </c>
      <c r="E857" s="141">
        <v>10.229487233579199</v>
      </c>
      <c r="F857" s="141">
        <v>10.5161466343539</v>
      </c>
      <c r="G857" s="141">
        <v>10.679382968444701</v>
      </c>
      <c r="H857" s="141">
        <v>10.6534346860028</v>
      </c>
      <c r="I857" s="141">
        <v>10.4372111791383</v>
      </c>
      <c r="J857" s="141">
        <v>10.056958942812001</v>
      </c>
      <c r="K857" s="141">
        <v>9.5657872452940502</v>
      </c>
      <c r="L857" s="141">
        <v>9.0524012919480903</v>
      </c>
      <c r="M857" s="141">
        <v>8.5791596342111998</v>
      </c>
      <c r="N857" s="141">
        <v>8.1528853154025001</v>
      </c>
      <c r="O857" s="141">
        <v>7.7536771479983102</v>
      </c>
      <c r="P857" s="141">
        <v>7.3998528986035002</v>
      </c>
      <c r="Q857" s="141">
        <v>7.1094093314088997</v>
      </c>
      <c r="R857" s="141">
        <v>6.8913493898823601</v>
      </c>
      <c r="S857" s="141">
        <v>6.7391938540847098</v>
      </c>
      <c r="T857" s="141">
        <v>6.6777611998385398</v>
      </c>
      <c r="U857" s="141">
        <v>6.6826466054917502</v>
      </c>
      <c r="V857" s="141">
        <v>6.71519531133558</v>
      </c>
      <c r="W857" s="141">
        <v>6.7517499803796799</v>
      </c>
      <c r="X857" s="141">
        <v>6.81398084187874</v>
      </c>
      <c r="Y857" s="141">
        <v>6.8606820258650796</v>
      </c>
      <c r="Z857" s="141">
        <v>6.9106178699328202</v>
      </c>
      <c r="AA857" s="141">
        <v>6.9956322458180997</v>
      </c>
      <c r="AB857" s="141">
        <v>7.1280454398078801</v>
      </c>
      <c r="AC857" s="141">
        <v>7.2711764359883304</v>
      </c>
      <c r="AD857" s="141">
        <v>7.4687661754500398</v>
      </c>
      <c r="AE857" s="141">
        <v>7.6710461692135299</v>
      </c>
      <c r="AF857" s="141">
        <v>7.7961799371951699</v>
      </c>
      <c r="AG857" s="141">
        <v>7.7946888445784603</v>
      </c>
      <c r="AH857" s="141">
        <v>7.69031508719186</v>
      </c>
      <c r="AI857" s="141">
        <v>7.4554977565750704</v>
      </c>
      <c r="AJ857" s="141">
        <v>7.1389038483828404</v>
      </c>
      <c r="AK857" s="141">
        <v>6.8223389338892302</v>
      </c>
      <c r="AL857" s="141">
        <v>6.5568822884431501</v>
      </c>
      <c r="AM857" s="141">
        <v>6.3108504274863098</v>
      </c>
      <c r="AN857" s="141">
        <v>6.1185858459976199</v>
      </c>
      <c r="AO857" s="141">
        <v>5.9735044565150597</v>
      </c>
      <c r="AP857" s="141">
        <v>5.8466408884238703</v>
      </c>
      <c r="AQ857" s="141">
        <v>5.7140320663506703</v>
      </c>
      <c r="AR857" s="141">
        <v>5.5764844489689001</v>
      </c>
      <c r="AS857" s="141">
        <v>5.4363430053732102</v>
      </c>
      <c r="AT857" s="141">
        <v>5.2956005814676397</v>
      </c>
      <c r="AU857" s="141">
        <v>5.1590226962296999</v>
      </c>
      <c r="AV857" s="141">
        <v>5.0300405172089002</v>
      </c>
      <c r="AW857" s="141">
        <v>4.9134908974448699</v>
      </c>
      <c r="AX857" s="141">
        <v>4.8007166048840002</v>
      </c>
      <c r="AY857" s="141">
        <v>4.6965866163854697</v>
      </c>
      <c r="AZ857" s="141">
        <v>4.6082669345341696</v>
      </c>
      <c r="BA857" s="141">
        <v>4.5392148432627897</v>
      </c>
      <c r="BB857" s="141">
        <v>4.4988476664335399</v>
      </c>
      <c r="BC857" s="141">
        <v>4.4803492301533598</v>
      </c>
      <c r="BD857" s="141">
        <v>4.4748036303757903</v>
      </c>
      <c r="BE857" s="141">
        <v>4.4673301339554499</v>
      </c>
      <c r="BF857" s="141">
        <v>4.4478195568816297</v>
      </c>
      <c r="BG857" s="141">
        <v>4.4260925613126796</v>
      </c>
    </row>
    <row r="858" spans="1:59">
      <c r="A858" s="141" t="s">
        <v>584</v>
      </c>
      <c r="B858" s="141" t="s">
        <v>1440</v>
      </c>
      <c r="C858" s="141">
        <v>12.0873360055033</v>
      </c>
      <c r="D858" s="141">
        <v>11.882354899954599</v>
      </c>
      <c r="E858" s="141">
        <v>11.487444099232</v>
      </c>
      <c r="F858" s="141">
        <v>10.960602441767699</v>
      </c>
      <c r="G858" s="141">
        <v>10.399767676191599</v>
      </c>
      <c r="H858" s="141">
        <v>9.8784162952383294</v>
      </c>
      <c r="I858" s="141">
        <v>9.3746029337211692</v>
      </c>
      <c r="J858" s="141">
        <v>8.9266154748130493</v>
      </c>
      <c r="K858" s="141">
        <v>8.5365107751392202</v>
      </c>
      <c r="L858" s="141">
        <v>8.2103229157170592</v>
      </c>
      <c r="M858" s="141">
        <v>7.9631008168022603</v>
      </c>
      <c r="N858" s="141">
        <v>7.7815291000098101</v>
      </c>
      <c r="O858" s="141">
        <v>7.67296040122788</v>
      </c>
      <c r="P858" s="141">
        <v>7.6260457497307703</v>
      </c>
      <c r="Q858" s="141">
        <v>7.61759404305608</v>
      </c>
      <c r="R858" s="141">
        <v>7.6267908955087202</v>
      </c>
      <c r="S858" s="141">
        <v>7.64439209901981</v>
      </c>
      <c r="T858" s="141">
        <v>7.6845898160294102</v>
      </c>
      <c r="U858" s="141">
        <v>7.7402917101300099</v>
      </c>
      <c r="V858" s="141">
        <v>7.8204107655421797</v>
      </c>
      <c r="W858" s="141">
        <v>7.9415530706974202</v>
      </c>
      <c r="X858" s="141">
        <v>8.1244988873146795</v>
      </c>
      <c r="Y858" s="141">
        <v>8.3240446069538105</v>
      </c>
      <c r="Z858" s="141">
        <v>8.5186790550426608</v>
      </c>
      <c r="AA858" s="141">
        <v>8.6462474982416104</v>
      </c>
      <c r="AB858" s="141">
        <v>8.6380992853740999</v>
      </c>
      <c r="AC858" s="141">
        <v>8.4838948498686495</v>
      </c>
      <c r="AD858" s="141">
        <v>8.2125930034433399</v>
      </c>
      <c r="AE858" s="141">
        <v>7.8557284032962604</v>
      </c>
      <c r="AF858" s="141">
        <v>7.4895423137320103</v>
      </c>
      <c r="AG858" s="141">
        <v>7.1839270399009596</v>
      </c>
      <c r="AH858" s="141">
        <v>6.9443490023712204</v>
      </c>
      <c r="AI858" s="141">
        <v>6.7536736243109798</v>
      </c>
      <c r="AJ858" s="141">
        <v>6.5977415678373603</v>
      </c>
      <c r="AK858" s="141">
        <v>6.4482099143662897</v>
      </c>
      <c r="AL858" s="141">
        <v>6.2864337400546697</v>
      </c>
      <c r="AM858" s="141">
        <v>6.1316633928667903</v>
      </c>
      <c r="AN858" s="141">
        <v>5.9808298083673099</v>
      </c>
      <c r="AO858" s="141">
        <v>5.83046644477316</v>
      </c>
      <c r="AP858" s="141">
        <v>5.6836731842762802</v>
      </c>
      <c r="AQ858" s="141">
        <v>5.5451108971404697</v>
      </c>
      <c r="AR858" s="141">
        <v>5.4128619975074903</v>
      </c>
      <c r="AS858" s="141">
        <v>5.2902502309614503</v>
      </c>
      <c r="AT858" s="141">
        <v>5.1775963470268396</v>
      </c>
      <c r="AU858" s="141">
        <v>5.0792403152405097</v>
      </c>
      <c r="AV858" s="141">
        <v>5.0014287534002104</v>
      </c>
      <c r="AW858" s="141">
        <v>4.9498555000603002</v>
      </c>
      <c r="AX858" s="141">
        <v>4.91755999733578</v>
      </c>
      <c r="AY858" s="141">
        <v>4.8992707023102202</v>
      </c>
      <c r="AZ858" s="141">
        <v>4.8826483794985904</v>
      </c>
      <c r="BA858" s="141">
        <v>4.8557407696497403</v>
      </c>
      <c r="BB858" s="141">
        <v>4.8269958909138104</v>
      </c>
      <c r="BC858" s="141">
        <v>4.7869833523881997</v>
      </c>
      <c r="BD858" s="141">
        <v>4.7384560476726003</v>
      </c>
      <c r="BE858" s="141">
        <v>4.6914296647190099</v>
      </c>
      <c r="BF858" s="141">
        <v>4.6556848576109502</v>
      </c>
      <c r="BG858" s="141">
        <v>4.6395308000224702</v>
      </c>
    </row>
    <row r="859" spans="1:59">
      <c r="A859" s="141" t="s">
        <v>584</v>
      </c>
      <c r="B859" s="141" t="s">
        <v>1441</v>
      </c>
      <c r="C859" s="141">
        <v>11.2667700896965</v>
      </c>
      <c r="D859" s="141">
        <v>11.061098260945499</v>
      </c>
      <c r="E859" s="141">
        <v>10.679338370833699</v>
      </c>
      <c r="F859" s="141">
        <v>10.174700445642699</v>
      </c>
      <c r="G859" s="141">
        <v>9.6391572197862292</v>
      </c>
      <c r="H859" s="141">
        <v>9.14353264896552</v>
      </c>
      <c r="I859" s="141">
        <v>8.6757309130361406</v>
      </c>
      <c r="J859" s="141">
        <v>8.2617066419005507</v>
      </c>
      <c r="K859" s="141">
        <v>7.9023148923276203</v>
      </c>
      <c r="L859" s="141">
        <v>7.6008941782461399</v>
      </c>
      <c r="M859" s="141">
        <v>7.3695791735797798</v>
      </c>
      <c r="N859" s="141">
        <v>7.2022759227948097</v>
      </c>
      <c r="O859" s="141">
        <v>7.1023814101416702</v>
      </c>
      <c r="P859" s="141">
        <v>7.0591516057235699</v>
      </c>
      <c r="Q859" s="141">
        <v>7.0519858237048902</v>
      </c>
      <c r="R859" s="141">
        <v>7.0629541681971002</v>
      </c>
      <c r="S859" s="141">
        <v>7.0847591552597304</v>
      </c>
      <c r="T859" s="141">
        <v>7.1276373657452199</v>
      </c>
      <c r="U859" s="141">
        <v>7.1848832362336399</v>
      </c>
      <c r="V859" s="141">
        <v>7.2639189993287197</v>
      </c>
      <c r="W859" s="141">
        <v>7.3789617088714001</v>
      </c>
      <c r="X859" s="141">
        <v>7.5473648851073598</v>
      </c>
      <c r="Y859" s="141">
        <v>7.72977550835824</v>
      </c>
      <c r="Z859" s="141">
        <v>7.9064042163230299</v>
      </c>
      <c r="AA859" s="141">
        <v>8.0199405761251708</v>
      </c>
      <c r="AB859" s="141">
        <v>8.0073414717287008</v>
      </c>
      <c r="AC859" s="141">
        <v>7.8582809452501596</v>
      </c>
      <c r="AD859" s="141">
        <v>7.59975620738469</v>
      </c>
      <c r="AE859" s="141">
        <v>7.2631735035440403</v>
      </c>
      <c r="AF859" s="141">
        <v>6.9193543338831098</v>
      </c>
      <c r="AG859" s="141">
        <v>6.6318353425435204</v>
      </c>
      <c r="AH859" s="141">
        <v>6.40662933253566</v>
      </c>
      <c r="AI859" s="141">
        <v>6.2263535868117801</v>
      </c>
      <c r="AJ859" s="141">
        <v>6.0781047316139301</v>
      </c>
      <c r="AK859" s="141">
        <v>5.9358897959094401</v>
      </c>
      <c r="AL859" s="141">
        <v>5.7825640337200399</v>
      </c>
      <c r="AM859" s="141">
        <v>5.63400474120363</v>
      </c>
      <c r="AN859" s="141">
        <v>5.4889918929101897</v>
      </c>
      <c r="AO859" s="141">
        <v>5.3456568913395799</v>
      </c>
      <c r="AP859" s="141">
        <v>5.2066361038838602</v>
      </c>
      <c r="AQ859" s="141">
        <v>5.0751582008487803</v>
      </c>
      <c r="AR859" s="141">
        <v>4.9504594062756198</v>
      </c>
      <c r="AS859" s="141">
        <v>4.8342843645361802</v>
      </c>
      <c r="AT859" s="141">
        <v>4.7270557054297804</v>
      </c>
      <c r="AU859" s="141">
        <v>4.63292798320761</v>
      </c>
      <c r="AV859" s="141">
        <v>4.5575312553489304</v>
      </c>
      <c r="AW859" s="141">
        <v>4.5070868197228799</v>
      </c>
      <c r="AX859" s="141">
        <v>4.4743311730443596</v>
      </c>
      <c r="AY859" s="141">
        <v>4.45437055348944</v>
      </c>
      <c r="AZ859" s="141">
        <v>4.4357121966074997</v>
      </c>
      <c r="BA859" s="141">
        <v>4.4071688439658896</v>
      </c>
      <c r="BB859" s="141">
        <v>4.3798924379025301</v>
      </c>
      <c r="BC859" s="141">
        <v>4.3421777015717096</v>
      </c>
      <c r="BD859" s="141">
        <v>4.2962695057601898</v>
      </c>
      <c r="BE859" s="141">
        <v>4.2511211022364996</v>
      </c>
      <c r="BF859" s="141">
        <v>4.2155135326486901</v>
      </c>
      <c r="BG859" s="141">
        <v>4.1995846227157996</v>
      </c>
    </row>
    <row r="860" spans="1:59">
      <c r="A860" s="141" t="s">
        <v>584</v>
      </c>
      <c r="B860" s="141" t="s">
        <v>1442</v>
      </c>
      <c r="C860" s="141">
        <v>10.4673800458404</v>
      </c>
      <c r="D860" s="141">
        <v>9.9240143831183705</v>
      </c>
      <c r="E860" s="141">
        <v>9.4350534698649806</v>
      </c>
      <c r="F860" s="141">
        <v>9.0187226440386503</v>
      </c>
      <c r="G860" s="141">
        <v>8.6706379446394006</v>
      </c>
      <c r="H860" s="141">
        <v>8.3727963364880402</v>
      </c>
      <c r="I860" s="141">
        <v>8.1555657428379398</v>
      </c>
      <c r="J860" s="141">
        <v>8.0571251768486203</v>
      </c>
      <c r="K860" s="141">
        <v>8.0622194267670597</v>
      </c>
      <c r="L860" s="141">
        <v>8.1238535286194598</v>
      </c>
      <c r="M860" s="141">
        <v>8.1766867573777908</v>
      </c>
      <c r="N860" s="141">
        <v>8.2018510348586506</v>
      </c>
      <c r="O860" s="141">
        <v>8.2207771093642599</v>
      </c>
      <c r="P860" s="141">
        <v>8.2346828311567606</v>
      </c>
      <c r="Q860" s="141">
        <v>8.2605262044519598</v>
      </c>
      <c r="R860" s="141">
        <v>8.3181907384648799</v>
      </c>
      <c r="S860" s="141">
        <v>8.4117614837675596</v>
      </c>
      <c r="T860" s="141">
        <v>8.5615668871497999</v>
      </c>
      <c r="U860" s="141">
        <v>8.7440450555258806</v>
      </c>
      <c r="V860" s="141">
        <v>8.8970270269895604</v>
      </c>
      <c r="W860" s="141">
        <v>8.9423055054088092</v>
      </c>
      <c r="X860" s="141">
        <v>8.87732897933817</v>
      </c>
      <c r="Y860" s="141">
        <v>8.6325687949022996</v>
      </c>
      <c r="Z860" s="141">
        <v>8.2271083699080698</v>
      </c>
      <c r="AA860" s="141">
        <v>7.7515463990768998</v>
      </c>
      <c r="AB860" s="141">
        <v>7.3352545249768601</v>
      </c>
      <c r="AC860" s="141">
        <v>7.0146110005978803</v>
      </c>
      <c r="AD860" s="141">
        <v>6.7760759292446204</v>
      </c>
      <c r="AE860" s="141">
        <v>6.6210893386676704</v>
      </c>
      <c r="AF860" s="141">
        <v>6.5097865617777</v>
      </c>
      <c r="AG860" s="141">
        <v>6.3772276666862897</v>
      </c>
      <c r="AH860" s="141">
        <v>6.2179137964595403</v>
      </c>
      <c r="AI860" s="141">
        <v>6.0571058011803096</v>
      </c>
      <c r="AJ860" s="141">
        <v>5.8946211121185002</v>
      </c>
      <c r="AK860" s="141">
        <v>5.7356390168007296</v>
      </c>
      <c r="AL860" s="141">
        <v>5.5880147061920997</v>
      </c>
      <c r="AM860" s="141">
        <v>5.4587003930084501</v>
      </c>
      <c r="AN860" s="141">
        <v>5.3348896128836101</v>
      </c>
      <c r="AO860" s="141">
        <v>5.2189094283421698</v>
      </c>
      <c r="AP860" s="141">
        <v>5.1142745452230898</v>
      </c>
      <c r="AQ860" s="141">
        <v>5.0251280673052099</v>
      </c>
      <c r="AR860" s="141">
        <v>4.9553813715052799</v>
      </c>
      <c r="AS860" s="141">
        <v>4.9105232614438998</v>
      </c>
      <c r="AT860" s="141">
        <v>4.8878439245796699</v>
      </c>
      <c r="AU860" s="141">
        <v>4.87580991768092</v>
      </c>
      <c r="AV860" s="141">
        <v>4.8573052119216298</v>
      </c>
      <c r="AW860" s="141">
        <v>4.83118270820753</v>
      </c>
      <c r="AX860" s="141">
        <v>4.7906280008561</v>
      </c>
      <c r="AY860" s="141">
        <v>4.7358363358839597</v>
      </c>
      <c r="AZ860" s="141">
        <v>4.6760475559121799</v>
      </c>
      <c r="BA860" s="141">
        <v>4.6263600500412698</v>
      </c>
      <c r="BB860" s="141">
        <v>4.59587222492903</v>
      </c>
      <c r="BC860" s="141">
        <v>4.5772192484904703</v>
      </c>
      <c r="BD860" s="141">
        <v>4.5706164597468897</v>
      </c>
      <c r="BE860" s="141">
        <v>4.5701278450256604</v>
      </c>
      <c r="BF860" s="141">
        <v>4.5658101678301701</v>
      </c>
      <c r="BG860" s="141">
        <v>4.5601326331593999</v>
      </c>
    </row>
    <row r="861" spans="1:59">
      <c r="A861" s="141" t="s">
        <v>584</v>
      </c>
      <c r="B861" s="141" t="s">
        <v>1443</v>
      </c>
      <c r="C861" s="141">
        <v>9.6854884625239297</v>
      </c>
      <c r="D861" s="141">
        <v>9.1745635201774505</v>
      </c>
      <c r="E861" s="141">
        <v>8.71911604795174</v>
      </c>
      <c r="F861" s="141">
        <v>8.3364228671831704</v>
      </c>
      <c r="G861" s="141">
        <v>8.0206246726301007</v>
      </c>
      <c r="H861" s="141">
        <v>7.7517641500445604</v>
      </c>
      <c r="I861" s="141">
        <v>7.5515072214796399</v>
      </c>
      <c r="J861" s="141">
        <v>7.4559987085345396</v>
      </c>
      <c r="K861" s="141">
        <v>7.4528406489244796</v>
      </c>
      <c r="L861" s="141">
        <v>7.5018612838836498</v>
      </c>
      <c r="M861" s="141">
        <v>7.5464360077657604</v>
      </c>
      <c r="N861" s="141">
        <v>7.5740736409037401</v>
      </c>
      <c r="O861" s="141">
        <v>7.5994985866340796</v>
      </c>
      <c r="P861" s="141">
        <v>7.6230366884606298</v>
      </c>
      <c r="Q861" s="141">
        <v>7.6579410944978203</v>
      </c>
      <c r="R861" s="141">
        <v>7.7199107084694099</v>
      </c>
      <c r="S861" s="141">
        <v>7.8114200487245302</v>
      </c>
      <c r="T861" s="141">
        <v>7.9504664314616003</v>
      </c>
      <c r="U861" s="141">
        <v>8.1161016195678002</v>
      </c>
      <c r="V861" s="141">
        <v>8.2532155110780607</v>
      </c>
      <c r="W861" s="141">
        <v>8.2920937753939103</v>
      </c>
      <c r="X861" s="141">
        <v>8.2266891993711209</v>
      </c>
      <c r="Y861" s="141">
        <v>7.9964264699583998</v>
      </c>
      <c r="Z861" s="141">
        <v>7.6185394855931401</v>
      </c>
      <c r="AA861" s="141">
        <v>7.1758801043412497</v>
      </c>
      <c r="AB861" s="141">
        <v>6.7876641091879097</v>
      </c>
      <c r="AC861" s="141">
        <v>6.4867008272847198</v>
      </c>
      <c r="AD861" s="141">
        <v>6.2615919131908502</v>
      </c>
      <c r="AE861" s="141">
        <v>6.11367499444136</v>
      </c>
      <c r="AF861" s="141">
        <v>6.0064479628712402</v>
      </c>
      <c r="AG861" s="141">
        <v>5.8801409435904999</v>
      </c>
      <c r="AH861" s="141">
        <v>5.7295664103889399</v>
      </c>
      <c r="AI861" s="141">
        <v>5.5776110503122798</v>
      </c>
      <c r="AJ861" s="141">
        <v>5.4241911388908104</v>
      </c>
      <c r="AK861" s="141">
        <v>5.2741852673932899</v>
      </c>
      <c r="AL861" s="141">
        <v>5.1350003636606401</v>
      </c>
      <c r="AM861" s="141">
        <v>5.0116055954396099</v>
      </c>
      <c r="AN861" s="141">
        <v>4.8937213586163599</v>
      </c>
      <c r="AO861" s="141">
        <v>4.7832172046977801</v>
      </c>
      <c r="AP861" s="141">
        <v>4.6832050804799898</v>
      </c>
      <c r="AQ861" s="141">
        <v>4.5974445384340203</v>
      </c>
      <c r="AR861" s="141">
        <v>4.5299845887309296</v>
      </c>
      <c r="AS861" s="141">
        <v>4.48512504390491</v>
      </c>
      <c r="AT861" s="141">
        <v>4.4603469160415203</v>
      </c>
      <c r="AU861" s="141">
        <v>4.4451844457392404</v>
      </c>
      <c r="AV861" s="141">
        <v>4.4240670808977196</v>
      </c>
      <c r="AW861" s="141">
        <v>4.3968419412646798</v>
      </c>
      <c r="AX861" s="141">
        <v>4.3567374533458496</v>
      </c>
      <c r="AY861" s="141">
        <v>4.3037972639089697</v>
      </c>
      <c r="AZ861" s="141">
        <v>4.2461898299496701</v>
      </c>
      <c r="BA861" s="141">
        <v>4.1973354202117497</v>
      </c>
      <c r="BB861" s="141">
        <v>4.1683762048608397</v>
      </c>
      <c r="BC861" s="141">
        <v>4.15011537679126</v>
      </c>
      <c r="BD861" s="141">
        <v>4.14249020238538</v>
      </c>
      <c r="BE861" s="141">
        <v>4.1399134980755097</v>
      </c>
      <c r="BF861" s="141">
        <v>4.1331929635058096</v>
      </c>
      <c r="BG861" s="141">
        <v>4.12676046423584</v>
      </c>
    </row>
    <row r="862" spans="1:59">
      <c r="A862" s="141" t="s">
        <v>584</v>
      </c>
      <c r="B862" s="141" t="s">
        <v>1444</v>
      </c>
      <c r="C862" s="141">
        <v>30.263899818534799</v>
      </c>
      <c r="D862" s="141">
        <v>29.409039227600001</v>
      </c>
      <c r="E862" s="141">
        <v>28.478376988307701</v>
      </c>
      <c r="F862" s="141">
        <v>27.5208381935823</v>
      </c>
      <c r="G862" s="141">
        <v>26.6305426970886</v>
      </c>
      <c r="H862" s="141">
        <v>25.865646980291</v>
      </c>
      <c r="I862" s="141">
        <v>25.336183111286299</v>
      </c>
      <c r="J862" s="141">
        <v>24.858780777282298</v>
      </c>
      <c r="K862" s="141">
        <v>24.4763484371333</v>
      </c>
      <c r="L862" s="141">
        <v>24.225995205616499</v>
      </c>
      <c r="M862" s="141">
        <v>24.1134748325826</v>
      </c>
      <c r="N862" s="141">
        <v>24.034281745625702</v>
      </c>
      <c r="O862" s="141">
        <v>24.1109454761026</v>
      </c>
      <c r="P862" s="141">
        <v>24.271713192818702</v>
      </c>
      <c r="Q862" s="141">
        <v>24.394533552830499</v>
      </c>
      <c r="R862" s="141">
        <v>24.406245676209402</v>
      </c>
      <c r="S862" s="141">
        <v>24.4871902135936</v>
      </c>
      <c r="T862" s="141">
        <v>24.358239596402299</v>
      </c>
      <c r="U862" s="141">
        <v>24.094284728821599</v>
      </c>
      <c r="V862" s="141">
        <v>23.8178175596498</v>
      </c>
      <c r="W862" s="141">
        <v>23.584076889445601</v>
      </c>
      <c r="X862" s="141">
        <v>23.135361542448202</v>
      </c>
      <c r="Y862" s="141">
        <v>22.822431624818499</v>
      </c>
      <c r="Z862" s="141">
        <v>22.548192749026299</v>
      </c>
      <c r="AA862" s="141">
        <v>22.172978191160201</v>
      </c>
      <c r="AB862" s="141">
        <v>21.6429166125418</v>
      </c>
      <c r="AC862" s="141">
        <v>21.161678617892299</v>
      </c>
      <c r="AD862" s="141">
        <v>20.5210645920376</v>
      </c>
      <c r="AE862" s="141">
        <v>19.788272448114601</v>
      </c>
      <c r="AF862" s="141">
        <v>19.084851584445801</v>
      </c>
      <c r="AG862" s="141">
        <v>18.4747414823116</v>
      </c>
      <c r="AH862" s="141">
        <v>17.920264376469</v>
      </c>
      <c r="AI862" s="141">
        <v>17.437515256322701</v>
      </c>
      <c r="AJ862" s="141">
        <v>17.018188331485099</v>
      </c>
      <c r="AK862" s="141">
        <v>16.6267279610142</v>
      </c>
      <c r="AL862" s="141">
        <v>16.2457086409478</v>
      </c>
      <c r="AM862" s="141">
        <v>15.8962856773414</v>
      </c>
      <c r="AN862" s="141">
        <v>15.5872264520795</v>
      </c>
      <c r="AO862" s="141">
        <v>15.304822297561399</v>
      </c>
      <c r="AP862" s="141">
        <v>15.0381261812364</v>
      </c>
      <c r="AQ862" s="141">
        <v>14.783107059176899</v>
      </c>
      <c r="AR862" s="141">
        <v>14.5784621505047</v>
      </c>
      <c r="AS862" s="141">
        <v>14.3657951893197</v>
      </c>
      <c r="AT862" s="141">
        <v>14.158691606728199</v>
      </c>
      <c r="AU862" s="141">
        <v>13.9773351089532</v>
      </c>
      <c r="AV862" s="141">
        <v>13.8294315099235</v>
      </c>
      <c r="AW862" s="141">
        <v>13.686895752037</v>
      </c>
      <c r="AX862" s="141">
        <v>13.5878307416403</v>
      </c>
      <c r="AY862" s="141">
        <v>13.5150519980831</v>
      </c>
      <c r="AZ862" s="141">
        <v>13.4417648668929</v>
      </c>
      <c r="BA862" s="141">
        <v>13.354664229590799</v>
      </c>
      <c r="BB862" s="141">
        <v>13.303648043612601</v>
      </c>
      <c r="BC862" s="141">
        <v>13.232259190603701</v>
      </c>
      <c r="BD862" s="141">
        <v>13.1475941783571</v>
      </c>
      <c r="BE862" s="141">
        <v>13.064924816409199</v>
      </c>
      <c r="BF862" s="141">
        <v>12.991220516751399</v>
      </c>
      <c r="BG862" s="141">
        <v>12.9357482227601</v>
      </c>
    </row>
    <row r="863" spans="1:59">
      <c r="A863" s="141" t="s">
        <v>584</v>
      </c>
      <c r="B863" s="141" t="s">
        <v>1445</v>
      </c>
      <c r="C863" s="141">
        <v>27994280</v>
      </c>
      <c r="D863" s="141">
        <v>27921824</v>
      </c>
      <c r="E863" s="141">
        <v>27291398</v>
      </c>
      <c r="F863" s="141">
        <v>26643474</v>
      </c>
      <c r="G863" s="141">
        <v>26051595</v>
      </c>
      <c r="H863" s="141">
        <v>25576728</v>
      </c>
      <c r="I863" s="141">
        <v>25282977</v>
      </c>
      <c r="J863" s="141">
        <v>25039007</v>
      </c>
      <c r="K863" s="141">
        <v>24736042</v>
      </c>
      <c r="L863" s="141">
        <v>24994444</v>
      </c>
      <c r="M863" s="141">
        <v>25161205</v>
      </c>
      <c r="N863" s="141">
        <v>25403515</v>
      </c>
      <c r="O863" s="141">
        <v>25844040</v>
      </c>
      <c r="P863" s="141">
        <v>26232625</v>
      </c>
      <c r="Q863" s="141">
        <v>26873506</v>
      </c>
      <c r="R863" s="141">
        <v>27320351</v>
      </c>
      <c r="S863" s="141">
        <v>27614449</v>
      </c>
      <c r="T863" s="141">
        <v>27735022</v>
      </c>
      <c r="U863" s="141">
        <v>27683851</v>
      </c>
      <c r="V863" s="141">
        <v>27597705</v>
      </c>
      <c r="W863" s="141">
        <v>27541957</v>
      </c>
      <c r="X863" s="141">
        <v>27218290</v>
      </c>
      <c r="Y863" s="141">
        <v>27032942</v>
      </c>
      <c r="Z863" s="141">
        <v>26890749</v>
      </c>
      <c r="AA863" s="141">
        <v>26611565</v>
      </c>
      <c r="AB863" s="141">
        <v>26134688</v>
      </c>
      <c r="AC863" s="141">
        <v>25709747</v>
      </c>
      <c r="AD863" s="141">
        <v>25054373</v>
      </c>
      <c r="AE863" s="141">
        <v>24262994</v>
      </c>
      <c r="AF863" s="141">
        <v>23496506</v>
      </c>
      <c r="AG863" s="141">
        <v>22823141</v>
      </c>
      <c r="AH863" s="141">
        <v>22206971</v>
      </c>
      <c r="AI863" s="141">
        <v>21662451</v>
      </c>
      <c r="AJ863" s="141">
        <v>21193771</v>
      </c>
      <c r="AK863" s="141">
        <v>20776926</v>
      </c>
      <c r="AL863" s="141">
        <v>20378454</v>
      </c>
      <c r="AM863" s="141">
        <v>19990692</v>
      </c>
      <c r="AN863" s="141">
        <v>19648790</v>
      </c>
      <c r="AO863" s="141">
        <v>19345295</v>
      </c>
      <c r="AP863" s="141">
        <v>19042930</v>
      </c>
      <c r="AQ863" s="141">
        <v>18751336</v>
      </c>
      <c r="AR863" s="141">
        <v>18536369</v>
      </c>
      <c r="AS863" s="141">
        <v>18308488</v>
      </c>
      <c r="AT863" s="141">
        <v>18083198</v>
      </c>
      <c r="AU863" s="141">
        <v>17857583</v>
      </c>
      <c r="AV863" s="141">
        <v>17670280</v>
      </c>
      <c r="AW863" s="141">
        <v>17499244</v>
      </c>
      <c r="AX863" s="141">
        <v>17392559</v>
      </c>
      <c r="AY863" s="141">
        <v>17307781</v>
      </c>
      <c r="AZ863" s="141">
        <v>17211777</v>
      </c>
      <c r="BA863" s="141">
        <v>17103318</v>
      </c>
      <c r="BB863" s="141">
        <v>17006452</v>
      </c>
      <c r="BC863" s="141">
        <v>16888200</v>
      </c>
      <c r="BD863" s="141">
        <v>16755951</v>
      </c>
      <c r="BE863" s="141">
        <v>16628514</v>
      </c>
      <c r="BF863" s="141">
        <v>16517168</v>
      </c>
      <c r="BG863" s="141">
        <v>16427690</v>
      </c>
    </row>
    <row r="864" spans="1:59">
      <c r="A864" s="141" t="s">
        <v>584</v>
      </c>
      <c r="B864" s="141" t="s">
        <v>1446</v>
      </c>
      <c r="C864" s="141">
        <v>31.4199956177841</v>
      </c>
      <c r="D864" s="141">
        <v>30.541193025422899</v>
      </c>
      <c r="E864" s="141">
        <v>29.5841140977608</v>
      </c>
      <c r="F864" s="141">
        <v>28.598021081634499</v>
      </c>
      <c r="G864" s="141">
        <v>27.6794037417217</v>
      </c>
      <c r="H864" s="141">
        <v>26.888658942079701</v>
      </c>
      <c r="I864" s="141">
        <v>26.343656993708102</v>
      </c>
      <c r="J864" s="141">
        <v>25.8491336625613</v>
      </c>
      <c r="K864" s="141">
        <v>25.4516180862353</v>
      </c>
      <c r="L864" s="141">
        <v>25.1918579356816</v>
      </c>
      <c r="M864" s="141">
        <v>25.076067175624502</v>
      </c>
      <c r="N864" s="141">
        <v>24.985902367582799</v>
      </c>
      <c r="O864" s="141">
        <v>25.059059273641999</v>
      </c>
      <c r="P864" s="141">
        <v>25.220153625502299</v>
      </c>
      <c r="Q864" s="141">
        <v>25.3415314734177</v>
      </c>
      <c r="R864" s="141">
        <v>25.347302565959499</v>
      </c>
      <c r="S864" s="141">
        <v>25.428228018636901</v>
      </c>
      <c r="T864" s="141">
        <v>25.291823852022301</v>
      </c>
      <c r="U864" s="141">
        <v>25.015957922820299</v>
      </c>
      <c r="V864" s="141">
        <v>24.7278767708919</v>
      </c>
      <c r="W864" s="141">
        <v>24.484949939084402</v>
      </c>
      <c r="X864" s="141">
        <v>24.023364950155798</v>
      </c>
      <c r="Y864" s="141">
        <v>23.7021720488273</v>
      </c>
      <c r="Z864" s="141">
        <v>23.421178683855299</v>
      </c>
      <c r="AA864" s="141">
        <v>23.035922931005601</v>
      </c>
      <c r="AB864" s="141">
        <v>22.490458585216899</v>
      </c>
      <c r="AC864" s="141">
        <v>21.997610902547901</v>
      </c>
      <c r="AD864" s="141">
        <v>21.340123238276899</v>
      </c>
      <c r="AE864" s="141">
        <v>20.586370201547201</v>
      </c>
      <c r="AF864" s="141">
        <v>19.862080205671599</v>
      </c>
      <c r="AG864" s="141">
        <v>19.234137855485901</v>
      </c>
      <c r="AH864" s="141">
        <v>18.663102023011302</v>
      </c>
      <c r="AI864" s="141">
        <v>18.166325363027202</v>
      </c>
      <c r="AJ864" s="141">
        <v>17.7352087411921</v>
      </c>
      <c r="AK864" s="141">
        <v>17.3329120502083</v>
      </c>
      <c r="AL864" s="141">
        <v>16.9413983050725</v>
      </c>
      <c r="AM864" s="141">
        <v>16.585089290390101</v>
      </c>
      <c r="AN864" s="141">
        <v>16.270669381176798</v>
      </c>
      <c r="AO864" s="141">
        <v>15.9833400155518</v>
      </c>
      <c r="AP864" s="141">
        <v>15.7118548355798</v>
      </c>
      <c r="AQ864" s="141">
        <v>15.4526149693384</v>
      </c>
      <c r="AR864" s="141">
        <v>15.245060404547599</v>
      </c>
      <c r="AS864" s="141">
        <v>15.029169335661701</v>
      </c>
      <c r="AT864" s="141">
        <v>14.819148165196401</v>
      </c>
      <c r="AU864" s="141">
        <v>14.636062129437001</v>
      </c>
      <c r="AV864" s="141">
        <v>14.488162113034299</v>
      </c>
      <c r="AW864" s="141">
        <v>14.3444664233011</v>
      </c>
      <c r="AX864" s="141">
        <v>14.245897611240901</v>
      </c>
      <c r="AY864" s="141">
        <v>14.174723279731101</v>
      </c>
      <c r="AZ864" s="141">
        <v>14.103338595548699</v>
      </c>
      <c r="BA864" s="141">
        <v>14.0183231035763</v>
      </c>
      <c r="BB864" s="141">
        <v>13.9668446539191</v>
      </c>
      <c r="BC864" s="141">
        <v>13.894172645431301</v>
      </c>
      <c r="BD864" s="141">
        <v>13.8081907217689</v>
      </c>
      <c r="BE864" s="141">
        <v>13.7251955996433</v>
      </c>
      <c r="BF864" s="141">
        <v>13.652754650045599</v>
      </c>
      <c r="BG864" s="141">
        <v>13.596695292687899</v>
      </c>
    </row>
    <row r="865" spans="1:59">
      <c r="A865" s="141" t="s">
        <v>584</v>
      </c>
      <c r="B865" s="141" t="s">
        <v>1447</v>
      </c>
      <c r="C865" s="141">
        <v>14306054</v>
      </c>
      <c r="D865" s="141">
        <v>14273653</v>
      </c>
      <c r="E865" s="141">
        <v>13955834</v>
      </c>
      <c r="F865" s="141">
        <v>13628555</v>
      </c>
      <c r="G865" s="141">
        <v>13329340</v>
      </c>
      <c r="H865" s="141">
        <v>13089648</v>
      </c>
      <c r="I865" s="141">
        <v>12944037</v>
      </c>
      <c r="J865" s="141">
        <v>12822862</v>
      </c>
      <c r="K865" s="141">
        <v>12671121</v>
      </c>
      <c r="L865" s="141">
        <v>12807438</v>
      </c>
      <c r="M865" s="141">
        <v>12897263</v>
      </c>
      <c r="N865" s="141">
        <v>13021222</v>
      </c>
      <c r="O865" s="141">
        <v>13247465</v>
      </c>
      <c r="P865" s="141">
        <v>13447189</v>
      </c>
      <c r="Q865" s="141">
        <v>13775650</v>
      </c>
      <c r="R865" s="141">
        <v>14003878</v>
      </c>
      <c r="S865" s="141">
        <v>14154833</v>
      </c>
      <c r="T865" s="141">
        <v>14216456</v>
      </c>
      <c r="U865" s="141">
        <v>14189824</v>
      </c>
      <c r="V865" s="141">
        <v>14145280</v>
      </c>
      <c r="W865" s="141">
        <v>14116492</v>
      </c>
      <c r="X865" s="141">
        <v>13952801</v>
      </c>
      <c r="Y865" s="141">
        <v>13859434</v>
      </c>
      <c r="Z865" s="141">
        <v>13787833</v>
      </c>
      <c r="AA865" s="141">
        <v>13645819</v>
      </c>
      <c r="AB865" s="141">
        <v>13402220</v>
      </c>
      <c r="AC865" s="141">
        <v>13185751</v>
      </c>
      <c r="AD865" s="141">
        <v>12851261</v>
      </c>
      <c r="AE865" s="141">
        <v>12446636</v>
      </c>
      <c r="AF865" s="141">
        <v>12054357</v>
      </c>
      <c r="AG865" s="141">
        <v>11709818</v>
      </c>
      <c r="AH865" s="141">
        <v>11394497</v>
      </c>
      <c r="AI865" s="141">
        <v>11116032</v>
      </c>
      <c r="AJ865" s="141">
        <v>10876355</v>
      </c>
      <c r="AK865" s="141">
        <v>10662963</v>
      </c>
      <c r="AL865" s="141">
        <v>10458582</v>
      </c>
      <c r="AM865" s="141">
        <v>10260703</v>
      </c>
      <c r="AN865" s="141">
        <v>10085952</v>
      </c>
      <c r="AO865" s="141">
        <v>9930331</v>
      </c>
      <c r="AP865" s="141">
        <v>9775015</v>
      </c>
      <c r="AQ865" s="141">
        <v>9625475</v>
      </c>
      <c r="AR865" s="141">
        <v>9514916</v>
      </c>
      <c r="AS865" s="141">
        <v>9397981</v>
      </c>
      <c r="AT865" s="141">
        <v>9282611</v>
      </c>
      <c r="AU865" s="141">
        <v>9167222</v>
      </c>
      <c r="AV865" s="141">
        <v>9071720</v>
      </c>
      <c r="AW865" s="141">
        <v>8983777</v>
      </c>
      <c r="AX865" s="141">
        <v>8928725</v>
      </c>
      <c r="AY865" s="141">
        <v>8885008</v>
      </c>
      <c r="AZ865" s="141">
        <v>8836034</v>
      </c>
      <c r="BA865" s="141">
        <v>8781583</v>
      </c>
      <c r="BB865" s="141">
        <v>8730774</v>
      </c>
      <c r="BC865" s="141">
        <v>8669464</v>
      </c>
      <c r="BD865" s="141">
        <v>8601591</v>
      </c>
      <c r="BE865" s="141">
        <v>8536794</v>
      </c>
      <c r="BF865" s="141">
        <v>8480885</v>
      </c>
      <c r="BG865" s="141">
        <v>8434354</v>
      </c>
    </row>
    <row r="866" spans="1:59">
      <c r="A866" s="141" t="s">
        <v>584</v>
      </c>
      <c r="B866" s="141" t="s">
        <v>1448</v>
      </c>
      <c r="C866" s="141">
        <v>29.143181286033801</v>
      </c>
      <c r="D866" s="141">
        <v>28.3114819886258</v>
      </c>
      <c r="E866" s="141">
        <v>27.4063241676741</v>
      </c>
      <c r="F866" s="141">
        <v>26.476385299132598</v>
      </c>
      <c r="G866" s="141">
        <v>25.613509743866999</v>
      </c>
      <c r="H866" s="141">
        <v>24.873636289316799</v>
      </c>
      <c r="I866" s="141">
        <v>24.358702838597601</v>
      </c>
      <c r="J866" s="141">
        <v>23.897511036479202</v>
      </c>
      <c r="K866" s="141">
        <v>23.529349777591399</v>
      </c>
      <c r="L866" s="141">
        <v>23.2876935965262</v>
      </c>
      <c r="M866" s="141">
        <v>23.177809831277798</v>
      </c>
      <c r="N866" s="141">
        <v>23.1088763146474</v>
      </c>
      <c r="O866" s="141">
        <v>23.188432969568002</v>
      </c>
      <c r="P866" s="141">
        <v>23.3482941798726</v>
      </c>
      <c r="Q866" s="141">
        <v>23.472020575453001</v>
      </c>
      <c r="R866" s="141">
        <v>23.489154427316699</v>
      </c>
      <c r="S866" s="141">
        <v>23.569772033796099</v>
      </c>
      <c r="T866" s="141">
        <v>23.4479721994167</v>
      </c>
      <c r="U866" s="141">
        <v>23.195641464272001</v>
      </c>
      <c r="V866" s="141">
        <v>22.930501105538401</v>
      </c>
      <c r="W866" s="141">
        <v>22.705666674813202</v>
      </c>
      <c r="X866" s="141">
        <v>22.269739186008401</v>
      </c>
      <c r="Y866" s="141">
        <v>21.964975258081001</v>
      </c>
      <c r="Z866" s="141">
        <v>21.697361361305699</v>
      </c>
      <c r="AA866" s="141">
        <v>21.332037132345899</v>
      </c>
      <c r="AB866" s="141">
        <v>20.8171688347052</v>
      </c>
      <c r="AC866" s="141">
        <v>20.347565173504599</v>
      </c>
      <c r="AD866" s="141">
        <v>19.723795760916801</v>
      </c>
      <c r="AE866" s="141">
        <v>19.011860937692301</v>
      </c>
      <c r="AF866" s="141">
        <v>18.3292016684263</v>
      </c>
      <c r="AG866" s="141">
        <v>17.736869669932201</v>
      </c>
      <c r="AH866" s="141">
        <v>17.198856310925901</v>
      </c>
      <c r="AI866" s="141">
        <v>16.730100583936</v>
      </c>
      <c r="AJ866" s="141">
        <v>16.322580196243301</v>
      </c>
      <c r="AK866" s="141">
        <v>15.942003669261499</v>
      </c>
      <c r="AL866" s="141">
        <v>15.571546443950499</v>
      </c>
      <c r="AM866" s="141">
        <v>15.2293550806188</v>
      </c>
      <c r="AN866" s="141">
        <v>14.9260374357209</v>
      </c>
      <c r="AO866" s="141">
        <v>14.648934427843701</v>
      </c>
      <c r="AP866" s="141">
        <v>14.3874245763782</v>
      </c>
      <c r="AQ866" s="141">
        <v>14.137066999242199</v>
      </c>
      <c r="AR866" s="141">
        <v>13.935722750259099</v>
      </c>
      <c r="AS866" s="141">
        <v>13.7266683856647</v>
      </c>
      <c r="AT866" s="141">
        <v>13.5229045823201</v>
      </c>
      <c r="AU866" s="141">
        <v>13.343749827390999</v>
      </c>
      <c r="AV866" s="141">
        <v>13.196418846291699</v>
      </c>
      <c r="AW866" s="141">
        <v>13.0554337616206</v>
      </c>
      <c r="AX866" s="141">
        <v>12.956317793150699</v>
      </c>
      <c r="AY866" s="141">
        <v>12.882426306304501</v>
      </c>
      <c r="AZ866" s="141">
        <v>12.807781758737599</v>
      </c>
      <c r="BA866" s="141">
        <v>12.7192328961579</v>
      </c>
      <c r="BB866" s="141">
        <v>12.6688148344676</v>
      </c>
      <c r="BC866" s="141">
        <v>12.598839085546899</v>
      </c>
      <c r="BD866" s="141">
        <v>12.515705583370799</v>
      </c>
      <c r="BE866" s="141">
        <v>12.433692565208</v>
      </c>
      <c r="BF866" s="141">
        <v>12.359232980335401</v>
      </c>
      <c r="BG866" s="141">
        <v>12.304448717646601</v>
      </c>
    </row>
    <row r="867" spans="1:59">
      <c r="A867" s="141" t="s">
        <v>584</v>
      </c>
      <c r="B867" s="141" t="s">
        <v>1449</v>
      </c>
      <c r="C867" s="141">
        <v>13688228</v>
      </c>
      <c r="D867" s="141">
        <v>13648189</v>
      </c>
      <c r="E867" s="141">
        <v>13335532</v>
      </c>
      <c r="F867" s="141">
        <v>13014841</v>
      </c>
      <c r="G867" s="141">
        <v>12722188</v>
      </c>
      <c r="H867" s="141">
        <v>12487082</v>
      </c>
      <c r="I867" s="141">
        <v>12338826</v>
      </c>
      <c r="J867" s="141">
        <v>12216038</v>
      </c>
      <c r="K867" s="141">
        <v>12064879</v>
      </c>
      <c r="L867" s="141">
        <v>12187010</v>
      </c>
      <c r="M867" s="141">
        <v>12263945</v>
      </c>
      <c r="N867" s="141">
        <v>12382366</v>
      </c>
      <c r="O867" s="141">
        <v>12596659</v>
      </c>
      <c r="P867" s="141">
        <v>12785475</v>
      </c>
      <c r="Q867" s="141">
        <v>13097863</v>
      </c>
      <c r="R867" s="141">
        <v>13316471</v>
      </c>
      <c r="S867" s="141">
        <v>13459559</v>
      </c>
      <c r="T867" s="141">
        <v>13518532</v>
      </c>
      <c r="U867" s="141">
        <v>13494044</v>
      </c>
      <c r="V867" s="141">
        <v>13452458</v>
      </c>
      <c r="W867" s="141">
        <v>13425463</v>
      </c>
      <c r="X867" s="141">
        <v>13265610</v>
      </c>
      <c r="Y867" s="141">
        <v>13173655</v>
      </c>
      <c r="Z867" s="141">
        <v>13103019</v>
      </c>
      <c r="AA867" s="141">
        <v>12965798</v>
      </c>
      <c r="AB867" s="141">
        <v>12732469</v>
      </c>
      <c r="AC867" s="141">
        <v>12523979</v>
      </c>
      <c r="AD867" s="141">
        <v>12203089</v>
      </c>
      <c r="AE867" s="141">
        <v>11816334</v>
      </c>
      <c r="AF867" s="141">
        <v>11442132</v>
      </c>
      <c r="AG867" s="141">
        <v>11113321</v>
      </c>
      <c r="AH867" s="141">
        <v>10812472</v>
      </c>
      <c r="AI867" s="141">
        <v>10546435</v>
      </c>
      <c r="AJ867" s="141">
        <v>10317447</v>
      </c>
      <c r="AK867" s="141">
        <v>10113991</v>
      </c>
      <c r="AL867" s="141">
        <v>9919873</v>
      </c>
      <c r="AM867" s="141">
        <v>9730029</v>
      </c>
      <c r="AN867" s="141">
        <v>9562881</v>
      </c>
      <c r="AO867" s="141">
        <v>9414978</v>
      </c>
      <c r="AP867" s="141">
        <v>9267909</v>
      </c>
      <c r="AQ867" s="141">
        <v>9125863</v>
      </c>
      <c r="AR867" s="141">
        <v>9021414</v>
      </c>
      <c r="AS867" s="141">
        <v>8910446</v>
      </c>
      <c r="AT867" s="141">
        <v>8800530</v>
      </c>
      <c r="AU867" s="141">
        <v>8690319</v>
      </c>
      <c r="AV867" s="141">
        <v>8598561</v>
      </c>
      <c r="AW867" s="141">
        <v>8515424</v>
      </c>
      <c r="AX867" s="141">
        <v>8463746</v>
      </c>
      <c r="AY867" s="141">
        <v>8422652</v>
      </c>
      <c r="AZ867" s="141">
        <v>8375640</v>
      </c>
      <c r="BA867" s="141">
        <v>8321736</v>
      </c>
      <c r="BB867" s="141">
        <v>8275560</v>
      </c>
      <c r="BC867" s="141">
        <v>8218550</v>
      </c>
      <c r="BD867" s="141">
        <v>8154183</v>
      </c>
      <c r="BE867" s="141">
        <v>8091601</v>
      </c>
      <c r="BF867" s="141">
        <v>8036283</v>
      </c>
      <c r="BG867" s="141">
        <v>7993231</v>
      </c>
    </row>
    <row r="868" spans="1:59">
      <c r="A868" s="141" t="s">
        <v>584</v>
      </c>
      <c r="B868" s="141" t="s">
        <v>1450</v>
      </c>
      <c r="C868" s="141">
        <v>8.8652795664403996</v>
      </c>
      <c r="D868" s="141">
        <v>8.7348237423498993</v>
      </c>
      <c r="E868" s="141">
        <v>8.6616165286638402</v>
      </c>
      <c r="F868" s="141">
        <v>8.6186959958281797</v>
      </c>
      <c r="G868" s="141">
        <v>8.6089981208907407</v>
      </c>
      <c r="H868" s="141">
        <v>8.6374463103533792</v>
      </c>
      <c r="I868" s="141">
        <v>8.8134883171490195</v>
      </c>
      <c r="J868" s="141">
        <v>8.8653930108995898</v>
      </c>
      <c r="K868" s="141">
        <v>8.8528878843290606</v>
      </c>
      <c r="L868" s="141">
        <v>8.8576814913450495</v>
      </c>
      <c r="M868" s="141">
        <v>8.9362796014444292</v>
      </c>
      <c r="N868" s="141">
        <v>9.0025222327143197</v>
      </c>
      <c r="O868" s="141">
        <v>9.1653217630498691</v>
      </c>
      <c r="P868" s="141">
        <v>9.3594250446147793</v>
      </c>
      <c r="Q868" s="141">
        <v>9.4634112259096206</v>
      </c>
      <c r="R868" s="141">
        <v>9.4023209319859298</v>
      </c>
      <c r="S868" s="141">
        <v>9.3720744358495693</v>
      </c>
      <c r="T868" s="141">
        <v>9.0456671488430693</v>
      </c>
      <c r="U868" s="141">
        <v>8.5316211571643894</v>
      </c>
      <c r="V868" s="141">
        <v>8.0104389783601899</v>
      </c>
      <c r="W868" s="141">
        <v>7.6010913629781696</v>
      </c>
      <c r="X868" s="141">
        <v>7.02153708350298</v>
      </c>
      <c r="Y868" s="141">
        <v>6.7455586469712001</v>
      </c>
      <c r="Z868" s="141">
        <v>6.6753912589045701</v>
      </c>
      <c r="AA868" s="141">
        <v>6.6381290336870702</v>
      </c>
      <c r="AB868" s="141">
        <v>6.5171047748659303</v>
      </c>
      <c r="AC868" s="141">
        <v>6.4991050520813696</v>
      </c>
      <c r="AD868" s="141">
        <v>6.3514543055889803</v>
      </c>
      <c r="AE868" s="141">
        <v>6.1095524595832904</v>
      </c>
      <c r="AF868" s="141">
        <v>5.8627513301618404</v>
      </c>
      <c r="AG868" s="141">
        <v>5.67298314889862</v>
      </c>
      <c r="AH868" s="141">
        <v>5.5008392241805497</v>
      </c>
      <c r="AI868" s="141">
        <v>5.3555459375358998</v>
      </c>
      <c r="AJ868" s="141">
        <v>5.2428460612362802</v>
      </c>
      <c r="AK868" s="141">
        <v>5.1490631190412302</v>
      </c>
      <c r="AL868" s="141">
        <v>5.0669498588257103</v>
      </c>
      <c r="AM868" s="141">
        <v>4.9947255045148102</v>
      </c>
      <c r="AN868" s="141">
        <v>4.9549499599258899</v>
      </c>
      <c r="AO868" s="141">
        <v>4.93396414243644</v>
      </c>
      <c r="AP868" s="141">
        <v>4.9139071060804396</v>
      </c>
      <c r="AQ868" s="141">
        <v>4.8823760048927696</v>
      </c>
      <c r="AR868" s="141">
        <v>4.8768170355348603</v>
      </c>
      <c r="AS868" s="141">
        <v>4.8283958432563301</v>
      </c>
      <c r="AT868" s="141">
        <v>4.75370789358987</v>
      </c>
      <c r="AU868" s="141">
        <v>4.6810118965155896</v>
      </c>
      <c r="AV868" s="141">
        <v>4.6294281477124501</v>
      </c>
      <c r="AW868" s="141">
        <v>4.5634282150332499</v>
      </c>
      <c r="AX868" s="141">
        <v>4.5377096130489898</v>
      </c>
      <c r="AY868" s="141">
        <v>4.5396162415369004</v>
      </c>
      <c r="AZ868" s="141">
        <v>4.5446426601379297</v>
      </c>
      <c r="BA868" s="141">
        <v>4.5362222838853299</v>
      </c>
      <c r="BB868" s="141">
        <v>4.5439765380762998</v>
      </c>
      <c r="BC868" s="141">
        <v>4.5299700445525897</v>
      </c>
      <c r="BD868" s="141">
        <v>4.4991182143494202</v>
      </c>
      <c r="BE868" s="141">
        <v>4.4636380898986099</v>
      </c>
      <c r="BF868" s="141">
        <v>4.43125962460448</v>
      </c>
      <c r="BG868" s="141">
        <v>4.39703185950603</v>
      </c>
    </row>
    <row r="869" spans="1:59">
      <c r="A869" s="141" t="s">
        <v>584</v>
      </c>
      <c r="B869" s="141" t="s">
        <v>1451</v>
      </c>
      <c r="C869" s="141">
        <v>8.1909227338134105</v>
      </c>
      <c r="D869" s="141">
        <v>8.0758202075028702</v>
      </c>
      <c r="E869" s="141">
        <v>8.0078697488886998</v>
      </c>
      <c r="F869" s="141">
        <v>7.9652619863067198</v>
      </c>
      <c r="G869" s="141">
        <v>7.9537278514507097</v>
      </c>
      <c r="H869" s="141">
        <v>7.9783394903067197</v>
      </c>
      <c r="I869" s="141">
        <v>8.1314647040817807</v>
      </c>
      <c r="J869" s="141">
        <v>8.1798056860441193</v>
      </c>
      <c r="K869" s="141">
        <v>8.1741942363393303</v>
      </c>
      <c r="L869" s="141">
        <v>8.1849381343964396</v>
      </c>
      <c r="M869" s="141">
        <v>8.2617946499322894</v>
      </c>
      <c r="N869" s="141">
        <v>8.3325267509488707</v>
      </c>
      <c r="O869" s="141">
        <v>8.4865529727922198</v>
      </c>
      <c r="P869" s="141">
        <v>8.6661058856884008</v>
      </c>
      <c r="Q869" s="141">
        <v>8.7620936572503307</v>
      </c>
      <c r="R869" s="141">
        <v>8.7062895506501903</v>
      </c>
      <c r="S869" s="141">
        <v>8.6735928298118203</v>
      </c>
      <c r="T869" s="141">
        <v>8.3698684022099208</v>
      </c>
      <c r="U869" s="141">
        <v>7.8946566084705898</v>
      </c>
      <c r="V869" s="141">
        <v>7.4133665951316301</v>
      </c>
      <c r="W869" s="141">
        <v>7.0346111905478601</v>
      </c>
      <c r="X869" s="141">
        <v>6.4956851015299</v>
      </c>
      <c r="Y869" s="141">
        <v>6.2387732797643896</v>
      </c>
      <c r="Z869" s="141">
        <v>6.1724176593895201</v>
      </c>
      <c r="AA869" s="141">
        <v>6.1362164518795197</v>
      </c>
      <c r="AB869" s="141">
        <v>6.0221632537885696</v>
      </c>
      <c r="AC869" s="141">
        <v>6.0025834009697103</v>
      </c>
      <c r="AD869" s="141">
        <v>5.86244764034128</v>
      </c>
      <c r="AE869" s="141">
        <v>5.6350124397068901</v>
      </c>
      <c r="AF869" s="141">
        <v>5.4033993716719797</v>
      </c>
      <c r="AG869" s="141">
        <v>5.2248933837981397</v>
      </c>
      <c r="AH869" s="141">
        <v>5.0626605680013199</v>
      </c>
      <c r="AI869" s="141">
        <v>4.9261359468119803</v>
      </c>
      <c r="AJ869" s="141">
        <v>4.8202843257386103</v>
      </c>
      <c r="AK869" s="141">
        <v>4.7319286059587498</v>
      </c>
      <c r="AL869" s="141">
        <v>4.6539820465698796</v>
      </c>
      <c r="AM869" s="141">
        <v>4.5837447439755303</v>
      </c>
      <c r="AN869" s="141">
        <v>4.5433241841943701</v>
      </c>
      <c r="AO869" s="141">
        <v>4.5200603318063699</v>
      </c>
      <c r="AP869" s="141">
        <v>4.4975833920144002</v>
      </c>
      <c r="AQ869" s="141">
        <v>4.4644642599593602</v>
      </c>
      <c r="AR869" s="141">
        <v>4.4552787552525697</v>
      </c>
      <c r="AS869" s="141">
        <v>4.4072589772236004</v>
      </c>
      <c r="AT869" s="141">
        <v>4.3355019608488501</v>
      </c>
      <c r="AU869" s="141">
        <v>4.2656373984441203</v>
      </c>
      <c r="AV869" s="141">
        <v>4.2148205100450502</v>
      </c>
      <c r="AW869" s="141">
        <v>4.1515050006330796</v>
      </c>
      <c r="AX869" s="141">
        <v>4.12524916676049</v>
      </c>
      <c r="AY869" s="141">
        <v>4.12425848890613</v>
      </c>
      <c r="AZ869" s="141">
        <v>4.1258797321804304</v>
      </c>
      <c r="BA869" s="141">
        <v>4.1147286319802703</v>
      </c>
      <c r="BB869" s="141">
        <v>4.1205461917042401</v>
      </c>
      <c r="BC869" s="141">
        <v>4.1065460071839297</v>
      </c>
      <c r="BD869" s="141">
        <v>4.0769458752252401</v>
      </c>
      <c r="BE869" s="141">
        <v>4.0426579648959597</v>
      </c>
      <c r="BF869" s="141">
        <v>4.0105264841809003</v>
      </c>
      <c r="BG869" s="141">
        <v>3.97810363069495</v>
      </c>
    </row>
    <row r="870" spans="1:59">
      <c r="A870" s="141" t="s">
        <v>584</v>
      </c>
      <c r="B870" s="141" t="s">
        <v>1452</v>
      </c>
    </row>
    <row r="871" spans="1:59">
      <c r="A871" s="141" t="s">
        <v>584</v>
      </c>
      <c r="B871" s="141" t="s">
        <v>1453</v>
      </c>
    </row>
    <row r="872" spans="1:59">
      <c r="A872" s="141" t="s">
        <v>584</v>
      </c>
      <c r="B872" s="141" t="s">
        <v>1454</v>
      </c>
    </row>
    <row r="873" spans="1:59">
      <c r="A873" s="141" t="s">
        <v>584</v>
      </c>
      <c r="B873" s="141" t="s">
        <v>1455</v>
      </c>
    </row>
    <row r="874" spans="1:59">
      <c r="A874" s="141" t="s">
        <v>584</v>
      </c>
      <c r="B874" s="141" t="s">
        <v>1456</v>
      </c>
    </row>
    <row r="875" spans="1:59">
      <c r="A875" s="141" t="s">
        <v>584</v>
      </c>
      <c r="B875" s="141" t="s">
        <v>1457</v>
      </c>
      <c r="C875" s="141">
        <v>65.453310000000002</v>
      </c>
      <c r="D875" s="141">
        <v>66.321569999999994</v>
      </c>
      <c r="E875" s="141">
        <v>67.189840000000004</v>
      </c>
      <c r="F875" s="141">
        <v>67.954660000000004</v>
      </c>
      <c r="G875" s="141">
        <v>68.719480000000004</v>
      </c>
      <c r="H875" s="141">
        <v>69.484300000000005</v>
      </c>
      <c r="I875" s="141">
        <v>70.249120000000005</v>
      </c>
      <c r="J875" s="141">
        <v>71.013940000000005</v>
      </c>
      <c r="K875" s="141">
        <v>71.758070000000004</v>
      </c>
      <c r="L875" s="141">
        <v>72.502200000000002</v>
      </c>
      <c r="M875" s="141">
        <v>73.246319999999997</v>
      </c>
      <c r="N875" s="141">
        <v>73.990449999999996</v>
      </c>
      <c r="O875" s="141">
        <v>74.734579999999994</v>
      </c>
      <c r="P875" s="141">
        <v>75.471969999999999</v>
      </c>
      <c r="Q875" s="141">
        <v>76.209360000000004</v>
      </c>
      <c r="R875" s="141">
        <v>76.946749999999994</v>
      </c>
      <c r="S875" s="141">
        <v>77.684129999999996</v>
      </c>
      <c r="T875" s="141">
        <v>78.421520000000001</v>
      </c>
      <c r="U875" s="141">
        <v>78.811170000000004</v>
      </c>
      <c r="V875" s="141">
        <v>79.200810000000004</v>
      </c>
      <c r="W875" s="141">
        <v>79.590459999999993</v>
      </c>
      <c r="X875" s="141">
        <v>79.980099999999993</v>
      </c>
      <c r="Y875" s="141">
        <v>80.369749999999996</v>
      </c>
      <c r="Z875" s="141">
        <v>80.709639999999993</v>
      </c>
      <c r="AA875" s="141">
        <v>81.049530000000004</v>
      </c>
      <c r="AB875" s="141">
        <v>81.389430000000004</v>
      </c>
      <c r="AC875" s="141">
        <v>81.729320000000001</v>
      </c>
      <c r="AD875" s="141">
        <v>82.069209999999998</v>
      </c>
      <c r="AE875" s="141">
        <v>82.250559999999993</v>
      </c>
      <c r="AF875" s="141">
        <v>82.431899999999999</v>
      </c>
      <c r="AG875" s="141">
        <v>82.613249999999994</v>
      </c>
      <c r="AH875" s="141">
        <v>82.794589999999999</v>
      </c>
      <c r="AI875" s="141">
        <v>82.975930000000005</v>
      </c>
      <c r="AJ875" s="141">
        <v>83.200919999999996</v>
      </c>
      <c r="AK875" s="141">
        <v>83.425899999999999</v>
      </c>
      <c r="AL875" s="141">
        <v>83.650880000000001</v>
      </c>
      <c r="AM875" s="141">
        <v>83.875870000000006</v>
      </c>
      <c r="AN875" s="141">
        <v>84.100849999999994</v>
      </c>
      <c r="AO875" s="141">
        <v>84.348070000000007</v>
      </c>
      <c r="AP875" s="141">
        <v>84.595299999999995</v>
      </c>
      <c r="AQ875" s="141">
        <v>84.842519999999993</v>
      </c>
      <c r="AR875" s="141">
        <v>85.089740000000006</v>
      </c>
      <c r="AS875" s="141">
        <v>85.336969999999994</v>
      </c>
      <c r="AT875" s="141">
        <v>85.564409999999995</v>
      </c>
      <c r="AU875" s="141">
        <v>85.79186</v>
      </c>
      <c r="AV875" s="141">
        <v>86.019310000000004</v>
      </c>
      <c r="AW875" s="141">
        <v>86.246759999999995</v>
      </c>
      <c r="AX875" s="141">
        <v>86.474199999999996</v>
      </c>
      <c r="AY875" s="141">
        <v>86.715850000000003</v>
      </c>
      <c r="AZ875" s="141">
        <v>86.957490000000007</v>
      </c>
      <c r="BA875" s="141">
        <v>87.199129999999997</v>
      </c>
      <c r="BB875" s="141">
        <v>87.440780000000004</v>
      </c>
      <c r="BC875" s="141">
        <v>87.682419999999993</v>
      </c>
      <c r="BD875" s="141">
        <v>87.849260000000001</v>
      </c>
      <c r="BE875" s="141">
        <v>88.016099999999994</v>
      </c>
      <c r="BF875" s="141">
        <v>88.182940000000002</v>
      </c>
      <c r="BG875" s="141">
        <v>88.349789999999999</v>
      </c>
    </row>
    <row r="876" spans="1:59">
      <c r="A876" s="141" t="s">
        <v>584</v>
      </c>
      <c r="B876" s="141" t="s">
        <v>1458</v>
      </c>
      <c r="C876" s="141">
        <v>75.688990000000004</v>
      </c>
      <c r="D876" s="141">
        <v>76.745850000000004</v>
      </c>
      <c r="E876" s="141">
        <v>77.802710000000005</v>
      </c>
      <c r="F876" s="141">
        <v>78.557490000000001</v>
      </c>
      <c r="G876" s="141">
        <v>79.312269999999998</v>
      </c>
      <c r="H876" s="141">
        <v>80.067049999999995</v>
      </c>
      <c r="I876" s="141">
        <v>80.821830000000006</v>
      </c>
      <c r="J876" s="141">
        <v>81.576610000000002</v>
      </c>
      <c r="K876" s="141">
        <v>82.171400000000006</v>
      </c>
      <c r="L876" s="141">
        <v>82.766189999999995</v>
      </c>
      <c r="M876" s="141">
        <v>83.360990000000001</v>
      </c>
      <c r="N876" s="141">
        <v>83.955780000000004</v>
      </c>
      <c r="O876" s="141">
        <v>84.550579999999997</v>
      </c>
      <c r="P876" s="141">
        <v>85.145319999999998</v>
      </c>
      <c r="Q876" s="141">
        <v>85.74006</v>
      </c>
      <c r="R876" s="141">
        <v>86.334800000000001</v>
      </c>
      <c r="S876" s="141">
        <v>86.929540000000003</v>
      </c>
      <c r="T876" s="141">
        <v>87.524280000000005</v>
      </c>
      <c r="U876" s="141">
        <v>87.899940000000001</v>
      </c>
      <c r="V876" s="141">
        <v>88.275599999999997</v>
      </c>
      <c r="W876" s="141">
        <v>88.651259999999994</v>
      </c>
      <c r="X876" s="141">
        <v>89.026920000000004</v>
      </c>
      <c r="Y876" s="141">
        <v>89.40258</v>
      </c>
      <c r="Z876" s="141">
        <v>89.687370000000001</v>
      </c>
      <c r="AA876" s="141">
        <v>89.972170000000006</v>
      </c>
      <c r="AB876" s="141">
        <v>90.256960000000007</v>
      </c>
      <c r="AC876" s="141">
        <v>90.541759999999996</v>
      </c>
      <c r="AD876" s="141">
        <v>90.826549999999997</v>
      </c>
      <c r="AE876" s="141">
        <v>90.973410000000001</v>
      </c>
      <c r="AF876" s="141">
        <v>91.120260000000002</v>
      </c>
      <c r="AG876" s="141">
        <v>91.267110000000002</v>
      </c>
      <c r="AH876" s="141">
        <v>91.413960000000003</v>
      </c>
      <c r="AI876" s="141">
        <v>91.560810000000004</v>
      </c>
      <c r="AJ876" s="141">
        <v>91.683220000000006</v>
      </c>
      <c r="AK876" s="141">
        <v>91.805620000000005</v>
      </c>
      <c r="AL876" s="141">
        <v>91.928030000000007</v>
      </c>
      <c r="AM876" s="141">
        <v>92.050430000000006</v>
      </c>
      <c r="AN876" s="141">
        <v>92.172839999999994</v>
      </c>
      <c r="AO876" s="141">
        <v>92.323120000000003</v>
      </c>
      <c r="AP876" s="141">
        <v>92.473399999999998</v>
      </c>
      <c r="AQ876" s="141">
        <v>92.623679999999993</v>
      </c>
      <c r="AR876" s="141">
        <v>92.773960000000002</v>
      </c>
      <c r="AS876" s="141">
        <v>92.924229999999994</v>
      </c>
      <c r="AT876" s="141">
        <v>93.022310000000004</v>
      </c>
      <c r="AU876" s="141">
        <v>93.12039</v>
      </c>
      <c r="AV876" s="141">
        <v>93.218459999999993</v>
      </c>
      <c r="AW876" s="141">
        <v>93.316540000000003</v>
      </c>
      <c r="AX876" s="141">
        <v>93.414619999999999</v>
      </c>
      <c r="AY876" s="141">
        <v>93.472380000000001</v>
      </c>
      <c r="AZ876" s="141">
        <v>93.53013</v>
      </c>
      <c r="BA876" s="141">
        <v>93.587890000000002</v>
      </c>
      <c r="BB876" s="141">
        <v>93.645650000000003</v>
      </c>
      <c r="BC876" s="141">
        <v>93.703400000000002</v>
      </c>
      <c r="BD876" s="141">
        <v>93.812950000000001</v>
      </c>
      <c r="BE876" s="141">
        <v>93.922489999999996</v>
      </c>
      <c r="BF876" s="141">
        <v>94.032030000000006</v>
      </c>
      <c r="BG876" s="141">
        <v>94.141570000000002</v>
      </c>
    </row>
    <row r="877" spans="1:59">
      <c r="A877" s="141" t="s">
        <v>584</v>
      </c>
      <c r="B877" s="141" t="s">
        <v>1459</v>
      </c>
      <c r="C877" s="141">
        <v>2.0009999999999999</v>
      </c>
      <c r="D877" s="141">
        <v>2.0499999999999998</v>
      </c>
      <c r="E877" s="141">
        <v>2.0099999999999998</v>
      </c>
      <c r="F877" s="141">
        <v>2.02</v>
      </c>
      <c r="G877" s="141">
        <v>2.0499999999999998</v>
      </c>
      <c r="H877" s="141">
        <v>2.1389999999999998</v>
      </c>
      <c r="I877" s="141">
        <v>1.58</v>
      </c>
      <c r="J877" s="141">
        <v>2.02</v>
      </c>
      <c r="K877" s="141">
        <v>2.13</v>
      </c>
      <c r="L877" s="141">
        <v>2.13</v>
      </c>
      <c r="M877" s="141">
        <v>2.1349999999999998</v>
      </c>
      <c r="N877" s="141">
        <v>2.16</v>
      </c>
      <c r="O877" s="141">
        <v>2.14</v>
      </c>
      <c r="P877" s="141">
        <v>2.14</v>
      </c>
      <c r="Q877" s="141">
        <v>2.0499999999999998</v>
      </c>
      <c r="R877" s="141">
        <v>1.909</v>
      </c>
      <c r="S877" s="141">
        <v>1.85</v>
      </c>
      <c r="T877" s="141">
        <v>1.8</v>
      </c>
      <c r="U877" s="141">
        <v>1.79</v>
      </c>
      <c r="V877" s="141">
        <v>1.77</v>
      </c>
      <c r="W877" s="141">
        <v>1.75</v>
      </c>
      <c r="X877" s="141">
        <v>1.74</v>
      </c>
      <c r="Y877" s="141">
        <v>1.77</v>
      </c>
      <c r="Z877" s="141">
        <v>1.8</v>
      </c>
      <c r="AA877" s="141">
        <v>1.81</v>
      </c>
      <c r="AB877" s="141">
        <v>1.76</v>
      </c>
      <c r="AC877" s="141">
        <v>1.72</v>
      </c>
      <c r="AD877" s="141">
        <v>1.69</v>
      </c>
      <c r="AE877" s="141">
        <v>1.66</v>
      </c>
      <c r="AF877" s="141">
        <v>1.57</v>
      </c>
      <c r="AG877" s="141">
        <v>1.54</v>
      </c>
      <c r="AH877" s="141">
        <v>1.53</v>
      </c>
      <c r="AI877" s="141">
        <v>1.502</v>
      </c>
      <c r="AJ877" s="141">
        <v>1.458</v>
      </c>
      <c r="AK877" s="141">
        <v>1.5</v>
      </c>
      <c r="AL877" s="141">
        <v>1.4219999999999999</v>
      </c>
      <c r="AM877" s="141">
        <v>1.425</v>
      </c>
      <c r="AN877" s="141">
        <v>1.3879999999999999</v>
      </c>
      <c r="AO877" s="141">
        <v>1.3839999999999999</v>
      </c>
      <c r="AP877" s="141">
        <v>1.3420000000000001</v>
      </c>
      <c r="AQ877" s="141">
        <v>1.359</v>
      </c>
      <c r="AR877" s="141">
        <v>1.33</v>
      </c>
      <c r="AS877" s="141">
        <v>1.32</v>
      </c>
      <c r="AT877" s="141">
        <v>1.29</v>
      </c>
      <c r="AU877" s="141">
        <v>1.29</v>
      </c>
      <c r="AV877" s="141">
        <v>1.26</v>
      </c>
      <c r="AW877" s="141">
        <v>1.32</v>
      </c>
      <c r="AX877" s="141">
        <v>1.34</v>
      </c>
      <c r="AY877" s="141">
        <v>1.37</v>
      </c>
      <c r="AZ877" s="141">
        <v>1.37</v>
      </c>
      <c r="BA877" s="141">
        <v>1.39</v>
      </c>
      <c r="BB877" s="141">
        <v>1.39</v>
      </c>
      <c r="BC877" s="141">
        <v>1.41</v>
      </c>
      <c r="BD877" s="141">
        <v>1.43</v>
      </c>
      <c r="BE877" s="141">
        <v>1.42</v>
      </c>
      <c r="BF877" s="141">
        <v>1.45</v>
      </c>
      <c r="BG877" s="141">
        <v>1.44</v>
      </c>
    </row>
    <row r="878" spans="1:59">
      <c r="A878" s="141" t="s">
        <v>584</v>
      </c>
      <c r="B878" s="141" t="s">
        <v>1460</v>
      </c>
      <c r="C878" s="141">
        <v>65.31</v>
      </c>
      <c r="D878" s="141">
        <v>65.91</v>
      </c>
      <c r="E878" s="141">
        <v>66.19</v>
      </c>
      <c r="F878" s="141">
        <v>67.180000000000007</v>
      </c>
      <c r="G878" s="141">
        <v>67.63</v>
      </c>
      <c r="H878" s="141">
        <v>67.680000000000007</v>
      </c>
      <c r="I878" s="141">
        <v>68.45</v>
      </c>
      <c r="J878" s="141">
        <v>68.739999999999995</v>
      </c>
      <c r="K878" s="141">
        <v>69.06</v>
      </c>
      <c r="L878" s="141">
        <v>69.19</v>
      </c>
      <c r="M878" s="141">
        <v>69.36</v>
      </c>
      <c r="N878" s="141">
        <v>70.400000000000006</v>
      </c>
      <c r="O878" s="141">
        <v>71.17</v>
      </c>
      <c r="P878" s="141">
        <v>71.66</v>
      </c>
      <c r="Q878" s="141">
        <v>72.55</v>
      </c>
      <c r="R878" s="141">
        <v>73.349999999999994</v>
      </c>
      <c r="S878" s="141">
        <v>73.73</v>
      </c>
      <c r="T878" s="141">
        <v>74.03</v>
      </c>
      <c r="U878" s="141">
        <v>73.97</v>
      </c>
      <c r="V878" s="141">
        <v>74.040000000000006</v>
      </c>
      <c r="W878" s="141">
        <v>73.56</v>
      </c>
      <c r="X878" s="141">
        <v>73.790000000000006</v>
      </c>
      <c r="Y878" s="141">
        <v>74.239999999999995</v>
      </c>
      <c r="Z878" s="141">
        <v>74.22</v>
      </c>
      <c r="AA878" s="141">
        <v>74.58</v>
      </c>
      <c r="AB878" s="141">
        <v>74.87</v>
      </c>
      <c r="AC878" s="141">
        <v>75.25</v>
      </c>
      <c r="AD878" s="141">
        <v>75.63</v>
      </c>
      <c r="AE878" s="141">
        <v>75.569999999999993</v>
      </c>
      <c r="AF878" s="141">
        <v>75.94</v>
      </c>
      <c r="AG878" s="141">
        <v>75.91</v>
      </c>
      <c r="AH878" s="141">
        <v>76.13</v>
      </c>
      <c r="AI878" s="141">
        <v>76.11</v>
      </c>
      <c r="AJ878" s="141">
        <v>76.239999999999995</v>
      </c>
      <c r="AK878" s="141">
        <v>76.569999999999993</v>
      </c>
      <c r="AL878" s="141">
        <v>76.39</v>
      </c>
      <c r="AM878" s="141">
        <v>77.010000000000005</v>
      </c>
      <c r="AN878" s="141">
        <v>77.19</v>
      </c>
      <c r="AO878" s="141">
        <v>77.16</v>
      </c>
      <c r="AP878" s="141">
        <v>77.400000000000006</v>
      </c>
      <c r="AQ878" s="141">
        <v>77.72</v>
      </c>
      <c r="AR878" s="141">
        <v>78.099999999999994</v>
      </c>
      <c r="AS878" s="141">
        <v>78.099999999999994</v>
      </c>
      <c r="AT878" s="141">
        <v>78.36</v>
      </c>
      <c r="AU878" s="141">
        <v>78.64</v>
      </c>
      <c r="AV878" s="141">
        <v>78.53</v>
      </c>
      <c r="AW878" s="141">
        <v>79</v>
      </c>
      <c r="AX878" s="141">
        <v>79.19</v>
      </c>
      <c r="AY878" s="141">
        <v>79.290000000000006</v>
      </c>
      <c r="AZ878" s="141">
        <v>79.59</v>
      </c>
      <c r="BA878" s="141">
        <v>79.55</v>
      </c>
      <c r="BB878" s="141">
        <v>79.44</v>
      </c>
      <c r="BC878" s="141">
        <v>79.94</v>
      </c>
      <c r="BD878" s="141">
        <v>80.209999999999994</v>
      </c>
      <c r="BE878" s="141">
        <v>80.5</v>
      </c>
      <c r="BF878" s="141">
        <v>80.75</v>
      </c>
      <c r="BG878" s="141">
        <v>80.98</v>
      </c>
    </row>
    <row r="879" spans="1:59">
      <c r="A879" s="141" t="s">
        <v>584</v>
      </c>
      <c r="B879" s="141" t="s">
        <v>1461</v>
      </c>
      <c r="C879" s="141">
        <v>67.666097560975629</v>
      </c>
      <c r="D879" s="141">
        <v>68.31</v>
      </c>
      <c r="E879" s="141">
        <v>68.594878048780501</v>
      </c>
      <c r="F879" s="141">
        <v>69.658048780487832</v>
      </c>
      <c r="G879" s="141">
        <v>70.132439024390251</v>
      </c>
      <c r="H879" s="141">
        <v>70.201951219512196</v>
      </c>
      <c r="I879" s="141">
        <v>70.986585365853671</v>
      </c>
      <c r="J879" s="141">
        <v>71.276585365853663</v>
      </c>
      <c r="K879" s="141">
        <v>71.61121951219512</v>
      </c>
      <c r="L879" s="141">
        <v>71.838780487804883</v>
      </c>
      <c r="M879" s="141">
        <v>71.950243902439027</v>
      </c>
      <c r="N879" s="141">
        <v>72.882926829268314</v>
      </c>
      <c r="O879" s="141">
        <v>73.506585365853667</v>
      </c>
      <c r="P879" s="141">
        <v>73.757560975609749</v>
      </c>
      <c r="Q879" s="141">
        <v>74.393902439024387</v>
      </c>
      <c r="R879" s="141">
        <v>75.057317073170736</v>
      </c>
      <c r="S879" s="141">
        <v>75.456829268292708</v>
      </c>
      <c r="T879" s="141">
        <v>75.898292682926837</v>
      </c>
      <c r="U879" s="141">
        <v>76.038292682926837</v>
      </c>
      <c r="V879" s="141">
        <v>76.337560975609776</v>
      </c>
      <c r="W879" s="141">
        <v>76.091707317073173</v>
      </c>
      <c r="X879" s="141">
        <v>76.41439024390246</v>
      </c>
      <c r="Y879" s="141">
        <v>76.922926829268306</v>
      </c>
      <c r="Z879" s="141">
        <v>76.961463414634167</v>
      </c>
      <c r="AA879" s="141">
        <v>77.365365853658531</v>
      </c>
      <c r="AB879" s="141">
        <v>77.65048780487804</v>
      </c>
      <c r="AC879" s="141">
        <v>78.064634146341476</v>
      </c>
      <c r="AD879" s="141">
        <v>78.483658536585381</v>
      </c>
      <c r="AE879" s="141">
        <v>78.399268292682933</v>
      </c>
      <c r="AF879" s="141">
        <v>78.818048780487814</v>
      </c>
      <c r="AG879" s="141">
        <v>78.836829268292689</v>
      </c>
      <c r="AH879" s="141">
        <v>79.100731707317081</v>
      </c>
      <c r="AI879" s="141">
        <v>79.153902439024392</v>
      </c>
      <c r="AJ879" s="141">
        <v>79.293658536585369</v>
      </c>
      <c r="AK879" s="141">
        <v>79.687073170731708</v>
      </c>
      <c r="AL879" s="141">
        <v>79.536341463414658</v>
      </c>
      <c r="AM879" s="141">
        <v>80.200243902439041</v>
      </c>
      <c r="AN879" s="141">
        <v>80.424146341463413</v>
      </c>
      <c r="AO879" s="141">
        <v>80.501463414634159</v>
      </c>
      <c r="AP879" s="141">
        <v>80.570731707317094</v>
      </c>
      <c r="AQ879" s="141">
        <v>81.076097560975626</v>
      </c>
      <c r="AR879" s="141">
        <v>81.417073170731712</v>
      </c>
      <c r="AS879" s="141">
        <v>81.563414634146341</v>
      </c>
      <c r="AT879" s="141">
        <v>81.760000000000005</v>
      </c>
      <c r="AU879" s="141">
        <v>82.03024390243904</v>
      </c>
      <c r="AV879" s="141">
        <v>81.925121951219523</v>
      </c>
      <c r="AW879" s="141">
        <v>82.321951219512201</v>
      </c>
      <c r="AX879" s="141">
        <v>82.507073170731715</v>
      </c>
      <c r="AY879" s="141">
        <v>82.587560975609776</v>
      </c>
      <c r="AZ879" s="141">
        <v>82.931463414634152</v>
      </c>
      <c r="BA879" s="141">
        <v>82.842682926829269</v>
      </c>
      <c r="BB879" s="141">
        <v>82.591219512195138</v>
      </c>
      <c r="BC879" s="141">
        <v>83.096097560975608</v>
      </c>
      <c r="BD879" s="141">
        <v>83.331951219512206</v>
      </c>
      <c r="BE879" s="141">
        <v>83.5878048780488</v>
      </c>
      <c r="BF879" s="141">
        <v>83.793902439024393</v>
      </c>
      <c r="BG879" s="141">
        <v>83.984878048780502</v>
      </c>
    </row>
    <row r="880" spans="1:59">
      <c r="A880" s="141" t="s">
        <v>584</v>
      </c>
      <c r="B880" s="141" t="s">
        <v>1462</v>
      </c>
      <c r="C880" s="141">
        <v>70.14</v>
      </c>
      <c r="D880" s="141">
        <v>70.83</v>
      </c>
      <c r="E880" s="141">
        <v>71.12</v>
      </c>
      <c r="F880" s="141">
        <v>72.260000000000005</v>
      </c>
      <c r="G880" s="141">
        <v>72.760000000000005</v>
      </c>
      <c r="H880" s="141">
        <v>72.849999999999994</v>
      </c>
      <c r="I880" s="141">
        <v>73.650000000000006</v>
      </c>
      <c r="J880" s="141">
        <v>73.94</v>
      </c>
      <c r="K880" s="141">
        <v>74.290000000000006</v>
      </c>
      <c r="L880" s="141">
        <v>74.62</v>
      </c>
      <c r="M880" s="141">
        <v>74.67</v>
      </c>
      <c r="N880" s="141">
        <v>75.489999999999995</v>
      </c>
      <c r="O880" s="141">
        <v>75.959999999999994</v>
      </c>
      <c r="P880" s="141">
        <v>75.959999999999994</v>
      </c>
      <c r="Q880" s="141">
        <v>76.33</v>
      </c>
      <c r="R880" s="141">
        <v>76.849999999999994</v>
      </c>
      <c r="S880" s="141">
        <v>77.27</v>
      </c>
      <c r="T880" s="141">
        <v>77.86</v>
      </c>
      <c r="U880" s="141">
        <v>78.209999999999994</v>
      </c>
      <c r="V880" s="141">
        <v>78.75</v>
      </c>
      <c r="W880" s="141">
        <v>78.75</v>
      </c>
      <c r="X880" s="141">
        <v>79.17</v>
      </c>
      <c r="Y880" s="141">
        <v>79.739999999999995</v>
      </c>
      <c r="Z880" s="141">
        <v>79.84</v>
      </c>
      <c r="AA880" s="141">
        <v>80.290000000000006</v>
      </c>
      <c r="AB880" s="141">
        <v>80.569999999999993</v>
      </c>
      <c r="AC880" s="141">
        <v>81.02</v>
      </c>
      <c r="AD880" s="141">
        <v>81.48</v>
      </c>
      <c r="AE880" s="141">
        <v>81.37</v>
      </c>
      <c r="AF880" s="141">
        <v>81.84</v>
      </c>
      <c r="AG880" s="141">
        <v>81.91</v>
      </c>
      <c r="AH880" s="141">
        <v>82.22</v>
      </c>
      <c r="AI880" s="141">
        <v>82.35</v>
      </c>
      <c r="AJ880" s="141">
        <v>82.5</v>
      </c>
      <c r="AK880" s="141">
        <v>82.96</v>
      </c>
      <c r="AL880" s="141">
        <v>82.84</v>
      </c>
      <c r="AM880" s="141">
        <v>83.55</v>
      </c>
      <c r="AN880" s="141">
        <v>83.82</v>
      </c>
      <c r="AO880" s="141">
        <v>84.01</v>
      </c>
      <c r="AP880" s="141">
        <v>83.9</v>
      </c>
      <c r="AQ880" s="141">
        <v>84.6</v>
      </c>
      <c r="AR880" s="141">
        <v>84.9</v>
      </c>
      <c r="AS880" s="141">
        <v>85.2</v>
      </c>
      <c r="AT880" s="141">
        <v>85.33</v>
      </c>
      <c r="AU880" s="141">
        <v>85.59</v>
      </c>
      <c r="AV880" s="141">
        <v>85.49</v>
      </c>
      <c r="AW880" s="141">
        <v>85.81</v>
      </c>
      <c r="AX880" s="141">
        <v>85.99</v>
      </c>
      <c r="AY880" s="141">
        <v>86.05</v>
      </c>
      <c r="AZ880" s="141">
        <v>86.44</v>
      </c>
      <c r="BA880" s="141">
        <v>86.3</v>
      </c>
      <c r="BB880" s="141">
        <v>85.9</v>
      </c>
      <c r="BC880" s="141">
        <v>86.41</v>
      </c>
      <c r="BD880" s="141">
        <v>86.61</v>
      </c>
      <c r="BE880" s="141">
        <v>86.83</v>
      </c>
      <c r="BF880" s="141">
        <v>86.99</v>
      </c>
      <c r="BG880" s="141">
        <v>87.14</v>
      </c>
    </row>
    <row r="881" spans="1:59">
      <c r="A881" s="141" t="s">
        <v>584</v>
      </c>
      <c r="B881" s="141" t="s">
        <v>1463</v>
      </c>
      <c r="AG881" s="141">
        <v>4.9000000000000004</v>
      </c>
      <c r="AQ881" s="141">
        <v>3.5</v>
      </c>
      <c r="BA881" s="141">
        <v>2.5</v>
      </c>
      <c r="BF881" s="141">
        <v>2.1</v>
      </c>
      <c r="BG881" s="141">
        <v>2.1</v>
      </c>
    </row>
    <row r="882" spans="1:59">
      <c r="A882" s="141" t="s">
        <v>584</v>
      </c>
      <c r="B882" s="141" t="s">
        <v>1464</v>
      </c>
      <c r="C882" s="141">
        <v>30.4</v>
      </c>
      <c r="D882" s="141">
        <v>27.9</v>
      </c>
      <c r="E882" s="141">
        <v>25.5</v>
      </c>
      <c r="F882" s="141">
        <v>23.2</v>
      </c>
      <c r="G882" s="141">
        <v>21</v>
      </c>
      <c r="H882" s="141">
        <v>19.100000000000001</v>
      </c>
      <c r="I882" s="141">
        <v>17.5</v>
      </c>
      <c r="J882" s="141">
        <v>16.2</v>
      </c>
      <c r="K882" s="141">
        <v>15.1</v>
      </c>
      <c r="L882" s="141">
        <v>14.2</v>
      </c>
      <c r="M882" s="141">
        <v>13.4</v>
      </c>
      <c r="N882" s="141">
        <v>12.6</v>
      </c>
      <c r="O882" s="141">
        <v>11.9</v>
      </c>
      <c r="P882" s="141">
        <v>11.3</v>
      </c>
      <c r="Q882" s="141">
        <v>10.6</v>
      </c>
      <c r="R882" s="141">
        <v>10</v>
      </c>
      <c r="S882" s="141">
        <v>9.4</v>
      </c>
      <c r="T882" s="141">
        <v>8.8000000000000007</v>
      </c>
      <c r="U882" s="141">
        <v>8.3000000000000007</v>
      </c>
      <c r="V882" s="141">
        <v>7.9</v>
      </c>
      <c r="W882" s="141">
        <v>7.4</v>
      </c>
      <c r="X882" s="141">
        <v>6.9</v>
      </c>
      <c r="Y882" s="141">
        <v>6.5</v>
      </c>
      <c r="Z882" s="141">
        <v>6.2</v>
      </c>
      <c r="AA882" s="141">
        <v>5.8</v>
      </c>
      <c r="AB882" s="141">
        <v>5.5</v>
      </c>
      <c r="AC882" s="141">
        <v>5.2</v>
      </c>
      <c r="AD882" s="141">
        <v>5</v>
      </c>
      <c r="AE882" s="141">
        <v>4.8</v>
      </c>
      <c r="AF882" s="141">
        <v>4.7</v>
      </c>
      <c r="AG882" s="141">
        <v>4.5999999999999996</v>
      </c>
      <c r="AH882" s="141">
        <v>4.5</v>
      </c>
      <c r="AI882" s="141">
        <v>4.4000000000000004</v>
      </c>
      <c r="AJ882" s="141">
        <v>4.3</v>
      </c>
      <c r="AK882" s="141">
        <v>4.3</v>
      </c>
      <c r="AL882" s="141">
        <v>4.0999999999999996</v>
      </c>
      <c r="AM882" s="141">
        <v>4</v>
      </c>
      <c r="AN882" s="141">
        <v>3.8</v>
      </c>
      <c r="AO882" s="141">
        <v>3.6</v>
      </c>
      <c r="AP882" s="141">
        <v>3.4</v>
      </c>
      <c r="AQ882" s="141">
        <v>3.3</v>
      </c>
      <c r="AR882" s="141">
        <v>3.1</v>
      </c>
      <c r="AS882" s="141">
        <v>3</v>
      </c>
      <c r="AT882" s="141">
        <v>2.9</v>
      </c>
      <c r="AU882" s="141">
        <v>2.9</v>
      </c>
      <c r="AV882" s="141">
        <v>2.7</v>
      </c>
      <c r="AW882" s="141">
        <v>2.7</v>
      </c>
      <c r="AX882" s="141">
        <v>2.6</v>
      </c>
      <c r="AY882" s="141">
        <v>2.5</v>
      </c>
      <c r="AZ882" s="141">
        <v>2.4</v>
      </c>
      <c r="BA882" s="141">
        <v>2.4</v>
      </c>
      <c r="BB882" s="141">
        <v>2.4</v>
      </c>
      <c r="BC882" s="141">
        <v>2.2000000000000002</v>
      </c>
      <c r="BD882" s="141">
        <v>2.1</v>
      </c>
      <c r="BE882" s="141">
        <v>2</v>
      </c>
      <c r="BF882" s="141">
        <v>2</v>
      </c>
      <c r="BG882" s="141">
        <v>2</v>
      </c>
    </row>
    <row r="883" spans="1:59">
      <c r="A883" s="141" t="s">
        <v>584</v>
      </c>
      <c r="B883" s="141" t="s">
        <v>1465</v>
      </c>
      <c r="AG883" s="141">
        <v>4.2</v>
      </c>
      <c r="AQ883" s="141">
        <v>3</v>
      </c>
      <c r="BA883" s="141">
        <v>2.2000000000000002</v>
      </c>
      <c r="BF883" s="141">
        <v>1.9</v>
      </c>
      <c r="BG883" s="141">
        <v>1.9</v>
      </c>
    </row>
    <row r="884" spans="1:59">
      <c r="A884" s="141" t="s">
        <v>584</v>
      </c>
      <c r="B884" s="141" t="s">
        <v>1466</v>
      </c>
      <c r="D884" s="141">
        <v>42</v>
      </c>
      <c r="F884" s="141">
        <v>44.6</v>
      </c>
      <c r="H884" s="141">
        <v>55.5</v>
      </c>
      <c r="J884" s="141">
        <v>53</v>
      </c>
      <c r="L884" s="141">
        <v>52.1</v>
      </c>
      <c r="N884" s="141">
        <v>52.6</v>
      </c>
      <c r="P884" s="141">
        <v>59.3</v>
      </c>
      <c r="R884" s="141">
        <v>60.5</v>
      </c>
      <c r="T884" s="141">
        <v>60.4</v>
      </c>
      <c r="V884" s="141">
        <v>62.2</v>
      </c>
      <c r="AA884" s="141">
        <v>57.3</v>
      </c>
      <c r="AC884" s="141">
        <v>62.8</v>
      </c>
      <c r="AD884" s="141">
        <v>64.5</v>
      </c>
      <c r="AE884" s="141">
        <v>56.3</v>
      </c>
      <c r="AG884" s="141">
        <v>57.9</v>
      </c>
      <c r="AI884" s="141">
        <v>64</v>
      </c>
      <c r="AK884" s="141">
        <v>58.6</v>
      </c>
      <c r="AM884" s="141">
        <v>56.6</v>
      </c>
      <c r="AN884" s="141">
        <v>60.4</v>
      </c>
      <c r="AO884" s="141">
        <v>54.1</v>
      </c>
      <c r="AQ884" s="141">
        <v>55.9</v>
      </c>
      <c r="AU884" s="141">
        <v>52</v>
      </c>
      <c r="AV884" s="141">
        <v>54.3</v>
      </c>
      <c r="BF884" s="141">
        <v>40.4</v>
      </c>
    </row>
    <row r="885" spans="1:59">
      <c r="A885" s="141" t="s">
        <v>584</v>
      </c>
      <c r="B885" s="141" t="s">
        <v>1467</v>
      </c>
      <c r="D885" s="141">
        <v>39.200000000000003</v>
      </c>
      <c r="F885" s="141">
        <v>43.8</v>
      </c>
      <c r="H885" s="141">
        <v>54.1</v>
      </c>
      <c r="J885" s="141">
        <v>49.1</v>
      </c>
      <c r="L885" s="141">
        <v>52.1</v>
      </c>
      <c r="N885" s="141">
        <v>52.6</v>
      </c>
      <c r="P885" s="141">
        <v>59.3</v>
      </c>
      <c r="R885" s="141">
        <v>60.5</v>
      </c>
      <c r="T885" s="141">
        <v>60.4</v>
      </c>
      <c r="V885" s="141">
        <v>62.2</v>
      </c>
      <c r="AA885" s="141">
        <v>57.3</v>
      </c>
      <c r="AC885" s="141">
        <v>62.7</v>
      </c>
      <c r="AD885" s="141">
        <v>56.6</v>
      </c>
      <c r="AE885" s="141">
        <v>51.7</v>
      </c>
      <c r="AG885" s="141">
        <v>52.5</v>
      </c>
      <c r="AI885" s="141">
        <v>57</v>
      </c>
      <c r="AK885" s="141">
        <v>52.8</v>
      </c>
      <c r="AM885" s="141">
        <v>50.6</v>
      </c>
      <c r="AN885" s="141">
        <v>50.7</v>
      </c>
      <c r="AO885" s="141">
        <v>48</v>
      </c>
      <c r="AQ885" s="141">
        <v>48.3</v>
      </c>
      <c r="AU885" s="141">
        <v>44.4</v>
      </c>
      <c r="AV885" s="141">
        <v>44.4</v>
      </c>
    </row>
    <row r="886" spans="1:59">
      <c r="A886" s="141" t="s">
        <v>584</v>
      </c>
      <c r="B886" s="141" t="s">
        <v>1468</v>
      </c>
      <c r="C886" s="141">
        <v>7.6</v>
      </c>
      <c r="D886" s="141">
        <v>7.4</v>
      </c>
      <c r="E886" s="141">
        <v>7.5</v>
      </c>
      <c r="F886" s="141">
        <v>7</v>
      </c>
      <c r="G886" s="141">
        <v>6.9</v>
      </c>
      <c r="H886" s="141">
        <v>7.1</v>
      </c>
      <c r="I886" s="141">
        <v>6.8</v>
      </c>
      <c r="J886" s="141">
        <v>6.7</v>
      </c>
      <c r="K886" s="141">
        <v>6.8</v>
      </c>
      <c r="L886" s="141">
        <v>6.8</v>
      </c>
      <c r="M886" s="141">
        <v>6.9</v>
      </c>
      <c r="N886" s="141">
        <v>6.5</v>
      </c>
      <c r="O886" s="141">
        <v>6.4</v>
      </c>
      <c r="P886" s="141">
        <v>6.6</v>
      </c>
      <c r="Q886" s="141">
        <v>6.4</v>
      </c>
      <c r="R886" s="141">
        <v>6.2</v>
      </c>
      <c r="S886" s="141">
        <v>6.2</v>
      </c>
      <c r="T886" s="141">
        <v>6</v>
      </c>
      <c r="U886" s="141">
        <v>6</v>
      </c>
      <c r="V886" s="141">
        <v>5.9</v>
      </c>
      <c r="W886" s="141">
        <v>6.1</v>
      </c>
      <c r="X886" s="141">
        <v>6.1</v>
      </c>
      <c r="Y886" s="141">
        <v>6</v>
      </c>
      <c r="Z886" s="141">
        <v>6.2</v>
      </c>
      <c r="AA886" s="141">
        <v>6.2</v>
      </c>
      <c r="AB886" s="141">
        <v>6.2</v>
      </c>
      <c r="AC886" s="141">
        <v>6.2</v>
      </c>
      <c r="AD886" s="141">
        <v>6.7</v>
      </c>
      <c r="AE886" s="141">
        <v>6.5</v>
      </c>
      <c r="AF886" s="141">
        <v>6.4</v>
      </c>
      <c r="AG886" s="141">
        <v>6.7</v>
      </c>
      <c r="AH886" s="141">
        <v>6.7</v>
      </c>
      <c r="AI886" s="141">
        <v>6.9</v>
      </c>
      <c r="AJ886" s="141">
        <v>7.1</v>
      </c>
      <c r="AK886" s="141">
        <v>7.1</v>
      </c>
      <c r="AL886" s="141">
        <v>7.41</v>
      </c>
      <c r="AM886" s="141">
        <v>7.1</v>
      </c>
      <c r="AN886" s="141">
        <v>7.3</v>
      </c>
      <c r="AO886" s="141">
        <v>7.5</v>
      </c>
      <c r="AP886" s="141">
        <v>7.8</v>
      </c>
      <c r="AQ886" s="141">
        <v>7.7</v>
      </c>
      <c r="AR886" s="141">
        <v>7.7</v>
      </c>
      <c r="AS886" s="141">
        <v>8.1</v>
      </c>
      <c r="AT886" s="141">
        <v>8.4</v>
      </c>
      <c r="AU886" s="141">
        <v>8.0508597950893392</v>
      </c>
      <c r="AV886" s="141">
        <v>8.5307537586188005</v>
      </c>
      <c r="AW886" s="141">
        <v>8.5299999999999994</v>
      </c>
      <c r="AX886" s="141">
        <v>8.7100000000000009</v>
      </c>
      <c r="AY886" s="141">
        <v>9.1</v>
      </c>
      <c r="AZ886" s="141">
        <v>9.1</v>
      </c>
      <c r="BA886" s="141">
        <v>9.5</v>
      </c>
      <c r="BB886" s="141">
        <v>9.9</v>
      </c>
      <c r="BC886" s="141">
        <v>10</v>
      </c>
      <c r="BD886" s="141">
        <v>10.1</v>
      </c>
      <c r="BE886" s="141">
        <v>10.1</v>
      </c>
      <c r="BF886" s="141">
        <v>10.3</v>
      </c>
      <c r="BG886" s="141">
        <v>10.5</v>
      </c>
    </row>
    <row r="887" spans="1:59">
      <c r="A887" s="141" t="s">
        <v>584</v>
      </c>
      <c r="B887" s="141" t="s">
        <v>1469</v>
      </c>
      <c r="C887" s="141">
        <v>17.3</v>
      </c>
      <c r="D887" s="141">
        <v>17</v>
      </c>
      <c r="E887" s="141">
        <v>17.100000000000001</v>
      </c>
      <c r="F887" s="141">
        <v>17.399999999999999</v>
      </c>
      <c r="G887" s="141">
        <v>17.8</v>
      </c>
      <c r="H887" s="141">
        <v>18.7</v>
      </c>
      <c r="I887" s="141">
        <v>13.8</v>
      </c>
      <c r="J887" s="141">
        <v>19.399999999999999</v>
      </c>
      <c r="K887" s="141">
        <v>18.7</v>
      </c>
      <c r="L887" s="141">
        <v>18.5</v>
      </c>
      <c r="M887" s="141">
        <v>18.7</v>
      </c>
      <c r="N887" s="141">
        <v>19.100000000000001</v>
      </c>
      <c r="O887" s="141">
        <v>19.2</v>
      </c>
      <c r="P887" s="141">
        <v>19.399999999999999</v>
      </c>
      <c r="Q887" s="141">
        <v>18.399999999999999</v>
      </c>
      <c r="R887" s="141">
        <v>17</v>
      </c>
      <c r="S887" s="141">
        <v>16.2</v>
      </c>
      <c r="T887" s="141">
        <v>15.4</v>
      </c>
      <c r="U887" s="141">
        <v>14.8</v>
      </c>
      <c r="V887" s="141">
        <v>14.1</v>
      </c>
      <c r="W887" s="141">
        <v>13.5</v>
      </c>
      <c r="X887" s="141">
        <v>13</v>
      </c>
      <c r="Y887" s="141">
        <v>12.8</v>
      </c>
      <c r="Z887" s="141">
        <v>12.7</v>
      </c>
      <c r="AA887" s="141">
        <v>12.5</v>
      </c>
      <c r="AB887" s="141">
        <v>11.9</v>
      </c>
      <c r="AC887" s="141">
        <v>11.4</v>
      </c>
      <c r="AD887" s="141">
        <v>11.1</v>
      </c>
      <c r="AE887" s="141">
        <v>10.8</v>
      </c>
      <c r="AF887" s="141">
        <v>10.199999999999999</v>
      </c>
      <c r="AG887" s="141">
        <v>10</v>
      </c>
      <c r="AH887" s="141">
        <v>9.9</v>
      </c>
      <c r="AI887" s="141">
        <v>9.8000000000000007</v>
      </c>
      <c r="AJ887" s="141">
        <v>9.6</v>
      </c>
      <c r="AK887" s="141">
        <v>10</v>
      </c>
      <c r="AL887" s="141">
        <v>9.5399999999999991</v>
      </c>
      <c r="AM887" s="141">
        <v>9.6</v>
      </c>
      <c r="AN887" s="141">
        <v>9.5</v>
      </c>
      <c r="AO887" s="141">
        <v>9.6</v>
      </c>
      <c r="AP887" s="141">
        <v>9.3000000000000007</v>
      </c>
      <c r="AQ887" s="141">
        <v>9.4</v>
      </c>
      <c r="AR887" s="141">
        <v>9.3000000000000007</v>
      </c>
      <c r="AS887" s="141">
        <v>9.3000000000000007</v>
      </c>
      <c r="AT887" s="141">
        <v>9.1999999999999993</v>
      </c>
      <c r="AU887" s="141">
        <v>8.6936045647018307</v>
      </c>
      <c r="AV887" s="141">
        <v>8.4132922190743002</v>
      </c>
      <c r="AW887" s="141">
        <v>8.65</v>
      </c>
      <c r="AX887" s="141">
        <v>8.6300000000000008</v>
      </c>
      <c r="AY887" s="141">
        <v>8.6999999999999993</v>
      </c>
      <c r="AZ887" s="141">
        <v>8.5</v>
      </c>
      <c r="BA887" s="141">
        <v>8.5</v>
      </c>
      <c r="BB887" s="141">
        <v>8.3000000000000007</v>
      </c>
      <c r="BC887" s="141">
        <v>8.1999999999999993</v>
      </c>
      <c r="BD887" s="141">
        <v>8.1999999999999993</v>
      </c>
      <c r="BE887" s="141">
        <v>8</v>
      </c>
      <c r="BF887" s="141">
        <v>8</v>
      </c>
      <c r="BG887" s="141">
        <v>7.8</v>
      </c>
    </row>
    <row r="888" spans="1:59">
      <c r="A888" s="141" t="s">
        <v>584</v>
      </c>
      <c r="B888" s="141" t="s">
        <v>1470</v>
      </c>
      <c r="C888" s="141">
        <v>217.422</v>
      </c>
      <c r="D888" s="141">
        <v>210.96199999999999</v>
      </c>
      <c r="E888" s="141">
        <v>206.63499999999999</v>
      </c>
      <c r="F888" s="141">
        <v>197.858</v>
      </c>
      <c r="G888" s="141">
        <v>193.41300000000001</v>
      </c>
      <c r="H888" s="141">
        <v>190.255</v>
      </c>
      <c r="I888" s="141">
        <v>185.023</v>
      </c>
      <c r="J888" s="141">
        <v>178.988</v>
      </c>
      <c r="K888" s="141">
        <v>176.238</v>
      </c>
      <c r="L888" s="141">
        <v>174.624</v>
      </c>
      <c r="M888" s="141">
        <v>172.989</v>
      </c>
      <c r="N888" s="141">
        <v>164.19</v>
      </c>
      <c r="O888" s="141">
        <v>160.15899999999999</v>
      </c>
      <c r="P888" s="141">
        <v>155.86000000000001</v>
      </c>
      <c r="Q888" s="141">
        <v>150.07300000000001</v>
      </c>
      <c r="R888" s="141">
        <v>146.029</v>
      </c>
      <c r="S888" s="141">
        <v>141.786</v>
      </c>
      <c r="T888" s="141">
        <v>137.387</v>
      </c>
      <c r="U888" s="141">
        <v>134.55699999999999</v>
      </c>
      <c r="V888" s="141">
        <v>131.67500000000001</v>
      </c>
      <c r="W888" s="141">
        <v>130.32</v>
      </c>
      <c r="X888" s="141">
        <v>127.744</v>
      </c>
      <c r="Y888" s="141">
        <v>125.43</v>
      </c>
      <c r="Z888" s="141">
        <v>128.577</v>
      </c>
      <c r="AA888" s="141">
        <v>125.42</v>
      </c>
      <c r="AB888" s="141">
        <v>121.96899999999999</v>
      </c>
      <c r="AC888" s="141">
        <v>119.485</v>
      </c>
      <c r="AD888" s="141">
        <v>115.358</v>
      </c>
      <c r="AE888" s="141">
        <v>114.16500000000001</v>
      </c>
      <c r="AF888" s="141">
        <v>110.443</v>
      </c>
      <c r="AG888" s="141">
        <v>108.786</v>
      </c>
      <c r="AH888" s="141">
        <v>107.084</v>
      </c>
      <c r="AI888" s="141">
        <v>106.404</v>
      </c>
      <c r="AJ888" s="141">
        <v>104.62</v>
      </c>
      <c r="AK888" s="141">
        <v>101.047</v>
      </c>
      <c r="AL888" s="141">
        <v>102.291</v>
      </c>
      <c r="AM888" s="141">
        <v>98.421999999999997</v>
      </c>
      <c r="AN888" s="141">
        <v>97.409000000000006</v>
      </c>
      <c r="AO888" s="141">
        <v>100.43600000000001</v>
      </c>
      <c r="AP888" s="141">
        <v>101.65300000000001</v>
      </c>
      <c r="AQ888" s="141">
        <v>98.2</v>
      </c>
      <c r="AR888" s="141">
        <v>96.534000000000006</v>
      </c>
      <c r="AS888" s="141">
        <v>94.861999999999995</v>
      </c>
      <c r="AT888" s="141">
        <v>95.879000000000005</v>
      </c>
      <c r="AU888" s="141">
        <v>92.394999999999996</v>
      </c>
      <c r="AV888" s="141">
        <v>92.445999999999998</v>
      </c>
      <c r="AW888" s="141">
        <v>89.37</v>
      </c>
      <c r="AX888" s="141">
        <v>87.057000000000002</v>
      </c>
      <c r="AY888" s="141">
        <v>85.14</v>
      </c>
      <c r="AZ888" s="141">
        <v>84.197999999999993</v>
      </c>
      <c r="BA888" s="141">
        <v>82.682000000000002</v>
      </c>
      <c r="BB888" s="141">
        <v>83.08</v>
      </c>
      <c r="BC888" s="141">
        <v>76.911000000000001</v>
      </c>
      <c r="BD888" s="141">
        <v>75.042000000000002</v>
      </c>
      <c r="BE888" s="141">
        <v>72.58</v>
      </c>
    </row>
    <row r="889" spans="1:59">
      <c r="A889" s="141" t="s">
        <v>584</v>
      </c>
      <c r="B889" s="141" t="s">
        <v>1471</v>
      </c>
      <c r="C889" s="141">
        <v>149.155</v>
      </c>
      <c r="D889" s="141">
        <v>142.26599999999999</v>
      </c>
      <c r="E889" s="141">
        <v>137.42699999999999</v>
      </c>
      <c r="F889" s="141">
        <v>128.779</v>
      </c>
      <c r="G889" s="141">
        <v>123.91800000000001</v>
      </c>
      <c r="H889" s="141">
        <v>120.99</v>
      </c>
      <c r="I889" s="141">
        <v>115.488</v>
      </c>
      <c r="J889" s="141">
        <v>110.91800000000001</v>
      </c>
      <c r="K889" s="141">
        <v>108.517</v>
      </c>
      <c r="L889" s="141">
        <v>106.14700000000001</v>
      </c>
      <c r="M889" s="141">
        <v>104.21899999999999</v>
      </c>
      <c r="N889" s="141">
        <v>97.146000000000001</v>
      </c>
      <c r="O889" s="141">
        <v>94.103999999999999</v>
      </c>
      <c r="P889" s="141">
        <v>91.414000000000001</v>
      </c>
      <c r="Q889" s="141">
        <v>87.503</v>
      </c>
      <c r="R889" s="141">
        <v>84.292000000000002</v>
      </c>
      <c r="S889" s="141">
        <v>79.98</v>
      </c>
      <c r="T889" s="141">
        <v>75.664000000000001</v>
      </c>
      <c r="U889" s="141">
        <v>73.209000000000003</v>
      </c>
      <c r="V889" s="141">
        <v>70.796999999999997</v>
      </c>
      <c r="W889" s="141">
        <v>69</v>
      </c>
      <c r="X889" s="141">
        <v>66.578000000000003</v>
      </c>
      <c r="Y889" s="141">
        <v>64.545000000000002</v>
      </c>
      <c r="Z889" s="141">
        <v>63.537999999999997</v>
      </c>
      <c r="AA889" s="141">
        <v>61.790999999999997</v>
      </c>
      <c r="AB889" s="141">
        <v>60.37</v>
      </c>
      <c r="AC889" s="141">
        <v>58.396999999999998</v>
      </c>
      <c r="AD889" s="141">
        <v>56.597000000000001</v>
      </c>
      <c r="AE889" s="141">
        <v>56.039000000000001</v>
      </c>
      <c r="AF889" s="141">
        <v>54.868000000000002</v>
      </c>
      <c r="AG889" s="141">
        <v>53.451000000000001</v>
      </c>
      <c r="AH889" s="141">
        <v>52.988</v>
      </c>
      <c r="AI889" s="141">
        <v>52.52</v>
      </c>
      <c r="AJ889" s="141">
        <v>51.487000000000002</v>
      </c>
      <c r="AK889" s="141">
        <v>49.951999999999998</v>
      </c>
      <c r="AL889" s="141">
        <v>51.706000000000003</v>
      </c>
      <c r="AM889" s="141">
        <v>49.148000000000003</v>
      </c>
      <c r="AN889" s="141">
        <v>48.685000000000002</v>
      </c>
      <c r="AO889" s="141">
        <v>48.969000000000001</v>
      </c>
      <c r="AP889" s="141">
        <v>48.860999999999997</v>
      </c>
      <c r="AQ889" s="141">
        <v>47.576999999999998</v>
      </c>
      <c r="AR889" s="141">
        <v>46.362000000000002</v>
      </c>
      <c r="AS889" s="141">
        <v>45.286999999999999</v>
      </c>
      <c r="AT889" s="141">
        <v>44.895000000000003</v>
      </c>
      <c r="AU889" s="141">
        <v>45.203000000000003</v>
      </c>
      <c r="AV889" s="141">
        <v>44.94</v>
      </c>
      <c r="AW889" s="141">
        <v>44.207000000000001</v>
      </c>
      <c r="AX889" s="141">
        <v>43.164000000000001</v>
      </c>
      <c r="AY889" s="141">
        <v>42.621000000000002</v>
      </c>
      <c r="AZ889" s="141">
        <v>41.564</v>
      </c>
      <c r="BA889" s="141">
        <v>41.383000000000003</v>
      </c>
      <c r="BB889" s="141">
        <v>45.155999999999999</v>
      </c>
      <c r="BC889" s="141">
        <v>39.776000000000003</v>
      </c>
      <c r="BD889" s="141">
        <v>39.161000000000001</v>
      </c>
      <c r="BE889" s="141">
        <v>38.750999999999998</v>
      </c>
    </row>
    <row r="890" spans="1:59">
      <c r="A890" s="141" t="s">
        <v>584</v>
      </c>
      <c r="B890" s="141" t="s">
        <v>1472</v>
      </c>
      <c r="AW890" s="141">
        <v>100</v>
      </c>
      <c r="AY890" s="141">
        <v>100</v>
      </c>
      <c r="AZ890" s="141">
        <v>100</v>
      </c>
    </row>
    <row r="891" spans="1:59">
      <c r="A891" s="141" t="s">
        <v>584</v>
      </c>
      <c r="B891" s="141" t="s">
        <v>1473</v>
      </c>
      <c r="AW891" s="141">
        <v>96.72407970280311</v>
      </c>
      <c r="AY891" s="141">
        <v>99.044247787610615</v>
      </c>
      <c r="AZ891" s="141">
        <v>91.843334531081567</v>
      </c>
    </row>
    <row r="892" spans="1:59">
      <c r="A892" s="141" t="s">
        <v>584</v>
      </c>
      <c r="B892" s="141" t="s">
        <v>1474</v>
      </c>
      <c r="C892" s="141">
        <v>4.431</v>
      </c>
      <c r="D892" s="141">
        <v>4.282</v>
      </c>
      <c r="E892" s="141">
        <v>4.133</v>
      </c>
      <c r="F892" s="141">
        <v>4.0979999999999999</v>
      </c>
      <c r="G892" s="141">
        <v>4.0629999999999997</v>
      </c>
      <c r="H892" s="141">
        <v>4.0279999999999996</v>
      </c>
      <c r="I892" s="141">
        <v>3.9929999999999999</v>
      </c>
      <c r="J892" s="141">
        <v>3.9580000000000002</v>
      </c>
      <c r="K892" s="141">
        <v>4.0881999999999996</v>
      </c>
      <c r="L892" s="141">
        <v>4.2183999999999999</v>
      </c>
      <c r="M892" s="141">
        <v>4.3486000000000002</v>
      </c>
      <c r="N892" s="141">
        <v>4.4787999999999997</v>
      </c>
      <c r="O892" s="141">
        <v>4.609</v>
      </c>
      <c r="P892" s="141">
        <v>4.4341999999999997</v>
      </c>
      <c r="Q892" s="141">
        <v>4.2594000000000003</v>
      </c>
      <c r="R892" s="141">
        <v>4.0846</v>
      </c>
      <c r="S892" s="141">
        <v>3.9098000000000002</v>
      </c>
      <c r="T892" s="141">
        <v>3.7349999999999999</v>
      </c>
      <c r="U892" s="141">
        <v>3.8548</v>
      </c>
      <c r="V892" s="141">
        <v>3.9746000000000001</v>
      </c>
      <c r="W892" s="141">
        <v>4.0944000000000003</v>
      </c>
      <c r="X892" s="141">
        <v>4.2141999999999999</v>
      </c>
      <c r="Y892" s="141">
        <v>4.3339999999999996</v>
      </c>
      <c r="Z892" s="141">
        <v>4.2591999999999999</v>
      </c>
      <c r="AA892" s="141">
        <v>4.1844000000000001</v>
      </c>
      <c r="AB892" s="141">
        <v>4.1096000000000004</v>
      </c>
      <c r="AC892" s="141">
        <v>4.0347999999999997</v>
      </c>
      <c r="AD892" s="141">
        <v>3.96</v>
      </c>
      <c r="AE892" s="141">
        <v>3.9178000000000002</v>
      </c>
      <c r="AF892" s="141">
        <v>3.8755999999999999</v>
      </c>
      <c r="AG892" s="141">
        <v>3.8334000000000001</v>
      </c>
      <c r="AH892" s="141">
        <v>3.7911999999999999</v>
      </c>
      <c r="AI892" s="141">
        <v>3.7490000000000001</v>
      </c>
      <c r="AJ892" s="141">
        <v>3.8698000000000001</v>
      </c>
      <c r="AK892" s="141">
        <v>3.9906000000000001</v>
      </c>
      <c r="AL892" s="141">
        <v>4.1113999999999997</v>
      </c>
      <c r="AM892" s="141">
        <v>4.2321999999999997</v>
      </c>
      <c r="AN892" s="141">
        <v>4.3529999999999998</v>
      </c>
      <c r="AO892" s="141">
        <v>4.6142000000000003</v>
      </c>
      <c r="AP892" s="141">
        <v>4.8754</v>
      </c>
      <c r="AQ892" s="141">
        <v>5.1365999999999996</v>
      </c>
      <c r="AR892" s="141">
        <v>5.3978000000000002</v>
      </c>
      <c r="AS892" s="141">
        <v>5.6589999999999998</v>
      </c>
      <c r="AT892" s="141">
        <v>5.55</v>
      </c>
      <c r="AU892" s="141">
        <v>5.4409999999999998</v>
      </c>
      <c r="AV892" s="141">
        <v>5.3319999999999999</v>
      </c>
      <c r="AW892" s="141">
        <v>5.2229999999999999</v>
      </c>
      <c r="AX892" s="141">
        <v>5.1139999999999999</v>
      </c>
      <c r="AY892" s="141">
        <v>4.9870000000000001</v>
      </c>
      <c r="AZ892" s="141">
        <v>4.8600000000000003</v>
      </c>
      <c r="BA892" s="141">
        <v>4.7329999999999997</v>
      </c>
      <c r="BB892" s="141">
        <v>4.6059999999999999</v>
      </c>
      <c r="BC892" s="141">
        <v>4.4790000000000001</v>
      </c>
      <c r="BD892" s="141">
        <v>4.3987999999999996</v>
      </c>
      <c r="BE892" s="141">
        <v>4.3186</v>
      </c>
      <c r="BF892" s="141">
        <v>4.2384000000000004</v>
      </c>
      <c r="BG892" s="141">
        <v>4.1581999999999999</v>
      </c>
    </row>
    <row r="893" spans="1:59">
      <c r="A893" s="141" t="s">
        <v>584</v>
      </c>
      <c r="B893" s="141" t="s">
        <v>1475</v>
      </c>
    </row>
    <row r="894" spans="1:59">
      <c r="A894" s="141" t="s">
        <v>584</v>
      </c>
      <c r="B894" s="141" t="s">
        <v>1476</v>
      </c>
    </row>
    <row r="895" spans="1:59">
      <c r="A895" s="141" t="s">
        <v>584</v>
      </c>
      <c r="B895" s="141" t="s">
        <v>1477</v>
      </c>
    </row>
    <row r="896" spans="1:59">
      <c r="A896" s="141" t="s">
        <v>584</v>
      </c>
      <c r="B896" s="141" t="s">
        <v>1478</v>
      </c>
      <c r="AQ896" s="141">
        <v>2.5</v>
      </c>
      <c r="AR896" s="141">
        <v>2.5</v>
      </c>
      <c r="AS896" s="141">
        <v>2.5</v>
      </c>
      <c r="AT896" s="141">
        <v>2.5</v>
      </c>
      <c r="AU896" s="141">
        <v>2.5</v>
      </c>
      <c r="AV896" s="141">
        <v>2.5</v>
      </c>
      <c r="AW896" s="141">
        <v>2.5</v>
      </c>
      <c r="AX896" s="141">
        <v>2.5</v>
      </c>
      <c r="AY896" s="141">
        <v>2.5</v>
      </c>
      <c r="AZ896" s="141">
        <v>2.4</v>
      </c>
      <c r="BA896" s="141">
        <v>2.5</v>
      </c>
      <c r="BB896" s="141">
        <v>2.5</v>
      </c>
      <c r="BC896" s="141">
        <v>2.5</v>
      </c>
      <c r="BD896" s="141">
        <v>2.5</v>
      </c>
      <c r="BE896" s="141">
        <v>2.5</v>
      </c>
      <c r="BF896" s="141">
        <v>2.5</v>
      </c>
    </row>
    <row r="897" spans="1:60">
      <c r="A897" s="141" t="s">
        <v>584</v>
      </c>
      <c r="B897" s="141" t="s">
        <v>1479</v>
      </c>
      <c r="AG897" s="141">
        <v>0.87986281473957095</v>
      </c>
      <c r="AL897" s="141">
        <v>1.10946363450103</v>
      </c>
      <c r="AQ897" s="141">
        <v>1.3415832427008501</v>
      </c>
      <c r="AV897" s="141">
        <v>1.5852384250045499</v>
      </c>
      <c r="BA897" s="141">
        <v>1.6762129429010599</v>
      </c>
      <c r="BF897" s="141">
        <v>1.61477505702794</v>
      </c>
    </row>
    <row r="898" spans="1:60">
      <c r="A898" s="141" t="s">
        <v>584</v>
      </c>
      <c r="B898" s="141" t="s">
        <v>1480</v>
      </c>
      <c r="C898" s="141">
        <v>692651</v>
      </c>
      <c r="H898" s="141">
        <v>712854</v>
      </c>
      <c r="M898" s="141">
        <v>725139</v>
      </c>
      <c r="R898" s="141">
        <v>770342</v>
      </c>
      <c r="W898" s="141">
        <v>802422</v>
      </c>
      <c r="AB898" s="141">
        <v>850775</v>
      </c>
      <c r="AG898" s="141">
        <v>1075626</v>
      </c>
      <c r="AL898" s="141">
        <v>1381097</v>
      </c>
      <c r="AQ898" s="141">
        <v>1686567</v>
      </c>
      <c r="AV898" s="141">
        <v>2012916</v>
      </c>
      <c r="BA898" s="141">
        <v>2134151</v>
      </c>
      <c r="BF898" s="141">
        <v>2043877</v>
      </c>
    </row>
    <row r="899" spans="1:60">
      <c r="A899" s="141" t="s">
        <v>584</v>
      </c>
      <c r="B899" s="141" t="s">
        <v>1481</v>
      </c>
      <c r="AK899" s="141">
        <v>7</v>
      </c>
      <c r="AL899" s="141">
        <v>3</v>
      </c>
      <c r="AM899" s="141">
        <v>2</v>
      </c>
      <c r="AN899" s="141">
        <v>2</v>
      </c>
      <c r="AO899" s="141">
        <v>3</v>
      </c>
      <c r="AP899" s="141">
        <v>3</v>
      </c>
      <c r="AQ899" s="141">
        <v>5</v>
      </c>
      <c r="AR899" s="141">
        <v>5</v>
      </c>
      <c r="AS899" s="141">
        <v>19</v>
      </c>
      <c r="AT899" s="141">
        <v>19</v>
      </c>
      <c r="AU899" s="141">
        <v>21</v>
      </c>
      <c r="AV899" s="141">
        <v>13</v>
      </c>
      <c r="AW899" s="141">
        <v>168</v>
      </c>
      <c r="AX899" s="141">
        <v>521</v>
      </c>
      <c r="AY899" s="141">
        <v>185</v>
      </c>
      <c r="AZ899" s="141">
        <v>150</v>
      </c>
      <c r="BA899" s="141">
        <v>152</v>
      </c>
      <c r="BB899" s="141">
        <v>176</v>
      </c>
      <c r="BC899" s="141">
        <v>172</v>
      </c>
      <c r="BD899" s="141">
        <v>157</v>
      </c>
      <c r="BE899" s="141">
        <v>262</v>
      </c>
      <c r="BF899" s="141">
        <v>145</v>
      </c>
      <c r="BG899" s="141">
        <v>53</v>
      </c>
    </row>
    <row r="900" spans="1:60">
      <c r="A900" s="141" t="s">
        <v>584</v>
      </c>
      <c r="B900" s="141" t="s">
        <v>1482</v>
      </c>
      <c r="AG900" s="141">
        <v>6819</v>
      </c>
      <c r="AH900" s="141">
        <v>6397</v>
      </c>
      <c r="AI900" s="141">
        <v>6669</v>
      </c>
      <c r="AJ900" s="141">
        <v>6495</v>
      </c>
      <c r="AK900" s="141">
        <v>5942</v>
      </c>
      <c r="AL900" s="141">
        <v>5435</v>
      </c>
      <c r="AM900" s="141">
        <v>5278</v>
      </c>
      <c r="AN900" s="141">
        <v>4851</v>
      </c>
      <c r="AO900" s="141">
        <v>4492</v>
      </c>
      <c r="AP900" s="141">
        <v>4235</v>
      </c>
      <c r="AQ900" s="141">
        <v>3752</v>
      </c>
      <c r="AR900" s="141">
        <v>3200</v>
      </c>
      <c r="AS900" s="141">
        <v>2657</v>
      </c>
      <c r="AT900" s="141">
        <v>2266</v>
      </c>
      <c r="AU900" s="141">
        <v>1967</v>
      </c>
      <c r="AV900" s="141">
        <v>1941</v>
      </c>
      <c r="AW900" s="141">
        <v>1844</v>
      </c>
      <c r="AX900" s="141">
        <v>1794</v>
      </c>
      <c r="AY900" s="141">
        <v>2019</v>
      </c>
      <c r="AZ900" s="141">
        <v>2332</v>
      </c>
      <c r="BA900" s="141">
        <v>2586</v>
      </c>
      <c r="BB900" s="141">
        <v>2649</v>
      </c>
      <c r="BC900" s="141">
        <v>2581</v>
      </c>
      <c r="BD900" s="141">
        <v>2584</v>
      </c>
      <c r="BE900" s="141">
        <v>2560</v>
      </c>
      <c r="BF900" s="141">
        <v>2474</v>
      </c>
      <c r="BG900" s="141">
        <v>2512</v>
      </c>
    </row>
    <row r="901" spans="1:60">
      <c r="A901" s="141" t="s">
        <v>584</v>
      </c>
      <c r="B901" s="141" t="s">
        <v>1483</v>
      </c>
      <c r="E901" s="141">
        <v>-151351</v>
      </c>
      <c r="J901" s="141">
        <v>819220</v>
      </c>
      <c r="O901" s="141">
        <v>727596</v>
      </c>
      <c r="T901" s="141">
        <v>205006</v>
      </c>
      <c r="Y901" s="141">
        <v>50002</v>
      </c>
      <c r="AD901" s="141">
        <v>-298339</v>
      </c>
      <c r="AI901" s="141">
        <v>46286</v>
      </c>
      <c r="AN901" s="141">
        <v>-100333</v>
      </c>
      <c r="AS901" s="141">
        <v>164199</v>
      </c>
      <c r="AX901" s="141">
        <v>277580</v>
      </c>
      <c r="BC901" s="141">
        <v>358133</v>
      </c>
    </row>
    <row r="902" spans="1:60">
      <c r="A902" s="141" t="s">
        <v>584</v>
      </c>
      <c r="B902" s="141" t="s">
        <v>1484</v>
      </c>
    </row>
    <row r="903" spans="1:60">
      <c r="A903" s="141" t="s">
        <v>584</v>
      </c>
      <c r="B903" s="141" t="s">
        <v>1485</v>
      </c>
    </row>
    <row r="904" spans="1:60">
      <c r="A904" s="141" t="s">
        <v>584</v>
      </c>
      <c r="B904" s="141" t="s">
        <v>1486</v>
      </c>
    </row>
    <row r="905" spans="1:60">
      <c r="A905" s="141" t="s">
        <v>584</v>
      </c>
      <c r="B905" s="141" t="s">
        <v>1487</v>
      </c>
      <c r="AH905" s="141">
        <v>2.0899999141693102</v>
      </c>
      <c r="AI905" s="141">
        <v>2.1600000858306898</v>
      </c>
      <c r="AJ905" s="141">
        <v>2.5099999904632599</v>
      </c>
      <c r="AK905" s="141">
        <v>2.8900001049041699</v>
      </c>
      <c r="AL905" s="141">
        <v>3.1500000953674299</v>
      </c>
      <c r="AM905" s="141">
        <v>3.3499999046325701</v>
      </c>
      <c r="AN905" s="141">
        <v>3.3900001049041699</v>
      </c>
      <c r="AO905" s="141">
        <v>4.1100001335143999</v>
      </c>
      <c r="AP905" s="141">
        <v>4.6799998283386204</v>
      </c>
      <c r="AQ905" s="141">
        <v>4.7300000190734899</v>
      </c>
      <c r="AR905" s="141">
        <v>5.03999996185303</v>
      </c>
      <c r="AS905" s="141">
        <v>5.3699998855590803</v>
      </c>
      <c r="AT905" s="141">
        <v>5.25</v>
      </c>
      <c r="AU905" s="141">
        <v>4.71000003814697</v>
      </c>
      <c r="AV905" s="141">
        <v>4.4200000762939498</v>
      </c>
      <c r="AW905" s="141">
        <v>4.1300001144409197</v>
      </c>
      <c r="AX905" s="141">
        <v>3.8499999046325701</v>
      </c>
      <c r="AY905" s="141">
        <v>3.9800000190734899</v>
      </c>
      <c r="AZ905" s="141">
        <v>5.0799999237060502</v>
      </c>
      <c r="BA905" s="141">
        <v>5.0700001716613796</v>
      </c>
      <c r="BB905" s="141">
        <v>4.5500001907348597</v>
      </c>
      <c r="BC905" s="141">
        <v>4.3499999046325701</v>
      </c>
      <c r="BD905" s="141">
        <v>4.0300002098083496</v>
      </c>
      <c r="BE905" s="141">
        <v>3.5799999237060498</v>
      </c>
      <c r="BF905" s="141">
        <v>3.3299999237060498</v>
      </c>
      <c r="BG905" s="141">
        <v>3.1300001144409202</v>
      </c>
      <c r="BH905" s="141">
        <v>2.8310000896453902</v>
      </c>
    </row>
    <row r="906" spans="1:60">
      <c r="A906" s="141" t="s">
        <v>584</v>
      </c>
      <c r="B906" s="141" t="s">
        <v>1488</v>
      </c>
      <c r="C906" s="141">
        <v>1.6599999666214</v>
      </c>
      <c r="D906" s="141">
        <v>1.45000004768372</v>
      </c>
      <c r="E906" s="141">
        <v>1.2799999713897701</v>
      </c>
      <c r="F906" s="141">
        <v>1.2699999809265099</v>
      </c>
      <c r="G906" s="141">
        <v>1.1499999761581401</v>
      </c>
      <c r="H906" s="141">
        <v>1.1900000572204601</v>
      </c>
      <c r="I906" s="141">
        <v>1.33000004291534</v>
      </c>
      <c r="J906" s="141">
        <v>1.2599999904632599</v>
      </c>
      <c r="K906" s="141">
        <v>1.16999995708466</v>
      </c>
      <c r="L906" s="141">
        <v>1.12000000476837</v>
      </c>
      <c r="M906" s="141">
        <v>1.1399999856948899</v>
      </c>
      <c r="N906" s="141">
        <v>1.2300000190734901</v>
      </c>
      <c r="O906" s="141">
        <v>1.3999999761581401</v>
      </c>
      <c r="P906" s="141">
        <v>1.2799999713897701</v>
      </c>
      <c r="Q906" s="141">
        <v>1.37000000476837</v>
      </c>
      <c r="R906" s="141">
        <v>1.87999999523163</v>
      </c>
      <c r="S906" s="141">
        <v>2.0099999904632599</v>
      </c>
      <c r="T906" s="141">
        <v>2.0199999809265101</v>
      </c>
      <c r="U906" s="141">
        <v>2.2400000095367401</v>
      </c>
      <c r="V906" s="141">
        <v>2.0899999141693102</v>
      </c>
      <c r="W906" s="141">
        <v>2.0199999809265101</v>
      </c>
      <c r="X906" s="141">
        <v>2.21000003814697</v>
      </c>
      <c r="Y906" s="141">
        <v>2.3599998950958301</v>
      </c>
      <c r="Z906" s="141">
        <v>2.6500000953674299</v>
      </c>
      <c r="AA906" s="141">
        <v>2.7200000286102299</v>
      </c>
      <c r="AB906" s="141">
        <v>2.6199998855590798</v>
      </c>
      <c r="AC906" s="141">
        <v>2.7699999809265101</v>
      </c>
      <c r="AD906" s="141">
        <v>2.8399999141693102</v>
      </c>
      <c r="AE906" s="141">
        <v>2.5099999904632599</v>
      </c>
      <c r="AF906" s="141">
        <v>2.2599999904632599</v>
      </c>
      <c r="AG906" s="141">
        <v>2.0999999046325701</v>
      </c>
      <c r="AH906" s="141">
        <v>2.0899999141693102</v>
      </c>
      <c r="AI906" s="141">
        <v>2.1600000858306898</v>
      </c>
      <c r="AJ906" s="141">
        <v>2.5099999904632599</v>
      </c>
      <c r="AK906" s="141">
        <v>2.8900001049041699</v>
      </c>
      <c r="AL906" s="141">
        <v>3.1500000953674299</v>
      </c>
      <c r="AM906" s="141">
        <v>3.3499999046325701</v>
      </c>
      <c r="AN906" s="141">
        <v>3.3900001049041699</v>
      </c>
      <c r="AO906" s="141">
        <v>4.1100001335143999</v>
      </c>
      <c r="AP906" s="141">
        <v>4.6799998283386204</v>
      </c>
      <c r="AQ906" s="141">
        <v>4.7300000190734899</v>
      </c>
      <c r="AR906" s="141">
        <v>5.03999996185303</v>
      </c>
      <c r="AS906" s="141">
        <v>5.3699998855590803</v>
      </c>
      <c r="AT906" s="141">
        <v>5.25</v>
      </c>
      <c r="AU906" s="141">
        <v>4.71000003814697</v>
      </c>
      <c r="AV906" s="141">
        <v>4.4200000762939498</v>
      </c>
      <c r="AW906" s="141">
        <v>4.1300001144409197</v>
      </c>
      <c r="AX906" s="141">
        <v>3.8499999046325701</v>
      </c>
      <c r="AY906" s="141">
        <v>3.9800000190734899</v>
      </c>
      <c r="AZ906" s="141">
        <v>5.0799999237060502</v>
      </c>
      <c r="BA906" s="141">
        <v>5.0700001716613796</v>
      </c>
      <c r="BB906" s="141">
        <v>4.5500001907348597</v>
      </c>
      <c r="BC906" s="141">
        <v>4.3499999046325701</v>
      </c>
      <c r="BD906" s="141">
        <v>4.0300002098083496</v>
      </c>
      <c r="BE906" s="141">
        <v>3.5799999237060498</v>
      </c>
      <c r="BF906" s="141">
        <v>3.3299999237060498</v>
      </c>
      <c r="BG906" s="141">
        <v>3.1300001144409202</v>
      </c>
    </row>
    <row r="907" spans="1:60">
      <c r="A907" s="141" t="s">
        <v>584</v>
      </c>
      <c r="B907" s="141" t="s">
        <v>1489</v>
      </c>
      <c r="AH907" s="141">
        <v>1.99500000476837</v>
      </c>
      <c r="AI907" s="141">
        <v>2.1029999256134002</v>
      </c>
      <c r="AJ907" s="141">
        <v>2.4300000667571999</v>
      </c>
      <c r="AK907" s="141">
        <v>2.8469998836517298</v>
      </c>
      <c r="AL907" s="141">
        <v>3.11199998855591</v>
      </c>
      <c r="AM907" s="141">
        <v>3.34800004959106</v>
      </c>
      <c r="AN907" s="141">
        <v>3.3340001106262198</v>
      </c>
      <c r="AO907" s="141">
        <v>4.1700000762939498</v>
      </c>
      <c r="AP907" s="141">
        <v>4.8080000877380398</v>
      </c>
      <c r="AQ907" s="141">
        <v>4.8969998359680202</v>
      </c>
      <c r="AR907" s="141">
        <v>5.22399997711182</v>
      </c>
      <c r="AS907" s="141">
        <v>5.5349998474121103</v>
      </c>
      <c r="AT907" s="141">
        <v>5.47300004959106</v>
      </c>
      <c r="AU907" s="141">
        <v>4.9310002326965297</v>
      </c>
      <c r="AV907" s="141">
        <v>4.5560002326965297</v>
      </c>
      <c r="AW907" s="141">
        <v>4.3140001296997097</v>
      </c>
      <c r="AX907" s="141">
        <v>3.9330000877380402</v>
      </c>
      <c r="AY907" s="141">
        <v>4.0570001602172896</v>
      </c>
      <c r="AZ907" s="141">
        <v>5.27699995040894</v>
      </c>
      <c r="BA907" s="141">
        <v>5.4299998283386204</v>
      </c>
      <c r="BB907" s="141">
        <v>4.8369998931884801</v>
      </c>
      <c r="BC907" s="141">
        <v>4.5910000801086399</v>
      </c>
      <c r="BD907" s="141">
        <v>4.27600002288818</v>
      </c>
      <c r="BE907" s="141">
        <v>3.7400000095367401</v>
      </c>
      <c r="BF907" s="141">
        <v>3.5599999427795401</v>
      </c>
      <c r="BG907" s="141">
        <v>3.3329999446868901</v>
      </c>
      <c r="BH907" s="141">
        <v>3.0160000324249299</v>
      </c>
    </row>
    <row r="908" spans="1:60">
      <c r="A908" s="141" t="s">
        <v>584</v>
      </c>
      <c r="B908" s="141" t="s">
        <v>1490</v>
      </c>
      <c r="C908" s="141">
        <v>1.6499999761581401</v>
      </c>
      <c r="D908" s="141">
        <v>1.37000000476837</v>
      </c>
      <c r="E908" s="141">
        <v>1.1599999666214</v>
      </c>
      <c r="F908" s="141">
        <v>1.2200000286102299</v>
      </c>
      <c r="G908" s="141">
        <v>1.0599999427795399</v>
      </c>
      <c r="H908" s="141">
        <v>1.1100000143051101</v>
      </c>
      <c r="I908" s="141">
        <v>1.2599999904632599</v>
      </c>
      <c r="J908" s="141">
        <v>1.16999995708466</v>
      </c>
      <c r="K908" s="141">
        <v>1.21000003814697</v>
      </c>
      <c r="L908" s="141">
        <v>1.1599999666214</v>
      </c>
      <c r="M908" s="141">
        <v>1.21000003814697</v>
      </c>
      <c r="N908" s="141">
        <v>1.28999996185303</v>
      </c>
      <c r="O908" s="141">
        <v>1.4900000095367401</v>
      </c>
      <c r="P908" s="141">
        <v>1.3400000333786</v>
      </c>
      <c r="Q908" s="141">
        <v>1.41999995708466</v>
      </c>
      <c r="R908" s="141">
        <v>1.9800000190734901</v>
      </c>
      <c r="S908" s="141">
        <v>2.2000000476837198</v>
      </c>
      <c r="T908" s="141">
        <v>2.1300001144409202</v>
      </c>
      <c r="U908" s="141">
        <v>2.3800001144409202</v>
      </c>
      <c r="V908" s="141">
        <v>2.1500000953674299</v>
      </c>
      <c r="W908" s="141">
        <v>2.0499999523162802</v>
      </c>
      <c r="X908" s="141">
        <v>2.2599999904632599</v>
      </c>
      <c r="Y908" s="141">
        <v>2.3900001049041699</v>
      </c>
      <c r="Z908" s="141">
        <v>2.6700000762939502</v>
      </c>
      <c r="AA908" s="141">
        <v>2.6800000667571999</v>
      </c>
      <c r="AB908" s="141">
        <v>2.5899999141693102</v>
      </c>
      <c r="AC908" s="141">
        <v>2.7300000190734899</v>
      </c>
      <c r="AD908" s="141">
        <v>2.8499999046325701</v>
      </c>
      <c r="AE908" s="141">
        <v>2.46000003814697</v>
      </c>
      <c r="AF908" s="141">
        <v>2.2200000286102299</v>
      </c>
      <c r="AG908" s="141">
        <v>2.0299999713897701</v>
      </c>
      <c r="AH908" s="141">
        <v>2.0199999809265101</v>
      </c>
      <c r="AI908" s="141">
        <v>2.0999999046325701</v>
      </c>
      <c r="AJ908" s="141">
        <v>2.4100000858306898</v>
      </c>
      <c r="AK908" s="141">
        <v>2.8299999237060498</v>
      </c>
      <c r="AL908" s="141">
        <v>3.0999999046325701</v>
      </c>
      <c r="AM908" s="141">
        <v>3.3599998950958301</v>
      </c>
      <c r="AN908" s="141">
        <v>3.3499999046325701</v>
      </c>
      <c r="AO908" s="141">
        <v>4.1700000762939498</v>
      </c>
      <c r="AP908" s="141">
        <v>4.8200001716613796</v>
      </c>
      <c r="AQ908" s="141">
        <v>4.8800001144409197</v>
      </c>
      <c r="AR908" s="141">
        <v>5.2399997711181596</v>
      </c>
      <c r="AS908" s="141">
        <v>5.53999996185303</v>
      </c>
      <c r="AT908" s="141">
        <v>5.4699997901916504</v>
      </c>
      <c r="AU908" s="141">
        <v>4.9200000762939498</v>
      </c>
      <c r="AV908" s="141">
        <v>4.5599999427795401</v>
      </c>
      <c r="AW908" s="141">
        <v>4.3099999427795401</v>
      </c>
      <c r="AX908" s="141">
        <v>3.9400000572204599</v>
      </c>
      <c r="AY908" s="141">
        <v>4.0900001525878897</v>
      </c>
      <c r="AZ908" s="141">
        <v>5.2800002098083496</v>
      </c>
      <c r="BA908" s="141">
        <v>5.4200000762939498</v>
      </c>
      <c r="BB908" s="141">
        <v>4.8899998664856001</v>
      </c>
      <c r="BC908" s="141">
        <v>4.5700001716613796</v>
      </c>
      <c r="BD908" s="141">
        <v>4.28999996185303</v>
      </c>
      <c r="BE908" s="141">
        <v>3.75</v>
      </c>
      <c r="BF908" s="141">
        <v>3.5699999332428001</v>
      </c>
      <c r="BG908" s="141">
        <v>3.3499999046325701</v>
      </c>
    </row>
    <row r="909" spans="1:60">
      <c r="A909" s="141" t="s">
        <v>584</v>
      </c>
      <c r="B909" s="141" t="s">
        <v>1491</v>
      </c>
      <c r="AH909" s="141">
        <v>2.2290000915527299</v>
      </c>
      <c r="AI909" s="141">
        <v>2.2439999580383301</v>
      </c>
      <c r="AJ909" s="141">
        <v>2.62899994850159</v>
      </c>
      <c r="AK909" s="141">
        <v>2.9539999961853001</v>
      </c>
      <c r="AL909" s="141">
        <v>3.2070000171661399</v>
      </c>
      <c r="AM909" s="141">
        <v>3.35199999809265</v>
      </c>
      <c r="AN909" s="141">
        <v>3.4719998836517298</v>
      </c>
      <c r="AO909" s="141">
        <v>4.0209999084472701</v>
      </c>
      <c r="AP909" s="141">
        <v>4.4910001754760698</v>
      </c>
      <c r="AQ909" s="141">
        <v>4.4829998016357404</v>
      </c>
      <c r="AR909" s="141">
        <v>4.7699999809265101</v>
      </c>
      <c r="AS909" s="141">
        <v>5.1279997825622603</v>
      </c>
      <c r="AT909" s="141">
        <v>4.9250001907348597</v>
      </c>
      <c r="AU909" s="141">
        <v>4.3899998664856001</v>
      </c>
      <c r="AV909" s="141">
        <v>4.22399997711182</v>
      </c>
      <c r="AW909" s="141">
        <v>3.8670001029968302</v>
      </c>
      <c r="AX909" s="141">
        <v>3.7309999465942401</v>
      </c>
      <c r="AY909" s="141">
        <v>3.8699998855590798</v>
      </c>
      <c r="AZ909" s="141">
        <v>4.8039999008178702</v>
      </c>
      <c r="BA909" s="141">
        <v>4.5679998397827104</v>
      </c>
      <c r="BB909" s="141">
        <v>4.1490001678466797</v>
      </c>
      <c r="BC909" s="141">
        <v>4.0159997940063503</v>
      </c>
      <c r="BD909" s="141">
        <v>3.6960000991821298</v>
      </c>
      <c r="BE909" s="141">
        <v>3.3640000820159899</v>
      </c>
      <c r="BF909" s="141">
        <v>3.0220000743865998</v>
      </c>
      <c r="BG909" s="141">
        <v>2.8629999160766602</v>
      </c>
      <c r="BH909" s="141">
        <v>2.5869998931884801</v>
      </c>
    </row>
    <row r="910" spans="1:60">
      <c r="A910" s="141" t="s">
        <v>584</v>
      </c>
      <c r="B910" s="141" t="s">
        <v>1492</v>
      </c>
      <c r="C910" s="141">
        <v>1.6900000572204601</v>
      </c>
      <c r="D910" s="141">
        <v>1.5599999427795399</v>
      </c>
      <c r="E910" s="141">
        <v>1.45000004768372</v>
      </c>
      <c r="F910" s="141">
        <v>1.3400000333786</v>
      </c>
      <c r="G910" s="141">
        <v>1.2799999713897701</v>
      </c>
      <c r="H910" s="141">
        <v>1.3099999427795399</v>
      </c>
      <c r="I910" s="141">
        <v>1.4400000572204601</v>
      </c>
      <c r="J910" s="141">
        <v>1.4099999666214</v>
      </c>
      <c r="K910" s="141">
        <v>1.1499999761581401</v>
      </c>
      <c r="L910" s="141">
        <v>1.1000000238418599</v>
      </c>
      <c r="M910" s="141">
        <v>1.03999996185303</v>
      </c>
      <c r="N910" s="141">
        <v>1.1499999761581401</v>
      </c>
      <c r="O910" s="141">
        <v>1.2599999904632599</v>
      </c>
      <c r="P910" s="141">
        <v>1.16999995708466</v>
      </c>
      <c r="Q910" s="141">
        <v>1.29999995231628</v>
      </c>
      <c r="R910" s="141">
        <v>1.71000003814697</v>
      </c>
      <c r="S910" s="141">
        <v>1.6900000572204601</v>
      </c>
      <c r="T910" s="141">
        <v>1.8400000333786</v>
      </c>
      <c r="U910" s="141">
        <v>2.0199999809265101</v>
      </c>
      <c r="V910" s="141">
        <v>1.9900000095367401</v>
      </c>
      <c r="W910" s="141">
        <v>1.9700000286102299</v>
      </c>
      <c r="X910" s="141">
        <v>2.1300001144409202</v>
      </c>
      <c r="Y910" s="141">
        <v>2.3099999427795401</v>
      </c>
      <c r="Z910" s="141">
        <v>2.6199998855590798</v>
      </c>
      <c r="AA910" s="141">
        <v>2.7699999809265101</v>
      </c>
      <c r="AB910" s="141">
        <v>2.6600000858306898</v>
      </c>
      <c r="AC910" s="141">
        <v>2.7999999523162802</v>
      </c>
      <c r="AD910" s="141">
        <v>2.8399999141693102</v>
      </c>
      <c r="AE910" s="141">
        <v>2.5899999141693102</v>
      </c>
      <c r="AF910" s="141">
        <v>2.3299999237060498</v>
      </c>
      <c r="AG910" s="141">
        <v>2.2000000476837198</v>
      </c>
      <c r="AH910" s="141">
        <v>2.2300000190734899</v>
      </c>
      <c r="AI910" s="141">
        <v>2.2400000095367401</v>
      </c>
      <c r="AJ910" s="141">
        <v>2.6500000953674299</v>
      </c>
      <c r="AK910" s="141">
        <v>2.9700000286102299</v>
      </c>
      <c r="AL910" s="141">
        <v>3.2200000286102299</v>
      </c>
      <c r="AM910" s="141">
        <v>3.3499999046325701</v>
      </c>
      <c r="AN910" s="141">
        <v>3.4400000572204599</v>
      </c>
      <c r="AO910" s="141">
        <v>4.0100002288818404</v>
      </c>
      <c r="AP910" s="141">
        <v>4.46000003814697</v>
      </c>
      <c r="AQ910" s="141">
        <v>4.4699997901916504</v>
      </c>
      <c r="AR910" s="141">
        <v>4.75</v>
      </c>
      <c r="AS910" s="141">
        <v>5.1199998855590803</v>
      </c>
      <c r="AT910" s="141">
        <v>4.9400000572204599</v>
      </c>
      <c r="AU910" s="141">
        <v>4.4200000762939498</v>
      </c>
      <c r="AV910" s="141">
        <v>4.2199997901916504</v>
      </c>
      <c r="AW910" s="141">
        <v>3.8800001144409202</v>
      </c>
      <c r="AX910" s="141">
        <v>3.7300000190734899</v>
      </c>
      <c r="AY910" s="141">
        <v>3.8399999141693102</v>
      </c>
      <c r="AZ910" s="141">
        <v>4.8000001907348597</v>
      </c>
      <c r="BA910" s="141">
        <v>4.5900001525878897</v>
      </c>
      <c r="BB910" s="141">
        <v>4.1900000572204599</v>
      </c>
      <c r="BC910" s="141">
        <v>4.0500001907348597</v>
      </c>
      <c r="BD910" s="141">
        <v>3.6700000762939502</v>
      </c>
      <c r="BE910" s="141">
        <v>3.3599998950958301</v>
      </c>
      <c r="BF910" s="141">
        <v>3.0299999713897701</v>
      </c>
      <c r="BG910" s="141">
        <v>2.8399999141693102</v>
      </c>
    </row>
    <row r="911" spans="1:60">
      <c r="A911" s="141" t="s">
        <v>584</v>
      </c>
      <c r="B911" s="141" t="s">
        <v>1493</v>
      </c>
      <c r="AZ911" s="141">
        <v>4.3600001335143999</v>
      </c>
      <c r="BA911" s="141">
        <v>4.28999996185303</v>
      </c>
      <c r="BC911" s="141">
        <v>4.21000003814697</v>
      </c>
      <c r="BD911" s="141">
        <v>3.9100000858306898</v>
      </c>
      <c r="BE911" s="141">
        <v>3.6900000572204599</v>
      </c>
      <c r="BF911" s="141">
        <v>3.6099998950958301</v>
      </c>
      <c r="BG911" s="141">
        <v>3.5199999809265101</v>
      </c>
    </row>
    <row r="912" spans="1:60">
      <c r="A912" s="141" t="s">
        <v>584</v>
      </c>
      <c r="B912" s="141" t="s">
        <v>1494</v>
      </c>
    </row>
    <row r="913" spans="1:2">
      <c r="A913" s="141" t="s">
        <v>584</v>
      </c>
      <c r="B913" s="141" t="s">
        <v>1495</v>
      </c>
    </row>
    <row r="914" spans="1:2">
      <c r="A914" s="141" t="s">
        <v>584</v>
      </c>
      <c r="B914" s="141" t="s">
        <v>1496</v>
      </c>
    </row>
    <row r="915" spans="1:2">
      <c r="A915" s="141" t="s">
        <v>584</v>
      </c>
      <c r="B915" s="141" t="s">
        <v>1497</v>
      </c>
    </row>
    <row r="916" spans="1:2">
      <c r="A916" s="141" t="s">
        <v>584</v>
      </c>
      <c r="B916" s="141" t="s">
        <v>1498</v>
      </c>
    </row>
    <row r="917" spans="1:2">
      <c r="A917" s="141" t="s">
        <v>584</v>
      </c>
      <c r="B917" s="141" t="s">
        <v>1499</v>
      </c>
    </row>
    <row r="918" spans="1:2">
      <c r="A918" s="141" t="s">
        <v>584</v>
      </c>
      <c r="B918" s="141" t="s">
        <v>1500</v>
      </c>
    </row>
    <row r="919" spans="1:2">
      <c r="A919" s="141" t="s">
        <v>584</v>
      </c>
      <c r="B919" s="141" t="s">
        <v>1501</v>
      </c>
    </row>
    <row r="920" spans="1:2">
      <c r="A920" s="141" t="s">
        <v>584</v>
      </c>
      <c r="B920" s="141" t="s">
        <v>1502</v>
      </c>
    </row>
    <row r="921" spans="1:2">
      <c r="A921" s="141" t="s">
        <v>584</v>
      </c>
      <c r="B921" s="141" t="s">
        <v>1503</v>
      </c>
    </row>
    <row r="922" spans="1:2">
      <c r="A922" s="141" t="s">
        <v>584</v>
      </c>
      <c r="B922" s="141" t="s">
        <v>1504</v>
      </c>
    </row>
    <row r="923" spans="1:2">
      <c r="A923" s="141" t="s">
        <v>584</v>
      </c>
      <c r="B923" s="141" t="s">
        <v>1505</v>
      </c>
    </row>
    <row r="924" spans="1:2">
      <c r="A924" s="141" t="s">
        <v>584</v>
      </c>
      <c r="B924" s="141" t="s">
        <v>1506</v>
      </c>
    </row>
    <row r="925" spans="1:2">
      <c r="A925" s="141" t="s">
        <v>584</v>
      </c>
      <c r="B925" s="141" t="s">
        <v>1507</v>
      </c>
    </row>
    <row r="926" spans="1:2">
      <c r="A926" s="141" t="s">
        <v>584</v>
      </c>
      <c r="B926" s="141" t="s">
        <v>1508</v>
      </c>
    </row>
    <row r="927" spans="1:2">
      <c r="A927" s="141" t="s">
        <v>584</v>
      </c>
      <c r="B927" s="141" t="s">
        <v>1509</v>
      </c>
    </row>
    <row r="928" spans="1:2">
      <c r="A928" s="141" t="s">
        <v>584</v>
      </c>
      <c r="B928" s="141" t="s">
        <v>1510</v>
      </c>
    </row>
    <row r="929" spans="1:60">
      <c r="A929" s="141" t="s">
        <v>584</v>
      </c>
      <c r="B929" s="141" t="s">
        <v>1511</v>
      </c>
      <c r="AV929" s="141">
        <v>142.93631869999999</v>
      </c>
    </row>
    <row r="930" spans="1:60">
      <c r="A930" s="141" t="s">
        <v>584</v>
      </c>
      <c r="B930" s="141" t="s">
        <v>1512</v>
      </c>
      <c r="AG930" s="141">
        <v>211.134818</v>
      </c>
      <c r="AH930" s="141">
        <v>210.108373</v>
      </c>
      <c r="AI930" s="141">
        <v>208.18177499999999</v>
      </c>
      <c r="AJ930" s="141">
        <v>205.23504600000001</v>
      </c>
      <c r="AK930" s="141">
        <v>202.10140000000001</v>
      </c>
      <c r="AL930" s="141">
        <v>197.28813700000001</v>
      </c>
      <c r="AM930" s="141">
        <v>193.26204300000001</v>
      </c>
      <c r="AN930" s="141">
        <v>192.16837100000001</v>
      </c>
      <c r="AO930" s="141">
        <v>190.685992</v>
      </c>
      <c r="AP930" s="141">
        <v>186.62540999999999</v>
      </c>
      <c r="AQ930" s="141">
        <v>176.48918800000001</v>
      </c>
      <c r="AR930" s="141">
        <v>171.31097800000001</v>
      </c>
      <c r="AS930" s="141">
        <v>163.07458099999999</v>
      </c>
      <c r="AT930" s="141">
        <v>155.154865</v>
      </c>
      <c r="AU930" s="141">
        <v>150.61620099999999</v>
      </c>
      <c r="AV930" s="141">
        <v>142.936319</v>
      </c>
      <c r="AW930" s="141">
        <v>137.555993</v>
      </c>
      <c r="AX930" s="141">
        <v>133.669194</v>
      </c>
      <c r="AY930" s="141">
        <v>129.06066999999999</v>
      </c>
      <c r="AZ930" s="141">
        <v>124.802666</v>
      </c>
      <c r="BA930" s="141">
        <v>121.002646</v>
      </c>
      <c r="BB930" s="141">
        <v>116.103236</v>
      </c>
      <c r="BC930" s="141">
        <v>112.664472</v>
      </c>
      <c r="BD930" s="141">
        <v>106.590397</v>
      </c>
      <c r="BE930" s="141">
        <v>109.18165999999999</v>
      </c>
      <c r="BF930" s="141">
        <v>109.239937</v>
      </c>
      <c r="BG930" s="141">
        <v>107.146308</v>
      </c>
    </row>
    <row r="931" spans="1:60">
      <c r="A931" s="141" t="s">
        <v>584</v>
      </c>
      <c r="B931" s="141" t="s">
        <v>1513</v>
      </c>
      <c r="AG931" s="141">
        <v>1.3047266398466772</v>
      </c>
      <c r="AH931" s="141">
        <v>1.3926046959802296</v>
      </c>
      <c r="AI931" s="141">
        <v>1.4711662099007272</v>
      </c>
      <c r="AJ931" s="141">
        <v>1.6438367485687666</v>
      </c>
      <c r="AK931" s="141">
        <v>1.7531730063654634</v>
      </c>
      <c r="AL931" s="141">
        <v>1.8561701729541693</v>
      </c>
      <c r="AM931" s="141">
        <v>1.5684019816306625</v>
      </c>
      <c r="AN931" s="141">
        <v>1.3933514256030826</v>
      </c>
      <c r="AO931" s="141">
        <v>1.2734264464464005</v>
      </c>
      <c r="AP931" s="141">
        <v>1.4225291202983492</v>
      </c>
      <c r="AQ931" s="141">
        <v>1.4356805192756492</v>
      </c>
      <c r="AR931" s="141">
        <v>1.2309737107799053</v>
      </c>
      <c r="AS931" s="141">
        <v>1.146634486553737</v>
      </c>
      <c r="AT931" s="141">
        <v>1.2035431863956492</v>
      </c>
      <c r="AU931" s="141">
        <v>1.2413198081206731</v>
      </c>
      <c r="AV931" s="141">
        <v>1.1754134525876851</v>
      </c>
      <c r="AW931" s="141">
        <v>1.0705485157692265</v>
      </c>
      <c r="AX931" s="141">
        <v>1.0224041578381959</v>
      </c>
      <c r="AY931" s="141">
        <v>1.1304796753080268</v>
      </c>
      <c r="AZ931" s="141">
        <v>1.2308489677792371</v>
      </c>
      <c r="BA931" s="141">
        <v>1.2716362264129448</v>
      </c>
      <c r="BB931" s="141">
        <v>1.3464264324860757</v>
      </c>
      <c r="BC931" s="141">
        <v>1.3068476856666129</v>
      </c>
      <c r="BD931" s="141">
        <v>1.0379833979070652</v>
      </c>
      <c r="BE931" s="141">
        <v>0.97269610635094916</v>
      </c>
      <c r="BF931" s="141">
        <v>0.8489689880958261</v>
      </c>
      <c r="BG931" s="141">
        <v>0.92174185040412693</v>
      </c>
    </row>
    <row r="932" spans="1:60">
      <c r="A932" s="141" t="s">
        <v>584</v>
      </c>
      <c r="B932" s="141" t="s">
        <v>1514</v>
      </c>
      <c r="AV932" s="141">
        <v>129.5519548</v>
      </c>
    </row>
    <row r="933" spans="1:60">
      <c r="A933" s="141" t="s">
        <v>584</v>
      </c>
      <c r="B933" s="141" t="s">
        <v>1515</v>
      </c>
      <c r="AG933" s="141">
        <v>188.91463200000001</v>
      </c>
      <c r="AH933" s="141">
        <v>187.59318300000001</v>
      </c>
      <c r="AI933" s="141">
        <v>186.32511299999999</v>
      </c>
      <c r="AJ933" s="141">
        <v>182.79103000000001</v>
      </c>
      <c r="AK933" s="141">
        <v>179.18795600000001</v>
      </c>
      <c r="AL933" s="141">
        <v>174.59062399999999</v>
      </c>
      <c r="AM933" s="141">
        <v>170.60935599999999</v>
      </c>
      <c r="AN933" s="141">
        <v>168.582843</v>
      </c>
      <c r="AO933" s="141">
        <v>166.69827100000001</v>
      </c>
      <c r="AP933" s="141">
        <v>162.03574</v>
      </c>
      <c r="AQ933" s="141">
        <v>154.71682899999999</v>
      </c>
      <c r="AR933" s="141">
        <v>149.59888100000001</v>
      </c>
      <c r="AS933" s="141">
        <v>143.77420499999999</v>
      </c>
      <c r="AT933" s="141">
        <v>139.53097399999999</v>
      </c>
      <c r="AU933" s="141">
        <v>134.30211399999999</v>
      </c>
      <c r="AV933" s="141">
        <v>129.55195499999999</v>
      </c>
      <c r="AW933" s="141">
        <v>124.504043</v>
      </c>
      <c r="AX933" s="141">
        <v>120.391668</v>
      </c>
      <c r="AY933" s="141">
        <v>116.845814</v>
      </c>
      <c r="AZ933" s="141">
        <v>115.170661</v>
      </c>
      <c r="BA933" s="141">
        <v>111.62406900000001</v>
      </c>
      <c r="BB933" s="141">
        <v>107.45428099999999</v>
      </c>
      <c r="BC933" s="141">
        <v>104.273972</v>
      </c>
      <c r="BD933" s="141">
        <v>101.302673</v>
      </c>
      <c r="BE933" s="141">
        <v>103.052076</v>
      </c>
      <c r="BF933" s="141">
        <v>102.762624</v>
      </c>
      <c r="BG933" s="141">
        <v>100.278969</v>
      </c>
    </row>
    <row r="934" spans="1:60">
      <c r="A934" s="141" t="s">
        <v>584</v>
      </c>
      <c r="B934" s="141" t="s">
        <v>1516</v>
      </c>
      <c r="C934" s="141">
        <v>360.00000035900001</v>
      </c>
      <c r="D934" s="141">
        <v>360.00000035900001</v>
      </c>
      <c r="E934" s="141">
        <v>360.00000035900001</v>
      </c>
      <c r="F934" s="141">
        <v>360.00000035900001</v>
      </c>
      <c r="G934" s="141">
        <v>360.00000035900001</v>
      </c>
      <c r="H934" s="141">
        <v>360.00000035900001</v>
      </c>
      <c r="I934" s="141">
        <v>360.00000035900001</v>
      </c>
      <c r="J934" s="141">
        <v>360.00000035900001</v>
      </c>
      <c r="K934" s="141">
        <v>360.00000035900001</v>
      </c>
      <c r="L934" s="141">
        <v>360.00000035900001</v>
      </c>
      <c r="M934" s="141">
        <v>360.00000035900001</v>
      </c>
      <c r="N934" s="141">
        <v>350.677693533362</v>
      </c>
      <c r="O934" s="141">
        <v>303.17249999900002</v>
      </c>
      <c r="P934" s="141">
        <v>271.70166666608299</v>
      </c>
      <c r="Q934" s="141">
        <v>292.08249999924999</v>
      </c>
      <c r="R934" s="141">
        <v>296.78749999916698</v>
      </c>
      <c r="S934" s="141">
        <v>296.55249999916703</v>
      </c>
      <c r="T934" s="141">
        <v>268.50999999933299</v>
      </c>
      <c r="U934" s="141">
        <v>210.441666666</v>
      </c>
      <c r="V934" s="141">
        <v>219.13999999933301</v>
      </c>
      <c r="W934" s="141">
        <v>226.74083333283301</v>
      </c>
      <c r="X934" s="141">
        <v>220.53583333275</v>
      </c>
      <c r="Y934" s="141">
        <v>249.07666666583299</v>
      </c>
      <c r="Z934" s="141">
        <v>237.51166666608299</v>
      </c>
      <c r="AA934" s="141">
        <v>237.52249999933301</v>
      </c>
      <c r="AB934" s="141">
        <v>238.53583333275</v>
      </c>
      <c r="AC934" s="141">
        <v>168.519833333083</v>
      </c>
      <c r="AD934" s="141">
        <v>144.63749999999999</v>
      </c>
      <c r="AE934" s="141">
        <v>128.15166666666701</v>
      </c>
      <c r="AF934" s="141">
        <v>137.96441666666701</v>
      </c>
      <c r="AG934" s="141">
        <v>144.79249999999999</v>
      </c>
      <c r="AH934" s="141">
        <v>134.70666666666699</v>
      </c>
      <c r="AI934" s="141">
        <v>126.651333333333</v>
      </c>
      <c r="AJ934" s="141">
        <v>111.197785833333</v>
      </c>
      <c r="AK934" s="141">
        <v>102.207805833333</v>
      </c>
      <c r="AL934" s="141">
        <v>94.059579166666694</v>
      </c>
      <c r="AM934" s="141">
        <v>108.779056666667</v>
      </c>
      <c r="AN934" s="141">
        <v>120.99086250000001</v>
      </c>
      <c r="AO934" s="141">
        <v>130.90530066666699</v>
      </c>
      <c r="AP934" s="141">
        <v>113.90680500000001</v>
      </c>
      <c r="AQ934" s="141">
        <v>107.765498333333</v>
      </c>
      <c r="AR934" s="141">
        <v>121.5289475</v>
      </c>
      <c r="AS934" s="141">
        <v>125.38801916666699</v>
      </c>
      <c r="AT934" s="141">
        <v>115.93346416666699</v>
      </c>
      <c r="AU934" s="141">
        <v>108.192569166667</v>
      </c>
      <c r="AV934" s="141">
        <v>110.218211666667</v>
      </c>
      <c r="AW934" s="141">
        <v>116.29931166666699</v>
      </c>
      <c r="AX934" s="141">
        <v>117.75352916666699</v>
      </c>
      <c r="AY934" s="141">
        <v>103.359493968254</v>
      </c>
      <c r="AZ934" s="141">
        <v>93.570089087045602</v>
      </c>
      <c r="BA934" s="141">
        <v>87.779875000000004</v>
      </c>
      <c r="BB934" s="141">
        <v>79.807019832189198</v>
      </c>
      <c r="BC934" s="141">
        <v>79.790455417006498</v>
      </c>
      <c r="BD934" s="141">
        <v>97.595658277638506</v>
      </c>
      <c r="BE934" s="141">
        <v>105.944781034025</v>
      </c>
      <c r="BF934" s="141">
        <v>121.044025684011</v>
      </c>
      <c r="BG934" s="141">
        <v>108.79290004683401</v>
      </c>
      <c r="BH934" s="141">
        <v>112.166141081871</v>
      </c>
    </row>
    <row r="935" spans="1:60">
      <c r="A935" s="141" t="s">
        <v>584</v>
      </c>
      <c r="B935" s="141" t="s">
        <v>1517</v>
      </c>
      <c r="C935" s="141">
        <v>360</v>
      </c>
      <c r="D935" s="141">
        <v>360</v>
      </c>
      <c r="E935" s="141">
        <v>360</v>
      </c>
      <c r="F935" s="141">
        <v>360</v>
      </c>
      <c r="G935" s="141">
        <v>360</v>
      </c>
      <c r="H935" s="141">
        <v>360</v>
      </c>
      <c r="I935" s="141">
        <v>360</v>
      </c>
      <c r="J935" s="141">
        <v>360</v>
      </c>
      <c r="K935" s="141">
        <v>360</v>
      </c>
      <c r="L935" s="141">
        <v>360</v>
      </c>
      <c r="M935" s="141">
        <v>360</v>
      </c>
      <c r="N935" s="141">
        <v>350.67770000000002</v>
      </c>
      <c r="O935" s="141">
        <v>303.17250000000001</v>
      </c>
      <c r="P935" s="141">
        <v>271.70170000000002</v>
      </c>
      <c r="Q935" s="141">
        <v>292.08249999999998</v>
      </c>
      <c r="R935" s="141">
        <v>296.78750000000002</v>
      </c>
      <c r="S935" s="141">
        <v>296.55250000000001</v>
      </c>
      <c r="T935" s="141">
        <v>268.51</v>
      </c>
      <c r="U935" s="141">
        <v>210.4417</v>
      </c>
      <c r="V935" s="141">
        <v>219.14</v>
      </c>
      <c r="W935" s="141">
        <v>226.74080000000001</v>
      </c>
      <c r="X935" s="141">
        <v>220.53579999999999</v>
      </c>
      <c r="Y935" s="141">
        <v>249.07669999999999</v>
      </c>
      <c r="Z935" s="141">
        <v>237.51169999999999</v>
      </c>
      <c r="AA935" s="141">
        <v>237.52250000000001</v>
      </c>
      <c r="AB935" s="141">
        <v>238.53579999999999</v>
      </c>
      <c r="AC935" s="141">
        <v>168.5198</v>
      </c>
      <c r="AD935" s="141">
        <v>144.63749999999999</v>
      </c>
      <c r="AE935" s="141">
        <v>128.15170000000001</v>
      </c>
      <c r="AF935" s="141">
        <v>137.96440000000001</v>
      </c>
      <c r="AG935" s="141">
        <v>144.79249999999999</v>
      </c>
      <c r="AH935" s="141">
        <v>134.70670000000001</v>
      </c>
      <c r="AI935" s="141">
        <v>126.65130000000001</v>
      </c>
      <c r="AJ935" s="141">
        <v>111.1978</v>
      </c>
      <c r="AK935" s="141">
        <v>102.20780000000001</v>
      </c>
      <c r="AL935" s="141">
        <v>94.059600000000003</v>
      </c>
      <c r="AM935" s="141">
        <v>108.7791</v>
      </c>
      <c r="AN935" s="141">
        <v>120.9909</v>
      </c>
      <c r="AO935" s="141">
        <v>130.90530000000001</v>
      </c>
      <c r="AP935" s="141">
        <v>113.9068</v>
      </c>
      <c r="AQ935" s="141">
        <v>107.7655</v>
      </c>
      <c r="AR935" s="141">
        <v>121.52889999999999</v>
      </c>
      <c r="AS935" s="141">
        <v>125.38800000000001</v>
      </c>
      <c r="AT935" s="141">
        <v>115.9335</v>
      </c>
      <c r="AU935" s="141">
        <v>108.193</v>
      </c>
      <c r="AV935" s="141">
        <v>110.2182</v>
      </c>
      <c r="AW935" s="141">
        <v>116.2993</v>
      </c>
      <c r="AX935" s="141">
        <v>117.7535</v>
      </c>
      <c r="AY935" s="141">
        <v>103.3595</v>
      </c>
      <c r="AZ935" s="141">
        <v>93.570099999999996</v>
      </c>
      <c r="BA935" s="141">
        <v>87.779875000000004</v>
      </c>
      <c r="BB935" s="141">
        <v>79.807019832189198</v>
      </c>
      <c r="BC935" s="141">
        <v>79.790455417006498</v>
      </c>
      <c r="BD935" s="141">
        <v>97.595658277638506</v>
      </c>
      <c r="BE935" s="141">
        <v>105.944781034025</v>
      </c>
      <c r="BF935" s="141">
        <v>121.044025684011</v>
      </c>
      <c r="BG935" s="141">
        <v>108.79290004683401</v>
      </c>
    </row>
    <row r="936" spans="1:60">
      <c r="A936" s="141" t="s">
        <v>584</v>
      </c>
      <c r="B936" s="141" t="s">
        <v>1518</v>
      </c>
      <c r="C936" s="141">
        <v>5276197736514.5811</v>
      </c>
      <c r="D936" s="141">
        <v>4144854529026.0869</v>
      </c>
      <c r="E936" s="141">
        <v>5513270761556.7676</v>
      </c>
      <c r="F936" s="141">
        <v>4892075376034.5</v>
      </c>
      <c r="G936" s="141">
        <v>5570831623397.8652</v>
      </c>
      <c r="H936" s="141">
        <v>7298121316226.5449</v>
      </c>
      <c r="I936" s="141">
        <v>7704969401703.7969</v>
      </c>
      <c r="J936" s="141">
        <v>6292660851330.3477</v>
      </c>
      <c r="K936" s="141">
        <v>7469047696666.9863</v>
      </c>
      <c r="L936" s="141">
        <v>8172713497397.5811</v>
      </c>
      <c r="M936" s="141">
        <v>7402802250557.2285</v>
      </c>
      <c r="N936" s="141">
        <v>9598610540871.9336</v>
      </c>
      <c r="O936" s="141">
        <v>10777057054246.926</v>
      </c>
      <c r="P936" s="141">
        <v>9826488108708.6797</v>
      </c>
      <c r="Q936" s="141">
        <v>7425841437507.2461</v>
      </c>
      <c r="R936" s="141">
        <v>6585714557979.6836</v>
      </c>
      <c r="S936" s="141">
        <v>7040860954648.8867</v>
      </c>
      <c r="T936" s="141">
        <v>7907913877501.5234</v>
      </c>
      <c r="U936" s="141">
        <v>10387436828976.52</v>
      </c>
      <c r="V936" s="141">
        <v>6863782985672.4336</v>
      </c>
      <c r="W936" s="141">
        <v>2829437409145.6875</v>
      </c>
      <c r="X936" s="141">
        <v>3524043457632.1914</v>
      </c>
      <c r="Y936" s="141">
        <v>2991268529516.957</v>
      </c>
      <c r="Z936" s="141">
        <v>3163141629382.8359</v>
      </c>
      <c r="AA936" s="141">
        <v>4276446094539.1328</v>
      </c>
      <c r="AB936" s="141">
        <v>4426239605937.3359</v>
      </c>
      <c r="AC936" s="141">
        <v>12208868059263.148</v>
      </c>
      <c r="AD936" s="141">
        <v>12319997797272.266</v>
      </c>
      <c r="AE936" s="141">
        <v>13529924846469.43</v>
      </c>
      <c r="AF936" s="141">
        <v>14205253114960.063</v>
      </c>
      <c r="AG936" s="141">
        <v>12736072402502.063</v>
      </c>
      <c r="AH936" s="141">
        <v>14270169748623.578</v>
      </c>
      <c r="AI936" s="141">
        <v>15784751980974.43</v>
      </c>
      <c r="AJ936" s="141">
        <v>16591027488943.852</v>
      </c>
      <c r="AK936" s="141">
        <v>17948767982147.75</v>
      </c>
      <c r="AL936" s="141">
        <v>18408504571447.398</v>
      </c>
      <c r="AM936" s="141">
        <v>16619413893644.773</v>
      </c>
      <c r="AN936" s="141">
        <v>15903976933963.852</v>
      </c>
      <c r="AO936" s="141">
        <v>17806405493318.039</v>
      </c>
      <c r="AP936" s="141">
        <v>17939515756855.898</v>
      </c>
      <c r="AQ936" s="141">
        <v>16471272387449.719</v>
      </c>
      <c r="AR936" s="141">
        <v>15480301452271.203</v>
      </c>
      <c r="AS936" s="141">
        <v>16433375929809.875</v>
      </c>
      <c r="AT936" s="141">
        <v>15847326935386.781</v>
      </c>
      <c r="AU936" s="141">
        <v>14782846517236.578</v>
      </c>
      <c r="AV936" s="141">
        <v>10743472613260.297</v>
      </c>
      <c r="AW936" s="141">
        <v>6012448691284.3594</v>
      </c>
      <c r="AX936" s="141">
        <v>3212567060789.6719</v>
      </c>
      <c r="AY936" s="141">
        <v>-4304500547044.4063</v>
      </c>
      <c r="AZ936" s="141">
        <v>3681963082464.0703</v>
      </c>
      <c r="BA936" s="141">
        <v>0</v>
      </c>
      <c r="BB936" s="141">
        <v>-5703133623690.7344</v>
      </c>
      <c r="BC936" s="141">
        <v>-6507287736542.1484</v>
      </c>
      <c r="BD936" s="141">
        <v>-7258194849456.3594</v>
      </c>
      <c r="BE936" s="141">
        <v>-8305196324415.2656</v>
      </c>
      <c r="BF936" s="141">
        <v>-1643024500173.2344</v>
      </c>
      <c r="BG936" s="141">
        <v>2949756531854.3906</v>
      </c>
    </row>
    <row r="937" spans="1:60">
      <c r="A937" s="141" t="s">
        <v>584</v>
      </c>
      <c r="B937" s="141" t="s">
        <v>1519</v>
      </c>
      <c r="C937" s="141">
        <v>-344092577916.17902</v>
      </c>
      <c r="D937" s="141">
        <v>-440901864924.36798</v>
      </c>
      <c r="E937" s="141">
        <v>-516539029246.58502</v>
      </c>
      <c r="F937" s="141">
        <v>-601714097325.17102</v>
      </c>
      <c r="G937" s="141">
        <v>-764142469266.39697</v>
      </c>
      <c r="H937" s="141">
        <v>-765076036082.71301</v>
      </c>
      <c r="I937" s="141">
        <v>-810583672101.47803</v>
      </c>
      <c r="J937" s="141">
        <v>-870842938335.08704</v>
      </c>
      <c r="K937" s="141">
        <v>-1064920516456.76</v>
      </c>
      <c r="L937" s="141">
        <v>-1154414777460.5601</v>
      </c>
      <c r="M937" s="141">
        <v>-353899374191.07501</v>
      </c>
      <c r="N937" s="141">
        <v>-199840604983.28101</v>
      </c>
      <c r="O937" s="141">
        <v>65654518048.029404</v>
      </c>
      <c r="P937" s="141">
        <v>96376945575.6642</v>
      </c>
      <c r="Q937" s="141">
        <v>-333506046128.89099</v>
      </c>
      <c r="R937" s="141">
        <v>-174208437979.96799</v>
      </c>
      <c r="S937" s="141">
        <v>-153316113033.573</v>
      </c>
      <c r="T937" s="141">
        <v>-55398757688.307297</v>
      </c>
      <c r="U937" s="141">
        <v>150727463159.66299</v>
      </c>
      <c r="V937" s="141">
        <v>397853471513.703</v>
      </c>
      <c r="W937" s="141">
        <v>-16684832832.4275</v>
      </c>
      <c r="X937" s="141">
        <v>-447789183001.77197</v>
      </c>
      <c r="Y937" s="141">
        <v>156022165175.44901</v>
      </c>
      <c r="Z937" s="141">
        <v>422540602307.06201</v>
      </c>
      <c r="AA937" s="141">
        <v>665262667336.56799</v>
      </c>
      <c r="AB937" s="141">
        <v>1286994749802.0901</v>
      </c>
      <c r="AC937" s="141">
        <v>1227924894998.1299</v>
      </c>
      <c r="AD937" s="141">
        <v>2042576106971.6699</v>
      </c>
      <c r="AE937" s="141">
        <v>2268774537199.02</v>
      </c>
      <c r="AF937" s="141">
        <v>2724814036998.6099</v>
      </c>
      <c r="AG937" s="141">
        <v>2715530009909.5498</v>
      </c>
      <c r="AH937" s="141">
        <v>2929732813484.2798</v>
      </c>
      <c r="AI937" s="141">
        <v>3729950751635.2402</v>
      </c>
      <c r="AJ937" s="141">
        <v>3872969338325.6201</v>
      </c>
      <c r="AK937" s="141">
        <v>3548204552586.2598</v>
      </c>
      <c r="AL937" s="141">
        <v>3734987593319.5098</v>
      </c>
      <c r="AM937" s="141">
        <v>5272086667151.3896</v>
      </c>
      <c r="AN937" s="141">
        <v>6369971964068.3496</v>
      </c>
      <c r="AO937" s="141">
        <v>6311974351641.3096</v>
      </c>
      <c r="AP937" s="141">
        <v>5864685137888.3398</v>
      </c>
      <c r="AQ937" s="141">
        <v>6034514369613.7803</v>
      </c>
      <c r="AR937" s="141">
        <v>7907638978471.1201</v>
      </c>
      <c r="AS937" s="141">
        <v>7699357045010.2305</v>
      </c>
      <c r="AT937" s="141">
        <v>8048384563711.5703</v>
      </c>
      <c r="AU937" s="141">
        <v>9269060629464.9609</v>
      </c>
      <c r="AV937" s="141">
        <v>11749400000000</v>
      </c>
      <c r="AW937" s="141">
        <v>14628650394123.199</v>
      </c>
      <c r="AX937" s="141">
        <v>17699272224320.898</v>
      </c>
      <c r="AY937" s="141">
        <v>17362687895041.1</v>
      </c>
      <c r="AZ937" s="141">
        <v>13589334765587.801</v>
      </c>
      <c r="BA937" s="141">
        <v>13780150000164.1</v>
      </c>
      <c r="BB937" s="141">
        <v>15880578479662.4</v>
      </c>
      <c r="BC937" s="141">
        <v>16430243385110</v>
      </c>
      <c r="BD937" s="141">
        <v>18997006144619.801</v>
      </c>
    </row>
    <row r="938" spans="1:60">
      <c r="A938" s="141" t="s">
        <v>584</v>
      </c>
      <c r="B938" s="141" t="s">
        <v>1520</v>
      </c>
      <c r="C938" s="141">
        <v>5378286080</v>
      </c>
      <c r="D938" s="141">
        <v>5661353984</v>
      </c>
      <c r="E938" s="141">
        <v>4812150784</v>
      </c>
      <c r="F938" s="141">
        <v>3113744384</v>
      </c>
      <c r="G938" s="141">
        <v>283067680</v>
      </c>
      <c r="H938" s="141">
        <v>-283067680</v>
      </c>
      <c r="I938" s="141">
        <v>-2264541440</v>
      </c>
      <c r="J938" s="141">
        <v>-3679879424</v>
      </c>
      <c r="K938" s="141">
        <v>-3679879424</v>
      </c>
      <c r="L938" s="141">
        <v>-7359758848</v>
      </c>
      <c r="M938" s="141">
        <v>-23485923800</v>
      </c>
      <c r="N938" s="141">
        <v>-34218986200</v>
      </c>
      <c r="O938" s="141">
        <v>-58324570300</v>
      </c>
      <c r="P938" s="141">
        <v>-17512054600</v>
      </c>
      <c r="Q938" s="141">
        <v>5612215300</v>
      </c>
      <c r="R938" s="141">
        <v>-22164364800</v>
      </c>
      <c r="S938" s="141">
        <v>-18465293700</v>
      </c>
      <c r="T938" s="141">
        <v>-50409340600</v>
      </c>
      <c r="U938" s="141">
        <v>-132834164500</v>
      </c>
      <c r="V938" s="141">
        <v>-200473451900</v>
      </c>
      <c r="W938" s="141">
        <v>-338911863000</v>
      </c>
      <c r="X938" s="141">
        <v>-353696621500</v>
      </c>
      <c r="Y938" s="141">
        <v>-223664678400</v>
      </c>
      <c r="Z938" s="141">
        <v>-296848186700</v>
      </c>
      <c r="AA938" s="141">
        <v>-326408188600</v>
      </c>
      <c r="AB938" s="141">
        <v>-363571292200</v>
      </c>
      <c r="AC938" s="141">
        <v>-272986304600</v>
      </c>
      <c r="AD938" s="141">
        <v>-437953149500</v>
      </c>
      <c r="AE938" s="141">
        <v>-383924899800</v>
      </c>
      <c r="AF938" s="141">
        <v>-331272122500</v>
      </c>
      <c r="AG938" s="141">
        <v>-580839186900</v>
      </c>
      <c r="AH938" s="141">
        <v>-1648465976300</v>
      </c>
      <c r="AI938" s="141">
        <v>-249100811200</v>
      </c>
      <c r="AJ938" s="141">
        <v>-356094006500</v>
      </c>
      <c r="AK938" s="141">
        <v>-456400000000</v>
      </c>
      <c r="AL938" s="141">
        <v>-528500000000</v>
      </c>
      <c r="AM938" s="141">
        <v>-985400000000</v>
      </c>
      <c r="AN938" s="141">
        <v>-911700000000</v>
      </c>
      <c r="AO938" s="141">
        <v>-986400000000</v>
      </c>
      <c r="AP938" s="141">
        <v>-1354500000000</v>
      </c>
      <c r="AQ938" s="141">
        <v>-990500000000</v>
      </c>
      <c r="AR938" s="141">
        <v>-971000000000</v>
      </c>
      <c r="AS938" s="141">
        <v>-599200000000</v>
      </c>
      <c r="AT938" s="141">
        <v>-752300000000</v>
      </c>
      <c r="AU938" s="141">
        <v>-627400000000</v>
      </c>
      <c r="AV938" s="141">
        <v>-545500000000</v>
      </c>
      <c r="AW938" s="141">
        <v>-918400000000</v>
      </c>
      <c r="AX938" s="141">
        <v>-1077100000000</v>
      </c>
      <c r="AY938" s="141">
        <v>-1103500000000</v>
      </c>
      <c r="AZ938" s="141">
        <v>-1069000000000</v>
      </c>
      <c r="BA938" s="141">
        <v>-849600000000</v>
      </c>
      <c r="BB938" s="141">
        <v>-850100000000</v>
      </c>
      <c r="BC938" s="141">
        <v>-838900000000</v>
      </c>
      <c r="BD938" s="141">
        <v>-777900000000</v>
      </c>
      <c r="BE938" s="141">
        <v>-1904500000000</v>
      </c>
      <c r="BF938" s="141">
        <v>-1663900000000</v>
      </c>
      <c r="BG938" s="141">
        <v>-1922200000000</v>
      </c>
    </row>
    <row r="939" spans="1:60">
      <c r="A939" s="141" t="s">
        <v>584</v>
      </c>
      <c r="B939" s="141" t="s">
        <v>1521</v>
      </c>
      <c r="C939" s="141">
        <v>14939683.555555556</v>
      </c>
      <c r="D939" s="141">
        <v>15725983.288888888</v>
      </c>
      <c r="E939" s="141">
        <v>13367085.51111111</v>
      </c>
      <c r="F939" s="141">
        <v>8649289.9555555563</v>
      </c>
      <c r="G939" s="141">
        <v>786299.11111111112</v>
      </c>
      <c r="H939" s="141">
        <v>-786299.11111111112</v>
      </c>
      <c r="I939" s="141">
        <v>-6290392.888888889</v>
      </c>
      <c r="J939" s="141">
        <v>-10221887.288888888</v>
      </c>
      <c r="K939" s="141">
        <v>-10221887.288888888</v>
      </c>
      <c r="L939" s="141">
        <v>-20443774.577777777</v>
      </c>
      <c r="M939" s="141">
        <v>-65238677.222222224</v>
      </c>
      <c r="N939" s="141">
        <v>-97579590.033811674</v>
      </c>
      <c r="O939" s="141">
        <v>-192380807.29617625</v>
      </c>
      <c r="P939" s="141">
        <v>-64453238.97494936</v>
      </c>
      <c r="Q939" s="141">
        <v>19214486.660446964</v>
      </c>
      <c r="R939" s="141">
        <v>-74680924.230299458</v>
      </c>
      <c r="S939" s="141">
        <v>-62266525.15153303</v>
      </c>
      <c r="T939" s="141">
        <v>-187737293.21068117</v>
      </c>
      <c r="U939" s="141">
        <v>-631215982.85891056</v>
      </c>
      <c r="V939" s="141">
        <v>-914819074.1078763</v>
      </c>
      <c r="W939" s="141">
        <v>-1494710537.318383</v>
      </c>
      <c r="X939" s="141">
        <v>-1603805919.4924362</v>
      </c>
      <c r="Y939" s="141">
        <v>-897975115.29581058</v>
      </c>
      <c r="Z939" s="141">
        <v>-1249825531.5422356</v>
      </c>
      <c r="AA939" s="141">
        <v>-1374220078.518877</v>
      </c>
      <c r="AB939" s="141">
        <v>-1524179147.1133473</v>
      </c>
      <c r="AC939" s="141">
        <v>-1619906412.1842062</v>
      </c>
      <c r="AD939" s="141">
        <v>-3027936389.2489848</v>
      </c>
      <c r="AE939" s="141">
        <v>-2995862714.2675438</v>
      </c>
      <c r="AF939" s="141">
        <v>-2401142051.8626542</v>
      </c>
      <c r="AG939" s="141">
        <v>-4011528130.9460092</v>
      </c>
      <c r="AH939" s="141">
        <v>-12237446068.384125</v>
      </c>
      <c r="AI939" s="141">
        <v>-1966823958.380214</v>
      </c>
      <c r="AJ939" s="141">
        <v>-3202347586.9126906</v>
      </c>
      <c r="AK939" s="141">
        <v>-4465412620.1718454</v>
      </c>
      <c r="AL939" s="141">
        <v>-5618777881.2582655</v>
      </c>
      <c r="AM939" s="141">
        <v>-9058725435.3088055</v>
      </c>
      <c r="AN939" s="141">
        <v>-7535277446.4856453</v>
      </c>
      <c r="AO939" s="141">
        <v>-7535218207.3605871</v>
      </c>
      <c r="AP939" s="141">
        <v>-11891300607.163048</v>
      </c>
      <c r="AQ939" s="141">
        <v>-9191253230.3937721</v>
      </c>
      <c r="AR939" s="141">
        <v>-7989869076.4089861</v>
      </c>
      <c r="AS939" s="141">
        <v>-4778766708.1379395</v>
      </c>
      <c r="AT939" s="141">
        <v>-6489064851.8331633</v>
      </c>
      <c r="AU939" s="141">
        <v>-5798896416.5888739</v>
      </c>
      <c r="AV939" s="141">
        <v>-4949273350.4992828</v>
      </c>
      <c r="AW939" s="141">
        <v>-7896866103.2353592</v>
      </c>
      <c r="AX939" s="141">
        <v>-9147074184.6314545</v>
      </c>
      <c r="AY939" s="141">
        <v>-10676328736.110373</v>
      </c>
      <c r="AZ939" s="141">
        <v>-11424589692.647545</v>
      </c>
      <c r="BA939" s="141">
        <v>-9678756093.0110683</v>
      </c>
      <c r="BB939" s="141">
        <v>-10651945177.097347</v>
      </c>
      <c r="BC939" s="141">
        <v>-10513788843.736782</v>
      </c>
      <c r="BD939" s="141">
        <v>-7970641458.1173582</v>
      </c>
      <c r="BE939" s="141">
        <v>-17976345615.25362</v>
      </c>
      <c r="BF939" s="141">
        <v>-13746238119.538919</v>
      </c>
      <c r="BG939" s="141">
        <v>-17668432399.288158</v>
      </c>
    </row>
    <row r="940" spans="1:60">
      <c r="A940" s="141" t="s">
        <v>584</v>
      </c>
      <c r="B940" s="141" t="s">
        <v>1522</v>
      </c>
    </row>
    <row r="941" spans="1:60">
      <c r="A941" s="141" t="s">
        <v>584</v>
      </c>
      <c r="B941" s="141" t="s">
        <v>1523</v>
      </c>
      <c r="M941" s="141">
        <v>475505113900</v>
      </c>
      <c r="N941" s="141">
        <v>456698748300</v>
      </c>
      <c r="O941" s="141">
        <v>486960768200</v>
      </c>
      <c r="P941" s="141">
        <v>617268834900</v>
      </c>
      <c r="Q941" s="141">
        <v>610299978600</v>
      </c>
      <c r="R941" s="141">
        <v>522186904900</v>
      </c>
      <c r="S941" s="141">
        <v>678365657400</v>
      </c>
      <c r="T941" s="141">
        <v>740417117800</v>
      </c>
      <c r="U941" s="141">
        <v>723615491600</v>
      </c>
      <c r="V941" s="141">
        <v>901750914700</v>
      </c>
      <c r="W941" s="141">
        <v>1252962180400</v>
      </c>
      <c r="X941" s="141">
        <v>1209621621900</v>
      </c>
      <c r="Y941" s="141">
        <v>1250766513300</v>
      </c>
      <c r="Z941" s="141">
        <v>1133250593800</v>
      </c>
      <c r="AA941" s="141">
        <v>1276637199100</v>
      </c>
      <c r="AB941" s="141">
        <v>1291815940900</v>
      </c>
      <c r="AC941" s="141">
        <v>998551192900</v>
      </c>
      <c r="AD941" s="141">
        <v>1113203198900</v>
      </c>
      <c r="AE941" s="141">
        <v>1161794265500</v>
      </c>
      <c r="AF941" s="141">
        <v>687816572200</v>
      </c>
      <c r="AG941" s="141">
        <v>460421835900</v>
      </c>
      <c r="AH941" s="141">
        <v>503285075400</v>
      </c>
      <c r="AI941" s="141">
        <v>791872098000</v>
      </c>
      <c r="AJ941" s="141">
        <v>654308783600</v>
      </c>
      <c r="AK941" s="141">
        <v>892300000000</v>
      </c>
      <c r="AL941" s="141">
        <v>819200000000</v>
      </c>
      <c r="AM941" s="141">
        <v>818700000000</v>
      </c>
      <c r="AN941" s="141">
        <v>290300000000</v>
      </c>
      <c r="AO941" s="141">
        <v>6600000000</v>
      </c>
      <c r="AP941" s="141">
        <v>325000000000</v>
      </c>
      <c r="AQ941" s="141">
        <v>344000000000</v>
      </c>
      <c r="AR941" s="141">
        <v>505900000000</v>
      </c>
      <c r="AS941" s="141">
        <v>821700000000</v>
      </c>
      <c r="AT941" s="141">
        <v>897200000000</v>
      </c>
      <c r="AU941" s="141">
        <v>871000000000</v>
      </c>
      <c r="AV941" s="141">
        <v>1461600000000</v>
      </c>
      <c r="AW941" s="141">
        <v>2006400000000</v>
      </c>
      <c r="AX941" s="141">
        <v>1918900000000</v>
      </c>
      <c r="AY941" s="141">
        <v>2205500000000</v>
      </c>
      <c r="AZ941" s="141">
        <v>1638400000000</v>
      </c>
      <c r="BA941" s="141">
        <v>1948700000000</v>
      </c>
      <c r="BB941" s="141">
        <v>2504100000000</v>
      </c>
      <c r="BC941" s="141">
        <v>2585100000000</v>
      </c>
      <c r="BD941" s="141">
        <v>3256900000000</v>
      </c>
      <c r="BE941" s="141">
        <v>3775600000000</v>
      </c>
      <c r="BF941" s="141">
        <v>3008200000000</v>
      </c>
      <c r="BG941" s="141">
        <v>1900000000000</v>
      </c>
    </row>
    <row r="942" spans="1:60">
      <c r="A942" s="141" t="s">
        <v>584</v>
      </c>
      <c r="B942" s="141" t="s">
        <v>1524</v>
      </c>
      <c r="M942" s="141">
        <v>1320847538.6111112</v>
      </c>
      <c r="N942" s="141">
        <v>1302331879.9570088</v>
      </c>
      <c r="O942" s="141">
        <v>1606216817.8182387</v>
      </c>
      <c r="P942" s="141">
        <v>2271862247.8254642</v>
      </c>
      <c r="Q942" s="141">
        <v>2089478070.7505586</v>
      </c>
      <c r="R942" s="141">
        <v>1759463942.7199595</v>
      </c>
      <c r="S942" s="141">
        <v>2287506115.7805109</v>
      </c>
      <c r="T942" s="141">
        <v>2757502952.59022</v>
      </c>
      <c r="U942" s="141">
        <v>3438555626.5702095</v>
      </c>
      <c r="V942" s="141">
        <v>4114953521.4931097</v>
      </c>
      <c r="W942" s="141">
        <v>5525967009.0252829</v>
      </c>
      <c r="X942" s="141">
        <v>5484921821.7631788</v>
      </c>
      <c r="Y942" s="141">
        <v>5021611870.1588707</v>
      </c>
      <c r="Z942" s="141">
        <v>4771346395.9880714</v>
      </c>
      <c r="AA942" s="141">
        <v>5374805330.442379</v>
      </c>
      <c r="AB942" s="141">
        <v>5415606130.8197765</v>
      </c>
      <c r="AC942" s="141">
        <v>5925423557.9439325</v>
      </c>
      <c r="AD942" s="141">
        <v>7696504702.4457703</v>
      </c>
      <c r="AE942" s="141">
        <v>9065773341.2822456</v>
      </c>
      <c r="AF942" s="141">
        <v>4985464164.6685667</v>
      </c>
      <c r="AG942" s="141">
        <v>3179873514.8574686</v>
      </c>
      <c r="AH942" s="141">
        <v>3736154737.6633825</v>
      </c>
      <c r="AI942" s="141">
        <v>6252380338.7726774</v>
      </c>
      <c r="AJ942" s="141">
        <v>5884188208.7595253</v>
      </c>
      <c r="AK942" s="141">
        <v>8730253464.0213356</v>
      </c>
      <c r="AL942" s="141">
        <v>8709371504.8756313</v>
      </c>
      <c r="AM942" s="141">
        <v>7526261938.1848164</v>
      </c>
      <c r="AN942" s="141">
        <v>2399354001.0033813</v>
      </c>
      <c r="AO942" s="141">
        <v>50418126.691585436</v>
      </c>
      <c r="AP942" s="141">
        <v>2853209817.1487565</v>
      </c>
      <c r="AQ942" s="141">
        <v>3192116215.3008151</v>
      </c>
      <c r="AR942" s="141">
        <v>4162795845.2680807</v>
      </c>
      <c r="AS942" s="141">
        <v>6553258685.0416307</v>
      </c>
      <c r="AT942" s="141">
        <v>7738919294.2505836</v>
      </c>
      <c r="AU942" s="141">
        <v>8050428401.0980377</v>
      </c>
      <c r="AV942" s="141">
        <v>13260967789.348764</v>
      </c>
      <c r="AW942" s="141">
        <v>17252038490.343449</v>
      </c>
      <c r="AX942" s="141">
        <v>16295906278.79426</v>
      </c>
      <c r="AY942" s="141">
        <v>21338145018.116383</v>
      </c>
      <c r="AZ942" s="141">
        <v>17509866933.988529</v>
      </c>
      <c r="BA942" s="141">
        <v>22199849339.04269</v>
      </c>
      <c r="BB942" s="141">
        <v>31376939087.130295</v>
      </c>
      <c r="BC942" s="141">
        <v>32398611920.305107</v>
      </c>
      <c r="BD942" s="141">
        <v>33371361569.536476</v>
      </c>
      <c r="BE942" s="141">
        <v>35637432662.090607</v>
      </c>
      <c r="BF942" s="141">
        <v>24852114616.982376</v>
      </c>
      <c r="BG942" s="141">
        <v>17464374965.480957</v>
      </c>
    </row>
    <row r="943" spans="1:60">
      <c r="A943" s="141" t="s">
        <v>584</v>
      </c>
      <c r="B943" s="141" t="s">
        <v>1525</v>
      </c>
      <c r="W943" s="141">
        <v>-42573700000</v>
      </c>
      <c r="X943" s="141">
        <v>-476425900000</v>
      </c>
      <c r="Y943" s="141">
        <v>135284799999.99998</v>
      </c>
      <c r="Z943" s="141">
        <v>399473200000</v>
      </c>
      <c r="AA943" s="141">
        <v>644063300000</v>
      </c>
      <c r="AB943" s="141">
        <v>1270735500000</v>
      </c>
      <c r="AC943" s="141">
        <v>1228346200000</v>
      </c>
      <c r="AD943" s="141">
        <v>2068081000000</v>
      </c>
      <c r="AE943" s="141">
        <v>2311573500000</v>
      </c>
      <c r="AF943" s="141">
        <v>2785512200000</v>
      </c>
      <c r="AG943" s="141">
        <v>2796006500000</v>
      </c>
      <c r="AH943" s="141">
        <v>3007329400000</v>
      </c>
      <c r="AI943" s="141">
        <v>3803080900000</v>
      </c>
      <c r="AJ943" s="141">
        <v>3942203700000</v>
      </c>
      <c r="AK943" s="141">
        <v>3650100000000</v>
      </c>
      <c r="AL943" s="141">
        <v>3838500000000</v>
      </c>
      <c r="AM943" s="141">
        <v>5400000000000</v>
      </c>
      <c r="AN943" s="141">
        <v>6503800000000</v>
      </c>
      <c r="AO943" s="141">
        <v>6479400000000</v>
      </c>
      <c r="AP943" s="141">
        <v>6006800000000</v>
      </c>
      <c r="AQ943" s="141">
        <v>6149600000000</v>
      </c>
      <c r="AR943" s="141">
        <v>8060200000000</v>
      </c>
      <c r="AS943" s="141">
        <v>7846500000000</v>
      </c>
      <c r="AT943" s="141">
        <v>8182200000000</v>
      </c>
      <c r="AU943" s="141">
        <v>9373200000000</v>
      </c>
      <c r="AV943" s="141">
        <v>11774900000000</v>
      </c>
      <c r="AW943" s="141">
        <v>14533900000000</v>
      </c>
      <c r="AX943" s="141">
        <v>17475000000000</v>
      </c>
      <c r="AY943" s="141">
        <v>16865599999999.998</v>
      </c>
      <c r="AZ943" s="141">
        <v>13416600000000</v>
      </c>
      <c r="BA943" s="141">
        <v>13499400000000</v>
      </c>
      <c r="BB943" s="141">
        <v>15361500000000</v>
      </c>
      <c r="BC943" s="141">
        <v>15869600000000</v>
      </c>
      <c r="BD943" s="141">
        <v>18593400000000</v>
      </c>
    </row>
    <row r="944" spans="1:60">
      <c r="A944" s="141" t="s">
        <v>584</v>
      </c>
      <c r="B944" s="141" t="s">
        <v>1526</v>
      </c>
      <c r="C944" s="141">
        <v>-76042731520</v>
      </c>
      <c r="D944" s="141">
        <v>-105023275008</v>
      </c>
      <c r="E944" s="141">
        <v>-128207290368</v>
      </c>
      <c r="F944" s="141">
        <v>-157577904128</v>
      </c>
      <c r="G944" s="141">
        <v>-210778456064</v>
      </c>
      <c r="H944" s="141">
        <v>-221876584448</v>
      </c>
      <c r="I944" s="141">
        <v>-246759292928</v>
      </c>
      <c r="J944" s="141">
        <v>-279671996416</v>
      </c>
      <c r="K944" s="141">
        <v>-358822707200</v>
      </c>
      <c r="L944" s="141">
        <v>-406222536704</v>
      </c>
      <c r="M944" s="141">
        <v>-117994473700</v>
      </c>
      <c r="N944" s="141">
        <v>-72978847800</v>
      </c>
      <c r="O944" s="141">
        <v>34234268000</v>
      </c>
      <c r="P944" s="141">
        <v>58591244800</v>
      </c>
      <c r="Q944" s="141">
        <v>-155478248500</v>
      </c>
      <c r="R944" s="141">
        <v>-74353883500</v>
      </c>
      <c r="S944" s="141">
        <v>-74317186500</v>
      </c>
      <c r="T944" s="141">
        <v>-19010638300</v>
      </c>
      <c r="U944" s="141">
        <v>126349293100</v>
      </c>
      <c r="V944" s="141">
        <v>347971715900</v>
      </c>
      <c r="W944" s="141">
        <v>68366505200</v>
      </c>
      <c r="X944" s="141">
        <v>-263667109500</v>
      </c>
      <c r="Y944" s="141">
        <v>307064884600</v>
      </c>
      <c r="Z944" s="141">
        <v>505444660200</v>
      </c>
      <c r="AA944" s="141">
        <v>762591570200</v>
      </c>
      <c r="AB944" s="141">
        <v>1367048243200</v>
      </c>
      <c r="AC944" s="141">
        <v>1312614778200</v>
      </c>
      <c r="AD944" s="141">
        <v>2160376655300</v>
      </c>
      <c r="AE944" s="141">
        <v>2482866773600</v>
      </c>
      <c r="AF944" s="141">
        <v>3156179544500</v>
      </c>
      <c r="AG944" s="141">
        <v>3360816765900</v>
      </c>
      <c r="AH944" s="141">
        <v>3693829566300</v>
      </c>
      <c r="AI944" s="141">
        <v>4510668771000</v>
      </c>
      <c r="AJ944" s="141">
        <v>4604978595800</v>
      </c>
      <c r="AK944" s="141">
        <v>4255500000000</v>
      </c>
      <c r="AL944" s="141">
        <v>4435700000000</v>
      </c>
      <c r="AM944" s="141">
        <v>6199900000000</v>
      </c>
      <c r="AN944" s="141">
        <v>6836100000000</v>
      </c>
      <c r="AO944" s="141">
        <v>6393300000000</v>
      </c>
      <c r="AP944" s="141">
        <v>6249500000000</v>
      </c>
      <c r="AQ944" s="141">
        <v>7524000000000</v>
      </c>
      <c r="AR944" s="141">
        <v>7971100000000</v>
      </c>
      <c r="AS944" s="141">
        <v>7313300000000</v>
      </c>
      <c r="AT944" s="141">
        <v>8139100000000</v>
      </c>
      <c r="AU944" s="141">
        <v>9789400000000</v>
      </c>
      <c r="AV944" s="141">
        <v>11362300000000</v>
      </c>
      <c r="AW944" s="141">
        <v>13799000000000</v>
      </c>
      <c r="AX944" s="141">
        <v>15962500000000</v>
      </c>
      <c r="AY944" s="141">
        <v>13643900000000</v>
      </c>
      <c r="AZ944" s="141">
        <v>11964900000000</v>
      </c>
      <c r="BA944" s="141">
        <v>12925000000000</v>
      </c>
      <c r="BB944" s="141">
        <v>13920000000000</v>
      </c>
      <c r="BC944" s="141">
        <v>13257900000000</v>
      </c>
      <c r="BD944" s="141">
        <v>16891900000000</v>
      </c>
      <c r="BE944" s="141">
        <v>18493700000000</v>
      </c>
      <c r="BF944" s="141">
        <v>20295500000000</v>
      </c>
      <c r="BG944" s="141">
        <v>17213100000000</v>
      </c>
    </row>
    <row r="945" spans="1:59">
      <c r="A945" s="141" t="s">
        <v>584</v>
      </c>
      <c r="B945" s="141" t="s">
        <v>1527</v>
      </c>
      <c r="C945" s="141">
        <v>-211229809.77777779</v>
      </c>
      <c r="D945" s="141">
        <v>-291731319.46666664</v>
      </c>
      <c r="E945" s="141">
        <v>-356131362.13333333</v>
      </c>
      <c r="F945" s="141">
        <v>-437716400.35555553</v>
      </c>
      <c r="G945" s="141">
        <v>-585495711.28888893</v>
      </c>
      <c r="H945" s="141">
        <v>-616323845.68888891</v>
      </c>
      <c r="I945" s="141">
        <v>-685442480.35555553</v>
      </c>
      <c r="J945" s="141">
        <v>-776866656.71111107</v>
      </c>
      <c r="K945" s="141">
        <v>-996729742.22222221</v>
      </c>
      <c r="L945" s="141">
        <v>-1128395935.2888889</v>
      </c>
      <c r="M945" s="141">
        <v>-327762426.94444442</v>
      </c>
      <c r="N945" s="141">
        <v>-208108037.09503055</v>
      </c>
      <c r="O945" s="141">
        <v>112920096.64464949</v>
      </c>
      <c r="P945" s="141">
        <v>215645484.73564941</v>
      </c>
      <c r="Q945" s="141">
        <v>-532309359.51315129</v>
      </c>
      <c r="R945" s="141">
        <v>-250529026.66048938</v>
      </c>
      <c r="S945" s="141">
        <v>-250603810.45514706</v>
      </c>
      <c r="T945" s="141">
        <v>-70800485.270567209</v>
      </c>
      <c r="U945" s="141">
        <v>600400458.17915368</v>
      </c>
      <c r="V945" s="141">
        <v>1587896850.8715889</v>
      </c>
      <c r="W945" s="141">
        <v>301518320.47871399</v>
      </c>
      <c r="X945" s="141">
        <v>-1195575092.5700045</v>
      </c>
      <c r="Y945" s="141">
        <v>1232812561.7530665</v>
      </c>
      <c r="Z945" s="141">
        <v>2128083206.8483365</v>
      </c>
      <c r="AA945" s="141">
        <v>3210607711.6904712</v>
      </c>
      <c r="AB945" s="141">
        <v>5730998211.5892038</v>
      </c>
      <c r="AC945" s="141">
        <v>7789083408.5964975</v>
      </c>
      <c r="AD945" s="141">
        <v>14936490573.329878</v>
      </c>
      <c r="AE945" s="141">
        <v>19374434936.095268</v>
      </c>
      <c r="AF945" s="141">
        <v>22876767807.492367</v>
      </c>
      <c r="AG945" s="141">
        <v>23211262778.804153</v>
      </c>
      <c r="AH945" s="141">
        <v>27421275751.688667</v>
      </c>
      <c r="AI945" s="141">
        <v>35614863574.238876</v>
      </c>
      <c r="AJ945" s="141">
        <v>41412497331.781746</v>
      </c>
      <c r="AK945" s="141">
        <v>41635765567.794235</v>
      </c>
      <c r="AL945" s="141">
        <v>47158397441.622116</v>
      </c>
      <c r="AM945" s="141">
        <v>56995323550.204041</v>
      </c>
      <c r="AN945" s="141">
        <v>56500943459.38414</v>
      </c>
      <c r="AO945" s="141">
        <v>48839122632.926239</v>
      </c>
      <c r="AP945" s="141">
        <v>54865030006.988167</v>
      </c>
      <c r="AQ945" s="141">
        <v>69818262802.102707</v>
      </c>
      <c r="AR945" s="141">
        <v>65590160036.007896</v>
      </c>
      <c r="AS945" s="141">
        <v>58325358088.493317</v>
      </c>
      <c r="AT945" s="141">
        <v>70204901948.099564</v>
      </c>
      <c r="AU945" s="141">
        <v>90480899873.374435</v>
      </c>
      <c r="AV945" s="141">
        <v>103089144986.94408</v>
      </c>
      <c r="AW945" s="141">
        <v>118650757141.27255</v>
      </c>
      <c r="AX945" s="141">
        <v>135558603353.61581</v>
      </c>
      <c r="AY945" s="141">
        <v>132004315036.3537</v>
      </c>
      <c r="AZ945" s="141">
        <v>127870975877.97812</v>
      </c>
      <c r="BA945" s="141">
        <v>147243317446.05469</v>
      </c>
      <c r="BB945" s="141">
        <v>174420746812.3692</v>
      </c>
      <c r="BC945" s="141">
        <v>166158971404.67026</v>
      </c>
      <c r="BD945" s="141">
        <v>173080445361.06519</v>
      </c>
      <c r="BE945" s="141">
        <v>174559801997.80301</v>
      </c>
      <c r="BF945" s="141">
        <v>167670398314.26294</v>
      </c>
      <c r="BG945" s="141">
        <v>158218964588.58963</v>
      </c>
    </row>
    <row r="946" spans="1:59">
      <c r="A946" s="141" t="s">
        <v>584</v>
      </c>
      <c r="B946" s="141" t="s">
        <v>1528</v>
      </c>
      <c r="AM946" s="141">
        <v>32.291582257005352</v>
      </c>
      <c r="AN946" s="141">
        <v>32.087685112718283</v>
      </c>
      <c r="AO946" s="141">
        <v>31.32396881338374</v>
      </c>
      <c r="AP946" s="141">
        <v>29.609941014111481</v>
      </c>
      <c r="AQ946" s="141">
        <v>29.963810170132781</v>
      </c>
      <c r="AR946" s="141">
        <v>28.561004288553359</v>
      </c>
      <c r="AS946" s="141">
        <v>27.30403717920057</v>
      </c>
      <c r="AT946" s="141">
        <v>27.502888079043387</v>
      </c>
      <c r="AU946" s="141">
        <v>28.085868223040418</v>
      </c>
      <c r="AV946" s="141">
        <v>28.267439899474599</v>
      </c>
      <c r="AW946" s="141">
        <v>28.545811096494656</v>
      </c>
      <c r="AX946" s="141">
        <v>29.123440236027175</v>
      </c>
      <c r="AY946" s="141">
        <v>27.358222484138047</v>
      </c>
      <c r="AZ946" s="141">
        <v>24.081936047791633</v>
      </c>
      <c r="BA946" s="141">
        <v>25.123705007150399</v>
      </c>
      <c r="BB946" s="141">
        <v>24.168440530725466</v>
      </c>
      <c r="BC946" s="141">
        <v>23.555152707226064</v>
      </c>
      <c r="BD946" s="141">
        <v>24.03495652124607</v>
      </c>
      <c r="BE946" s="141">
        <v>24.652256715686839</v>
      </c>
      <c r="BF946" s="141">
        <v>27.236642200622445</v>
      </c>
      <c r="BG946" s="141">
        <v>27.33112868121848</v>
      </c>
    </row>
    <row r="947" spans="1:59">
      <c r="A947" s="141" t="s">
        <v>584</v>
      </c>
      <c r="B947" s="141" t="s">
        <v>1529</v>
      </c>
      <c r="AM947" s="141">
        <v>31.915262667039197</v>
      </c>
      <c r="AN947" s="141">
        <v>31.682207660931734</v>
      </c>
      <c r="AO947" s="141">
        <v>30.94913314069489</v>
      </c>
      <c r="AP947" s="141">
        <v>29.258068424759578</v>
      </c>
      <c r="AQ947" s="141">
        <v>29.541805213990145</v>
      </c>
      <c r="AR947" s="141">
        <v>28.132241823944337</v>
      </c>
      <c r="AS947" s="141">
        <v>26.922458517541624</v>
      </c>
      <c r="AT947" s="141">
        <v>27.075320286940201</v>
      </c>
      <c r="AU947" s="141">
        <v>27.56784408386611</v>
      </c>
      <c r="AV947" s="141">
        <v>27.667652651431059</v>
      </c>
      <c r="AW947" s="141">
        <v>27.81728070387431</v>
      </c>
      <c r="AX947" s="141">
        <v>28.274567510721916</v>
      </c>
      <c r="AY947" s="141">
        <v>26.659680057369012</v>
      </c>
      <c r="AZ947" s="141">
        <v>23.507344721405886</v>
      </c>
      <c r="BA947" s="141">
        <v>24.491058920943821</v>
      </c>
      <c r="BB947" s="141">
        <v>23.502686091409853</v>
      </c>
      <c r="BC947" s="141">
        <v>22.94066514265521</v>
      </c>
      <c r="BD947" s="141">
        <v>23.254300632094811</v>
      </c>
      <c r="BE947" s="141">
        <v>23.795875445259732</v>
      </c>
      <c r="BF947" s="141">
        <v>26.235736915973607</v>
      </c>
      <c r="BG947" s="141">
        <v>26.484469964688106</v>
      </c>
    </row>
    <row r="948" spans="1:59">
      <c r="A948" s="141" t="s">
        <v>584</v>
      </c>
      <c r="B948" s="141" t="s">
        <v>1530</v>
      </c>
      <c r="AM948" s="141">
        <v>169791367626509.88</v>
      </c>
      <c r="AN948" s="141">
        <v>171393963453201.25</v>
      </c>
      <c r="AO948" s="141">
        <v>165351995529056.88</v>
      </c>
      <c r="AP948" s="141">
        <v>153868591458768.56</v>
      </c>
      <c r="AQ948" s="141">
        <v>157821185994699.56</v>
      </c>
      <c r="AR948" s="141">
        <v>149375480479348.5</v>
      </c>
      <c r="AS948" s="141">
        <v>140885063887544.22</v>
      </c>
      <c r="AT948" s="141">
        <v>141750077679606.16</v>
      </c>
      <c r="AU948" s="141">
        <v>146317655731635.41</v>
      </c>
      <c r="AV948" s="141">
        <v>148158924233433.41</v>
      </c>
      <c r="AW948" s="141">
        <v>150402083867777.75</v>
      </c>
      <c r="AX948" s="141">
        <v>154845895169008.66</v>
      </c>
      <c r="AY948" s="141">
        <v>142458559715836.81</v>
      </c>
      <c r="AZ948" s="141">
        <v>117881317773300.52</v>
      </c>
      <c r="BA948" s="141">
        <v>125707437827772.31</v>
      </c>
      <c r="BB948" s="141">
        <v>118765771085430.05</v>
      </c>
      <c r="BC948" s="141">
        <v>116587924295410.31</v>
      </c>
      <c r="BD948" s="141">
        <v>120938036685519.05</v>
      </c>
      <c r="BE948" s="141">
        <v>126682030720302.89</v>
      </c>
      <c r="BF948" s="141">
        <v>144895068904118.94</v>
      </c>
      <c r="BG948" s="141">
        <v>147163314476616.31</v>
      </c>
    </row>
    <row r="949" spans="1:59">
      <c r="A949" s="141" t="s">
        <v>584</v>
      </c>
      <c r="B949" s="141" t="s">
        <v>1531</v>
      </c>
      <c r="AM949" s="141">
        <v>1560882261633.9893</v>
      </c>
      <c r="AN949" s="141">
        <v>1416585573404.2913</v>
      </c>
      <c r="AO949" s="141">
        <v>1263142099892.4937</v>
      </c>
      <c r="AP949" s="141">
        <v>1350828848310.7993</v>
      </c>
      <c r="AQ949" s="141">
        <v>1464487113173.5068</v>
      </c>
      <c r="AR949" s="141">
        <v>1229135460613.4714</v>
      </c>
      <c r="AS949" s="141">
        <v>1123592878804.5444</v>
      </c>
      <c r="AT949" s="141">
        <v>1222684363705.1082</v>
      </c>
      <c r="AU949" s="141">
        <v>1352376361979.3833</v>
      </c>
      <c r="AV949" s="141">
        <v>1344232842066.314</v>
      </c>
      <c r="AW949" s="141">
        <v>1293232924598.667</v>
      </c>
      <c r="AX949" s="141">
        <v>1315000362358.7295</v>
      </c>
      <c r="AY949" s="141">
        <v>1378282206433.2434</v>
      </c>
      <c r="AZ949" s="141">
        <v>1259818230110.9063</v>
      </c>
      <c r="BA949" s="141">
        <v>1432075835466.5271</v>
      </c>
      <c r="BB949" s="141">
        <v>1488161960378.4192</v>
      </c>
      <c r="BC949" s="141">
        <v>1461176323484.9368</v>
      </c>
      <c r="BD949" s="141">
        <v>1239174352833.1611</v>
      </c>
      <c r="BE949" s="141">
        <v>1195736396676.4722</v>
      </c>
      <c r="BF949" s="141">
        <v>1197044365348.2888</v>
      </c>
      <c r="BG949" s="141">
        <v>1352692265885.5891</v>
      </c>
    </row>
    <row r="950" spans="1:59">
      <c r="A950" s="141" t="s">
        <v>584</v>
      </c>
      <c r="B950" s="141" t="s">
        <v>1532</v>
      </c>
      <c r="AG950" s="141">
        <v>30689.210598587531</v>
      </c>
      <c r="AH950" s="141">
        <v>31620.285189798215</v>
      </c>
      <c r="AI950" s="141">
        <v>31848.619052427322</v>
      </c>
      <c r="AJ950" s="141">
        <v>31828.626260429257</v>
      </c>
      <c r="AK950" s="141">
        <v>31969.124821127483</v>
      </c>
      <c r="AL950" s="141">
        <v>32726.813406116435</v>
      </c>
      <c r="AM950" s="141">
        <v>33763.806843600243</v>
      </c>
      <c r="AN950" s="141">
        <v>34079.968598907064</v>
      </c>
      <c r="AO950" s="141">
        <v>33581.413159092539</v>
      </c>
      <c r="AP950" s="141">
        <v>33432.555900160354</v>
      </c>
      <c r="AQ950" s="141">
        <v>34381.978549393622</v>
      </c>
      <c r="AR950" s="141">
        <v>34472.053224022326</v>
      </c>
      <c r="AS950" s="141">
        <v>34395.554752421056</v>
      </c>
      <c r="AT950" s="141">
        <v>34902.666874748298</v>
      </c>
      <c r="AU950" s="141">
        <v>35766.806274840601</v>
      </c>
      <c r="AV950" s="141">
        <v>36458.952868690736</v>
      </c>
      <c r="AW950" s="141">
        <v>37112.065665470116</v>
      </c>
      <c r="AX950" s="141">
        <v>37820.445497995388</v>
      </c>
      <c r="AY950" s="141">
        <v>37233.643420938846</v>
      </c>
      <c r="AZ950" s="141">
        <v>35173.853195153402</v>
      </c>
      <c r="BA950" s="141">
        <v>36685.087260463246</v>
      </c>
      <c r="BB950" s="141">
        <v>36788.077186114861</v>
      </c>
      <c r="BC950" s="141">
        <v>37340.430021429114</v>
      </c>
      <c r="BD950" s="141">
        <v>38386.190330418205</v>
      </c>
      <c r="BE950" s="141">
        <v>38666.515109057153</v>
      </c>
      <c r="BF950" s="141">
        <v>39336.313651607365</v>
      </c>
      <c r="BG950" s="141">
        <v>39525.719637825932</v>
      </c>
    </row>
    <row r="951" spans="1:59">
      <c r="A951" s="141" t="s">
        <v>584</v>
      </c>
      <c r="B951" s="141" t="s">
        <v>1533</v>
      </c>
      <c r="AG951" s="141">
        <v>19620</v>
      </c>
      <c r="AH951" s="141">
        <v>20880</v>
      </c>
      <c r="AI951" s="141">
        <v>21520</v>
      </c>
      <c r="AJ951" s="141">
        <v>22020</v>
      </c>
      <c r="AK951" s="141">
        <v>22590</v>
      </c>
      <c r="AL951" s="141">
        <v>23610</v>
      </c>
      <c r="AM951" s="141">
        <v>24800</v>
      </c>
      <c r="AN951" s="141">
        <v>25460</v>
      </c>
      <c r="AO951" s="141">
        <v>25360</v>
      </c>
      <c r="AP951" s="141">
        <v>25630</v>
      </c>
      <c r="AQ951" s="141">
        <v>27220</v>
      </c>
      <c r="AR951" s="141">
        <v>27910</v>
      </c>
      <c r="AS951" s="141">
        <v>28560</v>
      </c>
      <c r="AT951" s="141">
        <v>29380</v>
      </c>
      <c r="AU951" s="141">
        <v>30930</v>
      </c>
      <c r="AV951" s="141">
        <v>32350</v>
      </c>
      <c r="AW951" s="141">
        <v>33970</v>
      </c>
      <c r="AX951" s="141">
        <v>35540</v>
      </c>
      <c r="AY951" s="141">
        <v>35710</v>
      </c>
      <c r="AZ951" s="141">
        <v>34000</v>
      </c>
      <c r="BA951" s="141">
        <v>35900</v>
      </c>
      <c r="BB951" s="141">
        <v>36790</v>
      </c>
      <c r="BC951" s="141">
        <v>38190</v>
      </c>
      <c r="BD951" s="141">
        <v>40280</v>
      </c>
      <c r="BE951" s="141">
        <v>40590</v>
      </c>
      <c r="BF951" s="141">
        <v>42270</v>
      </c>
      <c r="BG951" s="141">
        <v>43630</v>
      </c>
    </row>
    <row r="952" spans="1:59">
      <c r="A952" s="141" t="s">
        <v>584</v>
      </c>
      <c r="B952" s="141" t="s">
        <v>1534</v>
      </c>
      <c r="M952" s="141">
        <v>1615638.0311108201</v>
      </c>
      <c r="N952" s="141">
        <v>1671089.1709624024</v>
      </c>
      <c r="O952" s="141">
        <v>1788810.329979569</v>
      </c>
      <c r="P952" s="141">
        <v>1916850.0658621041</v>
      </c>
      <c r="Q952" s="141">
        <v>1854448.5476303992</v>
      </c>
      <c r="R952" s="141">
        <v>1882647.6165788441</v>
      </c>
      <c r="S952" s="141">
        <v>1943161.5180379255</v>
      </c>
      <c r="T952" s="141">
        <v>2009706.15469142</v>
      </c>
      <c r="U952" s="141">
        <v>2098117.8168524043</v>
      </c>
      <c r="V952" s="141">
        <v>2196647.8695738246</v>
      </c>
      <c r="W952" s="141">
        <v>2238053.0256136968</v>
      </c>
      <c r="X952" s="141">
        <v>2311422.3300298192</v>
      </c>
      <c r="Y952" s="141">
        <v>2378308.2279952057</v>
      </c>
      <c r="Z952" s="141">
        <v>2436037.8715994954</v>
      </c>
      <c r="AA952" s="141">
        <v>2530586.0838729632</v>
      </c>
      <c r="AB952" s="141">
        <v>2678954.2200608188</v>
      </c>
      <c r="AC952" s="141">
        <v>2737253.2849002276</v>
      </c>
      <c r="AD952" s="141">
        <v>2842065.0418093703</v>
      </c>
      <c r="AE952" s="141">
        <v>3033496.1467036158</v>
      </c>
      <c r="AF952" s="141">
        <v>3187101.3556581046</v>
      </c>
      <c r="AG952" s="141">
        <v>3352757.6571057891</v>
      </c>
      <c r="AH952" s="141">
        <v>3454476.3850929448</v>
      </c>
      <c r="AI952" s="141">
        <v>3479421.5723875803</v>
      </c>
      <c r="AJ952" s="141">
        <v>3477237.3850086611</v>
      </c>
      <c r="AK952" s="141">
        <v>3492586.6760463063</v>
      </c>
      <c r="AL952" s="141">
        <v>3575363.2009380958</v>
      </c>
      <c r="AM952" s="141">
        <v>3688653.4296562085</v>
      </c>
      <c r="AN952" s="141">
        <v>3723193.7037562449</v>
      </c>
      <c r="AO952" s="141">
        <v>3668727.1490379293</v>
      </c>
      <c r="AP952" s="141">
        <v>3652464.6807317659</v>
      </c>
      <c r="AQ952" s="141">
        <v>3756187.9109797617</v>
      </c>
      <c r="AR952" s="141">
        <v>3766028.455887313</v>
      </c>
      <c r="AS952" s="141">
        <v>3757671.0940844044</v>
      </c>
      <c r="AT952" s="141">
        <v>3813072.4556046673</v>
      </c>
      <c r="AU952" s="141">
        <v>3907478.5981530068</v>
      </c>
      <c r="AV952" s="141">
        <v>3983094.7429513857</v>
      </c>
      <c r="AW952" s="141">
        <v>4054446.4945163685</v>
      </c>
      <c r="AX952" s="141">
        <v>4131836.10022189</v>
      </c>
      <c r="AY952" s="141">
        <v>4067728.7113812184</v>
      </c>
      <c r="AZ952" s="141">
        <v>3842699.2200116469</v>
      </c>
      <c r="BA952" s="141">
        <v>4007799.6408214257</v>
      </c>
      <c r="BB952" s="141">
        <v>4019051.1606584685</v>
      </c>
      <c r="BC952" s="141">
        <v>4079395.0131689399</v>
      </c>
      <c r="BD952" s="141">
        <v>4193643.0115720616</v>
      </c>
      <c r="BE952" s="141">
        <v>4224268.1410467662</v>
      </c>
      <c r="BF952" s="141">
        <v>4297442.7893499341</v>
      </c>
      <c r="BG952" s="141">
        <v>4318135.1551100751</v>
      </c>
    </row>
    <row r="953" spans="1:59">
      <c r="A953" s="141" t="s">
        <v>584</v>
      </c>
      <c r="B953" s="141" t="s">
        <v>1535</v>
      </c>
      <c r="N953" s="141">
        <v>3.4321511863308416</v>
      </c>
      <c r="O953" s="141">
        <v>7.0445767384974118</v>
      </c>
      <c r="P953" s="141">
        <v>7.1578150984849032</v>
      </c>
      <c r="Q953" s="141">
        <v>-3.2554198861474219</v>
      </c>
      <c r="R953" s="141">
        <v>1.5206174894675399</v>
      </c>
      <c r="S953" s="141">
        <v>3.214297828557406</v>
      </c>
      <c r="T953" s="141">
        <v>3.424555089001899</v>
      </c>
      <c r="U953" s="141">
        <v>4.3992332886376317</v>
      </c>
      <c r="V953" s="141">
        <v>4.6961162967118213</v>
      </c>
      <c r="W953" s="141">
        <v>1.8849245986752123</v>
      </c>
      <c r="X953" s="141">
        <v>3.2782647942849223</v>
      </c>
      <c r="Y953" s="141">
        <v>2.8937116811761427</v>
      </c>
      <c r="Z953" s="141">
        <v>2.4273407006186574</v>
      </c>
      <c r="AA953" s="141">
        <v>3.8812291621471218</v>
      </c>
      <c r="AB953" s="141">
        <v>5.8629950244879296</v>
      </c>
      <c r="AC953" s="141">
        <v>2.1761874242884716</v>
      </c>
      <c r="AD953" s="141">
        <v>3.8290850717880573</v>
      </c>
      <c r="AE953" s="141">
        <v>6.7356341983071815</v>
      </c>
      <c r="AF953" s="141">
        <v>5.0636361981671172</v>
      </c>
      <c r="AG953" s="141">
        <v>5.197710488673124</v>
      </c>
      <c r="AH953" s="141">
        <v>3.0338825047964377</v>
      </c>
      <c r="AI953" s="141">
        <v>0.72211196470415473</v>
      </c>
      <c r="AJ953" s="141">
        <v>-6.2774439184167363E-2</v>
      </c>
      <c r="AK953" s="141">
        <v>0.44142200655670649</v>
      </c>
      <c r="AL953" s="141">
        <v>2.3700635823731204</v>
      </c>
      <c r="AM953" s="141">
        <v>3.16863553018581</v>
      </c>
      <c r="AN953" s="141">
        <v>0.93639250091477777</v>
      </c>
      <c r="AO953" s="141">
        <v>-1.4628987652016434</v>
      </c>
      <c r="AP953" s="141">
        <v>-0.44327276588089148</v>
      </c>
      <c r="AQ953" s="141">
        <v>2.8398147364758302</v>
      </c>
      <c r="AR953" s="141">
        <v>0.26198223147426347</v>
      </c>
      <c r="AS953" s="141">
        <v>-0.22191446243174084</v>
      </c>
      <c r="AT953" s="141">
        <v>1.4743536656914813</v>
      </c>
      <c r="AU953" s="141">
        <v>2.4758549345050227</v>
      </c>
      <c r="AV953" s="141">
        <v>1.9351646566694285</v>
      </c>
      <c r="AW953" s="141">
        <v>1.791364659132185</v>
      </c>
      <c r="AX953" s="141">
        <v>1.9087588357668608</v>
      </c>
      <c r="AY953" s="141">
        <v>-1.5515472367654866</v>
      </c>
      <c r="AZ953" s="141">
        <v>-5.5320673362497104</v>
      </c>
      <c r="BA953" s="141">
        <v>4.296470042463497</v>
      </c>
      <c r="BB953" s="141">
        <v>0.28074057700990807</v>
      </c>
      <c r="BC953" s="141">
        <v>1.5014452441203758</v>
      </c>
      <c r="BD953" s="141">
        <v>2.8006113169798681</v>
      </c>
      <c r="BE953" s="141">
        <v>0.73027507086789001</v>
      </c>
      <c r="BF953" s="141">
        <v>1.7322443997372687</v>
      </c>
      <c r="BG953" s="141">
        <v>0.48150415897150367</v>
      </c>
    </row>
    <row r="954" spans="1:59">
      <c r="A954" s="141" t="s">
        <v>584</v>
      </c>
      <c r="B954" s="141" t="s">
        <v>1536</v>
      </c>
      <c r="M954" s="141">
        <v>18405.563132902855</v>
      </c>
      <c r="N954" s="141">
        <v>19037.269886319653</v>
      </c>
      <c r="O954" s="141">
        <v>20378.364972376301</v>
      </c>
      <c r="P954" s="141">
        <v>21837.010657193412</v>
      </c>
      <c r="Q954" s="141">
        <v>21126.124269719006</v>
      </c>
      <c r="R954" s="141">
        <v>21447.371810211003</v>
      </c>
      <c r="S954" s="141">
        <v>22136.754216589245</v>
      </c>
      <c r="T954" s="141">
        <v>22894.839559653301</v>
      </c>
      <c r="U954" s="141">
        <v>23902.036962941744</v>
      </c>
      <c r="V954" s="141">
        <v>25024.504416004533</v>
      </c>
      <c r="W954" s="141">
        <v>25496.197455438374</v>
      </c>
      <c r="X954" s="141">
        <v>26332.030320501373</v>
      </c>
      <c r="Y954" s="141">
        <v>27094.003357776564</v>
      </c>
      <c r="Z954" s="141">
        <v>27751.66712870686</v>
      </c>
      <c r="AA954" s="141">
        <v>28828.772926288231</v>
      </c>
      <c r="AB954" s="141">
        <v>30519.002448577427</v>
      </c>
      <c r="AC954" s="141">
        <v>31183.153141881656</v>
      </c>
      <c r="AD954" s="141">
        <v>32377.182603750258</v>
      </c>
      <c r="AE954" s="141">
        <v>34557.991187656829</v>
      </c>
      <c r="AF954" s="141">
        <v>36307.882138794419</v>
      </c>
      <c r="AG954" s="141">
        <v>38195.060736937608</v>
      </c>
      <c r="AH954" s="141">
        <v>39353.854002331936</v>
      </c>
      <c r="AI954" s="141">
        <v>39638.032890654977</v>
      </c>
      <c r="AJ954" s="141">
        <v>39613.150337804225</v>
      </c>
      <c r="AK954" s="141">
        <v>39788.011500885681</v>
      </c>
      <c r="AL954" s="141">
        <v>40731.012671618606</v>
      </c>
      <c r="AM954" s="141">
        <v>42021.63001093598</v>
      </c>
      <c r="AN954" s="141">
        <v>42415.11740312053</v>
      </c>
      <c r="AO954" s="141">
        <v>41794.627174371453</v>
      </c>
      <c r="AP954" s="141">
        <v>41609.36297450601</v>
      </c>
      <c r="AQ954" s="141">
        <v>42790.991796009759</v>
      </c>
      <c r="AR954" s="141">
        <v>42903.096591186906</v>
      </c>
      <c r="AS954" s="141">
        <v>42807.888415020003</v>
      </c>
      <c r="AT954" s="141">
        <v>43439.028087071973</v>
      </c>
      <c r="AU954" s="141">
        <v>44514.515407466766</v>
      </c>
      <c r="AV954" s="141">
        <v>45375.944576719725</v>
      </c>
      <c r="AW954" s="141">
        <v>46188.79321161448</v>
      </c>
      <c r="AX954" s="141">
        <v>47070.425883175267</v>
      </c>
      <c r="AY954" s="141">
        <v>46340.105991051118</v>
      </c>
      <c r="AZ954" s="141">
        <v>43776.540123936684</v>
      </c>
      <c r="BA954" s="141">
        <v>45657.386055988638</v>
      </c>
      <c r="BB954" s="141">
        <v>45785.564865049862</v>
      </c>
      <c r="BC954" s="141">
        <v>46473.0100512098</v>
      </c>
      <c r="BD954" s="141">
        <v>47774.53843004517</v>
      </c>
      <c r="BE954" s="141">
        <v>48123.423974421996</v>
      </c>
      <c r="BF954" s="141">
        <v>48957.039291180743</v>
      </c>
      <c r="BG954" s="141">
        <v>49192.769471477099</v>
      </c>
    </row>
    <row r="955" spans="1:59">
      <c r="A955" s="141" t="s">
        <v>584</v>
      </c>
      <c r="B955" s="141" t="s">
        <v>1537</v>
      </c>
      <c r="C955" s="141">
        <v>171616.24395818872</v>
      </c>
      <c r="D955" s="141">
        <v>201785.06168088221</v>
      </c>
      <c r="E955" s="141">
        <v>226772.67964537942</v>
      </c>
      <c r="F955" s="141">
        <v>256804.42034987398</v>
      </c>
      <c r="G955" s="141">
        <v>298681.98476151534</v>
      </c>
      <c r="H955" s="141">
        <v>328875.77832743747</v>
      </c>
      <c r="I955" s="141">
        <v>378588.49614783045</v>
      </c>
      <c r="J955" s="141">
        <v>439630.72605529911</v>
      </c>
      <c r="K955" s="141">
        <v>518672.51916747313</v>
      </c>
      <c r="L955" s="141">
        <v>596938.01880758349</v>
      </c>
      <c r="M955" s="141">
        <v>728767.11304039485</v>
      </c>
      <c r="N955" s="141">
        <v>792222.08416416741</v>
      </c>
      <c r="O955" s="141">
        <v>895671.55840019404</v>
      </c>
      <c r="P955" s="141">
        <v>1081695.0437522554</v>
      </c>
      <c r="Q955" s="141">
        <v>1263808.7705043482</v>
      </c>
      <c r="R955" s="141">
        <v>1375286.3798329462</v>
      </c>
      <c r="S955" s="141">
        <v>1533270.3802679768</v>
      </c>
      <c r="T955" s="141">
        <v>1692974.8494532905</v>
      </c>
      <c r="U955" s="141">
        <v>1849036.2932348691</v>
      </c>
      <c r="V955" s="141">
        <v>1989102.916560801</v>
      </c>
      <c r="W955" s="141">
        <v>2136151.778886301</v>
      </c>
      <c r="X955" s="141">
        <v>2276113.9828853868</v>
      </c>
      <c r="Y955" s="141">
        <v>2378518.3013203996</v>
      </c>
      <c r="Z955" s="141">
        <v>2459075.259257582</v>
      </c>
      <c r="AA955" s="141">
        <v>2598961.0535369692</v>
      </c>
      <c r="AB955" s="141">
        <v>2779153.1270815046</v>
      </c>
      <c r="AC955" s="141">
        <v>2890137.0351356468</v>
      </c>
      <c r="AD955" s="141">
        <v>2997292.3378447224</v>
      </c>
      <c r="AE955" s="141">
        <v>3209126.2729759486</v>
      </c>
      <c r="AF955" s="141">
        <v>3445474.1447862177</v>
      </c>
      <c r="AG955" s="141">
        <v>3705769.2354290616</v>
      </c>
      <c r="AH955" s="141">
        <v>3917659.6969916318</v>
      </c>
      <c r="AI955" s="141">
        <v>4009506.7996200565</v>
      </c>
      <c r="AJ955" s="141">
        <v>4025219.9945806833</v>
      </c>
      <c r="AK955" s="141">
        <v>4047607.6535879197</v>
      </c>
      <c r="AL955" s="141">
        <v>4121345.0362327504</v>
      </c>
      <c r="AM955" s="141">
        <v>4230434.8863283955</v>
      </c>
      <c r="AN955" s="141">
        <v>4291539.5416359268</v>
      </c>
      <c r="AO955" s="141">
        <v>4226821.202531646</v>
      </c>
      <c r="AP955" s="141">
        <v>4153022.5616160338</v>
      </c>
      <c r="AQ955" s="141">
        <v>4211742.0748484349</v>
      </c>
      <c r="AR955" s="141">
        <v>4176014.7543433295</v>
      </c>
      <c r="AS955" s="141">
        <v>4106080.269920358</v>
      </c>
      <c r="AT955" s="141">
        <v>4099185.7060085502</v>
      </c>
      <c r="AU955" s="141">
        <v>4154278.6922456776</v>
      </c>
      <c r="AV955" s="141">
        <v>4190987.9238962848</v>
      </c>
      <c r="AW955" s="141">
        <v>4228875.1231873855</v>
      </c>
      <c r="AX955" s="141">
        <v>4278488.4493089896</v>
      </c>
      <c r="AY955" s="141">
        <v>4172630.6583478446</v>
      </c>
      <c r="AZ955" s="141">
        <v>3916264.3404374956</v>
      </c>
      <c r="BA955" s="141">
        <v>4007799.6408214257</v>
      </c>
      <c r="BB955" s="141">
        <v>3953036.3834064757</v>
      </c>
      <c r="BC955" s="141">
        <v>3981971.9656190993</v>
      </c>
      <c r="BD955" s="141">
        <v>4080720.3107222724</v>
      </c>
      <c r="BE955" s="141">
        <v>4182797.228071278</v>
      </c>
      <c r="BF955" s="141">
        <v>4343848.955097097</v>
      </c>
      <c r="BG955" s="141">
        <v>4375456.038410983</v>
      </c>
    </row>
    <row r="956" spans="1:59">
      <c r="A956" s="141" t="s">
        <v>584</v>
      </c>
      <c r="B956" s="141" t="s">
        <v>1538</v>
      </c>
      <c r="AK956" s="141">
        <v>0.85347783612963291</v>
      </c>
      <c r="AL956" s="141">
        <v>0.8619600959793845</v>
      </c>
      <c r="AM956" s="141">
        <v>0.82155217834370786</v>
      </c>
      <c r="AN956" s="141">
        <v>0.83059399008499035</v>
      </c>
      <c r="AO956" s="141">
        <v>0.84998015610530486</v>
      </c>
      <c r="AP956" s="141">
        <v>0.84328241264527548</v>
      </c>
      <c r="AQ956" s="141">
        <v>0.9460132185738731</v>
      </c>
      <c r="AR956" s="141">
        <v>1.0404147637742702</v>
      </c>
      <c r="AS956" s="141">
        <v>1.1584032789674803</v>
      </c>
      <c r="AT956" s="141">
        <v>1.2809528864087827</v>
      </c>
      <c r="AU956" s="141">
        <v>1.1138306040278134</v>
      </c>
      <c r="AV956" s="141">
        <v>0.96717017289699758</v>
      </c>
      <c r="AW956" s="141">
        <v>0.94444574835120987</v>
      </c>
      <c r="AX956" s="141">
        <v>1.0095602172224549</v>
      </c>
      <c r="AY956" s="141">
        <v>1.0660142426493073</v>
      </c>
      <c r="AZ956" s="141">
        <v>1.1231201838134659</v>
      </c>
      <c r="BA956" s="141">
        <v>0.90169734763415943</v>
      </c>
      <c r="BB956" s="141">
        <v>1.0214262051163225</v>
      </c>
      <c r="BC956" s="141">
        <v>0.99666127649733227</v>
      </c>
      <c r="BD956" s="141">
        <v>0.89074928728227687</v>
      </c>
      <c r="BE956" s="141">
        <v>0.77413681370618959</v>
      </c>
      <c r="BF956" s="141">
        <v>0.75470370402948439</v>
      </c>
      <c r="BG956" s="141">
        <v>0.74915079343777302</v>
      </c>
    </row>
    <row r="957" spans="1:59">
      <c r="A957" s="141" t="s">
        <v>584</v>
      </c>
      <c r="B957" s="141" t="s">
        <v>1539</v>
      </c>
      <c r="AK957" s="141">
        <v>520700000000</v>
      </c>
      <c r="AL957" s="141">
        <v>539200000000</v>
      </c>
      <c r="AM957" s="141">
        <v>520800000000</v>
      </c>
      <c r="AN957" s="141">
        <v>529100000000</v>
      </c>
      <c r="AO957" s="141">
        <v>514000000000</v>
      </c>
      <c r="AP957" s="141">
        <v>489700000000</v>
      </c>
      <c r="AQ957" s="141">
        <v>591000000000</v>
      </c>
      <c r="AR957" s="141">
        <v>623300000000</v>
      </c>
      <c r="AS957" s="141">
        <v>626300000000</v>
      </c>
      <c r="AT957" s="141">
        <v>675800000000</v>
      </c>
      <c r="AU957" s="141">
        <v>618000000000</v>
      </c>
      <c r="AV957" s="141">
        <v>591500000000</v>
      </c>
      <c r="AW957" s="141">
        <v>603600000000</v>
      </c>
      <c r="AX957" s="141">
        <v>631700000000</v>
      </c>
      <c r="AY957" s="141">
        <v>585600000000</v>
      </c>
      <c r="AZ957" s="141">
        <v>541600000000</v>
      </c>
      <c r="BA957" s="141">
        <v>454900000000</v>
      </c>
      <c r="BB957" s="141">
        <v>533400000000</v>
      </c>
      <c r="BC957" s="141">
        <v>543000000000</v>
      </c>
      <c r="BD957" s="141">
        <v>527100000000</v>
      </c>
      <c r="BE957" s="141">
        <v>505300000000</v>
      </c>
      <c r="BF957" s="141">
        <v>514800000000</v>
      </c>
      <c r="BG957" s="141">
        <v>502400000000</v>
      </c>
    </row>
    <row r="958" spans="1:59">
      <c r="A958" s="141" t="s">
        <v>584</v>
      </c>
      <c r="B958" s="141" t="s">
        <v>1540</v>
      </c>
      <c r="O958" s="141">
        <v>2.766836391584206</v>
      </c>
      <c r="P958" s="141">
        <v>3.3722894959166432</v>
      </c>
      <c r="Q958" s="141">
        <v>1.1254924029262803</v>
      </c>
      <c r="R958" s="141">
        <v>1.4431586113002042</v>
      </c>
      <c r="S958" s="141">
        <v>4.5867147580402765</v>
      </c>
      <c r="T958" s="141">
        <v>4.375</v>
      </c>
      <c r="U958" s="141">
        <v>4.7299580095564462</v>
      </c>
      <c r="V958" s="141">
        <v>5.0621412940253521</v>
      </c>
      <c r="W958" s="141">
        <v>5.8873872267589062</v>
      </c>
      <c r="X958" s="141">
        <v>6.6124592653526122</v>
      </c>
      <c r="Y958" s="141">
        <v>6.0595032299153857</v>
      </c>
      <c r="Z958" s="141">
        <v>5.2262851399686658</v>
      </c>
      <c r="AA958" s="141">
        <v>5.1617643057331772</v>
      </c>
      <c r="AB958" s="141">
        <v>5.0070890232072234</v>
      </c>
      <c r="AC958" s="141">
        <v>4.8637618533189295</v>
      </c>
      <c r="AD958" s="141">
        <v>5.5885597895272854</v>
      </c>
      <c r="AE958" s="141">
        <v>5.8606651816575779</v>
      </c>
      <c r="AF958" s="141">
        <v>5.9465190669589907</v>
      </c>
      <c r="AG958" s="141">
        <v>5.4679200334803468</v>
      </c>
      <c r="AH958" s="141">
        <v>13.729678253180055</v>
      </c>
      <c r="AI958" s="141">
        <v>14.380698805574976</v>
      </c>
      <c r="AJ958" s="141">
        <v>14.394357376120247</v>
      </c>
      <c r="AK958" s="141">
        <v>8.1186116192311975</v>
      </c>
      <c r="AL958" s="141">
        <v>9.35239492863092</v>
      </c>
      <c r="AM958" s="141">
        <v>9.4768757039509595</v>
      </c>
      <c r="AN958" s="141">
        <v>9.8542575202428839</v>
      </c>
      <c r="AO958" s="141">
        <v>11.267694139436433</v>
      </c>
      <c r="AP958" s="141">
        <v>11.699187369878441</v>
      </c>
      <c r="AQ958" s="141">
        <v>11.6057093738545</v>
      </c>
      <c r="AR958" s="141">
        <v>12.567769676575061</v>
      </c>
      <c r="AS958" s="141">
        <v>12.360679024447988</v>
      </c>
      <c r="AT958" s="141">
        <v>11.587714376696438</v>
      </c>
      <c r="AU958" s="141">
        <v>11.069637842845351</v>
      </c>
      <c r="AV958" s="141">
        <v>12.156912119140976</v>
      </c>
      <c r="AW958" s="141">
        <v>12.388261709734708</v>
      </c>
      <c r="AX958" s="141">
        <v>13.115812554537348</v>
      </c>
      <c r="AY958" s="141">
        <v>14.271411303828621</v>
      </c>
      <c r="AZ958" s="141">
        <v>13.925155735461233</v>
      </c>
      <c r="BA958" s="141">
        <v>11.723254832078938</v>
      </c>
      <c r="BB958" s="141">
        <v>10.929490186916782</v>
      </c>
      <c r="BC958" s="141">
        <v>11.04036386396216</v>
      </c>
      <c r="BD958" s="141">
        <v>11.010918480639594</v>
      </c>
      <c r="BE958" s="141">
        <v>8.9314521997711136</v>
      </c>
      <c r="BF958" s="141">
        <v>10.264586100433647</v>
      </c>
      <c r="BG958" s="141">
        <v>10.101904787467232</v>
      </c>
    </row>
    <row r="959" spans="1:59">
      <c r="A959" s="141" t="s">
        <v>584</v>
      </c>
      <c r="B959" s="141" t="s">
        <v>1541</v>
      </c>
      <c r="O959" s="141">
        <v>288000000000</v>
      </c>
      <c r="P959" s="141">
        <v>479000000000</v>
      </c>
      <c r="Q959" s="141">
        <v>180000000000</v>
      </c>
      <c r="R959" s="141">
        <v>212000000000</v>
      </c>
      <c r="S959" s="141">
        <v>763000000000</v>
      </c>
      <c r="T959" s="141">
        <v>812000000000</v>
      </c>
      <c r="U959" s="141">
        <v>980000000000</v>
      </c>
      <c r="V959" s="141">
        <v>1226000000000</v>
      </c>
      <c r="W959" s="141">
        <v>1651000000000</v>
      </c>
      <c r="X959" s="141">
        <v>2090000000000</v>
      </c>
      <c r="Y959" s="141">
        <v>1998000000000</v>
      </c>
      <c r="Z959" s="141">
        <v>1768000000000</v>
      </c>
      <c r="AA959" s="141">
        <v>1897000000000</v>
      </c>
      <c r="AB959" s="141">
        <v>2013000000000</v>
      </c>
      <c r="AC959" s="141">
        <v>2026000000000</v>
      </c>
      <c r="AD959" s="141">
        <v>2634000000000</v>
      </c>
      <c r="AE959" s="141">
        <v>3052000000000</v>
      </c>
      <c r="AF959" s="141">
        <v>3309000000000</v>
      </c>
      <c r="AG959" s="141">
        <v>3397000000000</v>
      </c>
      <c r="AH959" s="141">
        <v>10092000000000</v>
      </c>
      <c r="AI959" s="141">
        <v>9668000000000</v>
      </c>
      <c r="AJ959" s="141">
        <v>9653000000000</v>
      </c>
      <c r="AK959" s="141">
        <v>4953100000000</v>
      </c>
      <c r="AL959" s="141">
        <v>5850400000000</v>
      </c>
      <c r="AM959" s="141">
        <v>6007600000000</v>
      </c>
      <c r="AN959" s="141">
        <v>6277300000000</v>
      </c>
      <c r="AO959" s="141">
        <v>6813800000000</v>
      </c>
      <c r="AP959" s="141">
        <v>6793800000000</v>
      </c>
      <c r="AQ959" s="141">
        <v>7250400000000</v>
      </c>
      <c r="AR959" s="141">
        <v>7529200000000</v>
      </c>
      <c r="AS959" s="141">
        <v>6682900000000</v>
      </c>
      <c r="AT959" s="141">
        <v>6113400000000</v>
      </c>
      <c r="AU959" s="141">
        <v>6141900000000</v>
      </c>
      <c r="AV959" s="141">
        <v>7434900000000</v>
      </c>
      <c r="AW959" s="141">
        <v>7917400000000</v>
      </c>
      <c r="AX959" s="141">
        <v>8206800000000</v>
      </c>
      <c r="AY959" s="141">
        <v>7839800000000</v>
      </c>
      <c r="AZ959" s="141">
        <v>6715100000000</v>
      </c>
      <c r="BA959" s="141">
        <v>5914300000000</v>
      </c>
      <c r="BB959" s="141">
        <v>5707500000000</v>
      </c>
      <c r="BC959" s="141">
        <v>6015000000000</v>
      </c>
      <c r="BD959" s="141">
        <v>6515700000000</v>
      </c>
      <c r="BE959" s="141">
        <v>5829800000000</v>
      </c>
      <c r="BF959" s="141">
        <v>7001700000000</v>
      </c>
      <c r="BG959" s="141">
        <v>6774600000000</v>
      </c>
    </row>
    <row r="960" spans="1:59">
      <c r="A960" s="141" t="s">
        <v>584</v>
      </c>
      <c r="B960" s="141" t="s">
        <v>1542</v>
      </c>
      <c r="O960" s="141">
        <v>-1.3021028631265359</v>
      </c>
      <c r="P960" s="141">
        <v>0.13956320099680386</v>
      </c>
      <c r="Q960" s="141">
        <v>-2.0140798314394148</v>
      </c>
      <c r="R960" s="141">
        <v>-4.6275756213706973</v>
      </c>
      <c r="S960" s="141">
        <v>-5.1343731904932781</v>
      </c>
      <c r="T960" s="141">
        <v>-5.8367908437109826</v>
      </c>
      <c r="U960" s="141">
        <v>-6.817378140209172</v>
      </c>
      <c r="V960" s="141">
        <v>-6.7207341816581083</v>
      </c>
      <c r="W960" s="141">
        <v>-6.4296391774650283</v>
      </c>
      <c r="X960" s="141">
        <v>-5.9605349479111061</v>
      </c>
      <c r="Y960" s="141">
        <v>-5.9670170820428439</v>
      </c>
      <c r="Z960" s="141">
        <v>-6.1828639790252184</v>
      </c>
      <c r="AA960" s="141">
        <v>-5.2437741954937547</v>
      </c>
      <c r="AB960" s="141">
        <v>-4.4454004928398616</v>
      </c>
      <c r="AC960" s="141">
        <v>-4.3384840533841524</v>
      </c>
      <c r="AD960" s="141">
        <v>-3.1158247270011268</v>
      </c>
      <c r="AE960" s="141">
        <v>-2.2084980876726763</v>
      </c>
      <c r="AF960" s="141">
        <v>-2.5584709462118047</v>
      </c>
      <c r="AG960" s="141">
        <v>-1.1483691397297997</v>
      </c>
      <c r="AK960" s="141">
        <v>-3.7959658865126191</v>
      </c>
      <c r="AL960" s="141">
        <v>-3.8062659096811049</v>
      </c>
      <c r="AM960" s="141">
        <v>-3.8002354096152025</v>
      </c>
      <c r="AN960" s="141">
        <v>-3.2517727011050419</v>
      </c>
      <c r="AO960" s="141">
        <v>-9.5635554425662495</v>
      </c>
      <c r="AP960" s="141">
        <v>-7.0495858957863717</v>
      </c>
      <c r="AQ960" s="141">
        <v>-6.1081134446921048</v>
      </c>
      <c r="AR960" s="141">
        <v>-5.539258706895728</v>
      </c>
      <c r="AS960" s="141">
        <v>-6.373348744598208</v>
      </c>
      <c r="AT960" s="141">
        <v>-6.1371278696361875</v>
      </c>
      <c r="AU960" s="141">
        <v>-4.961423541755364</v>
      </c>
      <c r="AV960" s="141">
        <v>-3.908913924104731</v>
      </c>
      <c r="AW960" s="141">
        <v>-3.11761868980718</v>
      </c>
      <c r="AX960" s="141">
        <v>-2.5430882235114489</v>
      </c>
      <c r="AY960" s="141">
        <v>-5.0414650451292324</v>
      </c>
      <c r="AZ960" s="141">
        <v>-8.8027399331155607</v>
      </c>
      <c r="BA960" s="141">
        <v>-7.4504265880609708</v>
      </c>
      <c r="BB960" s="141">
        <v>-8.3290785568422212</v>
      </c>
      <c r="BC960" s="141">
        <v>-7.4470479467719635</v>
      </c>
      <c r="BD960" s="141">
        <v>-6.8182558931712904</v>
      </c>
      <c r="BE960" s="141">
        <v>-5.2466159151234928</v>
      </c>
      <c r="BF960" s="141">
        <v>-4.4577693615130327</v>
      </c>
      <c r="BG960" s="141">
        <v>-4.5977329565947027</v>
      </c>
    </row>
    <row r="961" spans="1:60">
      <c r="A961" s="141" t="s">
        <v>584</v>
      </c>
      <c r="B961" s="141" t="s">
        <v>1543</v>
      </c>
      <c r="O961" s="141">
        <v>-1249000000000</v>
      </c>
      <c r="P961" s="141">
        <v>163000000000</v>
      </c>
      <c r="Q961" s="141">
        <v>-2807000000000</v>
      </c>
      <c r="R961" s="141">
        <v>-7126000000000</v>
      </c>
      <c r="S961" s="141">
        <v>-8879000000000</v>
      </c>
      <c r="T961" s="141">
        <v>-11248000000000</v>
      </c>
      <c r="U961" s="141">
        <v>-14467000000000</v>
      </c>
      <c r="V961" s="141">
        <v>-15458000000000</v>
      </c>
      <c r="W961" s="141">
        <v>-16032000000000</v>
      </c>
      <c r="X961" s="141">
        <v>-15978000000000</v>
      </c>
      <c r="Y961" s="141">
        <v>-16793000000000</v>
      </c>
      <c r="Z961" s="141">
        <v>-18097000000000</v>
      </c>
      <c r="AA961" s="141">
        <v>-16313000000000</v>
      </c>
      <c r="AB961" s="141">
        <v>-14853000000000</v>
      </c>
      <c r="AC961" s="141">
        <v>-15171000000000</v>
      </c>
      <c r="AD961" s="141">
        <v>-11331000000000</v>
      </c>
      <c r="AE961" s="141">
        <v>-8634000000000</v>
      </c>
      <c r="AF961" s="141">
        <v>-10774000000000</v>
      </c>
      <c r="AG961" s="141">
        <v>-5221000000000</v>
      </c>
      <c r="AK961" s="141">
        <v>-19038200000000</v>
      </c>
      <c r="AL961" s="141">
        <v>-19508700000000</v>
      </c>
      <c r="AM961" s="141">
        <v>-19981900000000</v>
      </c>
      <c r="AN961" s="141">
        <v>-17369100000000</v>
      </c>
      <c r="AO961" s="141">
        <v>-50483800000000</v>
      </c>
      <c r="AP961" s="141">
        <v>-36633300000000</v>
      </c>
      <c r="AQ961" s="141">
        <v>-32171800000000</v>
      </c>
      <c r="AR961" s="141">
        <v>-28970600000000</v>
      </c>
      <c r="AS961" s="141">
        <v>-32885600000000</v>
      </c>
      <c r="AT961" s="141">
        <v>-31630800000000</v>
      </c>
      <c r="AU961" s="141">
        <v>-25847300000000</v>
      </c>
      <c r="AV961" s="141">
        <v>-20487900000000</v>
      </c>
      <c r="AW961" s="141">
        <v>-16426100000000</v>
      </c>
      <c r="AX961" s="141">
        <v>-13521300000000</v>
      </c>
      <c r="AY961" s="141">
        <v>-26251700000000</v>
      </c>
      <c r="AZ961" s="141">
        <v>-43089500000000</v>
      </c>
      <c r="BA961" s="141">
        <v>-37278500000000</v>
      </c>
      <c r="BB961" s="141">
        <v>-40929800000000</v>
      </c>
      <c r="BC961" s="141">
        <v>-36859700000000</v>
      </c>
      <c r="BD961" s="141">
        <v>-34307800000000</v>
      </c>
      <c r="BE961" s="141">
        <v>-26961100000000</v>
      </c>
      <c r="BF961" s="141">
        <v>-23714700000000</v>
      </c>
      <c r="BG961" s="141">
        <v>-24756300000000</v>
      </c>
    </row>
    <row r="962" spans="1:60">
      <c r="A962" s="141" t="s">
        <v>584</v>
      </c>
      <c r="B962" s="141" t="s">
        <v>1544</v>
      </c>
      <c r="O962" s="141">
        <v>1.0873445045964589</v>
      </c>
      <c r="P962" s="141">
        <v>0.82624839853936027</v>
      </c>
      <c r="Q962" s="141">
        <v>0.9507145624001514</v>
      </c>
      <c r="R962" s="141">
        <v>1.0221448257139321</v>
      </c>
      <c r="S962" s="141">
        <v>0.95759905433684744</v>
      </c>
      <c r="T962" s="141">
        <v>1.0331659468197516</v>
      </c>
      <c r="U962" s="141">
        <v>1.1446334072418662</v>
      </c>
      <c r="V962" s="141">
        <v>1.0999778418679658</v>
      </c>
      <c r="W962" s="141">
        <v>1.0427309045290092</v>
      </c>
      <c r="X962" s="141">
        <v>0.96245964235890935</v>
      </c>
      <c r="Y962" s="141">
        <v>0.9185219530209463</v>
      </c>
      <c r="Z962" s="141">
        <v>0.89683472094497418</v>
      </c>
      <c r="AA962" s="141">
        <v>0.82290577701612277</v>
      </c>
      <c r="AB962" s="141">
        <v>0.76379600469449449</v>
      </c>
      <c r="AC962" s="141">
        <v>0.81015920659398222</v>
      </c>
      <c r="AD962" s="141">
        <v>0.95171382756604883</v>
      </c>
      <c r="AE962" s="141">
        <v>0.85741088601793036</v>
      </c>
      <c r="AF962" s="141">
        <v>0.7449344123135726</v>
      </c>
      <c r="AG962" s="141">
        <v>0.76433303209367065</v>
      </c>
      <c r="AK962" s="141">
        <v>1.3874729656414664</v>
      </c>
      <c r="AL962" s="141">
        <v>1.4870790025475</v>
      </c>
      <c r="AM962" s="141">
        <v>1.3893693673475946</v>
      </c>
      <c r="AN962" s="141">
        <v>1.2731621243394786</v>
      </c>
      <c r="AO962" s="141">
        <v>1.427681340100315</v>
      </c>
      <c r="AP962" s="141">
        <v>1.5757859397388791</v>
      </c>
      <c r="AQ962" s="141">
        <v>1.547637581497078</v>
      </c>
      <c r="AR962" s="141">
        <v>1.4483417940555061</v>
      </c>
      <c r="AS962" s="141">
        <v>1.4730238909490216</v>
      </c>
      <c r="AT962" s="141">
        <v>1.4112708810833978</v>
      </c>
      <c r="AU962" s="141">
        <v>1.3021210237762431</v>
      </c>
      <c r="AV962" s="141">
        <v>1.3472921366493378</v>
      </c>
      <c r="AW962" s="141">
        <v>1.2779387780550286</v>
      </c>
      <c r="AX962" s="141">
        <v>1.2425515555921685</v>
      </c>
      <c r="AY962" s="141">
        <v>1.3033983803445912</v>
      </c>
      <c r="AZ962" s="141">
        <v>1.4686793285406976</v>
      </c>
      <c r="BA962" s="141">
        <v>1.2479367103963814</v>
      </c>
      <c r="BB962" s="141">
        <v>1.2570600630636222</v>
      </c>
      <c r="BC962" s="141">
        <v>1.217640636402501</v>
      </c>
      <c r="BD962" s="141">
        <v>1.3972458123963087</v>
      </c>
      <c r="BE962" s="141">
        <v>1.2555168951264506</v>
      </c>
      <c r="BF962" s="141">
        <v>1.1515908883282224</v>
      </c>
      <c r="BG962" s="141">
        <v>1.1303273235672002</v>
      </c>
    </row>
    <row r="963" spans="1:60">
      <c r="A963" s="141" t="s">
        <v>584</v>
      </c>
      <c r="B963" s="141" t="s">
        <v>1545</v>
      </c>
      <c r="O963" s="141">
        <v>1043000000000</v>
      </c>
      <c r="P963" s="141">
        <v>965000000000</v>
      </c>
      <c r="Q963" s="141">
        <v>1325000000000</v>
      </c>
      <c r="R963" s="141">
        <v>1574000000000</v>
      </c>
      <c r="S963" s="141">
        <v>1656000000000</v>
      </c>
      <c r="T963" s="141">
        <v>1991000000000</v>
      </c>
      <c r="U963" s="141">
        <v>2429000000000</v>
      </c>
      <c r="V963" s="141">
        <v>2530000000000</v>
      </c>
      <c r="W963" s="141">
        <v>2600000000000</v>
      </c>
      <c r="X963" s="141">
        <v>2580000000000</v>
      </c>
      <c r="Y963" s="141">
        <v>2585000000000</v>
      </c>
      <c r="Z963" s="141">
        <v>2625000000000</v>
      </c>
      <c r="AA963" s="141">
        <v>2560000000000</v>
      </c>
      <c r="AB963" s="141">
        <v>2552000000000</v>
      </c>
      <c r="AC963" s="141">
        <v>2833000000000</v>
      </c>
      <c r="AD963" s="141">
        <v>3461000000000</v>
      </c>
      <c r="AE963" s="141">
        <v>3352000000000</v>
      </c>
      <c r="AF963" s="141">
        <v>3137000000000</v>
      </c>
      <c r="AG963" s="141">
        <v>3475000000000</v>
      </c>
      <c r="AK963" s="141">
        <v>6958700000000</v>
      </c>
      <c r="AL963" s="141">
        <v>7621900000000</v>
      </c>
      <c r="AM963" s="141">
        <v>7305400000000</v>
      </c>
      <c r="AN963" s="141">
        <v>6800500000000</v>
      </c>
      <c r="AO963" s="141">
        <v>7536400000000</v>
      </c>
      <c r="AP963" s="141">
        <v>8188600000000</v>
      </c>
      <c r="AQ963" s="141">
        <v>8151500000000</v>
      </c>
      <c r="AR963" s="141">
        <v>7574900000000</v>
      </c>
      <c r="AS963" s="141">
        <v>7600600000000</v>
      </c>
      <c r="AT963" s="141">
        <v>7273700000000</v>
      </c>
      <c r="AU963" s="141">
        <v>6783600000000</v>
      </c>
      <c r="AV963" s="141">
        <v>7061600000000</v>
      </c>
      <c r="AW963" s="141">
        <v>6733200000000</v>
      </c>
      <c r="AX963" s="141">
        <v>6606500000000</v>
      </c>
      <c r="AY963" s="141">
        <v>6787000000000</v>
      </c>
      <c r="AZ963" s="141">
        <v>7189200000000</v>
      </c>
      <c r="BA963" s="141">
        <v>6244100000000</v>
      </c>
      <c r="BB963" s="141">
        <v>6177300000000</v>
      </c>
      <c r="BC963" s="141">
        <v>6026800000000</v>
      </c>
      <c r="BD963" s="141">
        <v>7030600000000</v>
      </c>
      <c r="BE963" s="141">
        <v>6451800000000</v>
      </c>
      <c r="BF963" s="141">
        <v>6126300000000</v>
      </c>
      <c r="BG963" s="141">
        <v>6086200000000</v>
      </c>
    </row>
    <row r="964" spans="1:60">
      <c r="A964" s="141" t="s">
        <v>584</v>
      </c>
      <c r="B964" s="141" t="s">
        <v>1546</v>
      </c>
      <c r="AH964" s="141">
        <v>0.54315425299318676</v>
      </c>
      <c r="AI964" s="141">
        <v>1.7003441797764922</v>
      </c>
      <c r="AJ964" s="141">
        <v>3.2389569559933196</v>
      </c>
      <c r="AK964" s="141">
        <v>3.2882074468180553</v>
      </c>
      <c r="AL964" s="141">
        <v>6.0943529082609276</v>
      </c>
      <c r="AM964" s="141">
        <v>4.4970881895996424</v>
      </c>
      <c r="AN964" s="141">
        <v>6.4116785314780227</v>
      </c>
      <c r="AO964" s="141">
        <v>6.6795497207777039</v>
      </c>
      <c r="AP964" s="141">
        <v>10.897797332752432</v>
      </c>
      <c r="AQ964" s="141">
        <v>8.3090376794644456</v>
      </c>
      <c r="AR964" s="141">
        <v>5.5609219797133864</v>
      </c>
      <c r="AS964" s="141">
        <v>7.0113503035546296</v>
      </c>
      <c r="AT964" s="141">
        <v>13.516900539715992</v>
      </c>
      <c r="AU964" s="141">
        <v>6.8576723137467477</v>
      </c>
      <c r="AV964" s="141">
        <v>3.8478797739809454</v>
      </c>
      <c r="AW964" s="141">
        <v>0.46027584664962418</v>
      </c>
      <c r="AX964" s="141">
        <v>2.9834402945184793</v>
      </c>
      <c r="AY964" s="141">
        <v>3.2842297629973518</v>
      </c>
      <c r="AZ964" s="141">
        <v>9.6793673557357387</v>
      </c>
      <c r="BA964" s="141">
        <v>6.5304177703021802</v>
      </c>
      <c r="BB964" s="141">
        <v>10.919896582985439</v>
      </c>
      <c r="BC964" s="141">
        <v>6.3736824113276871</v>
      </c>
      <c r="BD964" s="141">
        <v>6.6913419490134256</v>
      </c>
      <c r="BE964" s="141">
        <v>6.8445111271980013</v>
      </c>
      <c r="BF964" s="141">
        <v>2.4401403195348448</v>
      </c>
      <c r="BG964" s="141">
        <v>4.1274534967122039</v>
      </c>
    </row>
    <row r="965" spans="1:60">
      <c r="A965" s="141" t="s">
        <v>584</v>
      </c>
      <c r="B965" s="141" t="s">
        <v>1547</v>
      </c>
      <c r="AH965" s="141">
        <v>2618000000000</v>
      </c>
      <c r="AI965" s="141">
        <v>8394000000000</v>
      </c>
      <c r="AJ965" s="141">
        <v>16087000000000</v>
      </c>
      <c r="AK965" s="141">
        <v>16491600000000</v>
      </c>
      <c r="AL965" s="141">
        <v>31236100000000</v>
      </c>
      <c r="AM965" s="141">
        <v>23646000000000</v>
      </c>
      <c r="AN965" s="141">
        <v>34247500000000</v>
      </c>
      <c r="AO965" s="141">
        <v>35259800000000</v>
      </c>
      <c r="AP965" s="141">
        <v>56630600000000</v>
      </c>
      <c r="AQ965" s="141">
        <v>43764200000000</v>
      </c>
      <c r="AR965" s="141">
        <v>29083900000000</v>
      </c>
      <c r="AS965" s="141">
        <v>36177600000000</v>
      </c>
      <c r="AT965" s="141">
        <v>69666200000000</v>
      </c>
      <c r="AU965" s="141">
        <v>35726100000000</v>
      </c>
      <c r="AV965" s="141">
        <v>20168000000000</v>
      </c>
      <c r="AW965" s="141">
        <v>2425100000000</v>
      </c>
      <c r="AX965" s="141">
        <v>15862600000000</v>
      </c>
      <c r="AY965" s="141">
        <v>17101500000000</v>
      </c>
      <c r="AZ965" s="141">
        <v>47380600000000</v>
      </c>
      <c r="BA965" s="141">
        <v>32675200000000</v>
      </c>
      <c r="BB965" s="141">
        <v>53661300000000</v>
      </c>
      <c r="BC965" s="141">
        <v>31547000000000</v>
      </c>
      <c r="BD965" s="141">
        <v>33669200000000</v>
      </c>
      <c r="BE965" s="141">
        <v>35172300000000</v>
      </c>
      <c r="BF965" s="141">
        <v>12981200000000</v>
      </c>
      <c r="BG965" s="141">
        <v>22224100000000</v>
      </c>
    </row>
    <row r="966" spans="1:60">
      <c r="A966" s="141" t="s">
        <v>584</v>
      </c>
      <c r="B966" s="141" t="s">
        <v>1548</v>
      </c>
      <c r="AG966" s="141">
        <v>52.773511670877291</v>
      </c>
      <c r="AH966" s="141">
        <v>38.92225119663361</v>
      </c>
      <c r="AI966" s="141">
        <v>39.742354778063984</v>
      </c>
      <c r="AJ966" s="141">
        <v>42.779520126047409</v>
      </c>
      <c r="AK966" s="141">
        <v>56.043683256512921</v>
      </c>
      <c r="AL966" s="141">
        <v>61.735523177918985</v>
      </c>
      <c r="AM966" s="141">
        <v>66.4992604699558</v>
      </c>
      <c r="AN966" s="141">
        <v>74.142667921013583</v>
      </c>
      <c r="AO966" s="141">
        <v>81.573847993727327</v>
      </c>
      <c r="AP966" s="141">
        <v>91.996313685433208</v>
      </c>
      <c r="AQ966" s="141">
        <v>100.46088330112055</v>
      </c>
      <c r="AR966" s="141">
        <v>104.44133421286604</v>
      </c>
      <c r="AS966" s="141">
        <v>113.60220486516887</v>
      </c>
      <c r="AT966" s="141">
        <v>124.03248579212251</v>
      </c>
      <c r="AU966" s="141">
        <v>129.87417206593759</v>
      </c>
      <c r="AV966" s="141">
        <v>130.46268045045073</v>
      </c>
      <c r="AW966" s="141">
        <v>130.82897291355124</v>
      </c>
      <c r="AX966" s="141">
        <v>134.21817523879596</v>
      </c>
      <c r="AY966" s="141">
        <v>140.41343481673397</v>
      </c>
      <c r="AZ966" s="141">
        <v>158.87462946960272</v>
      </c>
      <c r="BA966" s="141">
        <v>162.29640660340613</v>
      </c>
      <c r="BB966" s="141">
        <v>177.96094288153338</v>
      </c>
      <c r="BC966" s="141">
        <v>186.02541795533028</v>
      </c>
      <c r="BD966" s="141">
        <v>188.88147596982049</v>
      </c>
      <c r="BE966" s="141">
        <v>194.42805268196997</v>
      </c>
      <c r="BF966" s="141">
        <v>197.0374397211354</v>
      </c>
      <c r="BG966" s="141">
        <v>195.51979047844742</v>
      </c>
    </row>
    <row r="967" spans="1:60">
      <c r="A967" s="141" t="s">
        <v>584</v>
      </c>
      <c r="B967" s="141" t="s">
        <v>1549</v>
      </c>
      <c r="AG967" s="141">
        <v>239932000000000</v>
      </c>
      <c r="AH967" s="141">
        <v>187605000000000</v>
      </c>
      <c r="AI967" s="141">
        <v>196194000000000</v>
      </c>
      <c r="AJ967" s="141">
        <v>212474000000000</v>
      </c>
      <c r="AK967" s="141">
        <v>281080200000000</v>
      </c>
      <c r="AL967" s="141">
        <v>316420300000000</v>
      </c>
      <c r="AM967" s="141">
        <v>349657700000000</v>
      </c>
      <c r="AN967" s="141">
        <v>396027500000000</v>
      </c>
      <c r="AO967" s="141">
        <v>430609500000000</v>
      </c>
      <c r="AP967" s="141">
        <v>478060500000000</v>
      </c>
      <c r="AQ967" s="141">
        <v>529133500000000</v>
      </c>
      <c r="AR967" s="141">
        <v>546233400000000</v>
      </c>
      <c r="AS967" s="141">
        <v>586171700000000</v>
      </c>
      <c r="AT967" s="141">
        <v>639264300000000</v>
      </c>
      <c r="AU967" s="141">
        <v>676599500000000</v>
      </c>
      <c r="AV967" s="141">
        <v>683797700000000</v>
      </c>
      <c r="AW967" s="141">
        <v>689311300000000</v>
      </c>
      <c r="AX967" s="141">
        <v>713622200000000</v>
      </c>
      <c r="AY967" s="141">
        <v>731154800000000</v>
      </c>
      <c r="AZ967" s="141">
        <v>777692900000000</v>
      </c>
      <c r="BA967" s="141">
        <v>812056400000000</v>
      </c>
      <c r="BB967" s="141">
        <v>874515200000000</v>
      </c>
      <c r="BC967" s="141">
        <v>920746200000000</v>
      </c>
      <c r="BD967" s="141">
        <v>950405500000000</v>
      </c>
      <c r="BE967" s="141">
        <v>999119100000000</v>
      </c>
      <c r="BF967" s="141">
        <v>1048211200000000</v>
      </c>
      <c r="BG967" s="141">
        <v>1052768100000000</v>
      </c>
    </row>
    <row r="968" spans="1:60">
      <c r="A968" s="141" t="s">
        <v>584</v>
      </c>
      <c r="B968" s="141" t="s">
        <v>1550</v>
      </c>
      <c r="AH968" s="141">
        <v>0.43734498292957896</v>
      </c>
      <c r="AI968" s="141">
        <v>0.11647580454747235</v>
      </c>
      <c r="AJ968" s="141">
        <v>-0.39724386611393175</v>
      </c>
      <c r="AK968" s="141">
        <v>-0.91333114140771476</v>
      </c>
      <c r="AL968" s="141">
        <v>3.090616822006873</v>
      </c>
      <c r="AM968" s="141">
        <v>0.17700414353634386</v>
      </c>
      <c r="AN968" s="141">
        <v>3.6539313011041061</v>
      </c>
      <c r="AO968" s="141">
        <v>-3.2018260317888507</v>
      </c>
      <c r="AP968" s="141">
        <v>3.478232924431321</v>
      </c>
      <c r="AQ968" s="141">
        <v>3.1145458756877651</v>
      </c>
      <c r="AR968" s="141">
        <v>-0.5208936817047638</v>
      </c>
      <c r="AS968" s="141">
        <v>1.0980913830641208</v>
      </c>
      <c r="AT968" s="141">
        <v>6.5345080051307649</v>
      </c>
      <c r="AU968" s="141">
        <v>0.41403901295556289</v>
      </c>
      <c r="AV968" s="141">
        <v>4.1840541175824142E-2</v>
      </c>
      <c r="AW968" s="141">
        <v>-2.6747471956122051</v>
      </c>
      <c r="AX968" s="141">
        <v>0.57499865522687921</v>
      </c>
      <c r="AY968" s="141">
        <v>-2.108463409111728</v>
      </c>
      <c r="AZ968" s="141">
        <v>1.1933581340998283</v>
      </c>
      <c r="BA968" s="141">
        <v>-0.55236903319830222</v>
      </c>
      <c r="BB968" s="141">
        <v>2.3767191654194013</v>
      </c>
      <c r="BC968" s="141">
        <v>-0.95612307488405057</v>
      </c>
      <c r="BD968" s="141">
        <v>0.38487557822756113</v>
      </c>
      <c r="BE968" s="141">
        <v>1.5817629155671795</v>
      </c>
      <c r="BF968" s="141">
        <v>-1.4308652599373892</v>
      </c>
      <c r="BG968" s="141">
        <v>-3.5156741867055141E-2</v>
      </c>
    </row>
    <row r="969" spans="1:60">
      <c r="A969" s="141" t="s">
        <v>584</v>
      </c>
      <c r="B969" s="141" t="s">
        <v>1551</v>
      </c>
      <c r="AH969" s="141">
        <v>2108000000000</v>
      </c>
      <c r="AI969" s="141">
        <v>575000000000</v>
      </c>
      <c r="AJ969" s="141">
        <v>-1973000000000</v>
      </c>
      <c r="AK969" s="141">
        <v>-4580700000000</v>
      </c>
      <c r="AL969" s="141">
        <v>15840700000000</v>
      </c>
      <c r="AM969" s="141">
        <v>930700000000</v>
      </c>
      <c r="AN969" s="141">
        <v>19517200000000</v>
      </c>
      <c r="AO969" s="141">
        <v>-16901700000000</v>
      </c>
      <c r="AP969" s="141">
        <v>18074700000000</v>
      </c>
      <c r="AQ969" s="141">
        <v>16404500000000</v>
      </c>
      <c r="AR969" s="141">
        <v>-2724300000000</v>
      </c>
      <c r="AS969" s="141">
        <v>5666000000000</v>
      </c>
      <c r="AT969" s="141">
        <v>33678900000000</v>
      </c>
      <c r="AU969" s="141">
        <v>2157000000000</v>
      </c>
      <c r="AV969" s="141">
        <v>219300000000</v>
      </c>
      <c r="AW969" s="141">
        <v>-14092700000000</v>
      </c>
      <c r="AX969" s="141">
        <v>3057200000000</v>
      </c>
      <c r="AY969" s="141">
        <v>-10979100000000</v>
      </c>
      <c r="AZ969" s="141">
        <v>5841500000000</v>
      </c>
      <c r="BA969" s="141">
        <v>-2763800000000</v>
      </c>
      <c r="BB969" s="141">
        <v>11679400000000</v>
      </c>
      <c r="BC969" s="141">
        <v>-4732400000000</v>
      </c>
      <c r="BD969" s="141">
        <v>1936600000000</v>
      </c>
      <c r="BE969" s="141">
        <v>8128300000000</v>
      </c>
      <c r="BF969" s="141">
        <v>-7612000000000</v>
      </c>
      <c r="BG969" s="141">
        <v>-189300000000</v>
      </c>
    </row>
    <row r="970" spans="1:60">
      <c r="A970" s="141" t="s">
        <v>584</v>
      </c>
      <c r="B970" s="141" t="s">
        <v>1552</v>
      </c>
      <c r="AM970" s="141">
        <v>2.6910799999999999</v>
      </c>
      <c r="AN970" s="141">
        <v>2.7704200000000001</v>
      </c>
      <c r="AO970" s="141">
        <v>2.87296</v>
      </c>
      <c r="AP970" s="141">
        <v>2.8908999999999998</v>
      </c>
      <c r="AQ970" s="141">
        <v>2.9040699999999999</v>
      </c>
      <c r="AR970" s="141">
        <v>2.9718599999999999</v>
      </c>
      <c r="AS970" s="141">
        <v>3.0138600000000002</v>
      </c>
      <c r="AT970" s="141">
        <v>3.0453199999999998</v>
      </c>
      <c r="AU970" s="141">
        <v>3.0293199999999998</v>
      </c>
      <c r="AV970" s="141">
        <v>3.1818</v>
      </c>
      <c r="AW970" s="141">
        <v>3.2776900000000002</v>
      </c>
      <c r="AX970" s="141">
        <v>3.3376399999999999</v>
      </c>
      <c r="AY970" s="141">
        <v>3.3353600000000001</v>
      </c>
      <c r="AZ970" s="141">
        <v>3.22811</v>
      </c>
      <c r="BA970" s="141">
        <v>3.1393</v>
      </c>
      <c r="BB970" s="141">
        <v>3.2474699999999999</v>
      </c>
      <c r="BC970" s="141">
        <v>3.2088100000000002</v>
      </c>
      <c r="BD970" s="141">
        <v>3.3161200000000002</v>
      </c>
      <c r="BE970" s="141">
        <v>3.3994</v>
      </c>
      <c r="BF970" s="141">
        <v>3.28363</v>
      </c>
    </row>
    <row r="971" spans="1:60">
      <c r="A971" s="141" t="s">
        <v>584</v>
      </c>
      <c r="B971" s="141" t="s">
        <v>1553</v>
      </c>
      <c r="BB971" s="141">
        <v>96.422042846679702</v>
      </c>
      <c r="BE971" s="141">
        <v>96.645584106445298</v>
      </c>
      <c r="BH971" s="141">
        <v>98.243392944335895</v>
      </c>
    </row>
    <row r="972" spans="1:60">
      <c r="A972" s="141" t="s">
        <v>584</v>
      </c>
      <c r="B972" s="141" t="s">
        <v>1554</v>
      </c>
      <c r="BB972" s="141">
        <v>85.853683471679702</v>
      </c>
      <c r="BE972" s="141">
        <v>81.508430480957003</v>
      </c>
      <c r="BH972" s="141">
        <v>86.667594909667997</v>
      </c>
    </row>
    <row r="973" spans="1:60">
      <c r="A973" s="141" t="s">
        <v>584</v>
      </c>
      <c r="B973" s="141" t="s">
        <v>1555</v>
      </c>
      <c r="BB973" s="141">
        <v>99.289985656738295</v>
      </c>
      <c r="BE973" s="141">
        <v>99.672058105468807</v>
      </c>
      <c r="BH973" s="141">
        <v>99.491157531738295</v>
      </c>
    </row>
    <row r="974" spans="1:60">
      <c r="A974" s="141" t="s">
        <v>584</v>
      </c>
      <c r="B974" s="141" t="s">
        <v>1556</v>
      </c>
      <c r="BB974" s="141">
        <v>89.566078186035199</v>
      </c>
      <c r="BE974" s="141">
        <v>83.659973144531307</v>
      </c>
      <c r="BH974" s="141">
        <v>91.431335449218807</v>
      </c>
    </row>
    <row r="975" spans="1:60">
      <c r="A975" s="141" t="s">
        <v>584</v>
      </c>
      <c r="B975" s="141" t="s">
        <v>1557</v>
      </c>
      <c r="BB975" s="141">
        <v>97.946052551269503</v>
      </c>
      <c r="BE975" s="141">
        <v>98.453048706054702</v>
      </c>
      <c r="BH975" s="141">
        <v>99.239120483398395</v>
      </c>
    </row>
    <row r="976" spans="1:60">
      <c r="A976" s="141" t="s">
        <v>584</v>
      </c>
      <c r="B976" s="141" t="s">
        <v>1558</v>
      </c>
      <c r="BB976" s="141">
        <v>95.971595764160199</v>
      </c>
      <c r="BE976" s="141">
        <v>96.236541748046903</v>
      </c>
      <c r="BH976" s="141">
        <v>98.457351684570298</v>
      </c>
    </row>
    <row r="977" spans="1:60">
      <c r="A977" s="141" t="s">
        <v>584</v>
      </c>
      <c r="B977" s="141" t="s">
        <v>1559</v>
      </c>
      <c r="BB977" s="141">
        <v>96.844902038574205</v>
      </c>
      <c r="BE977" s="141">
        <v>97.015449523925795</v>
      </c>
      <c r="BH977" s="141">
        <v>98.064674377441406</v>
      </c>
    </row>
    <row r="978" spans="1:60">
      <c r="A978" s="141" t="s">
        <v>584</v>
      </c>
      <c r="B978" s="141" t="s">
        <v>1560</v>
      </c>
      <c r="BB978" s="141">
        <v>97.165214538574205</v>
      </c>
      <c r="BE978" s="141">
        <v>96.394561767578097</v>
      </c>
      <c r="BH978" s="141">
        <v>98.712120056152301</v>
      </c>
    </row>
    <row r="979" spans="1:60">
      <c r="A979" s="141" t="s">
        <v>584</v>
      </c>
      <c r="B979" s="141" t="s">
        <v>1561</v>
      </c>
      <c r="BB979" s="141">
        <v>95.300559997558594</v>
      </c>
      <c r="BE979" s="141">
        <v>96.974304199218807</v>
      </c>
      <c r="BH979" s="141">
        <v>97.539932250976605</v>
      </c>
    </row>
    <row r="980" spans="1:60">
      <c r="A980" s="141" t="s">
        <v>584</v>
      </c>
      <c r="B980" s="141" t="s">
        <v>1562</v>
      </c>
      <c r="C980" s="141">
        <v>56.311207891500871</v>
      </c>
      <c r="D980" s="141">
        <v>56.891147543630524</v>
      </c>
      <c r="E980" s="141">
        <v>74.317414970456241</v>
      </c>
      <c r="F980" s="141">
        <v>81.688846525800557</v>
      </c>
      <c r="G980" s="141">
        <v>78.774317967474062</v>
      </c>
      <c r="H980" s="141">
        <v>81.805992464256249</v>
      </c>
      <c r="I980" s="141">
        <v>82.1225306518172</v>
      </c>
      <c r="J980" s="141">
        <v>81.478448524338503</v>
      </c>
      <c r="K980" s="141">
        <v>78.095532857723811</v>
      </c>
      <c r="L980" s="141">
        <v>78.063007861022854</v>
      </c>
      <c r="M980" s="141">
        <v>108.83036613276873</v>
      </c>
      <c r="N980" s="141">
        <v>120.49464368017202</v>
      </c>
      <c r="O980" s="141">
        <v>129.98718782369519</v>
      </c>
      <c r="P980" s="141">
        <v>128.75090589135823</v>
      </c>
      <c r="Q980" s="141">
        <v>123.19251671517493</v>
      </c>
      <c r="R980" s="141">
        <v>126.56997284356663</v>
      </c>
      <c r="S980" s="141">
        <v>127.22131349485919</v>
      </c>
      <c r="T980" s="141">
        <v>125.13243072931274</v>
      </c>
      <c r="U980" s="141">
        <v>124.37956994962531</v>
      </c>
      <c r="V980" s="141">
        <v>125.85702993296961</v>
      </c>
      <c r="W980" s="141">
        <v>127.86728346995713</v>
      </c>
      <c r="X980" s="141">
        <v>130.60353518986594</v>
      </c>
      <c r="Y980" s="141">
        <v>135.94409166823124</v>
      </c>
      <c r="Z980" s="141">
        <v>141.24788120994967</v>
      </c>
      <c r="AA980" s="141">
        <v>143.58098571085608</v>
      </c>
      <c r="AB980" s="141">
        <v>145.98470150070929</v>
      </c>
      <c r="AC980" s="141">
        <v>152.21756182317381</v>
      </c>
      <c r="AD980" s="141">
        <v>168.94914061155168</v>
      </c>
      <c r="AE980" s="141">
        <v>177.75544748389325</v>
      </c>
      <c r="AF980" s="141">
        <v>185.31223058244905</v>
      </c>
      <c r="AG980" s="141">
        <v>189.72285520226674</v>
      </c>
      <c r="AH980" s="141">
        <v>190.30461122242224</v>
      </c>
      <c r="AI980" s="141">
        <v>194.42141295064087</v>
      </c>
      <c r="AJ980" s="141">
        <v>196.86101321255006</v>
      </c>
      <c r="AK980" s="141">
        <v>199.24424425122979</v>
      </c>
      <c r="AL980" s="141">
        <v>196.98787435246732</v>
      </c>
      <c r="AM980" s="141">
        <v>197.09364787719599</v>
      </c>
      <c r="AN980" s="141">
        <v>210.21931413433683</v>
      </c>
      <c r="AO980" s="141">
        <v>218.08808076276875</v>
      </c>
      <c r="AP980" s="141">
        <v>221.28850511053747</v>
      </c>
      <c r="AQ980" s="141">
        <v>212.26879891248629</v>
      </c>
      <c r="AR980" s="141">
        <v>183.18151834112484</v>
      </c>
      <c r="AS980" s="141">
        <v>180.8463482162895</v>
      </c>
      <c r="AT980" s="141">
        <v>180.48764776609733</v>
      </c>
      <c r="AU980" s="141">
        <v>173.53701416639186</v>
      </c>
      <c r="AV980" s="141">
        <v>170.7257086072232</v>
      </c>
      <c r="AW980" s="141">
        <v>168.19548452140441</v>
      </c>
      <c r="AX980" s="141">
        <v>160.83257372608665</v>
      </c>
      <c r="AY980" s="141">
        <v>160.39759760858698</v>
      </c>
      <c r="AZ980" s="141">
        <v>166.94755161119343</v>
      </c>
      <c r="BA980" s="141">
        <v>159.89282877855132</v>
      </c>
      <c r="BB980" s="141">
        <v>159.61627294918893</v>
      </c>
      <c r="BC980" s="141">
        <v>159.85751652922434</v>
      </c>
      <c r="BD980" s="141">
        <v>162.30845802318476</v>
      </c>
      <c r="BE980" s="141">
        <v>162.6762173431398</v>
      </c>
      <c r="BF980" s="141">
        <v>162.05899905542216</v>
      </c>
      <c r="BG980" s="141">
        <v>161.71479848609425</v>
      </c>
    </row>
    <row r="981" spans="1:60">
      <c r="A981" s="141" t="s">
        <v>584</v>
      </c>
      <c r="B981" s="141" t="s">
        <v>1563</v>
      </c>
      <c r="C981" s="141">
        <v>60.304777188638035</v>
      </c>
      <c r="D981" s="141">
        <v>59.782685930509082</v>
      </c>
      <c r="E981" s="141">
        <v>76.074025049777632</v>
      </c>
      <c r="F981" s="141">
        <v>82.899910254997039</v>
      </c>
      <c r="G981" s="141">
        <v>83.976555849033943</v>
      </c>
      <c r="H981" s="141">
        <v>88.076207231070441</v>
      </c>
      <c r="I981" s="141">
        <v>89.977660633147337</v>
      </c>
      <c r="J981" s="141">
        <v>90.326898522450946</v>
      </c>
      <c r="K981" s="141">
        <v>87.357250749041597</v>
      </c>
      <c r="L981" s="141">
        <v>87.009105344124748</v>
      </c>
      <c r="M981" s="141">
        <v>130.74641616382553</v>
      </c>
      <c r="N981" s="141">
        <v>143.73706536535215</v>
      </c>
      <c r="O981" s="141">
        <v>156.11056135790233</v>
      </c>
      <c r="P981" s="141">
        <v>153.74898697296979</v>
      </c>
      <c r="Q981" s="141">
        <v>149.98472936424787</v>
      </c>
      <c r="R981" s="141">
        <v>160.11437625668808</v>
      </c>
      <c r="S981" s="141">
        <v>165.52238436684053</v>
      </c>
      <c r="T981" s="141">
        <v>167.94680680879907</v>
      </c>
      <c r="U981" s="141">
        <v>173.64216021708415</v>
      </c>
      <c r="V981" s="141">
        <v>178.27075671105291</v>
      </c>
      <c r="W981" s="141">
        <v>183.51943604606194</v>
      </c>
      <c r="X981" s="141">
        <v>189.02520852742475</v>
      </c>
      <c r="Y981" s="141">
        <v>198.66510561772657</v>
      </c>
      <c r="Z981" s="141">
        <v>207.55556983509274</v>
      </c>
      <c r="AA981" s="141">
        <v>212.09207046584723</v>
      </c>
      <c r="AB981" s="141">
        <v>214.34983119676173</v>
      </c>
      <c r="AC981" s="141">
        <v>224.22135497229925</v>
      </c>
      <c r="AD981" s="141">
        <v>237.48656029489311</v>
      </c>
      <c r="AE981" s="141">
        <v>245.11719706628105</v>
      </c>
      <c r="AF981" s="141">
        <v>251.39434831410625</v>
      </c>
      <c r="AG981" s="141">
        <v>252.39156527539731</v>
      </c>
      <c r="AH981" s="141">
        <v>250.82066721662534</v>
      </c>
      <c r="AI981" s="141">
        <v>258.40815580360703</v>
      </c>
      <c r="AJ981" s="141">
        <v>266.85143615736672</v>
      </c>
      <c r="AK981" s="141">
        <v>273.68690329759858</v>
      </c>
      <c r="AL981" s="141">
        <v>277.39889261693247</v>
      </c>
      <c r="AM981" s="141">
        <v>280.85918994216314</v>
      </c>
      <c r="AN981" s="141">
        <v>266.89370345928285</v>
      </c>
      <c r="AO981" s="141">
        <v>285.41322797038475</v>
      </c>
      <c r="AP981" s="141">
        <v>296.78407733794052</v>
      </c>
      <c r="AQ981" s="141">
        <v>294.99681036479552</v>
      </c>
      <c r="AR981" s="141">
        <v>285.16950299765966</v>
      </c>
      <c r="AS981" s="141">
        <v>293.15226491161008</v>
      </c>
      <c r="AT981" s="141">
        <v>302.10867206173953</v>
      </c>
      <c r="AU981" s="141">
        <v>298.36290308154634</v>
      </c>
      <c r="AV981" s="141">
        <v>296.75318489795717</v>
      </c>
      <c r="AW981" s="141">
        <v>290.51760813034548</v>
      </c>
      <c r="AX981" s="141">
        <v>281.91221974472631</v>
      </c>
      <c r="AY981" s="141">
        <v>290.12900700348195</v>
      </c>
      <c r="AZ981" s="141">
        <v>315.62623436813817</v>
      </c>
      <c r="BA981" s="141">
        <v>313.82853829233471</v>
      </c>
      <c r="BB981" s="141">
        <v>322.9848154340371</v>
      </c>
      <c r="BC981" s="141">
        <v>329.96836759171703</v>
      </c>
      <c r="BD981" s="141">
        <v>338.14950509094047</v>
      </c>
      <c r="BE981" s="141">
        <v>345.72187495764155</v>
      </c>
      <c r="BF981" s="141">
        <v>341.8108970388796</v>
      </c>
      <c r="BG981" s="141">
        <v>345.14931947851574</v>
      </c>
    </row>
    <row r="982" spans="1:60">
      <c r="A982" s="141" t="s">
        <v>584</v>
      </c>
      <c r="B982" s="141" t="s">
        <v>1564</v>
      </c>
      <c r="AR982" s="141">
        <v>231.21268439116261</v>
      </c>
      <c r="AS982" s="141">
        <v>230.0918512936974</v>
      </c>
      <c r="AT982" s="141">
        <v>228.78630160960199</v>
      </c>
      <c r="AU982" s="141">
        <v>220.32217494674308</v>
      </c>
      <c r="AV982" s="141">
        <v>219.49685338266559</v>
      </c>
      <c r="AW982" s="141">
        <v>215.13759432669164</v>
      </c>
      <c r="AX982" s="141">
        <v>207.30604029814276</v>
      </c>
      <c r="AY982" s="141">
        <v>206.52786465815223</v>
      </c>
      <c r="AZ982" s="141">
        <v>215.83176700096831</v>
      </c>
      <c r="BA982" s="141">
        <v>207.60260137553041</v>
      </c>
      <c r="BB982" s="141">
        <v>208.21915662843847</v>
      </c>
      <c r="BC982" s="141">
        <v>208.06096282723234</v>
      </c>
      <c r="BD982" s="141">
        <v>209.34862326513843</v>
      </c>
      <c r="BE982" s="141">
        <v>208.50275532872325</v>
      </c>
      <c r="BF982" s="141">
        <v>205.67452844604497</v>
      </c>
      <c r="BG982" s="141">
        <v>205.14816136182694</v>
      </c>
    </row>
    <row r="983" spans="1:60">
      <c r="A983" s="141" t="s">
        <v>584</v>
      </c>
      <c r="B983" s="141" t="s">
        <v>1565</v>
      </c>
      <c r="C983" s="141">
        <v>3.9935692971371695</v>
      </c>
      <c r="D983" s="141">
        <v>2.8915383868785658</v>
      </c>
      <c r="E983" s="141">
        <v>1.7566100793213837</v>
      </c>
      <c r="F983" s="141">
        <v>1.2110637291964756</v>
      </c>
      <c r="G983" s="141">
        <v>1.5766416571154709</v>
      </c>
      <c r="H983" s="141">
        <v>2.0218617514033093</v>
      </c>
      <c r="I983" s="141">
        <v>3.1504672640219353</v>
      </c>
      <c r="J983" s="141">
        <v>3.92715888833294</v>
      </c>
      <c r="K983" s="141">
        <v>4.1078977881294936</v>
      </c>
      <c r="L983" s="141">
        <v>4.3569075553296432</v>
      </c>
      <c r="M983" s="141">
        <v>7.1153618808884014</v>
      </c>
      <c r="N983" s="141">
        <v>7.289142362830332</v>
      </c>
      <c r="O983" s="141">
        <v>9.1626757918487787</v>
      </c>
      <c r="P983" s="141">
        <v>7.0492259742741483</v>
      </c>
      <c r="Q983" s="141">
        <v>7.4083983824766513</v>
      </c>
      <c r="R983" s="141">
        <v>11.750769136781193</v>
      </c>
      <c r="S983" s="141">
        <v>14.773972366698137</v>
      </c>
      <c r="T983" s="141">
        <v>17.871020614025827</v>
      </c>
      <c r="U983" s="141">
        <v>22.340850228048431</v>
      </c>
      <c r="V983" s="141">
        <v>23.39952863610036</v>
      </c>
      <c r="W983" s="141">
        <v>25.117783288712246</v>
      </c>
      <c r="X983" s="141">
        <v>26.478831556060229</v>
      </c>
      <c r="Y983" s="141">
        <v>29.044836735738944</v>
      </c>
      <c r="Z983" s="141">
        <v>31.371791015638596</v>
      </c>
      <c r="AA983" s="141">
        <v>33.140601483909464</v>
      </c>
      <c r="AB983" s="141">
        <v>34.112530261388869</v>
      </c>
      <c r="AC983" s="141">
        <v>37.186965318694547</v>
      </c>
      <c r="AD983" s="141">
        <v>37.603832973030102</v>
      </c>
      <c r="AE983" s="141">
        <v>37.68591982336148</v>
      </c>
      <c r="AF983" s="141">
        <v>37.296826181824045</v>
      </c>
      <c r="AG983" s="141">
        <v>34.816634335588866</v>
      </c>
      <c r="AH983" s="141">
        <v>32.889877988066047</v>
      </c>
      <c r="AI983" s="141">
        <v>35.498989293437113</v>
      </c>
      <c r="AJ983" s="141">
        <v>39.225667373499505</v>
      </c>
      <c r="AK983" s="141">
        <v>40.754264335462722</v>
      </c>
      <c r="AL983" s="141">
        <v>44.761236012601515</v>
      </c>
      <c r="AM983" s="141">
        <v>46.018795112806622</v>
      </c>
      <c r="AN983" s="141">
        <v>30.820108866079742</v>
      </c>
      <c r="AO983" s="141">
        <v>40.803679797316384</v>
      </c>
      <c r="AP983" s="141">
        <v>47.152997449445955</v>
      </c>
      <c r="AQ983" s="141">
        <v>53.832783374406212</v>
      </c>
      <c r="AR983" s="141">
        <v>53.95681860649745</v>
      </c>
      <c r="AS983" s="141">
        <v>63.06041361791187</v>
      </c>
      <c r="AT983" s="141">
        <v>73.322370452137719</v>
      </c>
      <c r="AU983" s="141">
        <v>78.040728134802237</v>
      </c>
      <c r="AV983" s="141">
        <v>77.256331515290782</v>
      </c>
      <c r="AW983" s="141">
        <v>75.380013803653085</v>
      </c>
      <c r="AX983" s="141">
        <v>74.606179446583354</v>
      </c>
      <c r="AY983" s="141">
        <v>83.601142345328753</v>
      </c>
      <c r="AZ983" s="141">
        <v>99.794467367169432</v>
      </c>
      <c r="BA983" s="141">
        <v>106.22593691680488</v>
      </c>
      <c r="BB983" s="141">
        <v>114.76565880559737</v>
      </c>
      <c r="BC983" s="141">
        <v>121.9074047644847</v>
      </c>
      <c r="BD983" s="141">
        <v>128.80088182580195</v>
      </c>
      <c r="BE983" s="141">
        <v>137.21911962891787</v>
      </c>
      <c r="BF983" s="141">
        <v>136.13636859283594</v>
      </c>
      <c r="BG983" s="141">
        <v>140.00115811668786</v>
      </c>
    </row>
    <row r="984" spans="1:60">
      <c r="A984" s="141" t="s">
        <v>584</v>
      </c>
      <c r="B984" s="141" t="s">
        <v>1566</v>
      </c>
      <c r="C984" s="141">
        <v>2.0900833326666701</v>
      </c>
      <c r="D984" s="141">
        <v>1.9146666664166698</v>
      </c>
      <c r="E984" s="141">
        <v>2.1293333327499999</v>
      </c>
      <c r="F984" s="141">
        <v>1.92166666658333</v>
      </c>
      <c r="G984" s="141">
        <v>2.1871666666666698</v>
      </c>
      <c r="H984" s="141">
        <v>2.0916666666666703</v>
      </c>
      <c r="I984" s="141">
        <v>1.7682500000000001</v>
      </c>
      <c r="J984" s="141">
        <v>1.6042500000000004</v>
      </c>
      <c r="K984" s="141">
        <v>1.68516666666667</v>
      </c>
      <c r="L984" s="141">
        <v>1.62191666666667</v>
      </c>
      <c r="M984" s="141">
        <v>1.7519166666666601</v>
      </c>
      <c r="N984" s="141">
        <v>2.2129166666666595</v>
      </c>
      <c r="O984" s="141">
        <v>2.6810833333333299</v>
      </c>
      <c r="P984" s="141">
        <v>1.9755000002500003</v>
      </c>
      <c r="Q984" s="141">
        <v>2.2883333329166691</v>
      </c>
      <c r="R984" s="141">
        <v>2.816249999750001</v>
      </c>
      <c r="S984" s="141">
        <v>2.5791666662499999</v>
      </c>
      <c r="T984" s="141">
        <v>2.7211666665833301</v>
      </c>
      <c r="U984" s="141">
        <v>2.9001666666666606</v>
      </c>
      <c r="V984" s="141">
        <v>1.94</v>
      </c>
      <c r="W984" s="141">
        <v>2.02</v>
      </c>
      <c r="X984" s="141">
        <v>2.1439166666666702</v>
      </c>
      <c r="Y984" s="141">
        <v>1.89025</v>
      </c>
      <c r="Z984" s="141">
        <v>1.8324166666666697</v>
      </c>
      <c r="AA984" s="141">
        <v>1.8345833333333301</v>
      </c>
      <c r="AD984" s="141">
        <v>2.7404166666666701</v>
      </c>
      <c r="AE984" s="141">
        <v>2.6502500000000002</v>
      </c>
      <c r="AF984" s="141">
        <v>2.3355000000000001</v>
      </c>
      <c r="AG984" s="141">
        <v>1.8227500000000001</v>
      </c>
      <c r="AH984" s="141">
        <v>2.1285833333333297</v>
      </c>
      <c r="AI984" s="141">
        <v>2.5251666666666703</v>
      </c>
      <c r="AJ984" s="141">
        <v>2.8104166666666597</v>
      </c>
      <c r="AK984" s="141">
        <v>2.5044166666666698</v>
      </c>
      <c r="AL984" s="141">
        <v>2.6297499999999969</v>
      </c>
      <c r="AM984" s="141">
        <v>2.28358333333333</v>
      </c>
      <c r="AN984" s="141">
        <v>2.0748333333333298</v>
      </c>
      <c r="AO984" s="141">
        <v>2.0132500000000029</v>
      </c>
      <c r="AP984" s="141">
        <v>2.0680833333333299</v>
      </c>
      <c r="AQ984" s="141">
        <v>1.8371666666666702</v>
      </c>
      <c r="AR984" s="141">
        <v>1.9032500000000032</v>
      </c>
      <c r="AS984" s="141">
        <v>1.85941666666667</v>
      </c>
      <c r="AT984" s="141">
        <v>1.8111666666666633</v>
      </c>
      <c r="AU984" s="141">
        <v>1.7594999999999967</v>
      </c>
      <c r="AV984" s="141">
        <v>1.67566666666667</v>
      </c>
      <c r="AW984" s="141">
        <v>1.4127499999999971</v>
      </c>
      <c r="AX984" s="141">
        <v>1.3070833333333329</v>
      </c>
      <c r="AY984" s="141">
        <v>1.3488333333333329</v>
      </c>
      <c r="AZ984" s="141">
        <v>1.5388333333333302</v>
      </c>
      <c r="BA984" s="141">
        <v>1.4832499999999971</v>
      </c>
      <c r="BB984" s="141">
        <v>1.3986666666666701</v>
      </c>
      <c r="BC984" s="141">
        <v>1.3080833333333333</v>
      </c>
      <c r="BD984" s="141">
        <v>1.2301666666666666</v>
      </c>
      <c r="BE984" s="141">
        <v>1.19366666666667</v>
      </c>
      <c r="BF984" s="141">
        <v>1.155</v>
      </c>
      <c r="BG984" s="141">
        <v>1.2726666666666671</v>
      </c>
    </row>
    <row r="985" spans="1:60">
      <c r="A985" s="141" t="s">
        <v>584</v>
      </c>
      <c r="B985" s="141" t="s">
        <v>1567</v>
      </c>
      <c r="D985" s="141">
        <v>0.1957115051426343</v>
      </c>
      <c r="E985" s="141">
        <v>3.8500691237988849</v>
      </c>
      <c r="F985" s="141">
        <v>2.157319200392541</v>
      </c>
      <c r="G985" s="141">
        <v>2.438519263626743</v>
      </c>
      <c r="H985" s="141">
        <v>2.5346100795203652</v>
      </c>
      <c r="I985" s="141">
        <v>2.3886444623354945</v>
      </c>
      <c r="J985" s="141">
        <v>1.7241131793560858</v>
      </c>
      <c r="K985" s="141">
        <v>2.4193013609765504</v>
      </c>
      <c r="L985" s="141">
        <v>2.8463288553616901</v>
      </c>
      <c r="M985" s="141">
        <v>-13.240536177772107</v>
      </c>
      <c r="N985" s="141">
        <v>2.3805302240733508</v>
      </c>
      <c r="O985" s="141">
        <v>1.3644425974514187</v>
      </c>
      <c r="P985" s="141">
        <v>-4.8969670912983903</v>
      </c>
      <c r="Q985" s="141">
        <v>-9.6819072999787252</v>
      </c>
      <c r="R985" s="141">
        <v>1.7927209913900801</v>
      </c>
      <c r="S985" s="141">
        <v>0.22987227015820344</v>
      </c>
      <c r="T985" s="141">
        <v>0.76118673192333874</v>
      </c>
      <c r="U985" s="141">
        <v>1.7361470303665378</v>
      </c>
      <c r="V985" s="141">
        <v>3.519849044868347</v>
      </c>
      <c r="W985" s="141">
        <v>2.7574023415587479</v>
      </c>
      <c r="X985" s="141">
        <v>4.5224615779570305</v>
      </c>
      <c r="Y985" s="141">
        <v>5.6675889826418491</v>
      </c>
      <c r="Z985" s="141">
        <v>6.1575858580420899</v>
      </c>
      <c r="AA985" s="141">
        <v>4.9193017456150043</v>
      </c>
      <c r="AB985" s="141">
        <v>5.5394904700858376</v>
      </c>
      <c r="AC985" s="141">
        <v>4.1693490730484069</v>
      </c>
      <c r="AD985" s="141">
        <v>5.3205651666450944</v>
      </c>
      <c r="AE985" s="141">
        <v>4.6863158406618188</v>
      </c>
      <c r="AF985" s="141">
        <v>2.9940817540117224</v>
      </c>
      <c r="AG985" s="141">
        <v>4.4978776371564724</v>
      </c>
      <c r="AH985" s="141">
        <v>4.7994542310882142</v>
      </c>
      <c r="AI985" s="141">
        <v>4.4912472417809211</v>
      </c>
      <c r="AJ985" s="141">
        <v>4.5485340194344674</v>
      </c>
      <c r="AK985" s="141">
        <v>4.0137586859057608</v>
      </c>
      <c r="AL985" s="141">
        <v>4.0609804046458882</v>
      </c>
      <c r="AM985" s="141">
        <v>3.1697387028442461</v>
      </c>
      <c r="AN985" s="141">
        <v>1.9357232496092613</v>
      </c>
      <c r="AO985" s="141">
        <v>2.3667455019035488</v>
      </c>
      <c r="AP985" s="141">
        <v>3.5163495072081359</v>
      </c>
      <c r="AQ985" s="141">
        <v>3.4991801942923293</v>
      </c>
      <c r="AR985" s="141">
        <v>3.1081760882395617</v>
      </c>
      <c r="AS985" s="141">
        <v>3.3724931994444041</v>
      </c>
      <c r="AT985" s="141">
        <v>3.4956097656388265</v>
      </c>
      <c r="AU985" s="141">
        <v>2.8992748291329242</v>
      </c>
      <c r="AV985" s="141">
        <v>2.7428893784011379</v>
      </c>
      <c r="AW985" s="141">
        <v>2.5708996704401996</v>
      </c>
      <c r="AX985" s="141">
        <v>2.6320291380841967</v>
      </c>
      <c r="AY985" s="141">
        <v>2.9190921165756456</v>
      </c>
      <c r="AZ985" s="141">
        <v>2.3481994815990181</v>
      </c>
      <c r="BA985" s="141">
        <v>3.5615298206882029</v>
      </c>
      <c r="BB985" s="141">
        <v>3.2293116381192273</v>
      </c>
      <c r="BC985" s="141">
        <v>2.1857002853019512</v>
      </c>
      <c r="BD985" s="141">
        <v>1.6423991082868641</v>
      </c>
      <c r="BE985" s="141">
        <v>-0.51712212401839142</v>
      </c>
      <c r="BF985" s="141">
        <v>-0.97757780734984967</v>
      </c>
      <c r="BG985" s="141">
        <v>0.76908836116314616</v>
      </c>
    </row>
    <row r="986" spans="1:60">
      <c r="A986" s="141" t="s">
        <v>584</v>
      </c>
      <c r="B986" s="141" t="s">
        <v>1568</v>
      </c>
      <c r="C986" s="141">
        <v>3.8720833326666702</v>
      </c>
      <c r="D986" s="141">
        <v>3.9216666664166695</v>
      </c>
      <c r="E986" s="141">
        <v>4.2113333327499998</v>
      </c>
      <c r="F986" s="141">
        <v>3.7866666665833302</v>
      </c>
      <c r="G986" s="141">
        <v>3.8971666666666698</v>
      </c>
      <c r="H986" s="141">
        <v>3.8016666666666703</v>
      </c>
      <c r="I986" s="141">
        <v>3.4782500000000001</v>
      </c>
      <c r="J986" s="141">
        <v>3.3142500000000004</v>
      </c>
      <c r="K986" s="141">
        <v>3.4571666666666703</v>
      </c>
      <c r="L986" s="141">
        <v>3.4059166666666698</v>
      </c>
      <c r="M986" s="141">
        <v>3.6625833333333304</v>
      </c>
      <c r="N986" s="141">
        <v>3.5930833333333299</v>
      </c>
      <c r="O986" s="141">
        <v>3.1703333333333301</v>
      </c>
      <c r="P986" s="141">
        <v>3.1862499999999998</v>
      </c>
      <c r="Q986" s="141">
        <v>3.7799999995833389</v>
      </c>
      <c r="R986" s="141">
        <v>3.7654999997500003</v>
      </c>
      <c r="S986" s="141">
        <v>3.7561666662499995</v>
      </c>
      <c r="T986" s="141">
        <v>3.7283333332499997</v>
      </c>
      <c r="U986" s="141">
        <v>3.7323333333333304</v>
      </c>
      <c r="V986" s="141">
        <v>3.0558333333333296</v>
      </c>
      <c r="W986" s="141">
        <v>2.8453333333333308</v>
      </c>
      <c r="X986" s="141">
        <v>3.4260000000000002</v>
      </c>
      <c r="Y986" s="141">
        <v>3.56325</v>
      </c>
      <c r="Z986" s="141">
        <v>3.3781666666666696</v>
      </c>
      <c r="AA986" s="141">
        <v>3.2485833333333298</v>
      </c>
      <c r="AB986" s="141">
        <v>3.1004166666666704</v>
      </c>
      <c r="AC986" s="141">
        <v>3.7035</v>
      </c>
      <c r="AD986" s="141">
        <v>3.4484166666666702</v>
      </c>
      <c r="AE986" s="141">
        <v>3.2742500000000003</v>
      </c>
      <c r="AF986" s="141">
        <v>3.3173333333333304</v>
      </c>
      <c r="AG986" s="141">
        <v>3.30433333333333</v>
      </c>
      <c r="AH986" s="141">
        <v>3.3943333333333294</v>
      </c>
      <c r="AI986" s="141">
        <v>2.8001666666666702</v>
      </c>
      <c r="AJ986" s="141">
        <v>2.8618333333333297</v>
      </c>
      <c r="AK986" s="141">
        <v>2.4350000000000001</v>
      </c>
      <c r="AL986" s="141">
        <v>2.6043333333333298</v>
      </c>
      <c r="AM986" s="141">
        <v>2.3570833333333301</v>
      </c>
      <c r="AN986" s="141">
        <v>2.1475</v>
      </c>
      <c r="AO986" s="141">
        <v>2.0550000000000002</v>
      </c>
      <c r="AP986" s="141">
        <v>2.0440833333333299</v>
      </c>
      <c r="AQ986" s="141">
        <v>1.9967500000000034</v>
      </c>
      <c r="AR986" s="141">
        <v>1.9123333333333365</v>
      </c>
      <c r="AS986" s="141">
        <v>1.8293333333333368</v>
      </c>
      <c r="AT986" s="141">
        <v>1.77958333333333</v>
      </c>
      <c r="AU986" s="141">
        <v>1.6863333333333301</v>
      </c>
      <c r="AV986" s="141">
        <v>1.4058333333333368</v>
      </c>
      <c r="AW986" s="141">
        <v>0.98208333333333009</v>
      </c>
      <c r="AX986" s="141">
        <v>1.0750833333333332</v>
      </c>
      <c r="AY986" s="141">
        <v>1.3207499999999999</v>
      </c>
      <c r="AZ986" s="141">
        <v>1.288416666666663</v>
      </c>
      <c r="BA986" s="141">
        <v>1.0982499999999971</v>
      </c>
      <c r="BB986" s="141">
        <v>1.039333333333337</v>
      </c>
      <c r="BC986" s="141">
        <v>0.92949999999999999</v>
      </c>
      <c r="BD986" s="141">
        <v>0.76158333333333295</v>
      </c>
      <c r="BE986" s="141">
        <v>0.80391666666667005</v>
      </c>
      <c r="BF986" s="141">
        <v>0.73658333333333004</v>
      </c>
      <c r="BG986" s="141">
        <v>0.74433333333333307</v>
      </c>
    </row>
    <row r="987" spans="1:60">
      <c r="A987" s="141" t="s">
        <v>584</v>
      </c>
      <c r="B987" s="141" t="s">
        <v>1569</v>
      </c>
      <c r="C987" s="141">
        <v>8.17208333266667</v>
      </c>
      <c r="D987" s="141">
        <v>7.9966666664166697</v>
      </c>
      <c r="E987" s="141">
        <v>8.2113333327499998</v>
      </c>
      <c r="F987" s="141">
        <v>7.7866666665833302</v>
      </c>
      <c r="G987" s="141">
        <v>7.8971666666666698</v>
      </c>
      <c r="H987" s="141">
        <v>7.8016666666666703</v>
      </c>
      <c r="I987" s="141">
        <v>7.4782500000000001</v>
      </c>
      <c r="J987" s="141">
        <v>7.3142500000000004</v>
      </c>
      <c r="K987" s="141">
        <v>7.4571666666666703</v>
      </c>
      <c r="L987" s="141">
        <v>7.4059166666666698</v>
      </c>
      <c r="M987" s="141">
        <v>7.6625833333333304</v>
      </c>
      <c r="N987" s="141">
        <v>7.5930833333333299</v>
      </c>
      <c r="O987" s="141">
        <v>7.0453333333333301</v>
      </c>
      <c r="P987" s="141">
        <v>7.1862500000000002</v>
      </c>
      <c r="Q987" s="141">
        <v>9.1133333329166692</v>
      </c>
      <c r="R987" s="141">
        <v>9.0988333330833306</v>
      </c>
      <c r="S987" s="141">
        <v>8.2561666662499995</v>
      </c>
      <c r="T987" s="141">
        <v>7.5616666665833296</v>
      </c>
      <c r="U987" s="141">
        <v>6.4198333333333304</v>
      </c>
      <c r="V987" s="141">
        <v>6.3683333333333296</v>
      </c>
      <c r="W987" s="141">
        <v>8.3453333333333308</v>
      </c>
      <c r="X987" s="141">
        <v>7.8635000000000002</v>
      </c>
      <c r="Y987" s="141">
        <v>7.31325</v>
      </c>
      <c r="Z987" s="141">
        <v>7.1281666666666696</v>
      </c>
      <c r="AA987" s="141">
        <v>6.7485833333333298</v>
      </c>
      <c r="AB987" s="141">
        <v>6.6004166666666704</v>
      </c>
      <c r="AC987" s="141">
        <v>6.02016666666667</v>
      </c>
      <c r="AD987" s="141">
        <v>5.20841666666667</v>
      </c>
      <c r="AE987" s="141">
        <v>5.0342500000000001</v>
      </c>
      <c r="AF987" s="141">
        <v>5.2873333333333301</v>
      </c>
      <c r="AG987" s="141">
        <v>6.8643333333333301</v>
      </c>
      <c r="AH987" s="141">
        <v>7.5302499999999997</v>
      </c>
      <c r="AI987" s="141">
        <v>6.1507500000000004</v>
      </c>
      <c r="AJ987" s="141">
        <v>5.0058333333333298</v>
      </c>
      <c r="AK987" s="141">
        <v>4.1334166666666698</v>
      </c>
      <c r="AL987" s="141">
        <v>3.5058333333333298</v>
      </c>
      <c r="AM987" s="141">
        <v>2.6575833333333301</v>
      </c>
      <c r="AN987" s="141">
        <v>2.4488333333333299</v>
      </c>
      <c r="AO987" s="141">
        <v>2.3209166666666698</v>
      </c>
      <c r="AP987" s="141">
        <v>2.1608333333333301</v>
      </c>
      <c r="AQ987" s="141">
        <v>2.0671666666666701</v>
      </c>
      <c r="AR987" s="141">
        <v>1.9694166666666699</v>
      </c>
      <c r="AS987" s="141">
        <v>1.8649166666666701</v>
      </c>
      <c r="AT987" s="141">
        <v>1.8220833333333299</v>
      </c>
      <c r="AU987" s="141">
        <v>1.7665833333333301</v>
      </c>
      <c r="AV987" s="141">
        <v>1.6769166666666699</v>
      </c>
      <c r="AW987" s="141">
        <v>1.6648333333333301</v>
      </c>
      <c r="AX987" s="141">
        <v>1.8832500000000001</v>
      </c>
      <c r="AY987" s="141">
        <v>1.9095</v>
      </c>
      <c r="AZ987" s="141">
        <v>1.7233333333333301</v>
      </c>
      <c r="BA987" s="141">
        <v>1.5983333333333301</v>
      </c>
      <c r="BB987" s="141">
        <v>1.50091666666667</v>
      </c>
      <c r="BC987" s="141">
        <v>1.4075</v>
      </c>
      <c r="BD987" s="141">
        <v>1.30375</v>
      </c>
      <c r="BE987" s="141">
        <v>1.2191666666666701</v>
      </c>
      <c r="BF987" s="141">
        <v>1.14283333333333</v>
      </c>
      <c r="BG987" s="141">
        <v>1.0447500000000001</v>
      </c>
    </row>
    <row r="988" spans="1:60">
      <c r="A988" s="141" t="s">
        <v>584</v>
      </c>
      <c r="B988" s="141" t="s">
        <v>1570</v>
      </c>
      <c r="C988" s="141">
        <v>4.3</v>
      </c>
      <c r="D988" s="141">
        <v>4.0750000000000002</v>
      </c>
      <c r="E988" s="141">
        <v>4</v>
      </c>
      <c r="F988" s="141">
        <v>4</v>
      </c>
      <c r="G988" s="141">
        <v>4</v>
      </c>
      <c r="H988" s="141">
        <v>4</v>
      </c>
      <c r="I988" s="141">
        <v>4</v>
      </c>
      <c r="J988" s="141">
        <v>4</v>
      </c>
      <c r="K988" s="141">
        <v>4</v>
      </c>
      <c r="L988" s="141">
        <v>4</v>
      </c>
      <c r="M988" s="141">
        <v>4</v>
      </c>
      <c r="N988" s="141">
        <v>4</v>
      </c>
      <c r="O988" s="141">
        <v>3.875</v>
      </c>
      <c r="P988" s="141">
        <v>4</v>
      </c>
      <c r="Q988" s="141">
        <v>5.3333333333333304</v>
      </c>
      <c r="R988" s="141">
        <v>5.3333333333333304</v>
      </c>
      <c r="S988" s="141">
        <v>4.5</v>
      </c>
      <c r="T988" s="141">
        <v>3.8333333333333299</v>
      </c>
      <c r="U988" s="141">
        <v>2.6875</v>
      </c>
      <c r="V988" s="141">
        <v>3.3125</v>
      </c>
      <c r="W988" s="141">
        <v>5.5</v>
      </c>
      <c r="X988" s="141">
        <v>4.4375</v>
      </c>
      <c r="Y988" s="141">
        <v>3.75</v>
      </c>
      <c r="Z988" s="141">
        <v>3.75</v>
      </c>
      <c r="AA988" s="141">
        <v>3.5</v>
      </c>
      <c r="AB988" s="141">
        <v>3.5</v>
      </c>
      <c r="AC988" s="141">
        <v>2.31666666666667</v>
      </c>
      <c r="AD988" s="141">
        <v>1.76</v>
      </c>
      <c r="AE988" s="141">
        <v>1.76</v>
      </c>
      <c r="AF988" s="141">
        <v>1.97</v>
      </c>
      <c r="AG988" s="141">
        <v>3.56</v>
      </c>
      <c r="AH988" s="141">
        <v>4.1359166666666702</v>
      </c>
      <c r="AI988" s="141">
        <v>3.3505833333333301</v>
      </c>
      <c r="AJ988" s="141">
        <v>2.1440000000000001</v>
      </c>
      <c r="AK988" s="141">
        <v>1.69841666666667</v>
      </c>
      <c r="AL988" s="141">
        <v>0.90149999999999997</v>
      </c>
      <c r="AM988" s="141">
        <v>0.30049999999999999</v>
      </c>
      <c r="AN988" s="141">
        <v>0.30133333333333301</v>
      </c>
      <c r="AO988" s="141">
        <v>0.26591666666666702</v>
      </c>
      <c r="AP988" s="141">
        <v>0.11675000000000001</v>
      </c>
      <c r="AQ988" s="141">
        <v>7.0416666666666697E-2</v>
      </c>
      <c r="AR988" s="141">
        <v>5.7083333333333298E-2</v>
      </c>
      <c r="AS988" s="141">
        <v>3.55833333333333E-2</v>
      </c>
      <c r="AT988" s="141">
        <v>4.2500000000000003E-2</v>
      </c>
      <c r="AU988" s="141">
        <v>8.0250000000000002E-2</v>
      </c>
      <c r="AV988" s="141">
        <v>0.27108333333333301</v>
      </c>
      <c r="AW988" s="141">
        <v>0.68274999999999997</v>
      </c>
      <c r="AX988" s="141">
        <v>0.80816666666666703</v>
      </c>
      <c r="AY988" s="141">
        <v>0.58875</v>
      </c>
      <c r="AZ988" s="141">
        <v>0.43491666666666701</v>
      </c>
      <c r="BA988" s="141">
        <v>0.50008333333333299</v>
      </c>
      <c r="BB988" s="141">
        <v>0.46158333333333301</v>
      </c>
      <c r="BC988" s="141">
        <v>0.47799999999999998</v>
      </c>
      <c r="BD988" s="141">
        <v>0.54216666666666702</v>
      </c>
      <c r="BE988" s="141">
        <v>0.41525000000000001</v>
      </c>
      <c r="BF988" s="141">
        <v>0.40625</v>
      </c>
      <c r="BG988" s="141">
        <v>0.300416666666667</v>
      </c>
    </row>
    <row r="989" spans="1:60">
      <c r="A989" s="141" t="s">
        <v>584</v>
      </c>
      <c r="B989" s="141" t="s">
        <v>1571</v>
      </c>
      <c r="C989" s="141">
        <v>45.425766990399701</v>
      </c>
      <c r="D989" s="141">
        <v>45.886043662944701</v>
      </c>
      <c r="E989" s="141">
        <v>45.124816858351103</v>
      </c>
      <c r="F989" s="141">
        <v>45.939152509776797</v>
      </c>
      <c r="G989" s="141">
        <v>46.018815780025001</v>
      </c>
      <c r="H989" s="141">
        <v>46.399429182321803</v>
      </c>
      <c r="I989" s="141">
        <v>47.497012016852103</v>
      </c>
      <c r="J989" s="141">
        <v>48.373307989582003</v>
      </c>
      <c r="K989" s="141">
        <v>48.753921391878798</v>
      </c>
      <c r="L989" s="141">
        <v>49.798395379576903</v>
      </c>
      <c r="M989" s="141">
        <v>51.595244697396801</v>
      </c>
      <c r="N989" s="141">
        <v>51.223482769572001</v>
      </c>
      <c r="O989" s="141">
        <v>51.6129476463408</v>
      </c>
      <c r="P989" s="141">
        <v>59.800561532958099</v>
      </c>
      <c r="Q989" s="141">
        <v>78.565687413637605</v>
      </c>
      <c r="R989" s="141">
        <v>80.929031097666595</v>
      </c>
      <c r="S989" s="141">
        <v>85.0715211505714</v>
      </c>
      <c r="T989" s="141">
        <v>86.6736380300067</v>
      </c>
      <c r="U989" s="141">
        <v>84.469620886474104</v>
      </c>
      <c r="V989" s="141">
        <v>90.621395644527098</v>
      </c>
      <c r="W989" s="141">
        <v>106.722227709129</v>
      </c>
      <c r="X989" s="141">
        <v>108.22697836937201</v>
      </c>
      <c r="Y989" s="141">
        <v>110.15659980427201</v>
      </c>
      <c r="Z989" s="141">
        <v>107.713592849995</v>
      </c>
      <c r="AA989" s="141">
        <v>107.43034566689001</v>
      </c>
      <c r="AB989" s="141">
        <v>106.217693664224</v>
      </c>
      <c r="AC989" s="141">
        <v>96.516477642891502</v>
      </c>
      <c r="AD989" s="141">
        <v>92.896224583835803</v>
      </c>
      <c r="AE989" s="141">
        <v>91.975671238745903</v>
      </c>
      <c r="AF989" s="141">
        <v>94.339014922774894</v>
      </c>
      <c r="AG989" s="141">
        <v>96.277487832147003</v>
      </c>
      <c r="AH989" s="141">
        <v>96.445665847115393</v>
      </c>
      <c r="AI989" s="141">
        <v>95.011726982648298</v>
      </c>
      <c r="AJ989" s="141">
        <v>91.426530126220499</v>
      </c>
      <c r="AK989" s="141">
        <v>92.268000317535893</v>
      </c>
      <c r="AL989" s="141">
        <v>95.252837977296196</v>
      </c>
      <c r="AM989" s="141">
        <v>97.412082241803304</v>
      </c>
      <c r="AN989" s="141">
        <v>100.94466936572201</v>
      </c>
      <c r="AO989" s="141">
        <v>93.768357545447302</v>
      </c>
      <c r="AP989" s="141">
        <v>94.474874970230999</v>
      </c>
      <c r="AQ989" s="141">
        <v>100</v>
      </c>
      <c r="AR989" s="141">
        <v>92.252123521473393</v>
      </c>
    </row>
    <row r="990" spans="1:60">
      <c r="A990" s="141" t="s">
        <v>584</v>
      </c>
      <c r="B990" s="141" t="s">
        <v>1572</v>
      </c>
      <c r="C990" s="141">
        <v>3.59375</v>
      </c>
      <c r="D990" s="141">
        <v>5.4047259929999996</v>
      </c>
      <c r="E990" s="141">
        <v>6.7731934169999999</v>
      </c>
      <c r="F990" s="141">
        <v>7.6613803889999996</v>
      </c>
      <c r="G990" s="141">
        <v>3.838174274</v>
      </c>
      <c r="H990" s="141">
        <v>6.5934065940000002</v>
      </c>
      <c r="I990" s="141">
        <v>5.0796626060000003</v>
      </c>
      <c r="J990" s="141">
        <v>3.9778808410000002</v>
      </c>
      <c r="K990" s="141">
        <v>5.3697032089999999</v>
      </c>
      <c r="L990" s="141">
        <v>5.2425919890000001</v>
      </c>
      <c r="M990" s="141">
        <v>7.6732673269999996</v>
      </c>
      <c r="N990" s="141">
        <v>6.3504208110000002</v>
      </c>
      <c r="O990" s="141">
        <v>4.8441247000000001</v>
      </c>
      <c r="P990" s="141">
        <v>11.619396160000001</v>
      </c>
      <c r="Q990" s="141">
        <v>23.176229509999999</v>
      </c>
      <c r="R990" s="141">
        <v>11.778406260000001</v>
      </c>
      <c r="S990" s="141">
        <v>9.3912784640000009</v>
      </c>
      <c r="T990" s="141">
        <v>8.1360544220000008</v>
      </c>
      <c r="U990" s="141">
        <v>4.2148968289999997</v>
      </c>
      <c r="V990" s="141">
        <v>3.6943136540000001</v>
      </c>
      <c r="W990" s="141">
        <v>7.8123180809999999</v>
      </c>
      <c r="X990" s="141">
        <v>4.9136069109999996</v>
      </c>
      <c r="Y990" s="141">
        <v>2.717447247</v>
      </c>
      <c r="Z990" s="141">
        <v>1.873935264</v>
      </c>
      <c r="AA990" s="141">
        <v>2.2919535710000001</v>
      </c>
      <c r="AB990" s="141">
        <v>2.0386575630000001</v>
      </c>
      <c r="AC990" s="141">
        <v>0.60314767700000005</v>
      </c>
      <c r="AD990" s="141">
        <v>0.140515222</v>
      </c>
      <c r="AE990" s="141">
        <v>0.66417212299999995</v>
      </c>
      <c r="AF990" s="141">
        <v>2.2767400800000002</v>
      </c>
      <c r="AG990" s="141">
        <v>3.034708341</v>
      </c>
      <c r="AH990" s="141">
        <v>3.2980599650000002</v>
      </c>
      <c r="AI990" s="141">
        <v>1.7073587160000001</v>
      </c>
      <c r="AJ990" s="141">
        <v>1.267416485</v>
      </c>
      <c r="AK990" s="141">
        <v>0.68794032299999996</v>
      </c>
      <c r="AL990" s="141">
        <v>-0.123477116</v>
      </c>
      <c r="AM990" s="141">
        <v>0.13187175500000001</v>
      </c>
      <c r="AN990" s="141">
        <v>1.761461849</v>
      </c>
      <c r="AO990" s="141">
        <v>0.66326943299999996</v>
      </c>
      <c r="AP990" s="141">
        <v>-0.32944957800000002</v>
      </c>
      <c r="AQ990" s="141">
        <v>-0.65301515600000004</v>
      </c>
      <c r="AR990" s="141">
        <v>-0.74005550399999998</v>
      </c>
      <c r="AS990" s="141">
        <v>-0.92349402700000005</v>
      </c>
      <c r="AT990" s="141">
        <v>-0.25654181599999998</v>
      </c>
      <c r="AU990" s="141">
        <v>-8.5733879999999995E-3</v>
      </c>
      <c r="AV990" s="141">
        <v>-0.28294606900000002</v>
      </c>
      <c r="AW990" s="141">
        <v>0.24935511599999999</v>
      </c>
      <c r="AX990" s="141">
        <v>6.0039453999999999E-2</v>
      </c>
      <c r="AY990" s="141">
        <v>1.380078862</v>
      </c>
      <c r="AZ990" s="141">
        <v>-1.3528367299999999</v>
      </c>
      <c r="BA990" s="141">
        <v>-0.719979429</v>
      </c>
      <c r="BB990" s="141">
        <v>-0.267633601</v>
      </c>
      <c r="BC990" s="141">
        <v>-5.1939058000000003E-2</v>
      </c>
      <c r="BD990" s="141">
        <v>0.34644032600000002</v>
      </c>
      <c r="BE990" s="141">
        <v>2.761954083</v>
      </c>
      <c r="BF990" s="141">
        <v>0.78951789000000006</v>
      </c>
      <c r="BG990" s="141">
        <v>-0.116666667</v>
      </c>
    </row>
    <row r="991" spans="1:60">
      <c r="A991" s="141" t="s">
        <v>584</v>
      </c>
      <c r="B991" s="141" t="s">
        <v>1573</v>
      </c>
      <c r="C991" s="141">
        <v>18.669524450000001</v>
      </c>
      <c r="D991" s="141">
        <v>19.678561089999999</v>
      </c>
      <c r="E991" s="141">
        <v>21.0114281</v>
      </c>
      <c r="F991" s="141">
        <v>22.621193529999999</v>
      </c>
      <c r="G991" s="141">
        <v>23.489434360000001</v>
      </c>
      <c r="H991" s="141">
        <v>25.038188269999999</v>
      </c>
      <c r="I991" s="141">
        <v>26.310043759999999</v>
      </c>
      <c r="J991" s="141">
        <v>27.356625950000002</v>
      </c>
      <c r="K991" s="141">
        <v>28.825595570000001</v>
      </c>
      <c r="L991" s="141">
        <v>30.336803929999999</v>
      </c>
      <c r="M991" s="141">
        <v>32.664628</v>
      </c>
      <c r="N991" s="141">
        <v>34.738969330000003</v>
      </c>
      <c r="O991" s="141">
        <v>36.421768329999999</v>
      </c>
      <c r="P991" s="141">
        <v>40.653757880000001</v>
      </c>
      <c r="Q991" s="141">
        <v>50.075766110000004</v>
      </c>
      <c r="R991" s="141">
        <v>55.973893269999998</v>
      </c>
      <c r="S991" s="141">
        <v>61.23055746</v>
      </c>
      <c r="T991" s="141">
        <v>66.212308930000006</v>
      </c>
      <c r="U991" s="141">
        <v>69.003089439999997</v>
      </c>
      <c r="V991" s="141">
        <v>71.552279999999996</v>
      </c>
      <c r="W991" s="141">
        <v>77.14217171</v>
      </c>
      <c r="X991" s="141">
        <v>80.932634789999994</v>
      </c>
      <c r="Y991" s="141">
        <v>83.131936440000004</v>
      </c>
      <c r="Z991" s="141">
        <v>84.689775119999993</v>
      </c>
      <c r="AA991" s="141">
        <v>86.630825439999995</v>
      </c>
      <c r="AB991" s="141">
        <v>88.396931319999993</v>
      </c>
      <c r="AC991" s="141">
        <v>88.930095350000002</v>
      </c>
      <c r="AD991" s="141">
        <v>89.055055679999995</v>
      </c>
      <c r="AE991" s="141">
        <v>89.646534529999997</v>
      </c>
      <c r="AF991" s="141">
        <v>91.687553109999996</v>
      </c>
      <c r="AG991" s="141">
        <v>94.470002930000007</v>
      </c>
      <c r="AH991" s="141">
        <v>97.585680280000005</v>
      </c>
      <c r="AI991" s="141">
        <v>99.251817900000006</v>
      </c>
      <c r="AJ991" s="141">
        <v>100.5097518</v>
      </c>
      <c r="AK991" s="141">
        <v>101.20119889999999</v>
      </c>
      <c r="AL991" s="141">
        <v>101.0762386</v>
      </c>
      <c r="AM991" s="141">
        <v>101.2095296</v>
      </c>
      <c r="AN991" s="141">
        <v>102.99229680000001</v>
      </c>
      <c r="AO991" s="141">
        <v>103.6754133</v>
      </c>
      <c r="AP991" s="141">
        <v>103.33385509999999</v>
      </c>
      <c r="AQ991" s="141">
        <v>102.6590693</v>
      </c>
      <c r="AR991" s="141">
        <v>101.8993352</v>
      </c>
      <c r="AS991" s="141">
        <v>100.95830100000001</v>
      </c>
      <c r="AT991" s="141">
        <v>100.69930069999999</v>
      </c>
      <c r="AU991" s="141">
        <v>100.6906674</v>
      </c>
      <c r="AV991" s="141">
        <v>100.40576710000001</v>
      </c>
      <c r="AW991" s="141">
        <v>100.65613399999999</v>
      </c>
      <c r="AX991" s="141">
        <v>100.7165674</v>
      </c>
      <c r="AY991" s="141">
        <v>102.1065354</v>
      </c>
      <c r="AZ991" s="141">
        <v>100.7252007</v>
      </c>
      <c r="BA991" s="141">
        <v>100</v>
      </c>
      <c r="BB991" s="141">
        <v>99.732366400000004</v>
      </c>
      <c r="BC991" s="141">
        <v>99.680566350000007</v>
      </c>
      <c r="BD991" s="141">
        <v>100.02589999999999</v>
      </c>
      <c r="BE991" s="141">
        <v>102.78856949999999</v>
      </c>
      <c r="BF991" s="141">
        <v>103.6001036</v>
      </c>
      <c r="BG991" s="141">
        <v>103.4792368</v>
      </c>
      <c r="BH991" s="141">
        <v>103.962703950075</v>
      </c>
    </row>
    <row r="992" spans="1:60">
      <c r="A992" s="141" t="s">
        <v>584</v>
      </c>
      <c r="B992" s="141" t="s">
        <v>1574</v>
      </c>
      <c r="D992" s="141">
        <v>15.728251454027967</v>
      </c>
      <c r="E992" s="141">
        <v>61.024379811804963</v>
      </c>
      <c r="F992" s="141">
        <v>23.959094229364499</v>
      </c>
      <c r="G992" s="141">
        <v>15.294369743397439</v>
      </c>
      <c r="H992" s="141">
        <v>17.990893039680326</v>
      </c>
      <c r="I992" s="141">
        <v>16.259746396786642</v>
      </c>
      <c r="J992" s="141">
        <v>15.496392643024082</v>
      </c>
      <c r="K992" s="141">
        <v>14.827849140712065</v>
      </c>
      <c r="L992" s="141">
        <v>18.503856566378914</v>
      </c>
      <c r="M992" s="141">
        <v>67.391538610745911</v>
      </c>
      <c r="N992" s="141">
        <v>24.184992532317043</v>
      </c>
      <c r="O992" s="141">
        <v>24.968896445900551</v>
      </c>
      <c r="P992" s="141">
        <v>18.967934624797778</v>
      </c>
      <c r="Q992" s="141">
        <v>14.060865562978563</v>
      </c>
      <c r="R992" s="141">
        <v>16.964924401293707</v>
      </c>
      <c r="S992" s="141">
        <v>15.505282030641526</v>
      </c>
      <c r="T992" s="141">
        <v>13.725720905816122</v>
      </c>
      <c r="U992" s="141">
        <v>14.411743639127424</v>
      </c>
      <c r="V992" s="141">
        <v>11.152306456268978</v>
      </c>
      <c r="W992" s="141">
        <v>9.6481676179032743</v>
      </c>
      <c r="X992" s="141">
        <v>11.774223926853072</v>
      </c>
      <c r="Y992" s="141">
        <v>9.2938824592712876</v>
      </c>
      <c r="Z992" s="141">
        <v>8.4874520824427275</v>
      </c>
      <c r="AA992" s="141">
        <v>7.8669371161813215</v>
      </c>
      <c r="AB992" s="141">
        <v>8.7446376562790071</v>
      </c>
      <c r="AC992" s="141">
        <v>9.1828773774536359</v>
      </c>
      <c r="AD992" s="141">
        <v>9.4275669704780114</v>
      </c>
      <c r="AE992" s="141">
        <v>9.0816624414227558</v>
      </c>
      <c r="AF992" s="141">
        <v>10.993185512382423</v>
      </c>
      <c r="AG992" s="141">
        <v>6.8522407852742049</v>
      </c>
      <c r="AH992" s="141">
        <v>5.548686996808792</v>
      </c>
      <c r="AI992" s="141">
        <v>3.2904589854408748</v>
      </c>
      <c r="AJ992" s="141">
        <v>4.4193454209533272</v>
      </c>
      <c r="AK992" s="141">
        <v>4.1871319893336896</v>
      </c>
      <c r="AL992" s="141">
        <v>4.0728290811651933</v>
      </c>
      <c r="AM992" s="141">
        <v>3.8039488483567951</v>
      </c>
      <c r="AN992" s="141">
        <v>5.8100784426769687</v>
      </c>
      <c r="AO992" s="141">
        <v>3.1363906567903626</v>
      </c>
      <c r="AP992" s="141">
        <v>2.8022420246441966</v>
      </c>
      <c r="AQ992" s="141">
        <v>1.3355646309312046</v>
      </c>
      <c r="AR992" s="141">
        <v>-17.239387696316275</v>
      </c>
      <c r="AS992" s="141">
        <v>0.92344700481894382</v>
      </c>
      <c r="AT992" s="141">
        <v>0.54050418619379414</v>
      </c>
      <c r="AU992" s="141">
        <v>0.62188097124617259</v>
      </c>
      <c r="AV992" s="141">
        <v>0.49729185847767848</v>
      </c>
      <c r="AW992" s="141">
        <v>-0.73876625670288809</v>
      </c>
      <c r="AX992" s="141">
        <v>0.63149228125051082</v>
      </c>
      <c r="AY992" s="141">
        <v>0.72393643331186042</v>
      </c>
      <c r="AZ992" s="141">
        <v>2.0657915241254261</v>
      </c>
      <c r="BA992" s="141">
        <v>1.745136882353953</v>
      </c>
      <c r="BB992" s="141">
        <v>2.8908790186157085</v>
      </c>
      <c r="BC992" s="141">
        <v>2.1832561181917707</v>
      </c>
      <c r="BD992" s="141">
        <v>3.5004820252226363</v>
      </c>
      <c r="BE992" s="141">
        <v>2.9986038453071071</v>
      </c>
      <c r="BF992" s="141">
        <v>2.9656306110569077</v>
      </c>
      <c r="BG992" s="141">
        <v>3.9202810182492254</v>
      </c>
    </row>
    <row r="993" spans="1:59">
      <c r="A993" s="141" t="s">
        <v>584</v>
      </c>
      <c r="B993" s="141" t="s">
        <v>1575</v>
      </c>
      <c r="C993" s="141">
        <v>11.491526866053434</v>
      </c>
      <c r="D993" s="141">
        <v>15.582385716155969</v>
      </c>
      <c r="E993" s="141">
        <v>20.694493399459684</v>
      </c>
      <c r="F993" s="141">
        <v>25.183276238390128</v>
      </c>
      <c r="G993" s="141">
        <v>29.586569954044851</v>
      </c>
      <c r="H993" s="141">
        <v>32.753785977785455</v>
      </c>
      <c r="I993" s="141">
        <v>38.655471426663183</v>
      </c>
      <c r="J993" s="141">
        <v>46.602524268678671</v>
      </c>
      <c r="K993" s="141">
        <v>36.54304176002767</v>
      </c>
      <c r="L993" s="141">
        <v>35.25113357024965</v>
      </c>
      <c r="M993" s="141">
        <v>44.245155068170149</v>
      </c>
      <c r="N993" s="141">
        <v>17.780197257807366</v>
      </c>
      <c r="O993" s="141">
        <v>20.999612084646255</v>
      </c>
      <c r="P993" s="141">
        <v>38.456731082869275</v>
      </c>
      <c r="Q993" s="141">
        <v>33.833227832430353</v>
      </c>
      <c r="R993" s="141">
        <v>43.230230661872</v>
      </c>
      <c r="S993" s="141">
        <v>40.080939686252833</v>
      </c>
      <c r="T993" s="141">
        <v>36.124871115596278</v>
      </c>
      <c r="U993" s="141">
        <v>36.120900039767385</v>
      </c>
      <c r="V993" s="141">
        <v>45.678884649996121</v>
      </c>
      <c r="W993" s="141">
        <v>39.709707893133384</v>
      </c>
      <c r="X993" s="141">
        <v>46.936323702762323</v>
      </c>
      <c r="Y993" s="141">
        <v>49.95573835737703</v>
      </c>
      <c r="Z993" s="141">
        <v>57.773597725969978</v>
      </c>
      <c r="AA993" s="141">
        <v>62.216389435915758</v>
      </c>
      <c r="AB993" s="141">
        <v>65.925471562843001</v>
      </c>
      <c r="AC993" s="141">
        <v>68.231210629329766</v>
      </c>
      <c r="AD993" s="141">
        <v>48.541429730162967</v>
      </c>
      <c r="AE993" s="141">
        <v>51.936821628641447</v>
      </c>
      <c r="AF993" s="141">
        <v>60.974531394841279</v>
      </c>
      <c r="AG993" s="141">
        <v>66.211258481517774</v>
      </c>
      <c r="AH993" s="141">
        <v>81.827988069620631</v>
      </c>
      <c r="AI993" s="141">
        <v>90.944358072132076</v>
      </c>
      <c r="AJ993" s="141">
        <v>79.823531014961716</v>
      </c>
      <c r="AK993" s="141">
        <v>72.299426026819944</v>
      </c>
      <c r="AL993" s="141">
        <v>57.365952957584085</v>
      </c>
      <c r="AM993" s="141">
        <v>43.964181298737351</v>
      </c>
      <c r="AN993" s="141">
        <v>41.623139957281296</v>
      </c>
      <c r="AO993" s="141">
        <v>40.432855614181463</v>
      </c>
      <c r="AP993" s="141">
        <v>36.148733290733986</v>
      </c>
      <c r="AQ993" s="141">
        <v>31.471700190173017</v>
      </c>
      <c r="AR993" s="141">
        <v>20.779700117404715</v>
      </c>
      <c r="AS993" s="141">
        <v>17.397638170114462</v>
      </c>
      <c r="AT993" s="141">
        <v>13.190174236103209</v>
      </c>
      <c r="AU993" s="141">
        <v>11.340699656070367</v>
      </c>
      <c r="AV993" s="141">
        <v>11.158238752080168</v>
      </c>
      <c r="AW993" s="141">
        <v>9.9289351333407421</v>
      </c>
      <c r="AX993" s="141">
        <v>9.0776509511974179</v>
      </c>
      <c r="AY993" s="141">
        <v>9.8359466199713683</v>
      </c>
      <c r="AZ993" s="141">
        <v>10.869138337412039</v>
      </c>
      <c r="BA993" s="141">
        <v>11.310620929795418</v>
      </c>
      <c r="BB993" s="141">
        <v>10.826895624899191</v>
      </c>
      <c r="BC993" s="141">
        <v>11.307751693330145</v>
      </c>
      <c r="BD993" s="141">
        <v>9.5777157807065088</v>
      </c>
      <c r="BE993" s="141">
        <v>9.131978683814431</v>
      </c>
      <c r="BF993" s="141">
        <v>8.41396831670518</v>
      </c>
      <c r="BG993" s="141">
        <v>9.8610395783454088</v>
      </c>
    </row>
    <row r="994" spans="1:59">
      <c r="A994" s="141" t="s">
        <v>584</v>
      </c>
      <c r="B994" s="141" t="s">
        <v>1576</v>
      </c>
      <c r="C994" s="141">
        <v>50.662532951594144</v>
      </c>
      <c r="D994" s="141">
        <v>48.548773777537427</v>
      </c>
      <c r="E994" s="141">
        <v>68.887477042970616</v>
      </c>
      <c r="F994" s="141">
        <v>74.610318920497065</v>
      </c>
      <c r="G994" s="141">
        <v>73.130348587153378</v>
      </c>
      <c r="H994" s="141">
        <v>77.557639448845379</v>
      </c>
      <c r="I994" s="141">
        <v>77.638768811118183</v>
      </c>
      <c r="J994" s="141">
        <v>76.519007871072333</v>
      </c>
      <c r="K994" s="141">
        <v>74.188482470674444</v>
      </c>
      <c r="L994" s="141">
        <v>74.844929159474304</v>
      </c>
      <c r="M994" s="141">
        <v>101.99998644607611</v>
      </c>
      <c r="N994" s="141">
        <v>115.12237746515659</v>
      </c>
      <c r="O994" s="141">
        <v>125.65970264768376</v>
      </c>
      <c r="P994" s="141">
        <v>122.77965580699191</v>
      </c>
      <c r="Q994" s="141">
        <v>117.35835814394804</v>
      </c>
      <c r="R994" s="141">
        <v>124.23475505877167</v>
      </c>
      <c r="S994" s="141">
        <v>127.77933468292385</v>
      </c>
      <c r="T994" s="141">
        <v>130.40515759301718</v>
      </c>
      <c r="U994" s="141">
        <v>135.4894411761112</v>
      </c>
      <c r="V994" s="141">
        <v>138.9467662511984</v>
      </c>
      <c r="W994" s="141">
        <v>140.5352608089409</v>
      </c>
      <c r="X994" s="141">
        <v>146.11368424039168</v>
      </c>
      <c r="Y994" s="141">
        <v>152.10830140319291</v>
      </c>
      <c r="Z994" s="141">
        <v>158.66697387561805</v>
      </c>
      <c r="AA994" s="141">
        <v>161.02819542144363</v>
      </c>
      <c r="AB994" s="141">
        <v>163.04081698485109</v>
      </c>
      <c r="AC994" s="141">
        <v>170.08967964008082</v>
      </c>
      <c r="AD994" s="141">
        <v>178.97224636560614</v>
      </c>
      <c r="AE994" s="141">
        <v>181.60075113828097</v>
      </c>
      <c r="AF994" s="141">
        <v>187.12529218207104</v>
      </c>
      <c r="AG994" s="141">
        <v>185.19976326788569</v>
      </c>
      <c r="AH994" s="141">
        <v>184.38219666705805</v>
      </c>
      <c r="AI994" s="141">
        <v>185.9488616445494</v>
      </c>
      <c r="AJ994" s="141">
        <v>192.99085528328393</v>
      </c>
      <c r="AK994" s="141">
        <v>199.12102320523462</v>
      </c>
      <c r="AL994" s="141">
        <v>202.78174439270015</v>
      </c>
      <c r="AM994" s="141">
        <v>205.18502134528856</v>
      </c>
      <c r="AN994" s="141">
        <v>213.71836167314902</v>
      </c>
      <c r="AO994" s="141">
        <v>223.03768170192711</v>
      </c>
      <c r="AP994" s="141">
        <v>232.91692629564645</v>
      </c>
      <c r="AQ994" s="141">
        <v>232.86655173854106</v>
      </c>
      <c r="AR994" s="141">
        <v>194.08556323553313</v>
      </c>
      <c r="AS994" s="141">
        <v>198.54230597640014</v>
      </c>
      <c r="AT994" s="141">
        <v>199.84220044714723</v>
      </c>
      <c r="AU994" s="141">
        <v>198.93708872028736</v>
      </c>
      <c r="AV994" s="141">
        <v>198.71820653086394</v>
      </c>
      <c r="AW994" s="141">
        <v>196.22177510350085</v>
      </c>
      <c r="AX994" s="141">
        <v>195.67509679545267</v>
      </c>
      <c r="AY994" s="141">
        <v>201.2447675382171</v>
      </c>
      <c r="AZ994" s="141">
        <v>218.50022778298714</v>
      </c>
      <c r="BA994" s="141">
        <v>217.491279672248</v>
      </c>
      <c r="BB994" s="141">
        <v>227.85226547770336</v>
      </c>
      <c r="BC994" s="141">
        <v>231.15756271451349</v>
      </c>
      <c r="BD994" s="141">
        <v>235.34151894487732</v>
      </c>
      <c r="BE994" s="141">
        <v>237.35103410161207</v>
      </c>
      <c r="BF994" s="141">
        <v>236.07049285901991</v>
      </c>
      <c r="BG994" s="141">
        <v>242.38183304614873</v>
      </c>
    </row>
    <row r="995" spans="1:59">
      <c r="A995" s="141" t="s">
        <v>584</v>
      </c>
      <c r="B995" s="141" t="s">
        <v>1577</v>
      </c>
      <c r="C995" s="141">
        <v>8081000000000</v>
      </c>
      <c r="D995" s="141">
        <v>9352000000000</v>
      </c>
      <c r="E995" s="141">
        <v>15059000000000</v>
      </c>
      <c r="F995" s="141">
        <v>18667000000000</v>
      </c>
      <c r="G995" s="141">
        <v>21522000000000</v>
      </c>
      <c r="H995" s="141">
        <v>25394000000000</v>
      </c>
      <c r="I995" s="141">
        <v>29523000000000</v>
      </c>
      <c r="J995" s="141">
        <v>34098000000000</v>
      </c>
      <c r="K995" s="141">
        <v>39154000000000</v>
      </c>
      <c r="L995" s="141">
        <v>46399000000000</v>
      </c>
      <c r="M995" s="141">
        <v>77668000000000</v>
      </c>
      <c r="N995" s="141">
        <v>96452000000000</v>
      </c>
      <c r="O995" s="141">
        <v>120535000000000</v>
      </c>
      <c r="P995" s="141">
        <v>143398000000000</v>
      </c>
      <c r="Q995" s="141">
        <v>163561000000000</v>
      </c>
      <c r="R995" s="141">
        <v>191309000000000</v>
      </c>
      <c r="S995" s="141">
        <v>220972000000000</v>
      </c>
      <c r="T995" s="141">
        <v>251302000000000</v>
      </c>
      <c r="U995" s="141">
        <v>287519000000000</v>
      </c>
      <c r="V995" s="141">
        <v>319584000000000</v>
      </c>
      <c r="W995" s="141">
        <v>350418000000000</v>
      </c>
      <c r="X995" s="141">
        <v>391677000000000</v>
      </c>
      <c r="Y995" s="141">
        <v>428079000000000</v>
      </c>
      <c r="Z995" s="141">
        <v>464412000000000</v>
      </c>
      <c r="AA995" s="141">
        <v>500947000000000</v>
      </c>
      <c r="AB995" s="141">
        <v>544753000000000</v>
      </c>
      <c r="AC995" s="141">
        <v>594777000000000</v>
      </c>
      <c r="AD995" s="141">
        <v>650850000000000</v>
      </c>
      <c r="AE995" s="141">
        <v>709958000000000</v>
      </c>
      <c r="AF995" s="141">
        <v>788005000000000</v>
      </c>
      <c r="AG995" s="141">
        <v>842001000000000</v>
      </c>
      <c r="AH995" s="141">
        <v>888721000000000</v>
      </c>
      <c r="AI995" s="141">
        <v>917964000000000</v>
      </c>
      <c r="AJ995" s="141">
        <v>958532000000000</v>
      </c>
      <c r="AK995" s="141">
        <v>998667000000000</v>
      </c>
      <c r="AL995" s="141">
        <v>1039341000000000</v>
      </c>
      <c r="AM995" s="141">
        <v>1078877000000000</v>
      </c>
      <c r="AN995" s="141">
        <v>1141560600000000</v>
      </c>
      <c r="AO995" s="141">
        <v>1177364400000000</v>
      </c>
      <c r="AP995" s="141">
        <v>1210357000000000</v>
      </c>
      <c r="AQ995" s="141">
        <v>1226522100000000</v>
      </c>
      <c r="AR995" s="141">
        <v>1015077200000000</v>
      </c>
      <c r="AS995" s="141">
        <v>1024450900000000</v>
      </c>
      <c r="AT995" s="141">
        <v>1029988100000000</v>
      </c>
      <c r="AU995" s="141">
        <v>1036393400000000</v>
      </c>
      <c r="AV995" s="141">
        <v>1041547300000000</v>
      </c>
      <c r="AW995" s="141">
        <v>1033852700000000</v>
      </c>
      <c r="AX995" s="141">
        <v>1040381400000000</v>
      </c>
      <c r="AY995" s="141">
        <v>1047913100000000</v>
      </c>
      <c r="AZ995" s="141">
        <v>1069560800000000</v>
      </c>
      <c r="BA995" s="141">
        <v>1088226100000000</v>
      </c>
      <c r="BB995" s="141">
        <v>1119685400000000</v>
      </c>
      <c r="BC995" s="141">
        <v>1144131000000000</v>
      </c>
      <c r="BD995" s="141">
        <v>1184181100000000</v>
      </c>
      <c r="BE995" s="141">
        <v>1219690000000000</v>
      </c>
      <c r="BF995" s="141">
        <v>1255861500000000</v>
      </c>
      <c r="BG995" s="141">
        <v>1305094800000000</v>
      </c>
    </row>
    <row r="996" spans="1:59">
      <c r="A996" s="141" t="s">
        <v>584</v>
      </c>
      <c r="B996" s="141" t="s">
        <v>1578</v>
      </c>
      <c r="D996" s="141">
        <v>24.464793961143421</v>
      </c>
      <c r="E996" s="141">
        <v>56.533361847733104</v>
      </c>
      <c r="F996" s="141">
        <v>27.837173783119731</v>
      </c>
      <c r="G996" s="141">
        <v>14.705094551883002</v>
      </c>
      <c r="H996" s="141">
        <v>16.736362791562122</v>
      </c>
      <c r="I996" s="141">
        <v>17.496258958809168</v>
      </c>
      <c r="J996" s="141">
        <v>17.206923415642041</v>
      </c>
      <c r="K996" s="141">
        <v>14.393806088333626</v>
      </c>
      <c r="L996" s="141">
        <v>18.33273739592379</v>
      </c>
      <c r="M996" s="141">
        <v>61.880643979396105</v>
      </c>
      <c r="N996" s="141">
        <v>21.37044857599011</v>
      </c>
      <c r="O996" s="141">
        <v>23.171111018952431</v>
      </c>
      <c r="P996" s="141">
        <v>19.837391628987429</v>
      </c>
      <c r="Q996" s="141">
        <v>13.721251342417608</v>
      </c>
      <c r="R996" s="141">
        <v>13.020218756304986</v>
      </c>
      <c r="S996" s="141">
        <v>12.085683370881663</v>
      </c>
      <c r="T996" s="141">
        <v>8.7631012073927916</v>
      </c>
      <c r="U996" s="141">
        <v>8.5586266722907105</v>
      </c>
      <c r="V996" s="141">
        <v>8.1931976669367934</v>
      </c>
      <c r="W996" s="141">
        <v>8.0880144187443683</v>
      </c>
      <c r="X996" s="141">
        <v>8.0392559742935585</v>
      </c>
      <c r="Y996" s="141">
        <v>7.6739251985692292</v>
      </c>
      <c r="Z996" s="141">
        <v>6.7179188888032346</v>
      </c>
      <c r="AA996" s="141">
        <v>6.686089076078999</v>
      </c>
      <c r="AB996" s="141">
        <v>7.6557001040030181</v>
      </c>
      <c r="AC996" s="141">
        <v>7.6721009338177115</v>
      </c>
      <c r="AD996" s="141">
        <v>12.27216250796517</v>
      </c>
      <c r="AE996" s="141">
        <v>10.656987016977798</v>
      </c>
      <c r="AF996" s="141">
        <v>10.127641353432175</v>
      </c>
      <c r="AG996" s="141">
        <v>8.4597178951910212</v>
      </c>
      <c r="AH996" s="141">
        <v>5.2013002359854683</v>
      </c>
      <c r="AI996" s="141">
        <v>4.1600232243865056</v>
      </c>
      <c r="AJ996" s="141">
        <v>1.3316426352231678</v>
      </c>
      <c r="AK996" s="141">
        <v>1.8775586000258728</v>
      </c>
      <c r="AL996" s="141">
        <v>1.2582772836190641</v>
      </c>
      <c r="AM996" s="141">
        <v>1.8057596111382117</v>
      </c>
      <c r="AN996" s="141">
        <v>6.4722948028366529</v>
      </c>
      <c r="AO996" s="141">
        <v>1.8035661006520372</v>
      </c>
      <c r="AP996" s="141">
        <v>-1.2016075906490802</v>
      </c>
      <c r="AQ996" s="141">
        <v>-1.582830520251463</v>
      </c>
      <c r="AR996" s="141">
        <v>-33.508821406479342</v>
      </c>
      <c r="AS996" s="141">
        <v>-4.3209718433238375</v>
      </c>
      <c r="AT996" s="141">
        <v>-1.9067092429710395</v>
      </c>
      <c r="AU996" s="141">
        <v>-0.91379696522707399</v>
      </c>
      <c r="AV996" s="141">
        <v>0.72862225086641808</v>
      </c>
      <c r="AW996" s="141">
        <v>0.48214474500783594</v>
      </c>
      <c r="AX996" s="141">
        <v>-5.0795352497797798E-2</v>
      </c>
      <c r="AY996" s="141">
        <v>0.79132006676349653</v>
      </c>
      <c r="AZ996" s="141">
        <v>-0.66284682348364576</v>
      </c>
      <c r="BA996" s="141">
        <v>-0.35112866649142338</v>
      </c>
      <c r="BB996" s="141">
        <v>-0.33780102030478776</v>
      </c>
      <c r="BC996" s="141">
        <v>0.99334312166087013</v>
      </c>
      <c r="BD996" s="141">
        <v>1.8312546535968346</v>
      </c>
      <c r="BE996" s="141">
        <v>0.88852340808031816</v>
      </c>
      <c r="BF996" s="141">
        <v>0.83552394044486711</v>
      </c>
      <c r="BG996" s="141">
        <v>1.0494500538901781</v>
      </c>
    </row>
    <row r="997" spans="1:59">
      <c r="A997" s="141" t="s">
        <v>584</v>
      </c>
      <c r="B997" s="141" t="s">
        <v>1579</v>
      </c>
      <c r="C997" s="141">
        <v>680000000000</v>
      </c>
      <c r="D997" s="141">
        <v>427000000000</v>
      </c>
      <c r="E997" s="141">
        <v>374000000000</v>
      </c>
      <c r="F997" s="141">
        <v>273000000000</v>
      </c>
      <c r="G997" s="141">
        <v>301000000000</v>
      </c>
      <c r="H997" s="141">
        <v>449000000000</v>
      </c>
      <c r="I997" s="141">
        <v>576000000000</v>
      </c>
      <c r="J997" s="141">
        <v>361000000000</v>
      </c>
      <c r="K997" s="141">
        <v>762000000000</v>
      </c>
      <c r="L997" s="141">
        <v>1565000000000</v>
      </c>
      <c r="M997" s="141">
        <v>2063000000000</v>
      </c>
      <c r="N997" s="141">
        <v>4129000000000</v>
      </c>
      <c r="O997" s="141">
        <v>5589000000000</v>
      </c>
      <c r="P997" s="141">
        <v>2487000000000</v>
      </c>
      <c r="Q997" s="141">
        <v>403000000000</v>
      </c>
      <c r="R997" s="141">
        <v>-421000000000</v>
      </c>
      <c r="S997" s="141">
        <v>480000000000</v>
      </c>
      <c r="T997" s="141">
        <v>2865000000000</v>
      </c>
      <c r="U997" s="141">
        <v>3360000000000</v>
      </c>
      <c r="V997" s="141">
        <v>-721000000000</v>
      </c>
      <c r="W997" s="141">
        <v>-2669000000000</v>
      </c>
      <c r="X997" s="141">
        <v>-2985000000000</v>
      </c>
      <c r="Y997" s="141">
        <v>-4320000000000</v>
      </c>
      <c r="Z997" s="141">
        <v>-3182000000000</v>
      </c>
      <c r="AA997" s="141">
        <v>-6668000000000</v>
      </c>
      <c r="AB997" s="141">
        <v>-9695000000000</v>
      </c>
      <c r="AC997" s="141">
        <v>-16883000000000</v>
      </c>
      <c r="AD997" s="141">
        <v>-19879000000000</v>
      </c>
      <c r="AE997" s="141">
        <v>-21613000000000</v>
      </c>
      <c r="AF997" s="141">
        <v>-25833000000000</v>
      </c>
      <c r="AG997" s="141">
        <v>-30521000000000</v>
      </c>
      <c r="AH997" s="141">
        <v>-17858000000000</v>
      </c>
      <c r="AI997" s="141">
        <v>-7625000000000</v>
      </c>
      <c r="AJ997" s="141">
        <v>31776000000000</v>
      </c>
      <c r="AK997" s="141">
        <v>34563000000000</v>
      </c>
      <c r="AL997" s="141">
        <v>46014000000000</v>
      </c>
      <c r="AM997" s="141">
        <v>41937000000000</v>
      </c>
      <c r="AN997" s="141">
        <v>53334000000000</v>
      </c>
      <c r="AO997" s="141">
        <v>32687000000000</v>
      </c>
      <c r="AP997" s="141">
        <v>27356300000000</v>
      </c>
      <c r="AQ997" s="141">
        <v>27727500000000</v>
      </c>
      <c r="AR997" s="141">
        <v>40842000000000</v>
      </c>
      <c r="AS997" s="141">
        <v>37963800000000</v>
      </c>
      <c r="AT997" s="141">
        <v>33508300000000</v>
      </c>
      <c r="AU997" s="141">
        <v>41760000000000</v>
      </c>
      <c r="AV997" s="141">
        <v>74257994741243.594</v>
      </c>
      <c r="AW997" s="141">
        <v>86501228854682.5</v>
      </c>
      <c r="AX997" s="141">
        <v>116351885626606</v>
      </c>
      <c r="AY997" s="141">
        <v>83133117502828.297</v>
      </c>
      <c r="AZ997" s="141">
        <v>75859224899193</v>
      </c>
      <c r="BA997" s="141">
        <v>80482208501252.906</v>
      </c>
      <c r="BB997" s="141">
        <v>86264439167994.703</v>
      </c>
      <c r="BC997" s="141">
        <v>94129433191392.703</v>
      </c>
      <c r="BD997" s="141">
        <v>113891454887379</v>
      </c>
      <c r="BE997" s="141">
        <v>105572233227241</v>
      </c>
      <c r="BF997" s="141">
        <v>97649181159166</v>
      </c>
      <c r="BG997" s="141">
        <v>94435666649920.906</v>
      </c>
    </row>
    <row r="998" spans="1:59">
      <c r="A998" s="141" t="s">
        <v>584</v>
      </c>
      <c r="B998" s="141" t="s">
        <v>1580</v>
      </c>
      <c r="C998" s="141">
        <v>9619000000000</v>
      </c>
      <c r="D998" s="141">
        <v>11516000000000</v>
      </c>
      <c r="E998" s="141">
        <v>16630000000000</v>
      </c>
      <c r="F998" s="141">
        <v>20741000000000</v>
      </c>
      <c r="G998" s="141">
        <v>24714000000000</v>
      </c>
      <c r="H998" s="141">
        <v>28838000000000</v>
      </c>
      <c r="I998" s="141">
        <v>34215000000000</v>
      </c>
      <c r="J998" s="141">
        <v>40251000000000</v>
      </c>
      <c r="K998" s="141">
        <v>46104000000000</v>
      </c>
      <c r="L998" s="141">
        <v>53940000000000</v>
      </c>
      <c r="M998" s="141">
        <v>93196000000000</v>
      </c>
      <c r="N998" s="141">
        <v>112557000000000</v>
      </c>
      <c r="O998" s="141">
        <v>140402000000000</v>
      </c>
      <c r="P998" s="141">
        <v>168393000000000</v>
      </c>
      <c r="Q998" s="141">
        <v>196102000000000</v>
      </c>
      <c r="R998" s="141">
        <v>231369000000000</v>
      </c>
      <c r="S998" s="141">
        <v>268615000000000</v>
      </c>
      <c r="T998" s="141">
        <v>303741000000000</v>
      </c>
      <c r="U998" s="141">
        <v>346387000000000</v>
      </c>
      <c r="V998" s="141">
        <v>385267000000000</v>
      </c>
      <c r="W998" s="141">
        <v>428939000000000</v>
      </c>
      <c r="X998" s="141">
        <v>474355000000000</v>
      </c>
      <c r="Y998" s="141">
        <v>523229000000000</v>
      </c>
      <c r="Z998" s="141">
        <v>568220000000000</v>
      </c>
      <c r="AA998" s="141">
        <v>617439000000000</v>
      </c>
      <c r="AB998" s="141">
        <v>670040000000000</v>
      </c>
      <c r="AC998" s="141">
        <v>732965000000000</v>
      </c>
      <c r="AD998" s="141">
        <v>803430000000000</v>
      </c>
      <c r="AE998" s="141">
        <v>886511000000000</v>
      </c>
      <c r="AF998" s="141">
        <v>973523000000000</v>
      </c>
      <c r="AG998" s="141">
        <v>1047622000000000</v>
      </c>
      <c r="AH998" s="141">
        <v>1097263000000000</v>
      </c>
      <c r="AI998" s="141">
        <v>1153124000000000</v>
      </c>
      <c r="AJ998" s="141">
        <v>1192591000000000</v>
      </c>
      <c r="AK998" s="141">
        <v>1228068000000000</v>
      </c>
      <c r="AL998" s="141">
        <v>1268331000000000</v>
      </c>
      <c r="AM998" s="141">
        <v>1313745000000000</v>
      </c>
      <c r="AN998" s="141">
        <v>1143446000000000</v>
      </c>
      <c r="AO998" s="141">
        <v>1211752600000000</v>
      </c>
      <c r="AP998" s="141">
        <v>1218140600000000</v>
      </c>
      <c r="AQ998" s="141">
        <v>1233192000000000</v>
      </c>
      <c r="AR998" s="141">
        <v>1194406148152910</v>
      </c>
      <c r="AS998" s="141">
        <v>1164520071931350</v>
      </c>
      <c r="AT998" s="141">
        <v>1173628797566910</v>
      </c>
      <c r="AU998" s="141">
        <v>1163750070490390</v>
      </c>
      <c r="AV998" s="141">
        <v>1163100969161830</v>
      </c>
      <c r="AW998" s="141">
        <v>1137972256403540</v>
      </c>
      <c r="AX998" s="141">
        <v>1112030561446900</v>
      </c>
      <c r="AY998" s="141">
        <v>1128298814655160</v>
      </c>
      <c r="AZ998" s="141">
        <v>1143726253854800</v>
      </c>
      <c r="BA998" s="141">
        <v>1152391477940770</v>
      </c>
      <c r="BB998" s="141">
        <v>1159388382874760</v>
      </c>
      <c r="BC998" s="141">
        <v>1199410750091590</v>
      </c>
      <c r="BD998" s="141">
        <v>1249701583661810</v>
      </c>
      <c r="BE998" s="141">
        <v>1303956917439600</v>
      </c>
      <c r="BF998" s="141">
        <v>1346094482747110</v>
      </c>
      <c r="BG998" s="141">
        <v>1422824342424260</v>
      </c>
    </row>
    <row r="999" spans="1:59">
      <c r="A999" s="141" t="s">
        <v>584</v>
      </c>
      <c r="B999" s="141" t="s">
        <v>1581</v>
      </c>
      <c r="AS999" s="141">
        <v>-5.3561470989595668</v>
      </c>
      <c r="AT999" s="141">
        <v>-3.7539143164401536</v>
      </c>
      <c r="AU999" s="141">
        <v>-1.8653195119438759</v>
      </c>
      <c r="AV999" s="141">
        <v>-0.51759693858143052</v>
      </c>
      <c r="AW999" s="141">
        <v>-1.8980142171310894</v>
      </c>
      <c r="AX999" s="141">
        <v>-1.8779884082784715</v>
      </c>
      <c r="AY999" s="141">
        <v>-1.209115964016177</v>
      </c>
      <c r="AZ999" s="141">
        <v>-2.0967017903874852</v>
      </c>
      <c r="BA999" s="141">
        <v>-1.7045825059841386</v>
      </c>
      <c r="BB999" s="141">
        <v>-1.50843395182922</v>
      </c>
      <c r="BC999" s="141">
        <v>2.03013574247686</v>
      </c>
      <c r="BD999" s="141">
        <v>0.99781654254154462</v>
      </c>
      <c r="BE999" s="141">
        <v>1.5356222240815194</v>
      </c>
      <c r="BF999" s="141">
        <v>1.6999313570087482</v>
      </c>
      <c r="BG999" s="141">
        <v>2.5736810512064427</v>
      </c>
    </row>
    <row r="1000" spans="1:59">
      <c r="A1000" s="141" t="s">
        <v>584</v>
      </c>
      <c r="B1000" s="141" t="s">
        <v>1582</v>
      </c>
      <c r="D1000" s="141">
        <v>-0.98997648805840865</v>
      </c>
      <c r="E1000" s="141">
        <v>-1.8498716852010266</v>
      </c>
      <c r="F1000" s="141">
        <v>-0.5378843216681054</v>
      </c>
      <c r="G1000" s="141">
        <v>0.86248459848931269</v>
      </c>
      <c r="H1000" s="141">
        <v>0.91998884862001673</v>
      </c>
      <c r="I1000" s="141">
        <v>2.1107348192486413</v>
      </c>
      <c r="J1000" s="141">
        <v>1.8697286861091353</v>
      </c>
      <c r="K1000" s="141">
        <v>1.225878350636401</v>
      </c>
      <c r="L1000" s="141">
        <v>1.3612913112325689</v>
      </c>
      <c r="M1000" s="141">
        <v>5.8147804909588565</v>
      </c>
      <c r="N1000" s="141">
        <v>0.87938404490910027</v>
      </c>
      <c r="O1000" s="141">
        <v>2.7568116783477792</v>
      </c>
      <c r="P1000" s="141">
        <v>-0.46293607665823205</v>
      </c>
      <c r="Q1000" s="141">
        <v>1.4749159681446045</v>
      </c>
      <c r="R1000" s="141">
        <v>4.6496414181864871</v>
      </c>
      <c r="S1000" s="141">
        <v>3.7692947012424924</v>
      </c>
      <c r="T1000" s="141">
        <v>3.993718661187843</v>
      </c>
      <c r="U1000" s="141">
        <v>5.0083166866956885</v>
      </c>
      <c r="V1000" s="141">
        <v>2.1835078725232071</v>
      </c>
      <c r="W1000" s="141">
        <v>2.7626539501351757</v>
      </c>
      <c r="X1000" s="141">
        <v>2.285841480745852</v>
      </c>
      <c r="Y1000" s="141">
        <v>2.6391644135346217</v>
      </c>
      <c r="Z1000" s="141">
        <v>2.1514720413755404</v>
      </c>
      <c r="AA1000" s="141">
        <v>2.3287511950595592</v>
      </c>
      <c r="AB1000" s="141">
        <v>2.0189760593436032</v>
      </c>
      <c r="AC1000" s="141">
        <v>2.7015913634252589</v>
      </c>
      <c r="AD1000" s="141">
        <v>1.062414989147193</v>
      </c>
      <c r="AE1000" s="141">
        <v>1.3901820696012905</v>
      </c>
      <c r="AF1000" s="141">
        <v>1.4088157327616564</v>
      </c>
      <c r="AG1000" s="141">
        <v>0.34606379401145931</v>
      </c>
      <c r="AH1000" s="141">
        <v>-6.4726763982465574E-2</v>
      </c>
      <c r="AI1000" s="141">
        <v>1.4033650605758163</v>
      </c>
      <c r="AJ1000" s="141">
        <v>1.6455983023299388</v>
      </c>
      <c r="AK1000" s="141">
        <v>0.37307048695296557</v>
      </c>
      <c r="AL1000" s="141">
        <v>1.6319754232391779</v>
      </c>
      <c r="AM1000" s="141">
        <v>1.1944106890808694</v>
      </c>
      <c r="AN1000" s="141">
        <v>-9.4785225748625646</v>
      </c>
      <c r="AO1000" s="141">
        <v>3.9432597796385056</v>
      </c>
      <c r="AP1000" s="141">
        <v>1.4324537076201727</v>
      </c>
      <c r="AQ1000" s="141">
        <v>2.6352390245192119</v>
      </c>
      <c r="AR1000" s="141">
        <v>5.5192739936116925E-2</v>
      </c>
      <c r="AS1000" s="141">
        <v>2.4119300264486285</v>
      </c>
      <c r="AT1000" s="141">
        <v>4.6430467907798221</v>
      </c>
      <c r="AU1000" s="141">
        <v>0.90620871478748155</v>
      </c>
      <c r="AV1000" s="141">
        <v>0.45496615295948428</v>
      </c>
      <c r="AW1000" s="141">
        <v>-0.51461867609363487</v>
      </c>
      <c r="AX1000" s="141">
        <v>-0.63123703134518094</v>
      </c>
      <c r="AY1000" s="141">
        <v>2.7727976300149155</v>
      </c>
      <c r="AZ1000" s="141">
        <v>3.5689077585768323</v>
      </c>
      <c r="BA1000" s="141">
        <v>2.5147490795880887</v>
      </c>
      <c r="BB1000" s="141">
        <v>2.1513982157801581</v>
      </c>
      <c r="BC1000" s="141">
        <v>1.5442939336474335</v>
      </c>
      <c r="BD1000" s="141">
        <v>3.3977320065511729</v>
      </c>
      <c r="BE1000" s="141">
        <v>3.04605314447427</v>
      </c>
      <c r="BF1000" s="141">
        <v>1.7548452917715156</v>
      </c>
      <c r="BG1000" s="141">
        <v>3.5360579349116921</v>
      </c>
    </row>
    <row r="1001" spans="1:59">
      <c r="A1001" s="141" t="s">
        <v>584</v>
      </c>
      <c r="B1001" s="141" t="s">
        <v>1583</v>
      </c>
      <c r="C1001" s="141">
        <v>1702000000.125</v>
      </c>
      <c r="D1001" s="141">
        <v>1379000000.1800001</v>
      </c>
      <c r="E1001" s="141">
        <v>1732010000.1800101</v>
      </c>
      <c r="F1001" s="141">
        <v>1769010000.1800101</v>
      </c>
      <c r="G1001" s="141">
        <v>1715080000.2200799</v>
      </c>
      <c r="H1001" s="141">
        <v>1824290000.25529</v>
      </c>
      <c r="I1001" s="141">
        <v>1790100000.3211</v>
      </c>
      <c r="J1001" s="141">
        <v>1691630000.2386301</v>
      </c>
      <c r="K1001" s="141">
        <v>2550040000.2890401</v>
      </c>
      <c r="L1001" s="141">
        <v>3240690000.6266899</v>
      </c>
      <c r="M1001" s="141">
        <v>4307530001.1195297</v>
      </c>
      <c r="N1001" s="141">
        <v>14621901254.9144</v>
      </c>
      <c r="O1001" s="141">
        <v>17563614517.214699</v>
      </c>
      <c r="P1001" s="141">
        <v>11354553171.0616</v>
      </c>
      <c r="Q1001" s="141">
        <v>12614287821.719101</v>
      </c>
      <c r="R1001" s="141">
        <v>11950207137.8839</v>
      </c>
      <c r="S1001" s="141">
        <v>15746252433.297199</v>
      </c>
      <c r="T1001" s="141">
        <v>22340967691.3354</v>
      </c>
      <c r="U1001" s="141">
        <v>32407256160.284599</v>
      </c>
      <c r="V1001" s="141">
        <v>19521521615.002499</v>
      </c>
      <c r="W1001" s="141">
        <v>24636458973.891602</v>
      </c>
      <c r="X1001" s="141">
        <v>28208399380.185299</v>
      </c>
      <c r="Y1001" s="141">
        <v>23333958240.942902</v>
      </c>
      <c r="Z1001" s="141">
        <v>24601596193.5168</v>
      </c>
      <c r="AA1001" s="141">
        <v>26429149250.772999</v>
      </c>
      <c r="AB1001" s="141">
        <v>26718641476.2742</v>
      </c>
      <c r="AC1001" s="141">
        <v>42256623255.415703</v>
      </c>
      <c r="AD1001" s="141">
        <v>80972879073.330597</v>
      </c>
      <c r="AE1001" s="141">
        <v>96728167485.298294</v>
      </c>
      <c r="AF1001" s="141">
        <v>83957371777.012604</v>
      </c>
      <c r="AG1001" s="141">
        <v>78500572150.061905</v>
      </c>
      <c r="AH1001" s="141">
        <v>72058848245.576401</v>
      </c>
      <c r="AI1001" s="141">
        <v>71622706505.149399</v>
      </c>
      <c r="AJ1001" s="141">
        <v>98524331239.174103</v>
      </c>
      <c r="AK1001" s="141">
        <v>125860194852.116</v>
      </c>
      <c r="AL1001" s="141">
        <v>183249772502.40799</v>
      </c>
      <c r="AM1001" s="141">
        <v>216648011716.271</v>
      </c>
      <c r="AN1001" s="141">
        <v>219648288198.40302</v>
      </c>
      <c r="AO1001" s="141">
        <v>215470624941.27701</v>
      </c>
      <c r="AP1001" s="141">
        <v>286916169508.22803</v>
      </c>
      <c r="AQ1001" s="141">
        <v>354902112476.71002</v>
      </c>
      <c r="AR1001" s="141">
        <v>395155012178.90698</v>
      </c>
      <c r="AS1001" s="141">
        <v>461185669485.41901</v>
      </c>
      <c r="AT1001" s="141">
        <v>663289109169.93604</v>
      </c>
      <c r="AU1001" s="141">
        <v>833891324463.04602</v>
      </c>
      <c r="AV1001" s="141">
        <v>834274854302.08997</v>
      </c>
      <c r="AW1001" s="141">
        <v>879681478232.93994</v>
      </c>
      <c r="AX1001" s="141">
        <v>952784469938.84399</v>
      </c>
      <c r="AY1001" s="141">
        <v>1009364756510.6899</v>
      </c>
      <c r="AZ1001" s="141">
        <v>1024899789376.88</v>
      </c>
      <c r="BA1001" s="141">
        <v>1061489860047.15</v>
      </c>
      <c r="BB1001" s="141">
        <v>1258172440753.02</v>
      </c>
      <c r="BC1001" s="141">
        <v>1227147066090.8</v>
      </c>
      <c r="BD1001" s="141">
        <v>1237217780269.98</v>
      </c>
      <c r="BE1001" s="141">
        <v>1231009873068.1299</v>
      </c>
      <c r="BF1001" s="141">
        <v>1207019192150.55</v>
      </c>
      <c r="BG1001" s="141">
        <v>1188326804322.4399</v>
      </c>
    </row>
    <row r="1002" spans="1:59">
      <c r="A1002" s="141" t="s">
        <v>584</v>
      </c>
      <c r="B1002" s="141" t="s">
        <v>1584</v>
      </c>
      <c r="AM1002" s="141">
        <v>5.4119418369281416</v>
      </c>
      <c r="AN1002" s="141">
        <v>5.679280119983825</v>
      </c>
      <c r="AO1002" s="141">
        <v>6.6081528884983474</v>
      </c>
      <c r="AP1002" s="141">
        <v>8.2478501730478957</v>
      </c>
      <c r="AQ1002" s="141">
        <v>8.7952062861599778</v>
      </c>
      <c r="AR1002" s="141">
        <v>10.694239060902255</v>
      </c>
      <c r="AS1002" s="141">
        <v>13.073827147157507</v>
      </c>
      <c r="AT1002" s="141">
        <v>17.064928648836272</v>
      </c>
      <c r="AU1002" s="141">
        <v>17.956786296852691</v>
      </c>
      <c r="AV1002" s="141">
        <v>15.835170191059387</v>
      </c>
      <c r="AW1002" s="141">
        <v>15.018125624428189</v>
      </c>
      <c r="AX1002" s="141">
        <v>15.005023537891205</v>
      </c>
      <c r="AY1002" s="141">
        <v>13.331052070917636</v>
      </c>
      <c r="AZ1002" s="141">
        <v>18.384731462940991</v>
      </c>
      <c r="BA1002" s="141">
        <v>15.685442122559021</v>
      </c>
      <c r="BB1002" s="141">
        <v>15.233316741934518</v>
      </c>
      <c r="BC1002" s="141">
        <v>14.234734353432302</v>
      </c>
      <c r="BD1002" s="141">
        <v>14.971877254243502</v>
      </c>
      <c r="BE1002" s="141">
        <v>14.212424394633782</v>
      </c>
      <c r="BF1002" s="141">
        <v>16.796464916798516</v>
      </c>
      <c r="BG1002" s="141">
        <v>17.128002843937125</v>
      </c>
    </row>
    <row r="1003" spans="1:59">
      <c r="A1003" s="141" t="s">
        <v>584</v>
      </c>
      <c r="B1003" s="141" t="s">
        <v>1585</v>
      </c>
    </row>
    <row r="1004" spans="1:59">
      <c r="A1004" s="141" t="s">
        <v>584</v>
      </c>
      <c r="B1004" s="141" t="s">
        <v>1586</v>
      </c>
      <c r="C1004" s="141">
        <v>1953371600.125</v>
      </c>
      <c r="D1004" s="141">
        <v>1667124550.1800001</v>
      </c>
      <c r="E1004" s="141">
        <v>2021337500.1800101</v>
      </c>
      <c r="F1004" s="141">
        <v>2059016360.1800101</v>
      </c>
      <c r="G1004" s="141">
        <v>2020624000.2200799</v>
      </c>
      <c r="H1004" s="141">
        <v>2153610240.25529</v>
      </c>
      <c r="I1004" s="141">
        <v>2121519420.3211</v>
      </c>
      <c r="J1004" s="141">
        <v>2032436400.2386301</v>
      </c>
      <c r="K1004" s="141">
        <v>2976246800.2890401</v>
      </c>
      <c r="L1004" s="141">
        <v>3656226000.6266899</v>
      </c>
      <c r="M1004" s="141">
        <v>4876114551.1195297</v>
      </c>
      <c r="N1004" s="141">
        <v>15469152224.9144</v>
      </c>
      <c r="O1004" s="141">
        <v>18932680017.214699</v>
      </c>
      <c r="P1004" s="141">
        <v>13723926171.0616</v>
      </c>
      <c r="Q1004" s="141">
        <v>16551249546.283899</v>
      </c>
      <c r="R1004" s="141">
        <v>14910844574.185301</v>
      </c>
      <c r="S1004" s="141">
        <v>18590786440.723999</v>
      </c>
      <c r="T1004" s="141">
        <v>25907718767.580898</v>
      </c>
      <c r="U1004" s="141">
        <v>37824760299.690102</v>
      </c>
      <c r="V1004" s="141">
        <v>31926247771.222801</v>
      </c>
      <c r="W1004" s="141">
        <v>38918853640.0867</v>
      </c>
      <c r="X1004" s="141">
        <v>37839021737.797798</v>
      </c>
      <c r="Y1004" s="141">
        <v>34403722656.523102</v>
      </c>
      <c r="Z1004" s="141">
        <v>33844570858.747398</v>
      </c>
      <c r="AA1004" s="141">
        <v>33898635723.356499</v>
      </c>
      <c r="AB1004" s="141">
        <v>34641191189.329002</v>
      </c>
      <c r="AC1004" s="141">
        <v>51727340939.9207</v>
      </c>
      <c r="AD1004" s="141">
        <v>92701644565.960098</v>
      </c>
      <c r="AE1004" s="141">
        <v>106667696597.778</v>
      </c>
      <c r="AF1004" s="141">
        <v>93672792067.333694</v>
      </c>
      <c r="AG1004" s="141">
        <v>87828344748.001007</v>
      </c>
      <c r="AH1004" s="141">
        <v>80625862247.216095</v>
      </c>
      <c r="AI1004" s="141">
        <v>79696681098.040894</v>
      </c>
      <c r="AJ1004" s="141">
        <v>107988991686.20599</v>
      </c>
      <c r="AK1004" s="141">
        <v>135145568483.701</v>
      </c>
      <c r="AL1004" s="141">
        <v>192619707815.15399</v>
      </c>
      <c r="AM1004" s="141">
        <v>225593968055.59</v>
      </c>
      <c r="AN1004" s="141">
        <v>226679071188.599</v>
      </c>
      <c r="AO1004" s="141">
        <v>222443261759.14099</v>
      </c>
      <c r="AP1004" s="141">
        <v>293948163624.646</v>
      </c>
      <c r="AQ1004" s="141">
        <v>361639137089.69598</v>
      </c>
      <c r="AR1004" s="141">
        <v>401957586905.224</v>
      </c>
      <c r="AS1004" s="141">
        <v>469618155877.62598</v>
      </c>
      <c r="AT1004" s="141">
        <v>673554477360.01099</v>
      </c>
      <c r="AU1004" s="141">
        <v>844667193288.09802</v>
      </c>
      <c r="AV1004" s="141">
        <v>846895906145.13</v>
      </c>
      <c r="AW1004" s="141">
        <v>895321249493.40906</v>
      </c>
      <c r="AX1004" s="141">
        <v>973296754488.81396</v>
      </c>
      <c r="AY1004" s="141">
        <v>1030762728909.29</v>
      </c>
      <c r="AZ1004" s="141">
        <v>1051654943137.71</v>
      </c>
      <c r="BA1004" s="141">
        <v>1096068589804.25</v>
      </c>
      <c r="BB1004" s="141">
        <v>1295838776760.23</v>
      </c>
      <c r="BC1004" s="141">
        <v>1268085526649.8999</v>
      </c>
      <c r="BD1004" s="141">
        <v>1266851419538.8701</v>
      </c>
      <c r="BE1004" s="141">
        <v>1260680415997.3799</v>
      </c>
      <c r="BF1004" s="141">
        <v>1233097778804.78</v>
      </c>
      <c r="BG1004" s="141">
        <v>1216518740593.27</v>
      </c>
    </row>
    <row r="1005" spans="1:59">
      <c r="A1005" s="141" t="s">
        <v>584</v>
      </c>
      <c r="B1005" s="141" t="s">
        <v>1587</v>
      </c>
      <c r="AR1005" s="141">
        <v>1.8347361588492921</v>
      </c>
      <c r="AS1005" s="141">
        <v>2.7445429002287232</v>
      </c>
      <c r="AT1005" s="141">
        <v>3.7978895532876393</v>
      </c>
      <c r="AU1005" s="141">
        <v>4.2287842317912876</v>
      </c>
      <c r="AV1005" s="141">
        <v>4.2647873747578311</v>
      </c>
      <c r="AW1005" s="141">
        <v>1.8090398673782235</v>
      </c>
      <c r="AX1005" s="141">
        <v>1.8107332713633233</v>
      </c>
      <c r="AY1005" s="141">
        <v>2.3880892093264992</v>
      </c>
      <c r="AZ1005" s="141">
        <v>2.8558397634527348</v>
      </c>
      <c r="BA1005" s="141">
        <v>3.0599296045079045</v>
      </c>
      <c r="BB1005" s="141">
        <v>4.4496260653542095</v>
      </c>
      <c r="BC1005" s="141">
        <v>5.3339721787524264</v>
      </c>
      <c r="BD1005" s="141">
        <v>10.910420073734159</v>
      </c>
      <c r="BE1005" s="141">
        <v>17.362122652074277</v>
      </c>
      <c r="BF1005" s="141">
        <v>24.21213557141045</v>
      </c>
      <c r="BG1005" s="141">
        <v>29.808389370690584</v>
      </c>
    </row>
    <row r="1006" spans="1:59">
      <c r="A1006" s="141" t="s">
        <v>584</v>
      </c>
      <c r="B1006" s="141" t="s">
        <v>1588</v>
      </c>
      <c r="C1006" s="141">
        <v>56.311207891500871</v>
      </c>
      <c r="D1006" s="141">
        <v>56.891147543630524</v>
      </c>
      <c r="E1006" s="141">
        <v>74.317414970456241</v>
      </c>
      <c r="F1006" s="141">
        <v>81.688846525800557</v>
      </c>
      <c r="G1006" s="141">
        <v>78.774317967474062</v>
      </c>
      <c r="H1006" s="141">
        <v>81.805992464256249</v>
      </c>
      <c r="I1006" s="141">
        <v>82.1225306518172</v>
      </c>
      <c r="J1006" s="141">
        <v>81.478448524338503</v>
      </c>
      <c r="K1006" s="141">
        <v>78.095532857723811</v>
      </c>
      <c r="L1006" s="141">
        <v>78.063007861022854</v>
      </c>
      <c r="M1006" s="141">
        <v>101.26192196156904</v>
      </c>
      <c r="N1006" s="141">
        <v>111.8424424376377</v>
      </c>
      <c r="O1006" s="141">
        <v>120.98714457519928</v>
      </c>
      <c r="P1006" s="141">
        <v>119.83941021053164</v>
      </c>
      <c r="Q1006" s="141">
        <v>114.54496055966806</v>
      </c>
      <c r="R1006" s="141">
        <v>117.49859986364422</v>
      </c>
      <c r="S1006" s="141">
        <v>117.99806173358338</v>
      </c>
      <c r="T1006" s="141">
        <v>115.93720191080648</v>
      </c>
      <c r="U1006" s="141">
        <v>115.41947953986953</v>
      </c>
      <c r="V1006" s="141">
        <v>116.73069203626983</v>
      </c>
      <c r="W1006" s="141">
        <v>118.04275309755438</v>
      </c>
      <c r="X1006" s="141">
        <v>120.3093205267287</v>
      </c>
      <c r="Y1006" s="141">
        <v>125.27502390753224</v>
      </c>
      <c r="Z1006" s="141">
        <v>130.27848220599526</v>
      </c>
      <c r="AA1006" s="141">
        <v>132.55565553668578</v>
      </c>
      <c r="AB1006" s="141">
        <v>134.89798700153287</v>
      </c>
      <c r="AC1006" s="141">
        <v>140.84587779556713</v>
      </c>
      <c r="AD1006" s="141">
        <v>155.5047047671832</v>
      </c>
      <c r="AE1006" s="141">
        <v>162.3936729699634</v>
      </c>
      <c r="AF1006" s="141">
        <v>167.83488668322474</v>
      </c>
      <c r="AG1006" s="141">
        <v>170.11831779693122</v>
      </c>
      <c r="AH1006" s="141">
        <v>169.54981169571008</v>
      </c>
      <c r="AI1006" s="141">
        <v>173.03240390339286</v>
      </c>
      <c r="AJ1006" s="141">
        <v>174.44582841049024</v>
      </c>
      <c r="AK1006" s="141">
        <v>176.34187818782118</v>
      </c>
      <c r="AL1006" s="141">
        <v>175.00761401462555</v>
      </c>
      <c r="AM1006" s="141">
        <v>174.16184534664723</v>
      </c>
      <c r="AN1006" s="141">
        <v>184.51688453923813</v>
      </c>
      <c r="AO1006" s="141">
        <v>190.60729878500084</v>
      </c>
      <c r="AP1006" s="141">
        <v>190.90179231554666</v>
      </c>
      <c r="AQ1006" s="141">
        <v>184.70773068846756</v>
      </c>
      <c r="AR1006" s="141">
        <v>107.43178363495569</v>
      </c>
      <c r="AS1006" s="141">
        <v>100.36359499537002</v>
      </c>
      <c r="AT1006" s="141">
        <v>96.28068025518786</v>
      </c>
      <c r="AU1006" s="141">
        <v>93.381902137838708</v>
      </c>
      <c r="AV1006" s="141">
        <v>94.066578721826033</v>
      </c>
      <c r="AW1006" s="141">
        <v>94.569037010276162</v>
      </c>
      <c r="AX1006" s="141">
        <v>93.715416172365494</v>
      </c>
      <c r="AY1006" s="141">
        <v>97.557910421835558</v>
      </c>
      <c r="AZ1006" s="141">
        <v>102.24402540841919</v>
      </c>
      <c r="BA1006" s="141">
        <v>99.268783311032252</v>
      </c>
      <c r="BB1006" s="141">
        <v>99.928594779048382</v>
      </c>
      <c r="BC1006" s="141">
        <v>101.16708678494746</v>
      </c>
      <c r="BD1006" s="141">
        <v>103.51421095239218</v>
      </c>
      <c r="BE1006" s="141">
        <v>103.30796965734828</v>
      </c>
      <c r="BF1006" s="141">
        <v>101.70175530375735</v>
      </c>
      <c r="BG1006" s="141">
        <v>102.98342042247131</v>
      </c>
    </row>
    <row r="1007" spans="1:59">
      <c r="A1007" s="141" t="s">
        <v>584</v>
      </c>
      <c r="B1007" s="141" t="s">
        <v>1589</v>
      </c>
      <c r="AU1007" s="141">
        <v>7987.9296552452897</v>
      </c>
      <c r="AV1007" s="141">
        <v>7827.3009810088897</v>
      </c>
      <c r="AW1007" s="141">
        <v>7574.8261786581397</v>
      </c>
      <c r="AX1007" s="141">
        <v>7275.7057090787603</v>
      </c>
      <c r="AY1007" s="141">
        <v>7174.1271288457601</v>
      </c>
      <c r="AZ1007" s="141">
        <v>7122.6743466916796</v>
      </c>
      <c r="BA1007" s="141">
        <v>7107.1775977151401</v>
      </c>
      <c r="BB1007" s="141">
        <v>7144.1448837990802</v>
      </c>
      <c r="BC1007" s="141">
        <v>7239.1305245792901</v>
      </c>
      <c r="BD1007" s="141">
        <v>7269.0902413665899</v>
      </c>
      <c r="BE1007" s="141">
        <v>7249.1396225027102</v>
      </c>
      <c r="BF1007" s="141">
        <v>7211.21428583528</v>
      </c>
      <c r="BG1007" s="141">
        <v>7190.4451375682102</v>
      </c>
    </row>
    <row r="1008" spans="1:59">
      <c r="A1008" s="141" t="s">
        <v>584</v>
      </c>
      <c r="B1008" s="141" t="s">
        <v>1590</v>
      </c>
    </row>
    <row r="1009" spans="1:59">
      <c r="A1009" s="141" t="s">
        <v>584</v>
      </c>
      <c r="B1009" s="141" t="s">
        <v>1591</v>
      </c>
      <c r="AU1009" s="141">
        <v>34.605839450437301</v>
      </c>
      <c r="AV1009" s="141">
        <v>34.384254844973199</v>
      </c>
      <c r="AW1009" s="141">
        <v>34.115430327155799</v>
      </c>
      <c r="AX1009" s="141">
        <v>33.898859560959004</v>
      </c>
      <c r="AY1009" s="141">
        <v>33.849420688376803</v>
      </c>
      <c r="AZ1009" s="141">
        <v>33.815964699890401</v>
      </c>
      <c r="BA1009" s="141">
        <v>33.818259215801703</v>
      </c>
      <c r="BB1009" s="141">
        <v>33.899819867002101</v>
      </c>
      <c r="BC1009" s="141">
        <v>33.945935037459797</v>
      </c>
      <c r="BD1009" s="141">
        <v>33.904889846714099</v>
      </c>
      <c r="BE1009" s="141">
        <v>33.891416115399899</v>
      </c>
      <c r="BF1009" s="141">
        <v>34.1409253385781</v>
      </c>
      <c r="BG1009" s="141">
        <v>34.104263582020799</v>
      </c>
    </row>
    <row r="1010" spans="1:59">
      <c r="A1010" s="141" t="s">
        <v>584</v>
      </c>
      <c r="B1010" s="141" t="s">
        <v>1592</v>
      </c>
      <c r="BD1010" s="141">
        <v>5.5990166578122702</v>
      </c>
      <c r="BE1010" s="141">
        <v>5.52393862002865</v>
      </c>
      <c r="BF1010" s="141">
        <v>5.6322728300084197</v>
      </c>
      <c r="BG1010" s="141">
        <v>5.4727131373447699</v>
      </c>
    </row>
    <row r="1011" spans="1:59">
      <c r="A1011" s="141" t="s">
        <v>584</v>
      </c>
      <c r="B1011" s="141" t="s">
        <v>1593</v>
      </c>
      <c r="AU1011" s="141">
        <v>124.36828978211101</v>
      </c>
      <c r="AV1011" s="141">
        <v>123.899754165215</v>
      </c>
      <c r="AW1011" s="141">
        <v>124.11517598862</v>
      </c>
      <c r="AX1011" s="141">
        <v>125.13240312718101</v>
      </c>
      <c r="AY1011" s="141">
        <v>125.449618812602</v>
      </c>
      <c r="AZ1011" s="141">
        <v>132.81156979064201</v>
      </c>
      <c r="BA1011" s="141">
        <v>130.927588361099</v>
      </c>
      <c r="BB1011" s="141">
        <v>128.575691556251</v>
      </c>
      <c r="BC1011" s="141">
        <v>127.89595172272099</v>
      </c>
      <c r="BD1011" s="141">
        <v>128.296341685946</v>
      </c>
      <c r="BE1011" s="141">
        <v>127.49408479955601</v>
      </c>
      <c r="BF1011" s="141">
        <v>127.651516888282</v>
      </c>
      <c r="BG1011" s="141">
        <v>127.7969276653</v>
      </c>
    </row>
    <row r="1012" spans="1:59">
      <c r="A1012" s="141" t="s">
        <v>584</v>
      </c>
      <c r="B1012" s="141" t="s">
        <v>1594</v>
      </c>
      <c r="BA1012" s="141">
        <v>2.45650253168859</v>
      </c>
      <c r="BB1012" s="141">
        <v>2.4474132611044501</v>
      </c>
      <c r="BC1012" s="141">
        <v>2.4288916093021702</v>
      </c>
      <c r="BD1012" s="141">
        <v>2.12909018123307</v>
      </c>
      <c r="BE1012" s="141">
        <v>1.74645633118206</v>
      </c>
      <c r="BF1012" s="141">
        <v>1.5335999587436</v>
      </c>
      <c r="BG1012" s="141">
        <v>1.39676981537012</v>
      </c>
    </row>
    <row r="1013" spans="1:59">
      <c r="A1013" s="141" t="s">
        <v>584</v>
      </c>
      <c r="B1013" s="141" t="s">
        <v>1595</v>
      </c>
      <c r="AG1013" s="141">
        <v>1.97</v>
      </c>
      <c r="AQ1013" s="141">
        <v>2.02</v>
      </c>
      <c r="BE1013" s="141">
        <v>2.09</v>
      </c>
      <c r="BG1013" s="141">
        <v>2.0918362134766402</v>
      </c>
    </row>
    <row r="1014" spans="1:59">
      <c r="A1014" s="141" t="s">
        <v>584</v>
      </c>
      <c r="B1014" s="141" t="s">
        <v>1596</v>
      </c>
      <c r="AG1014" s="141">
        <v>5</v>
      </c>
      <c r="AQ1014" s="141">
        <v>5</v>
      </c>
      <c r="BE1014" s="141">
        <v>5.0999999999999996</v>
      </c>
      <c r="BG1014" s="141">
        <v>0.49349203800000002</v>
      </c>
    </row>
    <row r="1015" spans="1:59">
      <c r="A1015" s="141" t="s">
        <v>584</v>
      </c>
      <c r="B1015" s="141" t="s">
        <v>1597</v>
      </c>
      <c r="AG1015" s="141">
        <v>18.09</v>
      </c>
      <c r="AQ1015" s="141">
        <v>18.66</v>
      </c>
      <c r="BE1015" s="141">
        <v>19.350000000000001</v>
      </c>
      <c r="BG1015" s="141">
        <v>19.36</v>
      </c>
    </row>
    <row r="1016" spans="1:59">
      <c r="A1016" s="141" t="s">
        <v>584</v>
      </c>
      <c r="B1016" s="141" t="s">
        <v>1598</v>
      </c>
    </row>
    <row r="1017" spans="1:59">
      <c r="A1017" s="141" t="s">
        <v>584</v>
      </c>
      <c r="B1017" s="141" t="s">
        <v>1599</v>
      </c>
    </row>
    <row r="1018" spans="1:59">
      <c r="A1018" s="141" t="s">
        <v>584</v>
      </c>
      <c r="B1018" s="141" t="s">
        <v>1600</v>
      </c>
    </row>
    <row r="1019" spans="1:59">
      <c r="A1019" s="141" t="s">
        <v>584</v>
      </c>
      <c r="B1019" s="141" t="s">
        <v>1601</v>
      </c>
    </row>
    <row r="1020" spans="1:59">
      <c r="A1020" s="141" t="s">
        <v>584</v>
      </c>
      <c r="B1020" s="141" t="s">
        <v>1602</v>
      </c>
    </row>
    <row r="1021" spans="1:59">
      <c r="A1021" s="141" t="s">
        <v>584</v>
      </c>
      <c r="B1021" s="141" t="s">
        <v>1603</v>
      </c>
    </row>
    <row r="1022" spans="1:59">
      <c r="A1022" s="141" t="s">
        <v>584</v>
      </c>
      <c r="B1022" s="141" t="s">
        <v>1604</v>
      </c>
    </row>
    <row r="1023" spans="1:59">
      <c r="A1023" s="141" t="s">
        <v>584</v>
      </c>
      <c r="B1023" s="141" t="s">
        <v>1605</v>
      </c>
    </row>
    <row r="1024" spans="1:59">
      <c r="A1024" s="141" t="s">
        <v>584</v>
      </c>
      <c r="B1024" s="141" t="s">
        <v>1606</v>
      </c>
    </row>
    <row r="1025" spans="1:2">
      <c r="A1025" s="141" t="s">
        <v>584</v>
      </c>
      <c r="B1025" s="141" t="s">
        <v>1607</v>
      </c>
    </row>
    <row r="1026" spans="1:2">
      <c r="A1026" s="141" t="s">
        <v>584</v>
      </c>
      <c r="B1026" s="141" t="s">
        <v>1608</v>
      </c>
    </row>
    <row r="1027" spans="1:2">
      <c r="A1027" s="141" t="s">
        <v>584</v>
      </c>
      <c r="B1027" s="141" t="s">
        <v>1609</v>
      </c>
    </row>
    <row r="1028" spans="1:2">
      <c r="A1028" s="141" t="s">
        <v>584</v>
      </c>
      <c r="B1028" s="141" t="s">
        <v>1610</v>
      </c>
    </row>
    <row r="1029" spans="1:2">
      <c r="A1029" s="141" t="s">
        <v>584</v>
      </c>
      <c r="B1029" s="141" t="s">
        <v>1611</v>
      </c>
    </row>
    <row r="1030" spans="1:2">
      <c r="A1030" s="141" t="s">
        <v>584</v>
      </c>
      <c r="B1030" s="141" t="s">
        <v>1612</v>
      </c>
    </row>
    <row r="1031" spans="1:2">
      <c r="A1031" s="141" t="s">
        <v>584</v>
      </c>
      <c r="B1031" s="141" t="s">
        <v>1613</v>
      </c>
    </row>
    <row r="1032" spans="1:2">
      <c r="A1032" s="141" t="s">
        <v>584</v>
      </c>
      <c r="B1032" s="141" t="s">
        <v>1614</v>
      </c>
    </row>
    <row r="1033" spans="1:2">
      <c r="A1033" s="141" t="s">
        <v>584</v>
      </c>
      <c r="B1033" s="141" t="s">
        <v>1615</v>
      </c>
    </row>
    <row r="1034" spans="1:2">
      <c r="A1034" s="141" t="s">
        <v>584</v>
      </c>
      <c r="B1034" s="141" t="s">
        <v>1616</v>
      </c>
    </row>
    <row r="1035" spans="1:2">
      <c r="A1035" s="141" t="s">
        <v>584</v>
      </c>
      <c r="B1035" s="141" t="s">
        <v>1617</v>
      </c>
    </row>
    <row r="1036" spans="1:2">
      <c r="A1036" s="141" t="s">
        <v>584</v>
      </c>
      <c r="B1036" s="141" t="s">
        <v>1618</v>
      </c>
    </row>
    <row r="1037" spans="1:2">
      <c r="A1037" s="141" t="s">
        <v>584</v>
      </c>
      <c r="B1037" s="141" t="s">
        <v>1619</v>
      </c>
    </row>
    <row r="1038" spans="1:2">
      <c r="A1038" s="141" t="s">
        <v>584</v>
      </c>
      <c r="B1038" s="141" t="s">
        <v>1620</v>
      </c>
    </row>
    <row r="1039" spans="1:2">
      <c r="A1039" s="141" t="s">
        <v>584</v>
      </c>
      <c r="B1039" s="141" t="s">
        <v>1621</v>
      </c>
    </row>
    <row r="1040" spans="1:2">
      <c r="A1040" s="141" t="s">
        <v>584</v>
      </c>
      <c r="B1040" s="141" t="s">
        <v>1622</v>
      </c>
    </row>
    <row r="1041" spans="1:2">
      <c r="A1041" s="141" t="s">
        <v>584</v>
      </c>
      <c r="B1041" s="141" t="s">
        <v>1623</v>
      </c>
    </row>
    <row r="1042" spans="1:2">
      <c r="A1042" s="141" t="s">
        <v>584</v>
      </c>
      <c r="B1042" s="141" t="s">
        <v>1624</v>
      </c>
    </row>
    <row r="1043" spans="1:2">
      <c r="A1043" s="141" t="s">
        <v>584</v>
      </c>
      <c r="B1043" s="141" t="s">
        <v>1625</v>
      </c>
    </row>
    <row r="1044" spans="1:2">
      <c r="A1044" s="141" t="s">
        <v>584</v>
      </c>
      <c r="B1044" s="141" t="s">
        <v>1626</v>
      </c>
    </row>
    <row r="1045" spans="1:2">
      <c r="A1045" s="141" t="s">
        <v>584</v>
      </c>
      <c r="B1045" s="141" t="s">
        <v>1627</v>
      </c>
    </row>
    <row r="1046" spans="1:2">
      <c r="A1046" s="141" t="s">
        <v>584</v>
      </c>
      <c r="B1046" s="141" t="s">
        <v>1628</v>
      </c>
    </row>
    <row r="1047" spans="1:2">
      <c r="A1047" s="141" t="s">
        <v>584</v>
      </c>
      <c r="B1047" s="141" t="s">
        <v>1629</v>
      </c>
    </row>
    <row r="1048" spans="1:2">
      <c r="A1048" s="141" t="s">
        <v>584</v>
      </c>
      <c r="B1048" s="141" t="s">
        <v>1630</v>
      </c>
    </row>
    <row r="1049" spans="1:2">
      <c r="A1049" s="141" t="s">
        <v>584</v>
      </c>
      <c r="B1049" s="141" t="s">
        <v>1631</v>
      </c>
    </row>
    <row r="1050" spans="1:2">
      <c r="A1050" s="141" t="s">
        <v>584</v>
      </c>
      <c r="B1050" s="141" t="s">
        <v>1632</v>
      </c>
    </row>
    <row r="1051" spans="1:2">
      <c r="A1051" s="141" t="s">
        <v>584</v>
      </c>
      <c r="B1051" s="141" t="s">
        <v>1633</v>
      </c>
    </row>
    <row r="1052" spans="1:2">
      <c r="A1052" s="141" t="s">
        <v>584</v>
      </c>
      <c r="B1052" s="141" t="s">
        <v>1634</v>
      </c>
    </row>
    <row r="1053" spans="1:2">
      <c r="A1053" s="141" t="s">
        <v>584</v>
      </c>
      <c r="B1053" s="141" t="s">
        <v>1635</v>
      </c>
    </row>
    <row r="1054" spans="1:2">
      <c r="A1054" s="141" t="s">
        <v>584</v>
      </c>
      <c r="B1054" s="141" t="s">
        <v>1636</v>
      </c>
    </row>
    <row r="1055" spans="1:2">
      <c r="A1055" s="141" t="s">
        <v>584</v>
      </c>
      <c r="B1055" s="141" t="s">
        <v>1637</v>
      </c>
    </row>
    <row r="1056" spans="1:2">
      <c r="A1056" s="141" t="s">
        <v>584</v>
      </c>
      <c r="B1056" s="141" t="s">
        <v>1638</v>
      </c>
    </row>
    <row r="1057" spans="1:2">
      <c r="A1057" s="141" t="s">
        <v>584</v>
      </c>
      <c r="B1057" s="141" t="s">
        <v>1639</v>
      </c>
    </row>
    <row r="1058" spans="1:2">
      <c r="A1058" s="141" t="s">
        <v>584</v>
      </c>
      <c r="B1058" s="141" t="s">
        <v>1640</v>
      </c>
    </row>
    <row r="1059" spans="1:2">
      <c r="A1059" s="141" t="s">
        <v>584</v>
      </c>
      <c r="B1059" s="141" t="s">
        <v>1641</v>
      </c>
    </row>
    <row r="1060" spans="1:2">
      <c r="A1060" s="141" t="s">
        <v>584</v>
      </c>
      <c r="B1060" s="141" t="s">
        <v>1642</v>
      </c>
    </row>
    <row r="1061" spans="1:2">
      <c r="A1061" s="141" t="s">
        <v>584</v>
      </c>
      <c r="B1061" s="141" t="s">
        <v>1643</v>
      </c>
    </row>
    <row r="1062" spans="1:2">
      <c r="A1062" s="141" t="s">
        <v>584</v>
      </c>
      <c r="B1062" s="141" t="s">
        <v>1644</v>
      </c>
    </row>
    <row r="1063" spans="1:2">
      <c r="A1063" s="141" t="s">
        <v>584</v>
      </c>
      <c r="B1063" s="141" t="s">
        <v>1645</v>
      </c>
    </row>
    <row r="1064" spans="1:2">
      <c r="A1064" s="141" t="s">
        <v>584</v>
      </c>
      <c r="B1064" s="141" t="s">
        <v>1646</v>
      </c>
    </row>
    <row r="1065" spans="1:2">
      <c r="A1065" s="141" t="s">
        <v>584</v>
      </c>
      <c r="B1065" s="141" t="s">
        <v>1647</v>
      </c>
    </row>
    <row r="1066" spans="1:2">
      <c r="A1066" s="141" t="s">
        <v>584</v>
      </c>
      <c r="B1066" s="141" t="s">
        <v>1648</v>
      </c>
    </row>
    <row r="1067" spans="1:2">
      <c r="A1067" s="141" t="s">
        <v>584</v>
      </c>
      <c r="B1067" s="141" t="s">
        <v>1649</v>
      </c>
    </row>
    <row r="1068" spans="1:2">
      <c r="A1068" s="141" t="s">
        <v>584</v>
      </c>
      <c r="B1068" s="141" t="s">
        <v>1650</v>
      </c>
    </row>
    <row r="1069" spans="1:2">
      <c r="A1069" s="141" t="s">
        <v>584</v>
      </c>
      <c r="B1069" s="141" t="s">
        <v>1651</v>
      </c>
    </row>
    <row r="1070" spans="1:2">
      <c r="A1070" s="141" t="s">
        <v>584</v>
      </c>
      <c r="B1070" s="141" t="s">
        <v>1652</v>
      </c>
    </row>
    <row r="1071" spans="1:2">
      <c r="A1071" s="141" t="s">
        <v>584</v>
      </c>
      <c r="B1071" s="141" t="s">
        <v>1653</v>
      </c>
    </row>
    <row r="1072" spans="1:2">
      <c r="A1072" s="141" t="s">
        <v>584</v>
      </c>
      <c r="B1072" s="141" t="s">
        <v>1654</v>
      </c>
    </row>
    <row r="1073" spans="1:60">
      <c r="A1073" s="141" t="s">
        <v>584</v>
      </c>
      <c r="B1073" s="141" t="s">
        <v>1655</v>
      </c>
    </row>
    <row r="1074" spans="1:60">
      <c r="A1074" s="141" t="s">
        <v>584</v>
      </c>
      <c r="B1074" s="141" t="s">
        <v>1656</v>
      </c>
    </row>
    <row r="1075" spans="1:60">
      <c r="A1075" s="141" t="s">
        <v>584</v>
      </c>
      <c r="B1075" s="141" t="s">
        <v>1657</v>
      </c>
    </row>
    <row r="1076" spans="1:60">
      <c r="A1076" s="141" t="s">
        <v>584</v>
      </c>
      <c r="B1076" s="141" t="s">
        <v>1658</v>
      </c>
    </row>
    <row r="1077" spans="1:60">
      <c r="A1077" s="141" t="s">
        <v>584</v>
      </c>
      <c r="B1077" s="141" t="s">
        <v>1659</v>
      </c>
    </row>
    <row r="1078" spans="1:60">
      <c r="A1078" s="141" t="s">
        <v>584</v>
      </c>
      <c r="B1078" s="141" t="s">
        <v>1660</v>
      </c>
    </row>
    <row r="1079" spans="1:60">
      <c r="A1079" s="141" t="s">
        <v>584</v>
      </c>
      <c r="B1079" s="141" t="s">
        <v>1661</v>
      </c>
    </row>
    <row r="1080" spans="1:60">
      <c r="A1080" s="141" t="s">
        <v>584</v>
      </c>
      <c r="B1080" s="141" t="s">
        <v>1662</v>
      </c>
    </row>
    <row r="1081" spans="1:60">
      <c r="A1081" s="141" t="s">
        <v>584</v>
      </c>
      <c r="B1081" s="141" t="s">
        <v>1663</v>
      </c>
    </row>
    <row r="1082" spans="1:60">
      <c r="A1082" s="141" t="s">
        <v>584</v>
      </c>
      <c r="B1082" s="141" t="s">
        <v>1664</v>
      </c>
      <c r="AH1082" s="141">
        <v>34.583999633789098</v>
      </c>
      <c r="AI1082" s="141">
        <v>34.763999938964801</v>
      </c>
      <c r="AJ1082" s="141">
        <v>34.423000335693402</v>
      </c>
      <c r="AK1082" s="141">
        <v>34.183998107910199</v>
      </c>
      <c r="AL1082" s="141">
        <v>33.691001892089801</v>
      </c>
      <c r="AM1082" s="141">
        <v>33.4210014343262</v>
      </c>
      <c r="AN1082" s="141">
        <v>33.266998291015597</v>
      </c>
      <c r="AO1082" s="141">
        <v>32.216999053955099</v>
      </c>
      <c r="AP1082" s="141">
        <v>31.864000320434599</v>
      </c>
      <c r="AQ1082" s="141">
        <v>31.419000625610401</v>
      </c>
      <c r="AR1082" s="141">
        <v>30.700000762939499</v>
      </c>
      <c r="AS1082" s="141">
        <v>29.948999404907202</v>
      </c>
      <c r="AT1082" s="141">
        <v>29.544000625610401</v>
      </c>
      <c r="AU1082" s="141">
        <v>28.698999404907202</v>
      </c>
      <c r="AV1082" s="141">
        <v>27.8390007019043</v>
      </c>
      <c r="AW1082" s="141">
        <v>27.996000289916999</v>
      </c>
      <c r="AX1082" s="141">
        <v>28.208000183105501</v>
      </c>
      <c r="AY1082" s="141">
        <v>27.260999679565401</v>
      </c>
      <c r="AZ1082" s="141">
        <v>26.252000808715799</v>
      </c>
      <c r="BA1082" s="141">
        <v>25.686000823974599</v>
      </c>
      <c r="BB1082" s="141">
        <v>25.513999938964801</v>
      </c>
      <c r="BC1082" s="141">
        <v>26.195999145507798</v>
      </c>
      <c r="BD1082" s="141">
        <v>26.190000534057599</v>
      </c>
      <c r="BE1082" s="141">
        <v>25.224000930786101</v>
      </c>
      <c r="BF1082" s="141">
        <v>25.908000946044901</v>
      </c>
      <c r="BG1082" s="141">
        <v>25.6149997711182</v>
      </c>
      <c r="BH1082" s="141">
        <v>25.577999114990199</v>
      </c>
    </row>
    <row r="1083" spans="1:60">
      <c r="A1083" s="141" t="s">
        <v>584</v>
      </c>
      <c r="B1083" s="141" t="s">
        <v>1665</v>
      </c>
      <c r="AH1083" s="141">
        <v>39.273998260497997</v>
      </c>
      <c r="AI1083" s="141">
        <v>39.7239990234375</v>
      </c>
      <c r="AJ1083" s="141">
        <v>39.625999450683601</v>
      </c>
      <c r="AK1083" s="141">
        <v>39.817001342773402</v>
      </c>
      <c r="AL1083" s="141">
        <v>39.480998992919901</v>
      </c>
      <c r="AM1083" s="141">
        <v>39.313999176025398</v>
      </c>
      <c r="AN1083" s="141">
        <v>39.383998870849602</v>
      </c>
      <c r="AO1083" s="141">
        <v>38.650001525878899</v>
      </c>
      <c r="AP1083" s="141">
        <v>38.458999633789098</v>
      </c>
      <c r="AQ1083" s="141">
        <v>38.113998413085902</v>
      </c>
      <c r="AR1083" s="141">
        <v>37.5060005187988</v>
      </c>
      <c r="AS1083" s="141">
        <v>36.919998168945298</v>
      </c>
      <c r="AT1083" s="141">
        <v>36.569999694824197</v>
      </c>
      <c r="AU1083" s="141">
        <v>35.831001281738303</v>
      </c>
      <c r="AV1083" s="141">
        <v>35.116001129150398</v>
      </c>
      <c r="AW1083" s="141">
        <v>35.550998687744098</v>
      </c>
      <c r="AX1083" s="141">
        <v>35.665000915527301</v>
      </c>
      <c r="AY1083" s="141">
        <v>34.803001403808601</v>
      </c>
      <c r="AZ1083" s="141">
        <v>34.047000885009801</v>
      </c>
      <c r="BA1083" s="141">
        <v>33.451000213622997</v>
      </c>
      <c r="BB1083" s="141">
        <v>33.456001281738303</v>
      </c>
      <c r="BC1083" s="141">
        <v>34.5460014343262</v>
      </c>
      <c r="BD1083" s="141">
        <v>34.692001342773402</v>
      </c>
      <c r="BE1083" s="141">
        <v>33.229000091552699</v>
      </c>
      <c r="BF1083" s="141">
        <v>34.290000915527301</v>
      </c>
      <c r="BG1083" s="141">
        <v>34.049999237060497</v>
      </c>
      <c r="BH1083" s="141">
        <v>34.014999389648402</v>
      </c>
    </row>
    <row r="1084" spans="1:60">
      <c r="A1084" s="141" t="s">
        <v>584</v>
      </c>
      <c r="B1084" s="141" t="s">
        <v>1666</v>
      </c>
      <c r="AH1084" s="141">
        <v>27.701999664306602</v>
      </c>
      <c r="AI1084" s="141">
        <v>27.466999053955099</v>
      </c>
      <c r="AJ1084" s="141">
        <v>26.700000762939499</v>
      </c>
      <c r="AK1084" s="141">
        <v>25.8320007324219</v>
      </c>
      <c r="AL1084" s="141">
        <v>25.091999053955099</v>
      </c>
      <c r="AM1084" s="141">
        <v>24.679000854492202</v>
      </c>
      <c r="AN1084" s="141">
        <v>24.249000549316399</v>
      </c>
      <c r="AO1084" s="141">
        <v>22.7730007171631</v>
      </c>
      <c r="AP1084" s="141">
        <v>22.149999618530298</v>
      </c>
      <c r="AQ1084" s="141">
        <v>21.569999694824201</v>
      </c>
      <c r="AR1084" s="141">
        <v>20.7700004577637</v>
      </c>
      <c r="AS1084" s="141">
        <v>19.757999420166001</v>
      </c>
      <c r="AT1084" s="141">
        <v>19.361000061035199</v>
      </c>
      <c r="AU1084" s="141">
        <v>18.4340000152588</v>
      </c>
      <c r="AV1084" s="141">
        <v>17.399999618530298</v>
      </c>
      <c r="AW1084" s="141">
        <v>17.225000381469702</v>
      </c>
      <c r="AX1084" s="141">
        <v>17.5590000152588</v>
      </c>
      <c r="AY1084" s="141">
        <v>16.540000915527301</v>
      </c>
      <c r="AZ1084" s="141">
        <v>15.361000061035201</v>
      </c>
      <c r="BA1084" s="141">
        <v>14.9440002441406</v>
      </c>
      <c r="BB1084" s="141">
        <v>14.5179996490479</v>
      </c>
      <c r="BC1084" s="141">
        <v>14.703000068664601</v>
      </c>
      <c r="BD1084" s="141">
        <v>14.685000419616699</v>
      </c>
      <c r="BE1084" s="141">
        <v>14.4799995422363</v>
      </c>
      <c r="BF1084" s="141">
        <v>14.772000312805201</v>
      </c>
      <c r="BG1084" s="141">
        <v>14.543999671936</v>
      </c>
      <c r="BH1084" s="141">
        <v>14.543000221252401</v>
      </c>
    </row>
    <row r="1085" spans="1:60">
      <c r="A1085" s="141" t="s">
        <v>584</v>
      </c>
      <c r="B1085" s="141" t="s">
        <v>1667</v>
      </c>
      <c r="AH1085" s="141">
        <v>60545.078125</v>
      </c>
      <c r="AI1085" s="141">
        <v>60281.02734375</v>
      </c>
      <c r="AJ1085" s="141">
        <v>60271.34375</v>
      </c>
      <c r="AK1085" s="141">
        <v>60773.78515625</v>
      </c>
      <c r="AL1085" s="141">
        <v>62366.3984375</v>
      </c>
      <c r="AM1085" s="141">
        <v>63950.515625</v>
      </c>
      <c r="AN1085" s="141">
        <v>64112.609375</v>
      </c>
      <c r="AO1085" s="141">
        <v>63876.11328125</v>
      </c>
      <c r="AP1085" s="141">
        <v>64301.00390625</v>
      </c>
      <c r="AQ1085" s="141">
        <v>66281.2890625</v>
      </c>
      <c r="AR1085" s="141">
        <v>66901.9921875</v>
      </c>
      <c r="AS1085" s="141">
        <v>67717.0859375</v>
      </c>
      <c r="AT1085" s="141">
        <v>68813.6953125</v>
      </c>
      <c r="AU1085" s="141">
        <v>70244.2890625</v>
      </c>
      <c r="AV1085" s="141">
        <v>71111.515625</v>
      </c>
      <c r="AW1085" s="141">
        <v>71828.5859375</v>
      </c>
      <c r="AX1085" s="141">
        <v>72476.1875</v>
      </c>
      <c r="AY1085" s="141">
        <v>71843.9140625</v>
      </c>
      <c r="AZ1085" s="141">
        <v>68904.1484375</v>
      </c>
      <c r="BA1085" s="141">
        <v>72075.59375</v>
      </c>
      <c r="BB1085" s="141">
        <v>72245.6640625</v>
      </c>
      <c r="BC1085" s="141">
        <v>73457.9140625</v>
      </c>
      <c r="BD1085" s="141">
        <v>74247.609375</v>
      </c>
      <c r="BE1085" s="141">
        <v>73925.5</v>
      </c>
      <c r="BF1085" s="141">
        <v>74460.546875</v>
      </c>
      <c r="BG1085" s="141">
        <v>74554.953125</v>
      </c>
      <c r="BH1085" s="141">
        <v>74426.71875</v>
      </c>
    </row>
    <row r="1086" spans="1:60">
      <c r="A1086" s="141" t="s">
        <v>584</v>
      </c>
      <c r="B1086" s="141" t="s">
        <v>1668</v>
      </c>
      <c r="AH1086" s="141">
        <v>7.59800004959106</v>
      </c>
      <c r="AI1086" s="141">
        <v>7.0060000419616699</v>
      </c>
      <c r="AJ1086" s="141">
        <v>6.4089999198913601</v>
      </c>
      <c r="AK1086" s="141">
        <v>6.2189998626709002</v>
      </c>
      <c r="AL1086" s="141">
        <v>6.0739998817443803</v>
      </c>
      <c r="AM1086" s="141">
        <v>5.8229999542236301</v>
      </c>
      <c r="AN1086" s="141">
        <v>5.6729998588562003</v>
      </c>
      <c r="AO1086" s="141">
        <v>5.57200002670288</v>
      </c>
      <c r="AP1086" s="141">
        <v>5.46000003814697</v>
      </c>
      <c r="AQ1086" s="141">
        <v>5.22399997711182</v>
      </c>
      <c r="AR1086" s="141">
        <v>5.0040001869201696</v>
      </c>
      <c r="AS1086" s="141">
        <v>4.7569999694824201</v>
      </c>
      <c r="AT1086" s="141">
        <v>4.6300001144409197</v>
      </c>
      <c r="AU1086" s="141">
        <v>4.52699995040894</v>
      </c>
      <c r="AV1086" s="141">
        <v>4.3839998245239302</v>
      </c>
      <c r="AW1086" s="141">
        <v>3.8289999961853001</v>
      </c>
      <c r="AX1086" s="141">
        <v>3.6449999809265101</v>
      </c>
      <c r="AY1086" s="141">
        <v>3.46000003814697</v>
      </c>
      <c r="AZ1086" s="141">
        <v>3.18400001525879</v>
      </c>
      <c r="BA1086" s="141">
        <v>2.9900000095367401</v>
      </c>
      <c r="BB1086" s="141">
        <v>2.8819999694824201</v>
      </c>
      <c r="BC1086" s="141">
        <v>2.8819999694824201</v>
      </c>
      <c r="BD1086" s="141">
        <v>2.76699995994568</v>
      </c>
      <c r="BE1086" s="141">
        <v>2.6719999313354501</v>
      </c>
      <c r="BF1086" s="141">
        <v>2.5510001182556201</v>
      </c>
      <c r="BG1086" s="141">
        <v>2.38800001144409</v>
      </c>
      <c r="BH1086" s="141">
        <v>2.4719998836517298</v>
      </c>
    </row>
    <row r="1087" spans="1:60">
      <c r="A1087" s="141" t="s">
        <v>584</v>
      </c>
      <c r="B1087" s="141" t="s">
        <v>1669</v>
      </c>
      <c r="AH1087" s="141">
        <v>2.24600005149841</v>
      </c>
      <c r="AI1087" s="141">
        <v>2.0710000991821298</v>
      </c>
      <c r="AJ1087" s="141">
        <v>1.90600001811981</v>
      </c>
      <c r="AK1087" s="141">
        <v>1.83000004291534</v>
      </c>
      <c r="AL1087" s="141">
        <v>1.77699995040894</v>
      </c>
      <c r="AM1087" s="141">
        <v>1.69700002670288</v>
      </c>
      <c r="AN1087" s="141">
        <v>1.7079999446868901</v>
      </c>
      <c r="AO1087" s="141">
        <v>1.67400002479553</v>
      </c>
      <c r="AP1087" s="141">
        <v>1.6849999427795399</v>
      </c>
      <c r="AQ1087" s="141">
        <v>1.6139999628067001</v>
      </c>
      <c r="AR1087" s="141">
        <v>1.5509999990463299</v>
      </c>
      <c r="AS1087" s="141">
        <v>1.51699995994568</v>
      </c>
      <c r="AT1087" s="141">
        <v>1.5249999761581401</v>
      </c>
      <c r="AU1087" s="141">
        <v>1.5279999971389799</v>
      </c>
      <c r="AV1087" s="141">
        <v>1.47300004959106</v>
      </c>
      <c r="AW1087" s="141">
        <v>1.18400001525879</v>
      </c>
      <c r="AX1087" s="141">
        <v>1.09899997711182</v>
      </c>
      <c r="AY1087" s="141">
        <v>1.0809999704361</v>
      </c>
      <c r="AZ1087" s="141">
        <v>0.971000015735626</v>
      </c>
      <c r="BA1087" s="141">
        <v>0.92299997806549094</v>
      </c>
      <c r="BB1087" s="141">
        <v>0.93800002336502097</v>
      </c>
      <c r="BC1087" s="141">
        <v>0.98100000619888295</v>
      </c>
      <c r="BD1087" s="141">
        <v>0.89999997615814198</v>
      </c>
      <c r="BE1087" s="141">
        <v>0.92500001192092896</v>
      </c>
      <c r="BF1087" s="141">
        <v>0.84200000762939498</v>
      </c>
      <c r="BG1087" s="141">
        <v>0.83799999952316295</v>
      </c>
      <c r="BH1087" s="141">
        <v>0.86000001430511497</v>
      </c>
    </row>
    <row r="1088" spans="1:60">
      <c r="A1088" s="141" t="s">
        <v>584</v>
      </c>
      <c r="B1088" s="141" t="s">
        <v>1670</v>
      </c>
      <c r="AH1088" s="141">
        <v>15.4540004730225</v>
      </c>
      <c r="AI1088" s="141">
        <v>14.269000053405801</v>
      </c>
      <c r="AJ1088" s="141">
        <v>13.0939998626709</v>
      </c>
      <c r="AK1088" s="141">
        <v>12.727999687194799</v>
      </c>
      <c r="AL1088" s="141">
        <v>12.4540004730225</v>
      </c>
      <c r="AM1088" s="141">
        <v>11.9440002441406</v>
      </c>
      <c r="AN1088" s="141">
        <v>11.5179996490479</v>
      </c>
      <c r="AO1088" s="141">
        <v>11.295000076293899</v>
      </c>
      <c r="AP1088" s="141">
        <v>11.022000312805201</v>
      </c>
      <c r="AQ1088" s="141">
        <v>10.5349998474121</v>
      </c>
      <c r="AR1088" s="141">
        <v>10.041999816894499</v>
      </c>
      <c r="AS1088" s="141">
        <v>9.4930000305175799</v>
      </c>
      <c r="AT1088" s="141">
        <v>9.1309995651245099</v>
      </c>
      <c r="AU1088" s="141">
        <v>8.8430004119872994</v>
      </c>
      <c r="AV1088" s="141">
        <v>8.5600004196166992</v>
      </c>
      <c r="AW1088" s="141">
        <v>7.5999999046325701</v>
      </c>
      <c r="AX1088" s="141">
        <v>7.2810001373290998</v>
      </c>
      <c r="AY1088" s="141">
        <v>6.8420000076293901</v>
      </c>
      <c r="AZ1088" s="141">
        <v>6.27600002288818</v>
      </c>
      <c r="BA1088" s="141">
        <v>5.84899997711182</v>
      </c>
      <c r="BB1088" s="141">
        <v>5.5729999542236301</v>
      </c>
      <c r="BC1088" s="141">
        <v>5.4980001449584996</v>
      </c>
      <c r="BD1088" s="141">
        <v>5.2930002212524396</v>
      </c>
      <c r="BE1088" s="141">
        <v>5.0170001983642596</v>
      </c>
      <c r="BF1088" s="141">
        <v>4.82200002670288</v>
      </c>
      <c r="BG1088" s="141">
        <v>4.4219999313354501</v>
      </c>
      <c r="BH1088" s="141">
        <v>4.5809998512268102</v>
      </c>
    </row>
    <row r="1089" spans="1:60">
      <c r="A1089" s="141" t="s">
        <v>584</v>
      </c>
      <c r="B1089" s="141" t="s">
        <v>1671</v>
      </c>
    </row>
    <row r="1090" spans="1:60">
      <c r="A1090" s="141" t="s">
        <v>584</v>
      </c>
      <c r="B1090" s="141" t="s">
        <v>1672</v>
      </c>
    </row>
    <row r="1091" spans="1:60">
      <c r="A1091" s="141" t="s">
        <v>584</v>
      </c>
      <c r="B1091" s="141" t="s">
        <v>1673</v>
      </c>
    </row>
    <row r="1092" spans="1:60">
      <c r="A1092" s="141" t="s">
        <v>584</v>
      </c>
      <c r="B1092" s="141" t="s">
        <v>1674</v>
      </c>
      <c r="AH1092" s="141">
        <v>77.015998840332003</v>
      </c>
      <c r="AI1092" s="141">
        <v>78.021003723144503</v>
      </c>
      <c r="AJ1092" s="141">
        <v>79.088996887207003</v>
      </c>
      <c r="AK1092" s="141">
        <v>79.551002502441406</v>
      </c>
      <c r="AL1092" s="141">
        <v>79.884002685546903</v>
      </c>
      <c r="AM1092" s="141">
        <v>80.501998901367202</v>
      </c>
      <c r="AN1092" s="141">
        <v>80.698997497558594</v>
      </c>
      <c r="AO1092" s="141">
        <v>80.908996582031307</v>
      </c>
      <c r="AP1092" s="141">
        <v>80.987998962402301</v>
      </c>
      <c r="AQ1092" s="141">
        <v>81.541999816894503</v>
      </c>
      <c r="AR1092" s="141">
        <v>82.176002502441406</v>
      </c>
      <c r="AS1092" s="141">
        <v>82.635002136230497</v>
      </c>
      <c r="AT1092" s="141">
        <v>82.887001037597699</v>
      </c>
      <c r="AU1092" s="141">
        <v>83.084999084472699</v>
      </c>
      <c r="AV1092" s="141">
        <v>83.373001098632798</v>
      </c>
      <c r="AW1092" s="141">
        <v>84.283996582031307</v>
      </c>
      <c r="AX1092" s="141">
        <v>84.686996459960895</v>
      </c>
      <c r="AY1092" s="141">
        <v>85.099998474121094</v>
      </c>
      <c r="AZ1092" s="141">
        <v>85.388999938964801</v>
      </c>
      <c r="BA1092" s="141">
        <v>85.695999145507798</v>
      </c>
      <c r="BB1092" s="141">
        <v>86.163002014160199</v>
      </c>
      <c r="BC1092" s="141">
        <v>88.149002075195298</v>
      </c>
      <c r="BD1092" s="141">
        <v>88.377998352050795</v>
      </c>
      <c r="BE1092" s="141">
        <v>88.484001159667997</v>
      </c>
      <c r="BF1092" s="141">
        <v>88.857002258300795</v>
      </c>
      <c r="BG1092" s="141">
        <v>89.356002807617202</v>
      </c>
      <c r="BH1092" s="141">
        <v>89.209999084472699</v>
      </c>
    </row>
    <row r="1093" spans="1:60">
      <c r="A1093" s="141" t="s">
        <v>584</v>
      </c>
      <c r="B1093" s="141" t="s">
        <v>1675</v>
      </c>
      <c r="AH1093" s="141">
        <v>79.278999328613295</v>
      </c>
      <c r="AI1093" s="141">
        <v>80.027000427246094</v>
      </c>
      <c r="AJ1093" s="141">
        <v>80.734001159667997</v>
      </c>
      <c r="AK1093" s="141">
        <v>80.962997436523395</v>
      </c>
      <c r="AL1093" s="141">
        <v>81.190002441406307</v>
      </c>
      <c r="AM1093" s="141">
        <v>81.540000915527301</v>
      </c>
      <c r="AN1093" s="141">
        <v>81.525001525878906</v>
      </c>
      <c r="AO1093" s="141">
        <v>81.769996643066406</v>
      </c>
      <c r="AP1093" s="141">
        <v>81.603996276855497</v>
      </c>
      <c r="AQ1093" s="141">
        <v>81.890998840332003</v>
      </c>
      <c r="AR1093" s="141">
        <v>82.240997314453097</v>
      </c>
      <c r="AS1093" s="141">
        <v>82.402999877929702</v>
      </c>
      <c r="AT1093" s="141">
        <v>82.502998352050795</v>
      </c>
      <c r="AU1093" s="141">
        <v>82.527000427246094</v>
      </c>
      <c r="AV1093" s="141">
        <v>82.702003479003906</v>
      </c>
      <c r="AW1093" s="141">
        <v>83.379997253417997</v>
      </c>
      <c r="AX1093" s="141">
        <v>83.698997497558594</v>
      </c>
      <c r="AY1093" s="141">
        <v>83.902000427246094</v>
      </c>
      <c r="AZ1093" s="141">
        <v>84.056999206542997</v>
      </c>
      <c r="BA1093" s="141">
        <v>84.210998535156307</v>
      </c>
      <c r="BB1093" s="141">
        <v>84.639999389648395</v>
      </c>
      <c r="BC1093" s="141">
        <v>87.371002197265597</v>
      </c>
      <c r="BD1093" s="141">
        <v>87.537002563476605</v>
      </c>
      <c r="BE1093" s="141">
        <v>87.579002380371094</v>
      </c>
      <c r="BF1093" s="141">
        <v>87.846000671386705</v>
      </c>
      <c r="BG1093" s="141">
        <v>88.264999389648395</v>
      </c>
      <c r="BH1093" s="141">
        <v>88.157997131347699</v>
      </c>
    </row>
    <row r="1094" spans="1:60">
      <c r="A1094" s="141" t="s">
        <v>584</v>
      </c>
      <c r="B1094" s="141" t="s">
        <v>1676</v>
      </c>
      <c r="AH1094" s="141">
        <v>73.694999694824205</v>
      </c>
      <c r="AI1094" s="141">
        <v>75.069999694824205</v>
      </c>
      <c r="AJ1094" s="141">
        <v>76.647003173828097</v>
      </c>
      <c r="AK1094" s="141">
        <v>77.458000183105497</v>
      </c>
      <c r="AL1094" s="141">
        <v>77.945999145507798</v>
      </c>
      <c r="AM1094" s="141">
        <v>78.962997436523395</v>
      </c>
      <c r="AN1094" s="141">
        <v>79.481002807617202</v>
      </c>
      <c r="AO1094" s="141">
        <v>79.646003723144503</v>
      </c>
      <c r="AP1094" s="141">
        <v>80.081001281738295</v>
      </c>
      <c r="AQ1094" s="141">
        <v>81.027999877929702</v>
      </c>
      <c r="AR1094" s="141">
        <v>82.081001281738295</v>
      </c>
      <c r="AS1094" s="141">
        <v>82.9739990234375</v>
      </c>
      <c r="AT1094" s="141">
        <v>83.444000244140597</v>
      </c>
      <c r="AU1094" s="141">
        <v>83.888000488281307</v>
      </c>
      <c r="AV1094" s="141">
        <v>84.335998535156307</v>
      </c>
      <c r="AW1094" s="141">
        <v>85.571998596191406</v>
      </c>
      <c r="AX1094" s="141">
        <v>86.097999572753906</v>
      </c>
      <c r="AY1094" s="141">
        <v>86.803001403808594</v>
      </c>
      <c r="AZ1094" s="141">
        <v>87.249000549316406</v>
      </c>
      <c r="BA1094" s="141">
        <v>87.750999450683594</v>
      </c>
      <c r="BB1094" s="141">
        <v>88.271003723144503</v>
      </c>
      <c r="BC1094" s="141">
        <v>89.221000671386705</v>
      </c>
      <c r="BD1094" s="141">
        <v>89.515998840332003</v>
      </c>
      <c r="BE1094" s="141">
        <v>89.697998046875</v>
      </c>
      <c r="BF1094" s="141">
        <v>90.199996948242202</v>
      </c>
      <c r="BG1094" s="141">
        <v>90.788002014160199</v>
      </c>
      <c r="BH1094" s="141">
        <v>90.585998535156307</v>
      </c>
    </row>
    <row r="1095" spans="1:60">
      <c r="A1095" s="141" t="s">
        <v>584</v>
      </c>
      <c r="B1095" s="141" t="s">
        <v>1677</v>
      </c>
      <c r="AH1095" s="141">
        <v>20.813999652862559</v>
      </c>
      <c r="AI1095" s="141">
        <v>19.848000049591072</v>
      </c>
      <c r="AJ1095" s="141">
        <v>18.76199960708616</v>
      </c>
      <c r="AK1095" s="141">
        <v>18.305000305175803</v>
      </c>
      <c r="AL1095" s="141">
        <v>17.966000080108682</v>
      </c>
      <c r="AM1095" s="141">
        <v>17.38599967956543</v>
      </c>
      <c r="AN1095" s="141">
        <v>17.233999729156501</v>
      </c>
      <c r="AO1095" s="141">
        <v>17.037999629974379</v>
      </c>
      <c r="AP1095" s="141">
        <v>16.92300033569337</v>
      </c>
      <c r="AQ1095" s="141">
        <v>16.34700012207032</v>
      </c>
      <c r="AR1095" s="141">
        <v>15.60500001907347</v>
      </c>
      <c r="AS1095" s="141">
        <v>15.135999679565421</v>
      </c>
      <c r="AT1095" s="141">
        <v>14.87400054931642</v>
      </c>
      <c r="AU1095" s="141">
        <v>14.697999477386439</v>
      </c>
      <c r="AV1095" s="141">
        <v>14.44199943542483</v>
      </c>
      <c r="AW1095" s="141">
        <v>13.558999538421631</v>
      </c>
      <c r="AX1095" s="141">
        <v>13.172999858856199</v>
      </c>
      <c r="AY1095" s="141">
        <v>12.78600025177002</v>
      </c>
      <c r="AZ1095" s="141">
        <v>12.477999687194831</v>
      </c>
      <c r="BA1095" s="141">
        <v>12.06199955940246</v>
      </c>
      <c r="BB1095" s="141">
        <v>11.66199970245361</v>
      </c>
      <c r="BC1095" s="141">
        <v>9.6100001335144007</v>
      </c>
      <c r="BD1095" s="141">
        <v>9.3770000934600795</v>
      </c>
      <c r="BE1095" s="141">
        <v>9.3499999046325701</v>
      </c>
      <c r="BF1095" s="141">
        <v>9.0630002021789604</v>
      </c>
      <c r="BG1095" s="141">
        <v>8.6009998321533203</v>
      </c>
      <c r="BH1095" s="141">
        <v>8.7260000705718994</v>
      </c>
    </row>
    <row r="1096" spans="1:60">
      <c r="A1096" s="141" t="s">
        <v>584</v>
      </c>
      <c r="B1096" s="141" t="s">
        <v>1678</v>
      </c>
      <c r="AH1096" s="141">
        <v>17.523999929428111</v>
      </c>
      <c r="AI1096" s="141">
        <v>16.83699989318843</v>
      </c>
      <c r="AJ1096" s="141">
        <v>16.12400043010711</v>
      </c>
      <c r="AK1096" s="141">
        <v>15.89700043201444</v>
      </c>
      <c r="AL1096" s="141">
        <v>15.67400026321414</v>
      </c>
      <c r="AM1096" s="141">
        <v>15.37900018692018</v>
      </c>
      <c r="AN1096" s="141">
        <v>15.452999830245989</v>
      </c>
      <c r="AO1096" s="141">
        <v>15.222000360488931</v>
      </c>
      <c r="AP1096" s="141">
        <v>15.348999500274639</v>
      </c>
      <c r="AQ1096" s="141">
        <v>15.042000412941</v>
      </c>
      <c r="AR1096" s="141">
        <v>14.559000372886629</v>
      </c>
      <c r="AS1096" s="141">
        <v>14.39300036430358</v>
      </c>
      <c r="AT1096" s="141">
        <v>14.281999945640541</v>
      </c>
      <c r="AU1096" s="141">
        <v>14.28699982166288</v>
      </c>
      <c r="AV1096" s="141">
        <v>14.15800046920776</v>
      </c>
      <c r="AW1096" s="141">
        <v>13.51399993896489</v>
      </c>
      <c r="AX1096" s="141">
        <v>13.22399997711182</v>
      </c>
      <c r="AY1096" s="141">
        <v>13.0530000925064</v>
      </c>
      <c r="AZ1096" s="141">
        <v>12.858000099658927</v>
      </c>
      <c r="BA1096" s="141">
        <v>12.570000290870691</v>
      </c>
      <c r="BB1096" s="141">
        <v>12.233999550342521</v>
      </c>
      <c r="BC1096" s="141">
        <v>9.3999996781349235</v>
      </c>
      <c r="BD1096" s="141">
        <v>9.2260001897811925</v>
      </c>
      <c r="BE1096" s="141">
        <v>9.3069999814033491</v>
      </c>
      <c r="BF1096" s="141">
        <v>9.147000312805174</v>
      </c>
      <c r="BG1096" s="141">
        <v>8.7710000872612035</v>
      </c>
      <c r="BH1096" s="141">
        <v>8.8479999303817749</v>
      </c>
    </row>
    <row r="1097" spans="1:60">
      <c r="A1097" s="141" t="s">
        <v>584</v>
      </c>
      <c r="B1097" s="141" t="s">
        <v>1679</v>
      </c>
      <c r="AH1097" s="141">
        <v>25.6450004577637</v>
      </c>
      <c r="AI1097" s="141">
        <v>24.279000282287601</v>
      </c>
      <c r="AJ1097" s="141">
        <v>22.678999900817871</v>
      </c>
      <c r="AK1097" s="141">
        <v>21.875999450683569</v>
      </c>
      <c r="AL1097" s="141">
        <v>21.369000434875531</v>
      </c>
      <c r="AM1097" s="141">
        <v>20.364000320434549</v>
      </c>
      <c r="AN1097" s="141">
        <v>19.859999656677289</v>
      </c>
      <c r="AO1097" s="141">
        <v>19.703000068664508</v>
      </c>
      <c r="AP1097" s="141">
        <v>19.243000030517599</v>
      </c>
      <c r="AQ1097" s="141">
        <v>18.267999649047841</v>
      </c>
      <c r="AR1097" s="141">
        <v>17.131000041961638</v>
      </c>
      <c r="AS1097" s="141">
        <v>16.221000194549561</v>
      </c>
      <c r="AT1097" s="141">
        <v>15.732999801635739</v>
      </c>
      <c r="AU1097" s="141">
        <v>15.288000583648678</v>
      </c>
      <c r="AV1097" s="141">
        <v>14.85000038146973</v>
      </c>
      <c r="AW1097" s="141">
        <v>13.621999740600589</v>
      </c>
      <c r="AX1097" s="141">
        <v>13.09999990463257</v>
      </c>
      <c r="AY1097" s="141">
        <v>12.4079999923706</v>
      </c>
      <c r="AZ1097" s="141">
        <v>11.947999954223629</v>
      </c>
      <c r="BA1097" s="141">
        <v>11.359000205993659</v>
      </c>
      <c r="BB1097" s="141">
        <v>10.86999988555908</v>
      </c>
      <c r="BC1097" s="141">
        <v>9.8990001678466797</v>
      </c>
      <c r="BD1097" s="141">
        <v>9.5810003280639595</v>
      </c>
      <c r="BE1097" s="141">
        <v>9.407999992370609</v>
      </c>
      <c r="BF1097" s="141">
        <v>8.9510002136230504</v>
      </c>
      <c r="BG1097" s="141">
        <v>8.3769998550415004</v>
      </c>
      <c r="BH1097" s="141">
        <v>8.5679998397827202</v>
      </c>
    </row>
    <row r="1098" spans="1:60">
      <c r="A1098" s="141" t="s">
        <v>584</v>
      </c>
      <c r="B1098" s="141" t="s">
        <v>1680</v>
      </c>
      <c r="AH1098" s="141">
        <v>62.594001770019503</v>
      </c>
      <c r="AI1098" s="141">
        <v>62.811000823974602</v>
      </c>
      <c r="AJ1098" s="141">
        <v>62.423000335693402</v>
      </c>
      <c r="AK1098" s="141">
        <v>61.978000640869098</v>
      </c>
      <c r="AL1098" s="141">
        <v>61.616001129150398</v>
      </c>
      <c r="AM1098" s="141">
        <v>61.560001373291001</v>
      </c>
      <c r="AN1098" s="141">
        <v>61.716999053955099</v>
      </c>
      <c r="AO1098" s="141">
        <v>60.933998107910199</v>
      </c>
      <c r="AP1098" s="141">
        <v>60.090999603271499</v>
      </c>
      <c r="AQ1098" s="141">
        <v>59.643001556396499</v>
      </c>
      <c r="AR1098" s="141">
        <v>59.099998474121101</v>
      </c>
      <c r="AS1098" s="141">
        <v>58.230998992919901</v>
      </c>
      <c r="AT1098" s="141">
        <v>57.963001251220703</v>
      </c>
      <c r="AU1098" s="141">
        <v>57.847000122070298</v>
      </c>
      <c r="AV1098" s="141">
        <v>57.936000823974602</v>
      </c>
      <c r="AW1098" s="141">
        <v>58.0320014953613</v>
      </c>
      <c r="AX1098" s="141">
        <v>58.365001678466797</v>
      </c>
      <c r="AY1098" s="141">
        <v>58.166000366210902</v>
      </c>
      <c r="AZ1098" s="141">
        <v>57.305999755859403</v>
      </c>
      <c r="BA1098" s="141">
        <v>57.030998229980497</v>
      </c>
      <c r="BB1098" s="141">
        <v>56.818000793457003</v>
      </c>
      <c r="BC1098" s="141">
        <v>56.7039985656738</v>
      </c>
      <c r="BD1098" s="141">
        <v>57.2179985046387</v>
      </c>
      <c r="BE1098" s="141">
        <v>57.673000335693402</v>
      </c>
      <c r="BF1098" s="141">
        <v>57.992000579833999</v>
      </c>
      <c r="BG1098" s="141">
        <v>58.563999176025398</v>
      </c>
      <c r="BH1098" s="141">
        <v>58.508998870849602</v>
      </c>
    </row>
    <row r="1099" spans="1:60">
      <c r="A1099" s="141" t="s">
        <v>584</v>
      </c>
      <c r="B1099" s="141" t="s">
        <v>1681</v>
      </c>
      <c r="C1099" s="141">
        <v>68.040000915527301</v>
      </c>
      <c r="D1099" s="141">
        <v>68.120002746582003</v>
      </c>
      <c r="E1099" s="141">
        <v>67.449996948242202</v>
      </c>
      <c r="F1099" s="141">
        <v>66.230003356933594</v>
      </c>
      <c r="G1099" s="141">
        <v>65.360000610351605</v>
      </c>
      <c r="H1099" s="141">
        <v>64.910003662109403</v>
      </c>
      <c r="I1099" s="141">
        <v>64.949996948242202</v>
      </c>
      <c r="J1099" s="141">
        <v>65.110000610351605</v>
      </c>
      <c r="K1099" s="141">
        <v>65.150001525878906</v>
      </c>
      <c r="L1099" s="141">
        <v>64.760002136230497</v>
      </c>
      <c r="M1099" s="141">
        <v>64.599998474121094</v>
      </c>
      <c r="N1099" s="141">
        <v>64.180000305175795</v>
      </c>
      <c r="O1099" s="141">
        <v>63.5200004577637</v>
      </c>
      <c r="P1099" s="141">
        <v>63.840000152587898</v>
      </c>
      <c r="Q1099" s="141">
        <v>62.790000915527301</v>
      </c>
      <c r="R1099" s="141">
        <v>61.860000610351598</v>
      </c>
      <c r="S1099" s="141">
        <v>61.720001220703097</v>
      </c>
      <c r="T1099" s="141">
        <v>61.889999389648402</v>
      </c>
      <c r="U1099" s="141">
        <v>61.9799995422363</v>
      </c>
      <c r="V1099" s="141">
        <v>62.090000152587898</v>
      </c>
      <c r="W1099" s="141">
        <v>61.9799995422363</v>
      </c>
      <c r="X1099" s="141">
        <v>61.889999389648402</v>
      </c>
      <c r="Y1099" s="141">
        <v>61.849998474121101</v>
      </c>
      <c r="Z1099" s="141">
        <v>62.099998474121101</v>
      </c>
      <c r="AA1099" s="141">
        <v>61.689998626708999</v>
      </c>
      <c r="AB1099" s="141">
        <v>61.349998474121101</v>
      </c>
      <c r="AC1099" s="141">
        <v>61.049999237060497</v>
      </c>
      <c r="AD1099" s="141">
        <v>60.810001373291001</v>
      </c>
      <c r="AE1099" s="141">
        <v>61.029998779296903</v>
      </c>
      <c r="AF1099" s="141">
        <v>61.439998626708999</v>
      </c>
      <c r="AG1099" s="141">
        <v>61.939998626708999</v>
      </c>
      <c r="AH1099" s="141">
        <v>62.450000762939503</v>
      </c>
      <c r="AI1099" s="141">
        <v>62.590000152587898</v>
      </c>
      <c r="AJ1099" s="141">
        <v>62.200000762939503</v>
      </c>
      <c r="AK1099" s="141">
        <v>61.790000915527301</v>
      </c>
      <c r="AL1099" s="141">
        <v>61.439998626708999</v>
      </c>
      <c r="AM1099" s="141">
        <v>61.360000610351598</v>
      </c>
      <c r="AN1099" s="141">
        <v>61.5</v>
      </c>
      <c r="AO1099" s="141">
        <v>60.720001220703097</v>
      </c>
      <c r="AP1099" s="141">
        <v>59.930000305175803</v>
      </c>
      <c r="AQ1099" s="141">
        <v>59.490001678466797</v>
      </c>
      <c r="AR1099" s="141">
        <v>58.900001525878899</v>
      </c>
      <c r="AS1099" s="141">
        <v>57.930000305175803</v>
      </c>
      <c r="AT1099" s="141">
        <v>57.619998931884801</v>
      </c>
      <c r="AU1099" s="141">
        <v>57.590000152587898</v>
      </c>
      <c r="AV1099" s="141">
        <v>57.75</v>
      </c>
      <c r="AW1099" s="141">
        <v>57.909999847412102</v>
      </c>
      <c r="AX1099" s="141">
        <v>58.060001373291001</v>
      </c>
      <c r="AY1099" s="141">
        <v>57.779998779296903</v>
      </c>
      <c r="AZ1099" s="141">
        <v>56.849998474121101</v>
      </c>
      <c r="BA1099" s="141">
        <v>56.630001068115199</v>
      </c>
      <c r="BB1099" s="141">
        <v>56.610000610351598</v>
      </c>
      <c r="BC1099" s="141">
        <v>56.5</v>
      </c>
      <c r="BD1099" s="141">
        <v>56.919998168945298</v>
      </c>
      <c r="BE1099" s="141">
        <v>57.310001373291001</v>
      </c>
      <c r="BF1099" s="141">
        <v>57.569999694824197</v>
      </c>
      <c r="BG1099" s="141">
        <v>58.130001068115199</v>
      </c>
    </row>
    <row r="1100" spans="1:60">
      <c r="A1100" s="141" t="s">
        <v>584</v>
      </c>
      <c r="B1100" s="141" t="s">
        <v>1682</v>
      </c>
      <c r="AH1100" s="141">
        <v>76.255996704101605</v>
      </c>
      <c r="AI1100" s="141">
        <v>76.597999572753906</v>
      </c>
      <c r="AJ1100" s="141">
        <v>76.402999877929702</v>
      </c>
      <c r="AK1100" s="141">
        <v>75.8280029296875</v>
      </c>
      <c r="AL1100" s="141">
        <v>75.443000793457003</v>
      </c>
      <c r="AM1100" s="141">
        <v>75.364997863769503</v>
      </c>
      <c r="AN1100" s="141">
        <v>75.388000488281307</v>
      </c>
      <c r="AO1100" s="141">
        <v>74.333999633789105</v>
      </c>
      <c r="AP1100" s="141">
        <v>73.432998657226605</v>
      </c>
      <c r="AQ1100" s="141">
        <v>72.875999450683594</v>
      </c>
      <c r="AR1100" s="141">
        <v>72.002998352050795</v>
      </c>
      <c r="AS1100" s="141">
        <v>71.025001525878906</v>
      </c>
      <c r="AT1100" s="141">
        <v>70.476997375488295</v>
      </c>
      <c r="AU1100" s="141">
        <v>70.162002563476605</v>
      </c>
      <c r="AV1100" s="141">
        <v>70.196998596191406</v>
      </c>
      <c r="AW1100" s="141">
        <v>70.167999267578097</v>
      </c>
      <c r="AX1100" s="141">
        <v>70.648002624511705</v>
      </c>
      <c r="AY1100" s="141">
        <v>70.2969970703125</v>
      </c>
      <c r="AZ1100" s="141">
        <v>68.787002563476605</v>
      </c>
      <c r="BA1100" s="141">
        <v>68.196998596191406</v>
      </c>
      <c r="BB1100" s="141">
        <v>67.986000061035199</v>
      </c>
      <c r="BC1100" s="141">
        <v>67.694999694824205</v>
      </c>
      <c r="BD1100" s="141">
        <v>67.831001281738295</v>
      </c>
      <c r="BE1100" s="141">
        <v>68.146003723144503</v>
      </c>
      <c r="BF1100" s="141">
        <v>68.240997314453097</v>
      </c>
      <c r="BG1100" s="141">
        <v>68.567001342773395</v>
      </c>
      <c r="BH1100" s="141">
        <v>68.417999267578097</v>
      </c>
    </row>
    <row r="1101" spans="1:60">
      <c r="A1101" s="141" t="s">
        <v>584</v>
      </c>
      <c r="B1101" s="141" t="s">
        <v>1683</v>
      </c>
      <c r="C1101" s="141">
        <v>83.430000305175795</v>
      </c>
      <c r="D1101" s="141">
        <v>83.739997863769503</v>
      </c>
      <c r="E1101" s="141">
        <v>83.290000915527301</v>
      </c>
      <c r="F1101" s="141">
        <v>82.129997253417997</v>
      </c>
      <c r="G1101" s="141">
        <v>81.260002136230497</v>
      </c>
      <c r="H1101" s="141">
        <v>80.819999694824205</v>
      </c>
      <c r="I1101" s="141">
        <v>80.650001525878906</v>
      </c>
      <c r="J1101" s="141">
        <v>80.680000305175795</v>
      </c>
      <c r="K1101" s="141">
        <v>81.120002746582003</v>
      </c>
      <c r="L1101" s="141">
        <v>80.930000305175795</v>
      </c>
      <c r="M1101" s="141">
        <v>80.809997558593807</v>
      </c>
      <c r="N1101" s="141">
        <v>81.160003662109403</v>
      </c>
      <c r="O1101" s="141">
        <v>80.879997253417997</v>
      </c>
      <c r="P1101" s="141">
        <v>81.040000915527301</v>
      </c>
      <c r="Q1101" s="141">
        <v>80.699996948242202</v>
      </c>
      <c r="R1101" s="141">
        <v>79.779998779296903</v>
      </c>
      <c r="S1101" s="141">
        <v>79.430000305175795</v>
      </c>
      <c r="T1101" s="141">
        <v>78.919998168945298</v>
      </c>
      <c r="U1101" s="141">
        <v>78.440002441406307</v>
      </c>
      <c r="V1101" s="141">
        <v>78.430000305175795</v>
      </c>
      <c r="W1101" s="141">
        <v>78.180000305175795</v>
      </c>
      <c r="X1101" s="141">
        <v>77.989997863769503</v>
      </c>
      <c r="Y1101" s="141">
        <v>77.610000610351605</v>
      </c>
      <c r="Z1101" s="141">
        <v>77.330001831054702</v>
      </c>
      <c r="AA1101" s="141">
        <v>76.690002441406307</v>
      </c>
      <c r="AB1101" s="141">
        <v>76.120002746582003</v>
      </c>
      <c r="AC1101" s="141">
        <v>75.629997253417997</v>
      </c>
      <c r="AD1101" s="141">
        <v>75.139999389648395</v>
      </c>
      <c r="AE1101" s="141">
        <v>75.199996948242202</v>
      </c>
      <c r="AF1101" s="141">
        <v>75.279998779296903</v>
      </c>
      <c r="AG1101" s="141">
        <v>75.610000610351605</v>
      </c>
      <c r="AH1101" s="141">
        <v>76.050003051757798</v>
      </c>
      <c r="AI1101" s="141">
        <v>76.309997558593807</v>
      </c>
      <c r="AJ1101" s="141">
        <v>76.129997253417997</v>
      </c>
      <c r="AK1101" s="141">
        <v>75.599998474121094</v>
      </c>
      <c r="AL1101" s="141">
        <v>75.230003356933594</v>
      </c>
      <c r="AM1101" s="141">
        <v>75.120002746582003</v>
      </c>
      <c r="AN1101" s="141">
        <v>75.139999389648395</v>
      </c>
      <c r="AO1101" s="141">
        <v>74.059997558593807</v>
      </c>
      <c r="AP1101" s="141">
        <v>73.220001220703097</v>
      </c>
      <c r="AQ1101" s="141">
        <v>72.660003662109403</v>
      </c>
      <c r="AR1101" s="141">
        <v>71.739997863769503</v>
      </c>
      <c r="AS1101" s="141">
        <v>70.569999694824205</v>
      </c>
      <c r="AT1101" s="141">
        <v>70.059997558593807</v>
      </c>
      <c r="AU1101" s="141">
        <v>69.819999694824205</v>
      </c>
      <c r="AV1101" s="141">
        <v>69.940002441406307</v>
      </c>
      <c r="AW1101" s="141">
        <v>70.019996643066406</v>
      </c>
      <c r="AX1101" s="141">
        <v>70.25</v>
      </c>
      <c r="AY1101" s="141">
        <v>69.779998779296903</v>
      </c>
      <c r="AZ1101" s="141">
        <v>68.209999084472699</v>
      </c>
      <c r="BA1101" s="141">
        <v>67.730003356933594</v>
      </c>
      <c r="BB1101" s="141">
        <v>67.800003051757798</v>
      </c>
      <c r="BC1101" s="141">
        <v>67.529998779296903</v>
      </c>
      <c r="BD1101" s="141">
        <v>67.489997863769503</v>
      </c>
      <c r="BE1101" s="141">
        <v>67.730003356933594</v>
      </c>
      <c r="BF1101" s="141">
        <v>67.779998779296903</v>
      </c>
      <c r="BG1101" s="141">
        <v>68.069999694824205</v>
      </c>
    </row>
    <row r="1102" spans="1:60">
      <c r="A1102" s="141" t="s">
        <v>584</v>
      </c>
      <c r="B1102" s="141" t="s">
        <v>1684</v>
      </c>
      <c r="AH1102" s="141">
        <v>49.561000823974602</v>
      </c>
      <c r="AI1102" s="141">
        <v>49.658000946044901</v>
      </c>
      <c r="AJ1102" s="141">
        <v>49.089000701904297</v>
      </c>
      <c r="AK1102" s="141">
        <v>48.769001007080099</v>
      </c>
      <c r="AL1102" s="141">
        <v>48.435001373291001</v>
      </c>
      <c r="AM1102" s="141">
        <v>48.405998229980497</v>
      </c>
      <c r="AN1102" s="141">
        <v>48.698001861572301</v>
      </c>
      <c r="AO1102" s="141">
        <v>48.181999206542997</v>
      </c>
      <c r="AP1102" s="141">
        <v>47.403999328613303</v>
      </c>
      <c r="AQ1102" s="141">
        <v>47.069999694824197</v>
      </c>
      <c r="AR1102" s="141">
        <v>46.8489990234375</v>
      </c>
      <c r="AS1102" s="141">
        <v>46.091999053955099</v>
      </c>
      <c r="AT1102" s="141">
        <v>46.0989990234375</v>
      </c>
      <c r="AU1102" s="141">
        <v>46.179000854492202</v>
      </c>
      <c r="AV1102" s="141">
        <v>46.330001831054702</v>
      </c>
      <c r="AW1102" s="141">
        <v>46.553001403808601</v>
      </c>
      <c r="AX1102" s="141">
        <v>46.755001068115199</v>
      </c>
      <c r="AY1102" s="141">
        <v>46.708000183105497</v>
      </c>
      <c r="AZ1102" s="141">
        <v>46.471000671386697</v>
      </c>
      <c r="BA1102" s="141">
        <v>46.499000549316399</v>
      </c>
      <c r="BB1102" s="141">
        <v>46.2890014648438</v>
      </c>
      <c r="BC1102" s="141">
        <v>46.347000122070298</v>
      </c>
      <c r="BD1102" s="141">
        <v>47.220001220703097</v>
      </c>
      <c r="BE1102" s="141">
        <v>47.811000823974602</v>
      </c>
      <c r="BF1102" s="141">
        <v>48.346000671386697</v>
      </c>
      <c r="BG1102" s="141">
        <v>49.152000427246101</v>
      </c>
      <c r="BH1102" s="141">
        <v>49.189998626708999</v>
      </c>
    </row>
    <row r="1103" spans="1:60">
      <c r="A1103" s="141" t="s">
        <v>584</v>
      </c>
      <c r="B1103" s="141" t="s">
        <v>1685</v>
      </c>
      <c r="C1103" s="141">
        <v>53.619998931884801</v>
      </c>
      <c r="D1103" s="141">
        <v>53.5200004577637</v>
      </c>
      <c r="E1103" s="141">
        <v>52.610000610351598</v>
      </c>
      <c r="F1103" s="141">
        <v>51.299999237060497</v>
      </c>
      <c r="G1103" s="141">
        <v>50.450000762939503</v>
      </c>
      <c r="H1103" s="141">
        <v>49.970001220703097</v>
      </c>
      <c r="I1103" s="141">
        <v>50.169998168945298</v>
      </c>
      <c r="J1103" s="141">
        <v>50.439998626708999</v>
      </c>
      <c r="K1103" s="141">
        <v>50.080001831054702</v>
      </c>
      <c r="L1103" s="141">
        <v>49.560001373291001</v>
      </c>
      <c r="M1103" s="141">
        <v>49.330001831054702</v>
      </c>
      <c r="N1103" s="141">
        <v>48.25</v>
      </c>
      <c r="O1103" s="141">
        <v>47.119998931884801</v>
      </c>
      <c r="P1103" s="141">
        <v>47.630001068115199</v>
      </c>
      <c r="Q1103" s="141">
        <v>45.930000305175803</v>
      </c>
      <c r="R1103" s="141">
        <v>44.959999084472699</v>
      </c>
      <c r="S1103" s="141">
        <v>44.990001678466797</v>
      </c>
      <c r="T1103" s="141">
        <v>45.810001373291001</v>
      </c>
      <c r="U1103" s="141">
        <v>46.419998168945298</v>
      </c>
      <c r="V1103" s="141">
        <v>46.669998168945298</v>
      </c>
      <c r="W1103" s="141">
        <v>46.659999847412102</v>
      </c>
      <c r="X1103" s="141">
        <v>46.659999847412102</v>
      </c>
      <c r="Y1103" s="141">
        <v>46.939998626708999</v>
      </c>
      <c r="Z1103" s="141">
        <v>47.680000305175803</v>
      </c>
      <c r="AA1103" s="141">
        <v>47.5</v>
      </c>
      <c r="AB1103" s="141">
        <v>47.380001068115199</v>
      </c>
      <c r="AC1103" s="141">
        <v>47.25</v>
      </c>
      <c r="AD1103" s="141">
        <v>47.25</v>
      </c>
      <c r="AE1103" s="141">
        <v>47.599998474121101</v>
      </c>
      <c r="AF1103" s="141">
        <v>48.319999694824197</v>
      </c>
      <c r="AG1103" s="141">
        <v>48.9799995422363</v>
      </c>
      <c r="AH1103" s="141">
        <v>49.529998779296903</v>
      </c>
      <c r="AI1103" s="141">
        <v>49.590000152587898</v>
      </c>
      <c r="AJ1103" s="141">
        <v>49</v>
      </c>
      <c r="AK1103" s="141">
        <v>48.709999084472699</v>
      </c>
      <c r="AL1103" s="141">
        <v>48.389999389648402</v>
      </c>
      <c r="AM1103" s="141">
        <v>48.330001831054702</v>
      </c>
      <c r="AN1103" s="141">
        <v>48.619998931884801</v>
      </c>
      <c r="AO1103" s="141">
        <v>48.119998931884801</v>
      </c>
      <c r="AP1103" s="141">
        <v>47.409999847412102</v>
      </c>
      <c r="AQ1103" s="141">
        <v>47.090000152587898</v>
      </c>
      <c r="AR1103" s="141">
        <v>46.840000152587898</v>
      </c>
      <c r="AS1103" s="141">
        <v>46.060001373291001</v>
      </c>
      <c r="AT1103" s="141">
        <v>45.930000305175803</v>
      </c>
      <c r="AU1103" s="141">
        <v>46.119998931884801</v>
      </c>
      <c r="AV1103" s="141">
        <v>46.319999694824197</v>
      </c>
      <c r="AW1103" s="141">
        <v>46.580001831054702</v>
      </c>
      <c r="AX1103" s="141">
        <v>46.639999389648402</v>
      </c>
      <c r="AY1103" s="141">
        <v>46.549999237060497</v>
      </c>
      <c r="AZ1103" s="141">
        <v>46.209999084472699</v>
      </c>
      <c r="BA1103" s="141">
        <v>46.25</v>
      </c>
      <c r="BB1103" s="141">
        <v>46.169998168945298</v>
      </c>
      <c r="BC1103" s="141">
        <v>46.220001220703097</v>
      </c>
      <c r="BD1103" s="141">
        <v>47.069999694824197</v>
      </c>
      <c r="BE1103" s="141">
        <v>47.580001831054702</v>
      </c>
      <c r="BF1103" s="141">
        <v>48.040000915527301</v>
      </c>
      <c r="BG1103" s="141">
        <v>48.869998931884801</v>
      </c>
    </row>
    <row r="1104" spans="1:60">
      <c r="A1104" s="141" t="s">
        <v>584</v>
      </c>
      <c r="B1104" s="141" t="s">
        <v>1686</v>
      </c>
    </row>
    <row r="1105" spans="1:60">
      <c r="A1105" s="141" t="s">
        <v>584</v>
      </c>
      <c r="B1105" s="141" t="s">
        <v>1687</v>
      </c>
      <c r="AH1105" s="141">
        <v>22.9839992523193</v>
      </c>
      <c r="AI1105" s="141">
        <v>21.979000091552699</v>
      </c>
      <c r="AJ1105" s="141">
        <v>20.9109992980957</v>
      </c>
      <c r="AK1105" s="141">
        <v>20.448999404907202</v>
      </c>
      <c r="AL1105" s="141">
        <v>20.1159992218018</v>
      </c>
      <c r="AM1105" s="141">
        <v>19.497999191284201</v>
      </c>
      <c r="AN1105" s="141">
        <v>19.301000595092798</v>
      </c>
      <c r="AO1105" s="141">
        <v>19.090999603271499</v>
      </c>
      <c r="AP1105" s="141">
        <v>19.011999130248999</v>
      </c>
      <c r="AQ1105" s="141">
        <v>18.458000183105501</v>
      </c>
      <c r="AR1105" s="141">
        <v>17.823999404907202</v>
      </c>
      <c r="AS1105" s="141">
        <v>17.3649997711182</v>
      </c>
      <c r="AT1105" s="141">
        <v>17.113000869751001</v>
      </c>
      <c r="AU1105" s="141">
        <v>16.915000915527301</v>
      </c>
      <c r="AV1105" s="141">
        <v>16.627000808715799</v>
      </c>
      <c r="AW1105" s="141">
        <v>15.7159996032715</v>
      </c>
      <c r="AX1105" s="141">
        <v>15.3129997253418</v>
      </c>
      <c r="AY1105" s="141">
        <v>14.8999996185303</v>
      </c>
      <c r="AZ1105" s="141">
        <v>14.611000061035201</v>
      </c>
      <c r="BA1105" s="141">
        <v>14.3039999008179</v>
      </c>
      <c r="BB1105" s="141">
        <v>13.8369998931885</v>
      </c>
      <c r="BC1105" s="141">
        <v>11.850999832153301</v>
      </c>
      <c r="BD1105" s="141">
        <v>11.6219997406006</v>
      </c>
      <c r="BE1105" s="141">
        <v>11.5159997940063</v>
      </c>
      <c r="BF1105" s="141">
        <v>11.1429996490479</v>
      </c>
      <c r="BG1105" s="141">
        <v>10.644000053405801</v>
      </c>
      <c r="BH1105" s="141">
        <v>10.789999961853001</v>
      </c>
    </row>
    <row r="1106" spans="1:60">
      <c r="A1106" s="141" t="s">
        <v>584</v>
      </c>
      <c r="B1106" s="141" t="s">
        <v>1688</v>
      </c>
      <c r="AH1106" s="141">
        <v>20.721000671386701</v>
      </c>
      <c r="AI1106" s="141">
        <v>19.972999572753899</v>
      </c>
      <c r="AJ1106" s="141">
        <v>19.2660007476807</v>
      </c>
      <c r="AK1106" s="141">
        <v>19.037000656127901</v>
      </c>
      <c r="AL1106" s="141">
        <v>18.809999465942401</v>
      </c>
      <c r="AM1106" s="141">
        <v>18.459999084472699</v>
      </c>
      <c r="AN1106" s="141">
        <v>18.475000381469702</v>
      </c>
      <c r="AO1106" s="141">
        <v>18.2299995422363</v>
      </c>
      <c r="AP1106" s="141">
        <v>18.395999908447301</v>
      </c>
      <c r="AQ1106" s="141">
        <v>18.1089992523193</v>
      </c>
      <c r="AR1106" s="141">
        <v>17.7590007781982</v>
      </c>
      <c r="AS1106" s="141">
        <v>17.597000122070298</v>
      </c>
      <c r="AT1106" s="141">
        <v>17.4969997406006</v>
      </c>
      <c r="AU1106" s="141">
        <v>17.472999572753899</v>
      </c>
      <c r="AV1106" s="141">
        <v>17.298000335693398</v>
      </c>
      <c r="AW1106" s="141">
        <v>16.620000839233398</v>
      </c>
      <c r="AX1106" s="141">
        <v>16.301000595092798</v>
      </c>
      <c r="AY1106" s="141">
        <v>16.097999572753899</v>
      </c>
      <c r="AZ1106" s="141">
        <v>15.942999839782701</v>
      </c>
      <c r="BA1106" s="141">
        <v>15.788999557495099</v>
      </c>
      <c r="BB1106" s="141">
        <v>15.3599996566772</v>
      </c>
      <c r="BC1106" s="141">
        <v>12.628999710083001</v>
      </c>
      <c r="BD1106" s="141">
        <v>12.463000297546399</v>
      </c>
      <c r="BE1106" s="141">
        <v>12.4209995269775</v>
      </c>
      <c r="BF1106" s="141">
        <v>12.154000282287599</v>
      </c>
      <c r="BG1106" s="141">
        <v>11.7349996566772</v>
      </c>
      <c r="BH1106" s="141">
        <v>11.8420000076294</v>
      </c>
    </row>
    <row r="1107" spans="1:60">
      <c r="A1107" s="141" t="s">
        <v>584</v>
      </c>
      <c r="B1107" s="141" t="s">
        <v>1689</v>
      </c>
      <c r="AH1107" s="141">
        <v>26.305000305175799</v>
      </c>
      <c r="AI1107" s="141">
        <v>24.930000305175799</v>
      </c>
      <c r="AJ1107" s="141">
        <v>23.353000640869102</v>
      </c>
      <c r="AK1107" s="141">
        <v>22.541999816894499</v>
      </c>
      <c r="AL1107" s="141">
        <v>22.054000854492202</v>
      </c>
      <c r="AM1107" s="141">
        <v>21.037000656127901</v>
      </c>
      <c r="AN1107" s="141">
        <v>20.518999099731399</v>
      </c>
      <c r="AO1107" s="141">
        <v>20.354000091552699</v>
      </c>
      <c r="AP1107" s="141">
        <v>19.919000625610401</v>
      </c>
      <c r="AQ1107" s="141">
        <v>18.972000122070298</v>
      </c>
      <c r="AR1107" s="141">
        <v>17.919000625610401</v>
      </c>
      <c r="AS1107" s="141">
        <v>17.025999069213899</v>
      </c>
      <c r="AT1107" s="141">
        <v>16.5559997558594</v>
      </c>
      <c r="AU1107" s="141">
        <v>16.1119995117188</v>
      </c>
      <c r="AV1107" s="141">
        <v>15.663999557495099</v>
      </c>
      <c r="AW1107" s="141">
        <v>14.4280004501343</v>
      </c>
      <c r="AX1107" s="141">
        <v>13.902000427246101</v>
      </c>
      <c r="AY1107" s="141">
        <v>13.1969995498657</v>
      </c>
      <c r="AZ1107" s="141">
        <v>12.751000404357899</v>
      </c>
      <c r="BA1107" s="141">
        <v>12.248999595642101</v>
      </c>
      <c r="BB1107" s="141">
        <v>11.729000091552701</v>
      </c>
      <c r="BC1107" s="141">
        <v>10.779000282287599</v>
      </c>
      <c r="BD1107" s="141">
        <v>10.4840002059937</v>
      </c>
      <c r="BE1107" s="141">
        <v>10.302000045776399</v>
      </c>
      <c r="BF1107" s="141">
        <v>9.8000001907348597</v>
      </c>
      <c r="BG1107" s="141">
        <v>9.2119998931884801</v>
      </c>
      <c r="BH1107" s="141">
        <v>9.4139995574951207</v>
      </c>
    </row>
    <row r="1108" spans="1:60">
      <c r="A1108" s="141" t="s">
        <v>584</v>
      </c>
      <c r="B1108" s="141" t="s">
        <v>1690</v>
      </c>
      <c r="AH1108" s="141">
        <v>2.1689999103546098</v>
      </c>
      <c r="AI1108" s="141">
        <v>2.1300001144409202</v>
      </c>
      <c r="AJ1108" s="141">
        <v>2.14800000190735</v>
      </c>
      <c r="AK1108" s="141">
        <v>2.1440000534057599</v>
      </c>
      <c r="AL1108" s="141">
        <v>2.1500000953674299</v>
      </c>
      <c r="AM1108" s="141">
        <v>2.1110000610351598</v>
      </c>
      <c r="AN1108" s="141">
        <v>2.0669999122619598</v>
      </c>
      <c r="AO1108" s="141">
        <v>2.05299997329712</v>
      </c>
      <c r="AP1108" s="141">
        <v>2.08899998664856</v>
      </c>
      <c r="AQ1108" s="141">
        <v>2.1110000610351598</v>
      </c>
      <c r="AR1108" s="141">
        <v>2.2190001010894802</v>
      </c>
      <c r="AS1108" s="141">
        <v>2.2300000190734899</v>
      </c>
      <c r="AT1108" s="141">
        <v>2.2390000820159899</v>
      </c>
      <c r="AU1108" s="141">
        <v>2.2170000076293901</v>
      </c>
      <c r="AV1108" s="141">
        <v>2.18400001525879</v>
      </c>
      <c r="AW1108" s="141">
        <v>2.15700006484985</v>
      </c>
      <c r="AX1108" s="141">
        <v>2.1400001049041699</v>
      </c>
      <c r="AY1108" s="141">
        <v>2.1140000820159899</v>
      </c>
      <c r="AZ1108" s="141">
        <v>2.1329998970031698</v>
      </c>
      <c r="BA1108" s="141">
        <v>2.2409999370575</v>
      </c>
      <c r="BB1108" s="141">
        <v>2.1749999523162802</v>
      </c>
      <c r="BC1108" s="141">
        <v>2.2409999370575</v>
      </c>
      <c r="BD1108" s="141">
        <v>2.2449998855590798</v>
      </c>
      <c r="BE1108" s="141">
        <v>2.1659998893737802</v>
      </c>
      <c r="BF1108" s="141">
        <v>2.0799999237060498</v>
      </c>
      <c r="BG1108" s="141">
        <v>2.0429999828338601</v>
      </c>
      <c r="BH1108" s="141">
        <v>2.06299996376038</v>
      </c>
    </row>
    <row r="1109" spans="1:60">
      <c r="A1109" s="141" t="s">
        <v>584</v>
      </c>
      <c r="B1109" s="141" t="s">
        <v>1691</v>
      </c>
      <c r="AH1109" s="141">
        <v>3.1979999542236301</v>
      </c>
      <c r="AI1109" s="141">
        <v>3.1359999179840101</v>
      </c>
      <c r="AJ1109" s="141">
        <v>3.14199995994568</v>
      </c>
      <c r="AK1109" s="141">
        <v>3.1400001049041699</v>
      </c>
      <c r="AL1109" s="141">
        <v>3.1359999179840101</v>
      </c>
      <c r="AM1109" s="141">
        <v>3.0810000896453902</v>
      </c>
      <c r="AN1109" s="141">
        <v>3.0220000743865998</v>
      </c>
      <c r="AO1109" s="141">
        <v>3.0079998970031698</v>
      </c>
      <c r="AP1109" s="141">
        <v>3.0480000972747798</v>
      </c>
      <c r="AQ1109" s="141">
        <v>3.0669999122619598</v>
      </c>
      <c r="AR1109" s="141">
        <v>3.2000000476837198</v>
      </c>
      <c r="AS1109" s="141">
        <v>3.2039999961853001</v>
      </c>
      <c r="AT1109" s="141">
        <v>3.2149999141693102</v>
      </c>
      <c r="AU1109" s="141">
        <v>3.1849999427795401</v>
      </c>
      <c r="AV1109" s="141">
        <v>3.1400001049041699</v>
      </c>
      <c r="AW1109" s="141">
        <v>3.1050000190734899</v>
      </c>
      <c r="AX1109" s="141">
        <v>3.0769999027252202</v>
      </c>
      <c r="AY1109" s="141">
        <v>3.0460000038146999</v>
      </c>
      <c r="AZ1109" s="141">
        <v>3.0859999656677202</v>
      </c>
      <c r="BA1109" s="141">
        <v>3.21799993515015</v>
      </c>
      <c r="BB1109" s="141">
        <v>3.1259999275207502</v>
      </c>
      <c r="BC1109" s="141">
        <v>3.2290000915527299</v>
      </c>
      <c r="BD1109" s="141">
        <v>3.2360000610351598</v>
      </c>
      <c r="BE1109" s="141">
        <v>3.1150000095367401</v>
      </c>
      <c r="BF1109" s="141">
        <v>3.0060000419616699</v>
      </c>
      <c r="BG1109" s="141">
        <v>2.96399998664856</v>
      </c>
      <c r="BH1109" s="141">
        <v>2.9949998855590798</v>
      </c>
    </row>
    <row r="1110" spans="1:60">
      <c r="A1110" s="141" t="s">
        <v>584</v>
      </c>
      <c r="B1110" s="141" t="s">
        <v>1692</v>
      </c>
      <c r="AH1110" s="141">
        <v>0.66000002622604403</v>
      </c>
      <c r="AI1110" s="141">
        <v>0.65100002288818404</v>
      </c>
      <c r="AJ1110" s="141">
        <v>0.674000024795532</v>
      </c>
      <c r="AK1110" s="141">
        <v>0.66600000858306896</v>
      </c>
      <c r="AL1110" s="141">
        <v>0.68500000238418601</v>
      </c>
      <c r="AM1110" s="141">
        <v>0.67299997806549094</v>
      </c>
      <c r="AN1110" s="141">
        <v>0.65899997949600198</v>
      </c>
      <c r="AO1110" s="141">
        <v>0.64999997615814198</v>
      </c>
      <c r="AP1110" s="141">
        <v>0.67599999904632602</v>
      </c>
      <c r="AQ1110" s="141">
        <v>0.70499998331069902</v>
      </c>
      <c r="AR1110" s="141">
        <v>0.787999987602234</v>
      </c>
      <c r="AS1110" s="141">
        <v>0.80500000715255704</v>
      </c>
      <c r="AT1110" s="141">
        <v>0.82300001382827803</v>
      </c>
      <c r="AU1110" s="141">
        <v>0.82400000095367398</v>
      </c>
      <c r="AV1110" s="141">
        <v>0.81400001049041704</v>
      </c>
      <c r="AW1110" s="141">
        <v>0.80500000715255704</v>
      </c>
      <c r="AX1110" s="141">
        <v>0.80199998617172197</v>
      </c>
      <c r="AY1110" s="141">
        <v>0.78899997472763095</v>
      </c>
      <c r="AZ1110" s="141">
        <v>0.80199998617172197</v>
      </c>
      <c r="BA1110" s="141">
        <v>0.88999998569488503</v>
      </c>
      <c r="BB1110" s="141">
        <v>0.85900002717971802</v>
      </c>
      <c r="BC1110" s="141">
        <v>0.88099998235702504</v>
      </c>
      <c r="BD1110" s="141">
        <v>0.90299999713897705</v>
      </c>
      <c r="BE1110" s="141">
        <v>0.89399999380111705</v>
      </c>
      <c r="BF1110" s="141">
        <v>0.84899997711181596</v>
      </c>
      <c r="BG1110" s="141">
        <v>0.83499997854232799</v>
      </c>
      <c r="BH1110" s="141">
        <v>0.84500002861022905</v>
      </c>
    </row>
    <row r="1111" spans="1:60">
      <c r="A1111" s="141" t="s">
        <v>584</v>
      </c>
      <c r="B1111" s="141" t="s">
        <v>1693</v>
      </c>
      <c r="AH1111" s="141">
        <v>42.978000640869098</v>
      </c>
      <c r="AI1111" s="141">
        <v>44.347999572753899</v>
      </c>
      <c r="AJ1111" s="141">
        <v>44.8289985656738</v>
      </c>
      <c r="AK1111" s="141">
        <v>45.147998809814503</v>
      </c>
      <c r="AL1111" s="141">
        <v>44.825000762939503</v>
      </c>
      <c r="AM1111" s="141">
        <v>45.196998596191399</v>
      </c>
      <c r="AN1111" s="141">
        <v>45.398998260497997</v>
      </c>
      <c r="AO1111" s="141">
        <v>44.333999633789098</v>
      </c>
      <c r="AP1111" s="141">
        <v>42.562000274658203</v>
      </c>
      <c r="AQ1111" s="141">
        <v>42.317001342773402</v>
      </c>
      <c r="AR1111" s="141">
        <v>41.666999816894503</v>
      </c>
      <c r="AS1111" s="141">
        <v>40.762001037597699</v>
      </c>
      <c r="AT1111" s="141">
        <v>40.2109985351563</v>
      </c>
      <c r="AU1111" s="141">
        <v>39.754001617431598</v>
      </c>
      <c r="AV1111" s="141">
        <v>40.477001190185497</v>
      </c>
      <c r="AW1111" s="141">
        <v>41.030998229980497</v>
      </c>
      <c r="AX1111" s="141">
        <v>41.143001556396499</v>
      </c>
      <c r="AY1111" s="141">
        <v>41.022998809814503</v>
      </c>
      <c r="AZ1111" s="141">
        <v>39.540000915527301</v>
      </c>
      <c r="BA1111" s="141">
        <v>39.027999877929702</v>
      </c>
      <c r="BB1111" s="141">
        <v>39.076000213622997</v>
      </c>
      <c r="BC1111" s="141">
        <v>38.833000183105497</v>
      </c>
      <c r="BD1111" s="141">
        <v>39.972000122070298</v>
      </c>
      <c r="BE1111" s="141">
        <v>40.380001068115199</v>
      </c>
      <c r="BF1111" s="141">
        <v>40.495998382568402</v>
      </c>
      <c r="BG1111" s="141">
        <v>42.222999572753899</v>
      </c>
      <c r="BH1111" s="141">
        <v>42.2820014953613</v>
      </c>
    </row>
    <row r="1112" spans="1:60">
      <c r="A1112" s="141" t="s">
        <v>584</v>
      </c>
      <c r="B1112" s="141" t="s">
        <v>1694</v>
      </c>
      <c r="K1112" s="141">
        <v>54.790000915527301</v>
      </c>
      <c r="L1112" s="141">
        <v>53.970001220703097</v>
      </c>
      <c r="M1112" s="141">
        <v>54.490001678466797</v>
      </c>
      <c r="N1112" s="141">
        <v>54.880001068115199</v>
      </c>
      <c r="O1112" s="141">
        <v>52.959999084472699</v>
      </c>
      <c r="P1112" s="141">
        <v>51.529998779296903</v>
      </c>
      <c r="Q1112" s="141">
        <v>48.759998321533203</v>
      </c>
      <c r="R1112" s="141">
        <v>46.439998626708999</v>
      </c>
      <c r="S1112" s="141">
        <v>44.709999084472699</v>
      </c>
      <c r="T1112" s="141">
        <v>43.490001678466797</v>
      </c>
      <c r="U1112" s="141">
        <v>43.009998321533203</v>
      </c>
      <c r="V1112" s="141">
        <v>42.430000305175803</v>
      </c>
      <c r="W1112" s="141">
        <v>41.790000915527301</v>
      </c>
      <c r="X1112" s="141">
        <v>41.869998931884801</v>
      </c>
      <c r="Y1112" s="141">
        <v>41.509998321533203</v>
      </c>
      <c r="Z1112" s="141">
        <v>42.180000305175803</v>
      </c>
      <c r="AA1112" s="141">
        <v>41.599998474121101</v>
      </c>
      <c r="AB1112" s="141">
        <v>40.819999694824197</v>
      </c>
      <c r="AC1112" s="141">
        <v>40.880001068115199</v>
      </c>
      <c r="AD1112" s="141">
        <v>40.380001068115199</v>
      </c>
      <c r="AE1112" s="141">
        <v>40.5</v>
      </c>
      <c r="AF1112" s="141">
        <v>41.200000762939503</v>
      </c>
      <c r="AG1112" s="141">
        <v>42.180000305175803</v>
      </c>
      <c r="AH1112" s="141">
        <v>43.470001220703097</v>
      </c>
      <c r="AI1112" s="141">
        <v>44.540000915527301</v>
      </c>
      <c r="AJ1112" s="141">
        <v>44.740001678466797</v>
      </c>
      <c r="AK1112" s="141">
        <v>45</v>
      </c>
      <c r="AL1112" s="141">
        <v>44.759998321533203</v>
      </c>
      <c r="AM1112" s="141">
        <v>45.130001068115199</v>
      </c>
      <c r="AN1112" s="141">
        <v>45.2700004577637</v>
      </c>
      <c r="AO1112" s="141">
        <v>44.549999237060497</v>
      </c>
      <c r="AP1112" s="141">
        <v>42.939998626708999</v>
      </c>
      <c r="AQ1112" s="141">
        <v>42.799999237060497</v>
      </c>
      <c r="AR1112" s="141">
        <v>42.0200004577637</v>
      </c>
      <c r="AS1112" s="141">
        <v>41.009998321533203</v>
      </c>
      <c r="AT1112" s="141">
        <v>40.319999694824197</v>
      </c>
      <c r="AU1112" s="141">
        <v>40.009998321533203</v>
      </c>
      <c r="AV1112" s="141">
        <v>40.849998474121101</v>
      </c>
      <c r="AW1112" s="141">
        <v>41.319999694824197</v>
      </c>
      <c r="AX1112" s="141">
        <v>41.459999084472699</v>
      </c>
      <c r="AY1112" s="141">
        <v>41.439998626708999</v>
      </c>
      <c r="AZ1112" s="141">
        <v>39.860000610351598</v>
      </c>
      <c r="BA1112" s="141">
        <v>39.189998626708999</v>
      </c>
      <c r="BB1112" s="141">
        <v>38.590000152587898</v>
      </c>
      <c r="BC1112" s="141">
        <v>38.459999084472699</v>
      </c>
      <c r="BD1112" s="141">
        <v>39.689998626708999</v>
      </c>
      <c r="BE1112" s="141">
        <v>40.290000915527301</v>
      </c>
      <c r="BF1112" s="141">
        <v>40.659999847412102</v>
      </c>
      <c r="BG1112" s="141">
        <v>42.439998626708999</v>
      </c>
    </row>
    <row r="1113" spans="1:60">
      <c r="A1113" s="141" t="s">
        <v>584</v>
      </c>
      <c r="B1113" s="141" t="s">
        <v>1695</v>
      </c>
      <c r="AH1113" s="141">
        <v>42.477001190185497</v>
      </c>
      <c r="AI1113" s="141">
        <v>44.346000671386697</v>
      </c>
      <c r="AJ1113" s="141">
        <v>45.3289985656738</v>
      </c>
      <c r="AK1113" s="141">
        <v>45.4869995117188</v>
      </c>
      <c r="AL1113" s="141">
        <v>45.1119995117188</v>
      </c>
      <c r="AM1113" s="141">
        <v>45.701000213622997</v>
      </c>
      <c r="AN1113" s="141">
        <v>46.185001373291001</v>
      </c>
      <c r="AO1113" s="141">
        <v>44.5320014953613</v>
      </c>
      <c r="AP1113" s="141">
        <v>42.5390014648438</v>
      </c>
      <c r="AQ1113" s="141">
        <v>42.0859985351563</v>
      </c>
      <c r="AR1113" s="141">
        <v>41.175998687744098</v>
      </c>
      <c r="AS1113" s="141">
        <v>40.701000213622997</v>
      </c>
      <c r="AT1113" s="141">
        <v>39.873001098632798</v>
      </c>
      <c r="AU1113" s="141">
        <v>39.080001831054702</v>
      </c>
      <c r="AV1113" s="141">
        <v>39.589000701904297</v>
      </c>
      <c r="AW1113" s="141">
        <v>40.416999816894503</v>
      </c>
      <c r="AX1113" s="141">
        <v>41.0200004577637</v>
      </c>
      <c r="AY1113" s="141">
        <v>40.620998382568402</v>
      </c>
      <c r="AZ1113" s="141">
        <v>38.262001037597699</v>
      </c>
      <c r="BA1113" s="141">
        <v>37.692001342773402</v>
      </c>
      <c r="BB1113" s="141">
        <v>38.061000823974602</v>
      </c>
      <c r="BC1113" s="141">
        <v>38.298000335693402</v>
      </c>
      <c r="BD1113" s="141">
        <v>39.044998168945298</v>
      </c>
      <c r="BE1113" s="141">
        <v>39.639999389648402</v>
      </c>
      <c r="BF1113" s="141">
        <v>40.194000244140597</v>
      </c>
      <c r="BG1113" s="141">
        <v>41.876998901367202</v>
      </c>
      <c r="BH1113" s="141">
        <v>41.895999908447301</v>
      </c>
    </row>
    <row r="1114" spans="1:60">
      <c r="A1114" s="141" t="s">
        <v>584</v>
      </c>
      <c r="B1114" s="141" t="s">
        <v>1696</v>
      </c>
      <c r="K1114" s="141">
        <v>57.130001068115199</v>
      </c>
      <c r="L1114" s="141">
        <v>56.029998779296903</v>
      </c>
      <c r="M1114" s="141">
        <v>56.490001678466797</v>
      </c>
      <c r="N1114" s="141">
        <v>57.759998321533203</v>
      </c>
      <c r="O1114" s="141">
        <v>56.119998931884801</v>
      </c>
      <c r="P1114" s="141">
        <v>54.130001068115199</v>
      </c>
      <c r="Q1114" s="141">
        <v>51.669998168945298</v>
      </c>
      <c r="R1114" s="141">
        <v>48.5</v>
      </c>
      <c r="S1114" s="141">
        <v>46.610000610351598</v>
      </c>
      <c r="T1114" s="141">
        <v>44</v>
      </c>
      <c r="U1114" s="141">
        <v>42.909999847412102</v>
      </c>
      <c r="V1114" s="141">
        <v>42.159999847412102</v>
      </c>
      <c r="W1114" s="141">
        <v>41.169998168945298</v>
      </c>
      <c r="X1114" s="141">
        <v>41.509998321533203</v>
      </c>
      <c r="Y1114" s="141">
        <v>41.330001831054702</v>
      </c>
      <c r="Z1114" s="141">
        <v>41.919998168945298</v>
      </c>
      <c r="AA1114" s="141">
        <v>41.069999694824197</v>
      </c>
      <c r="AB1114" s="141">
        <v>40.459999084472699</v>
      </c>
      <c r="AC1114" s="141">
        <v>40.450000762939503</v>
      </c>
      <c r="AD1114" s="141">
        <v>39.909999847412102</v>
      </c>
      <c r="AE1114" s="141">
        <v>40</v>
      </c>
      <c r="AF1114" s="141">
        <v>40.310001373291001</v>
      </c>
      <c r="AG1114" s="141">
        <v>41.549999237060497</v>
      </c>
      <c r="AH1114" s="141">
        <v>43.099998474121101</v>
      </c>
      <c r="AI1114" s="141">
        <v>44.509998321533203</v>
      </c>
      <c r="AJ1114" s="141">
        <v>45.299999237060497</v>
      </c>
      <c r="AK1114" s="141">
        <v>45.349998474121101</v>
      </c>
      <c r="AL1114" s="141">
        <v>45.0200004577637</v>
      </c>
      <c r="AM1114" s="141">
        <v>45.709999084472699</v>
      </c>
      <c r="AN1114" s="141">
        <v>46.080001831054702</v>
      </c>
      <c r="AO1114" s="141">
        <v>44.7700004577637</v>
      </c>
      <c r="AP1114" s="141">
        <v>42.909999847412102</v>
      </c>
      <c r="AQ1114" s="141">
        <v>42.509998321533203</v>
      </c>
      <c r="AR1114" s="141">
        <v>41.560001373291001</v>
      </c>
      <c r="AS1114" s="141">
        <v>40.869998931884801</v>
      </c>
      <c r="AT1114" s="141">
        <v>40</v>
      </c>
      <c r="AU1114" s="141">
        <v>39.360000610351598</v>
      </c>
      <c r="AV1114" s="141">
        <v>40.029998779296903</v>
      </c>
      <c r="AW1114" s="141">
        <v>40.650001525878899</v>
      </c>
      <c r="AX1114" s="141">
        <v>41.380001068115199</v>
      </c>
      <c r="AY1114" s="141">
        <v>41</v>
      </c>
      <c r="AZ1114" s="141">
        <v>38.659999847412102</v>
      </c>
      <c r="BA1114" s="141">
        <v>37.959999084472699</v>
      </c>
      <c r="BB1114" s="141">
        <v>37.560001373291001</v>
      </c>
      <c r="BC1114" s="141">
        <v>37.909999847412102</v>
      </c>
      <c r="BD1114" s="141">
        <v>38.790000915527301</v>
      </c>
      <c r="BE1114" s="141">
        <v>39.619998931884801</v>
      </c>
      <c r="BF1114" s="141">
        <v>40.419998168945298</v>
      </c>
      <c r="BG1114" s="141">
        <v>42.200000762939503</v>
      </c>
    </row>
    <row r="1115" spans="1:60">
      <c r="A1115" s="141" t="s">
        <v>584</v>
      </c>
      <c r="B1115" s="141" t="s">
        <v>1697</v>
      </c>
      <c r="AH1115" s="141">
        <v>43.500999450683601</v>
      </c>
      <c r="AI1115" s="141">
        <v>44.349998474121101</v>
      </c>
      <c r="AJ1115" s="141">
        <v>44.304000854492202</v>
      </c>
      <c r="AK1115" s="141">
        <v>44.791999816894503</v>
      </c>
      <c r="AL1115" s="141">
        <v>44.525001525878899</v>
      </c>
      <c r="AM1115" s="141">
        <v>44.668998718261697</v>
      </c>
      <c r="AN1115" s="141">
        <v>44.574001312255902</v>
      </c>
      <c r="AO1115" s="141">
        <v>44.126998901367202</v>
      </c>
      <c r="AP1115" s="141">
        <v>42.5859985351563</v>
      </c>
      <c r="AQ1115" s="141">
        <v>42.558998107910199</v>
      </c>
      <c r="AR1115" s="141">
        <v>42.181999206542997</v>
      </c>
      <c r="AS1115" s="141">
        <v>40.826000213622997</v>
      </c>
      <c r="AT1115" s="141">
        <v>40.566001892089801</v>
      </c>
      <c r="AU1115" s="141">
        <v>40.463001251220703</v>
      </c>
      <c r="AV1115" s="141">
        <v>41.412998199462898</v>
      </c>
      <c r="AW1115" s="141">
        <v>41.676998138427699</v>
      </c>
      <c r="AX1115" s="141">
        <v>41.272998809814503</v>
      </c>
      <c r="AY1115" s="141">
        <v>41.446998596191399</v>
      </c>
      <c r="AZ1115" s="141">
        <v>40.883998870849602</v>
      </c>
      <c r="BA1115" s="141">
        <v>40.436000823974602</v>
      </c>
      <c r="BB1115" s="141">
        <v>40.143001556396499</v>
      </c>
      <c r="BC1115" s="141">
        <v>39.396999359130902</v>
      </c>
      <c r="BD1115" s="141">
        <v>40.948001861572301</v>
      </c>
      <c r="BE1115" s="141">
        <v>41.159999847412102</v>
      </c>
      <c r="BF1115" s="141">
        <v>40.813999176025398</v>
      </c>
      <c r="BG1115" s="141">
        <v>42.587001800537102</v>
      </c>
      <c r="BH1115" s="141">
        <v>42.687999725341797</v>
      </c>
    </row>
    <row r="1116" spans="1:60">
      <c r="A1116" s="141" t="s">
        <v>584</v>
      </c>
      <c r="B1116" s="141" t="s">
        <v>1698</v>
      </c>
      <c r="K1116" s="141">
        <v>52.360000610351598</v>
      </c>
      <c r="L1116" s="141">
        <v>51.880001068115199</v>
      </c>
      <c r="M1116" s="141">
        <v>52.430000305175803</v>
      </c>
      <c r="N1116" s="141">
        <v>51.860000610351598</v>
      </c>
      <c r="O1116" s="141">
        <v>49.580001831054702</v>
      </c>
      <c r="P1116" s="141">
        <v>49.029998779296903</v>
      </c>
      <c r="Q1116" s="141">
        <v>45.919998168945298</v>
      </c>
      <c r="R1116" s="141">
        <v>44.439998626708999</v>
      </c>
      <c r="S1116" s="141">
        <v>42.799999237060497</v>
      </c>
      <c r="T1116" s="141">
        <v>43.0200004577637</v>
      </c>
      <c r="U1116" s="141">
        <v>43.110000610351598</v>
      </c>
      <c r="V1116" s="141">
        <v>42.7700004577637</v>
      </c>
      <c r="W1116" s="141">
        <v>42.4799995422363</v>
      </c>
      <c r="X1116" s="141">
        <v>42.189998626708999</v>
      </c>
      <c r="Y1116" s="141">
        <v>41.560001373291001</v>
      </c>
      <c r="Z1116" s="141">
        <v>42.450000762939503</v>
      </c>
      <c r="AA1116" s="141">
        <v>42.0200004577637</v>
      </c>
      <c r="AB1116" s="141">
        <v>41.150001525878899</v>
      </c>
      <c r="AC1116" s="141">
        <v>41.450000762939503</v>
      </c>
      <c r="AD1116" s="141">
        <v>40.869998931884801</v>
      </c>
      <c r="AE1116" s="141">
        <v>41.139999389648402</v>
      </c>
      <c r="AF1116" s="141">
        <v>42.119998931884801</v>
      </c>
      <c r="AG1116" s="141">
        <v>42.950000762939503</v>
      </c>
      <c r="AH1116" s="141">
        <v>43.860000610351598</v>
      </c>
      <c r="AI1116" s="141">
        <v>44.560001373291001</v>
      </c>
      <c r="AJ1116" s="141">
        <v>44.209999084472699</v>
      </c>
      <c r="AK1116" s="141">
        <v>44.630001068115199</v>
      </c>
      <c r="AL1116" s="141">
        <v>44.419998168945298</v>
      </c>
      <c r="AM1116" s="141">
        <v>44.5200004577637</v>
      </c>
      <c r="AN1116" s="141">
        <v>44.549999237060497</v>
      </c>
      <c r="AO1116" s="141">
        <v>44.319999694824197</v>
      </c>
      <c r="AP1116" s="141">
        <v>42.9799995422363</v>
      </c>
      <c r="AQ1116" s="141">
        <v>42.970001220703097</v>
      </c>
      <c r="AR1116" s="141">
        <v>42.450000762939503</v>
      </c>
      <c r="AS1116" s="141">
        <v>41.0200004577637</v>
      </c>
      <c r="AT1116" s="141">
        <v>40.659999847412102</v>
      </c>
      <c r="AU1116" s="141">
        <v>40.650001525878899</v>
      </c>
      <c r="AV1116" s="141">
        <v>41.700000762939503</v>
      </c>
      <c r="AW1116" s="141">
        <v>42.099998474121101</v>
      </c>
      <c r="AX1116" s="141">
        <v>41.599998474121101</v>
      </c>
      <c r="AY1116" s="141">
        <v>41.759998321533203</v>
      </c>
      <c r="AZ1116" s="141">
        <v>41.130001068115199</v>
      </c>
      <c r="BA1116" s="141">
        <v>40.4799995422363</v>
      </c>
      <c r="BB1116" s="141">
        <v>39.840000152587898</v>
      </c>
      <c r="BC1116" s="141">
        <v>38.970001220703097</v>
      </c>
      <c r="BD1116" s="141">
        <v>40.639999389648402</v>
      </c>
      <c r="BE1116" s="141">
        <v>41.009998321533203</v>
      </c>
      <c r="BF1116" s="141">
        <v>40.909999847412102</v>
      </c>
      <c r="BG1116" s="141">
        <v>42.930000305175803</v>
      </c>
    </row>
    <row r="1117" spans="1:60">
      <c r="A1117" s="141" t="s">
        <v>584</v>
      </c>
      <c r="B1117" s="141" t="s">
        <v>1699</v>
      </c>
      <c r="AH1117" s="141">
        <v>6.7340002059936497</v>
      </c>
      <c r="AI1117" s="141">
        <v>6.4159998893737802</v>
      </c>
      <c r="AJ1117" s="141">
        <v>5.9629998207092303</v>
      </c>
      <c r="AK1117" s="141">
        <v>5.8060002326965297</v>
      </c>
      <c r="AL1117" s="141">
        <v>5.7059998512268102</v>
      </c>
      <c r="AM1117" s="141">
        <v>5.51300001144409</v>
      </c>
      <c r="AN1117" s="141">
        <v>5.3660001754760698</v>
      </c>
      <c r="AO1117" s="141">
        <v>5.2950000762939498</v>
      </c>
      <c r="AP1117" s="141">
        <v>5.2170000076293901</v>
      </c>
      <c r="AQ1117" s="141">
        <v>5.0879998207092303</v>
      </c>
      <c r="AR1117" s="141">
        <v>4.91499996185303</v>
      </c>
      <c r="AS1117" s="141">
        <v>4.71799993515015</v>
      </c>
      <c r="AT1117" s="141">
        <v>4.68400001525879</v>
      </c>
      <c r="AU1117" s="141">
        <v>4.5700001716613796</v>
      </c>
      <c r="AV1117" s="141">
        <v>4.4910001754760698</v>
      </c>
      <c r="AW1117" s="141">
        <v>4.3860001564025897</v>
      </c>
      <c r="AX1117" s="141">
        <v>4.2940001487731898</v>
      </c>
      <c r="AY1117" s="141">
        <v>4.2620000839233398</v>
      </c>
      <c r="AZ1117" s="141">
        <v>4.22300004959106</v>
      </c>
      <c r="BA1117" s="141">
        <v>4.0910000801086399</v>
      </c>
      <c r="BB1117" s="141">
        <v>3.9590001106262198</v>
      </c>
      <c r="BC1117" s="141">
        <v>3.8670001029968302</v>
      </c>
      <c r="BD1117" s="141">
        <v>3.74600005149841</v>
      </c>
      <c r="BE1117" s="141">
        <v>3.6789999008178702</v>
      </c>
      <c r="BF1117" s="141">
        <v>3.6329998970031698</v>
      </c>
      <c r="BG1117" s="141">
        <v>3.5020000934600799</v>
      </c>
      <c r="BH1117" s="141">
        <v>3.4900000095367401</v>
      </c>
    </row>
    <row r="1118" spans="1:60">
      <c r="A1118" s="141" t="s">
        <v>584</v>
      </c>
      <c r="B1118" s="141" t="s">
        <v>1700</v>
      </c>
      <c r="AH1118" s="141">
        <v>6.01300001144409</v>
      </c>
      <c r="AI1118" s="141">
        <v>5.8179998397827104</v>
      </c>
      <c r="AJ1118" s="141">
        <v>5.4140000343322798</v>
      </c>
      <c r="AK1118" s="141">
        <v>5.2859997749328604</v>
      </c>
      <c r="AL1118" s="141">
        <v>5.1739997863769496</v>
      </c>
      <c r="AM1118" s="141">
        <v>5.0120000839233398</v>
      </c>
      <c r="AN1118" s="141">
        <v>4.9219999313354501</v>
      </c>
      <c r="AO1118" s="141">
        <v>4.8359999656677202</v>
      </c>
      <c r="AP1118" s="141">
        <v>4.8470001220703098</v>
      </c>
      <c r="AQ1118" s="141">
        <v>4.7750000953674299</v>
      </c>
      <c r="AR1118" s="141">
        <v>4.6620001792907697</v>
      </c>
      <c r="AS1118" s="141">
        <v>4.5549998283386204</v>
      </c>
      <c r="AT1118" s="141">
        <v>4.5359997749328604</v>
      </c>
      <c r="AU1118" s="141">
        <v>4.4699997901916504</v>
      </c>
      <c r="AV1118" s="141">
        <v>4.4349999427795401</v>
      </c>
      <c r="AW1118" s="141">
        <v>4.3260002136230504</v>
      </c>
      <c r="AX1118" s="141">
        <v>4.2610001564025897</v>
      </c>
      <c r="AY1118" s="141">
        <v>4.2680001258850098</v>
      </c>
      <c r="AZ1118" s="141">
        <v>4.3080000877380398</v>
      </c>
      <c r="BA1118" s="141">
        <v>4.2129998207092303</v>
      </c>
      <c r="BB1118" s="141">
        <v>4.13800001144409</v>
      </c>
      <c r="BC1118" s="141">
        <v>4.1050000190734899</v>
      </c>
      <c r="BD1118" s="141">
        <v>4.0139999389648402</v>
      </c>
      <c r="BE1118" s="141">
        <v>3.9790000915527299</v>
      </c>
      <c r="BF1118" s="141">
        <v>3.94099998474121</v>
      </c>
      <c r="BG1118" s="141">
        <v>3.84899997711182</v>
      </c>
      <c r="BH1118" s="141">
        <v>3.84800004959106</v>
      </c>
    </row>
    <row r="1119" spans="1:60">
      <c r="A1119" s="141" t="s">
        <v>584</v>
      </c>
      <c r="B1119" s="141" t="s">
        <v>1701</v>
      </c>
      <c r="AH1119" s="141">
        <v>7.7919998168945304</v>
      </c>
      <c r="AI1119" s="141">
        <v>7.2960000038146999</v>
      </c>
      <c r="AJ1119" s="141">
        <v>6.77699995040894</v>
      </c>
      <c r="AK1119" s="141">
        <v>6.5780000686645499</v>
      </c>
      <c r="AL1119" s="141">
        <v>6.4959998130798304</v>
      </c>
      <c r="AM1119" s="141">
        <v>6.2569999694824201</v>
      </c>
      <c r="AN1119" s="141">
        <v>6.0199999809265101</v>
      </c>
      <c r="AO1119" s="141">
        <v>5.96799993515015</v>
      </c>
      <c r="AP1119" s="141">
        <v>5.76300001144409</v>
      </c>
      <c r="AQ1119" s="141">
        <v>5.5489997863769496</v>
      </c>
      <c r="AR1119" s="141">
        <v>5.2839999198913601</v>
      </c>
      <c r="AS1119" s="141">
        <v>4.9559998512268102</v>
      </c>
      <c r="AT1119" s="141">
        <v>4.9000000953674299</v>
      </c>
      <c r="AU1119" s="141">
        <v>4.7140002250671396</v>
      </c>
      <c r="AV1119" s="141">
        <v>4.57200002670288</v>
      </c>
      <c r="AW1119" s="141">
        <v>4.4699997901916504</v>
      </c>
      <c r="AX1119" s="141">
        <v>4.3400001525878897</v>
      </c>
      <c r="AY1119" s="141">
        <v>4.2540001869201696</v>
      </c>
      <c r="AZ1119" s="141">
        <v>4.1050000190734899</v>
      </c>
      <c r="BA1119" s="141">
        <v>3.9230000972747798</v>
      </c>
      <c r="BB1119" s="141">
        <v>3.7119998931884801</v>
      </c>
      <c r="BC1119" s="141">
        <v>3.5380001068115199</v>
      </c>
      <c r="BD1119" s="141">
        <v>3.3829998970031698</v>
      </c>
      <c r="BE1119" s="141">
        <v>3.27600002288818</v>
      </c>
      <c r="BF1119" s="141">
        <v>3.22399997711182</v>
      </c>
      <c r="BG1119" s="141">
        <v>3.0450000762939502</v>
      </c>
      <c r="BH1119" s="141">
        <v>3.0220000743865998</v>
      </c>
    </row>
    <row r="1120" spans="1:60">
      <c r="A1120" s="141" t="s">
        <v>584</v>
      </c>
      <c r="B1120" s="141" t="s">
        <v>1702</v>
      </c>
    </row>
    <row r="1121" spans="1:59">
      <c r="A1121" s="141" t="s">
        <v>584</v>
      </c>
      <c r="B1121" s="141" t="s">
        <v>1703</v>
      </c>
    </row>
    <row r="1122" spans="1:59">
      <c r="A1122" s="141" t="s">
        <v>584</v>
      </c>
      <c r="B1122" s="141" t="s">
        <v>1704</v>
      </c>
    </row>
    <row r="1123" spans="1:59">
      <c r="A1123" s="141" t="s">
        <v>584</v>
      </c>
      <c r="B1123" s="141" t="s">
        <v>1705</v>
      </c>
      <c r="AG1123" s="141">
        <v>0.133330476016435</v>
      </c>
      <c r="AH1123" s="141">
        <v>0.13335724784581501</v>
      </c>
      <c r="AI1123" s="141">
        <v>0.13301096644362601</v>
      </c>
      <c r="AJ1123" s="141">
        <v>0.13200354114057899</v>
      </c>
      <c r="AK1123" s="141">
        <v>0.13077195411467599</v>
      </c>
      <c r="AL1123" s="141">
        <v>0.128298754784652</v>
      </c>
      <c r="AM1123" s="141">
        <v>0.124802657421396</v>
      </c>
      <c r="AN1123" s="141">
        <v>0.12463443536876601</v>
      </c>
      <c r="AO1123" s="141">
        <v>0.12592480861612901</v>
      </c>
      <c r="AP1123" s="141">
        <v>0.12559219581654699</v>
      </c>
      <c r="AQ1123" s="141">
        <v>0.119052784632991</v>
      </c>
      <c r="AR1123" s="141">
        <v>0.116848523908093</v>
      </c>
      <c r="AS1123" s="141">
        <v>0.114000303666227</v>
      </c>
      <c r="AT1123" s="141">
        <v>0.11010227718531899</v>
      </c>
      <c r="AU1123" s="141">
        <v>0.105546427659297</v>
      </c>
      <c r="AV1123" s="141">
        <v>0.103742926913702</v>
      </c>
      <c r="AW1123" s="141">
        <v>9.9509824489179902E-2</v>
      </c>
      <c r="AX1123" s="141">
        <v>9.6521781450051899E-2</v>
      </c>
      <c r="AY1123" s="141">
        <v>9.6035909147897697E-2</v>
      </c>
      <c r="AZ1123" s="141">
        <v>9.8148838454169302E-2</v>
      </c>
      <c r="BA1123" s="141">
        <v>9.0191944581292594E-2</v>
      </c>
      <c r="BB1123" s="141">
        <v>8.7299965610172794E-2</v>
      </c>
      <c r="BC1123" s="141">
        <v>8.50585107901983E-2</v>
      </c>
      <c r="BD1123" s="141">
        <v>8.2619698001060005E-2</v>
      </c>
      <c r="BE1123" s="141">
        <v>8.2493358645674406E-2</v>
      </c>
      <c r="BF1123" s="141">
        <v>8.0362102251298195E-2</v>
      </c>
      <c r="BG1123" s="141">
        <v>7.8767716335658503E-2</v>
      </c>
    </row>
    <row r="1124" spans="1:59">
      <c r="A1124" s="141" t="s">
        <v>584</v>
      </c>
      <c r="B1124" s="141" t="s">
        <v>1706</v>
      </c>
      <c r="AG1124" s="141">
        <v>4215589658.4972301</v>
      </c>
      <c r="AH1124" s="141">
        <v>4806168540.9136105</v>
      </c>
      <c r="AI1124" s="141">
        <v>5231081890.4882002</v>
      </c>
      <c r="AJ1124" s="141">
        <v>5950785636.3878498</v>
      </c>
      <c r="AK1124" s="141">
        <v>6471472461.6867399</v>
      </c>
      <c r="AL1124" s="141">
        <v>7051645969.6023798</v>
      </c>
      <c r="AM1124" s="141">
        <v>6103736046.7739401</v>
      </c>
      <c r="AN1124" s="141">
        <v>5572692264.5388603</v>
      </c>
      <c r="AO1124" s="141">
        <v>5139432176.45438</v>
      </c>
      <c r="AP1124" s="141">
        <v>5798516325.5324697</v>
      </c>
      <c r="AQ1124" s="141">
        <v>5901851313.7251101</v>
      </c>
      <c r="AR1124" s="141">
        <v>5105263912.6256599</v>
      </c>
      <c r="AS1124" s="141">
        <v>4757734273.3277702</v>
      </c>
      <c r="AT1124" s="141">
        <v>4972064694.5009499</v>
      </c>
      <c r="AU1124" s="141">
        <v>5177717219.1827602</v>
      </c>
      <c r="AV1124" s="141">
        <v>5040350104.1022301</v>
      </c>
      <c r="AW1124" s="141">
        <v>4626241593.4493198</v>
      </c>
      <c r="AX1124" s="141">
        <v>4489054316.0353098</v>
      </c>
      <c r="AY1124" s="141">
        <v>4964970070.6280804</v>
      </c>
      <c r="AZ1124" s="141">
        <v>5260041624.8550701</v>
      </c>
      <c r="BA1124" s="141">
        <v>5273829652.2797499</v>
      </c>
      <c r="BB1124" s="141">
        <v>5527729062.4774103</v>
      </c>
      <c r="BC1124" s="141">
        <v>5417691268.7176504</v>
      </c>
      <c r="BD1124" s="141">
        <v>4402638467.0804796</v>
      </c>
      <c r="BE1124" s="141">
        <v>4145266523.9375401</v>
      </c>
      <c r="BF1124" s="141">
        <v>3666641458.3688598</v>
      </c>
      <c r="BG1124" s="141">
        <v>4023053235.0721202</v>
      </c>
    </row>
    <row r="1125" spans="1:59">
      <c r="A1125" s="141" t="s">
        <v>584</v>
      </c>
      <c r="B1125" s="141" t="s">
        <v>1707</v>
      </c>
      <c r="M1125" s="141">
        <v>1.9207558825315801E-3</v>
      </c>
      <c r="N1125" s="141">
        <v>1.8098265347444801E-3</v>
      </c>
      <c r="O1125" s="141">
        <v>1.6524128378477799E-3</v>
      </c>
      <c r="P1125" s="141">
        <v>1.8932381076139501E-3</v>
      </c>
      <c r="Q1125" s="141">
        <v>9.8254848256801603E-3</v>
      </c>
      <c r="R1125" s="141">
        <v>1.4333962707017801E-2</v>
      </c>
      <c r="S1125" s="141">
        <v>1.46227329250439E-2</v>
      </c>
      <c r="T1125" s="141">
        <v>1.29459008240367E-2</v>
      </c>
      <c r="U1125" s="141">
        <v>7.8229060939398395E-3</v>
      </c>
      <c r="V1125" s="141">
        <v>1.3437684709458501E-2</v>
      </c>
      <c r="W1125" s="141">
        <v>1.6911843677204601E-2</v>
      </c>
      <c r="X1125" s="141">
        <v>1.20538817444298E-2</v>
      </c>
      <c r="Y1125" s="141">
        <v>5.7162772335619602E-3</v>
      </c>
      <c r="Z1125" s="141">
        <v>5.9566859216703804E-3</v>
      </c>
      <c r="AA1125" s="141">
        <v>4.9683514051330801E-3</v>
      </c>
      <c r="AB1125" s="141">
        <v>5.6700792137820899E-3</v>
      </c>
      <c r="AC1125" s="141">
        <v>2.5895521675125799E-3</v>
      </c>
      <c r="AD1125" s="141">
        <v>1.6139627005906101E-3</v>
      </c>
      <c r="AE1125" s="141">
        <v>9.9805416926956794E-4</v>
      </c>
      <c r="AF1125" s="141">
        <v>1.1875317456710101E-3</v>
      </c>
      <c r="AG1125" s="141">
        <v>2.0873298889518299E-3</v>
      </c>
      <c r="AH1125" s="141">
        <v>1.8382247123617801E-3</v>
      </c>
      <c r="AI1125" s="141">
        <v>1.4891619824719299E-3</v>
      </c>
      <c r="AJ1125" s="141">
        <v>1.2220300939100399E-3</v>
      </c>
      <c r="AK1125" s="141">
        <v>1.0684759112978301E-3</v>
      </c>
      <c r="AL1125" s="141">
        <v>9.5812990649953001E-4</v>
      </c>
      <c r="AM1125" s="141">
        <v>1.1645857258859901E-3</v>
      </c>
      <c r="AN1125" s="141">
        <v>1.1075759193091199E-3</v>
      </c>
      <c r="AO1125" s="141">
        <v>3.7434677976795399E-4</v>
      </c>
      <c r="AP1125" s="141">
        <v>4.9032353042999699E-4</v>
      </c>
      <c r="AQ1125" s="141">
        <v>1.20193293868488E-3</v>
      </c>
      <c r="AR1125" s="141">
        <v>1.13751497051492E-3</v>
      </c>
      <c r="AS1125" s="141">
        <v>1.1597744843044101E-3</v>
      </c>
      <c r="AT1125" s="141">
        <v>1.3756029130495E-3</v>
      </c>
      <c r="AU1125" s="141">
        <v>1.69599373119696E-3</v>
      </c>
      <c r="AV1125" s="141">
        <v>2.54028649566606E-3</v>
      </c>
      <c r="AW1125" s="141">
        <v>3.3252009551530898E-3</v>
      </c>
      <c r="AX1125" s="141">
        <v>4.2266798207376199E-3</v>
      </c>
      <c r="AY1125" s="141">
        <v>5.67927275862055E-3</v>
      </c>
      <c r="AZ1125" s="141">
        <v>4.1455529724838697E-3</v>
      </c>
      <c r="BA1125" s="141">
        <v>2.9842210271905298E-3</v>
      </c>
      <c r="BB1125" s="141">
        <v>4.6921275424184504E-3</v>
      </c>
      <c r="BC1125" s="141">
        <v>5.3730442608600102E-3</v>
      </c>
      <c r="BD1125" s="141">
        <v>5.0766824156726603E-3</v>
      </c>
      <c r="BE1125" s="141">
        <v>3.8568931034276902E-3</v>
      </c>
      <c r="BF1125" s="141">
        <v>1.9413592046923301E-3</v>
      </c>
      <c r="BG1125" s="141">
        <v>1.5207041513250999E-3</v>
      </c>
    </row>
    <row r="1126" spans="1:59">
      <c r="A1126" s="141" t="s">
        <v>584</v>
      </c>
      <c r="B1126" s="141" t="s">
        <v>1708</v>
      </c>
      <c r="M1126" s="141">
        <v>4057231.8582302802</v>
      </c>
      <c r="N1126" s="141">
        <v>4321539.9961935701</v>
      </c>
      <c r="O1126" s="141">
        <v>5232679.2094841804</v>
      </c>
      <c r="P1126" s="141">
        <v>8146281.7265845099</v>
      </c>
      <c r="Q1126" s="141">
        <v>46834057.715238802</v>
      </c>
      <c r="R1126" s="141">
        <v>74353131.353842795</v>
      </c>
      <c r="S1126" s="141">
        <v>85259599.047419697</v>
      </c>
      <c r="T1126" s="141">
        <v>92940434.441874906</v>
      </c>
      <c r="U1126" s="141">
        <v>78976148.471369699</v>
      </c>
      <c r="V1126" s="141">
        <v>141329505.163259</v>
      </c>
      <c r="W1126" s="141">
        <v>186067486.50534099</v>
      </c>
      <c r="X1126" s="141">
        <v>146361848.30538899</v>
      </c>
      <c r="Y1126" s="141">
        <v>64657383.416542701</v>
      </c>
      <c r="Z1126" s="141">
        <v>73550179.417824998</v>
      </c>
      <c r="AA1126" s="141">
        <v>65245881.157629102</v>
      </c>
      <c r="AB1126" s="141">
        <v>79771777.450778797</v>
      </c>
      <c r="AC1126" s="141">
        <v>53955908.962292202</v>
      </c>
      <c r="AD1126" s="141">
        <v>40834386.098832898</v>
      </c>
      <c r="AE1126" s="141">
        <v>30644554.6295036</v>
      </c>
      <c r="AF1126" s="141">
        <v>36512563.571448199</v>
      </c>
      <c r="AG1126" s="141">
        <v>65996361.496923402</v>
      </c>
      <c r="AH1126" s="141">
        <v>66249250.988576099</v>
      </c>
      <c r="AI1126" s="141">
        <v>58566060.279052503</v>
      </c>
      <c r="AJ1126" s="141">
        <v>55089727.648511603</v>
      </c>
      <c r="AK1126" s="141">
        <v>52875346.879622497</v>
      </c>
      <c r="AL1126" s="141">
        <v>52661406.6119617</v>
      </c>
      <c r="AM1126" s="141">
        <v>56956510.554478496</v>
      </c>
      <c r="AN1126" s="141">
        <v>49522266.776925199</v>
      </c>
      <c r="AO1126" s="141">
        <v>15278402.2960594</v>
      </c>
      <c r="AP1126" s="141">
        <v>22637943.205834702</v>
      </c>
      <c r="AQ1126" s="141">
        <v>59583902.342600897</v>
      </c>
      <c r="AR1126" s="141">
        <v>49699507.831258602</v>
      </c>
      <c r="AS1126" s="141">
        <v>48402492.237753801</v>
      </c>
      <c r="AT1126" s="141">
        <v>62120301.7092373</v>
      </c>
      <c r="AU1126" s="141">
        <v>83199177.275717303</v>
      </c>
      <c r="AV1126" s="141">
        <v>123419819.391936</v>
      </c>
      <c r="AW1126" s="141">
        <v>154589589.965354</v>
      </c>
      <c r="AX1126" s="141">
        <v>196575270.43882999</v>
      </c>
      <c r="AY1126" s="141">
        <v>293613290.27520001</v>
      </c>
      <c r="AZ1126" s="141">
        <v>222170547.67784199</v>
      </c>
      <c r="BA1126" s="141">
        <v>174497549.81132299</v>
      </c>
      <c r="BB1126" s="141">
        <v>297099885.432886</v>
      </c>
      <c r="BC1126" s="141">
        <v>342229069.237939</v>
      </c>
      <c r="BD1126" s="141">
        <v>270526252.56636399</v>
      </c>
      <c r="BE1126" s="141">
        <v>193807721.37931001</v>
      </c>
      <c r="BF1126" s="141">
        <v>88577425.752894804</v>
      </c>
      <c r="BG1126" s="141">
        <v>77669812.458514497</v>
      </c>
    </row>
    <row r="1127" spans="1:59">
      <c r="A1127" s="141" t="s">
        <v>584</v>
      </c>
      <c r="B1127" s="141" t="s">
        <v>1709</v>
      </c>
      <c r="M1127" s="141">
        <v>3.5470812925476797E-2</v>
      </c>
      <c r="N1127" s="141">
        <v>2.0978001495249698E-2</v>
      </c>
      <c r="O1127" s="141">
        <v>1.3695920377570401E-2</v>
      </c>
      <c r="P1127" s="141">
        <v>2.9989548315161499E-2</v>
      </c>
      <c r="Q1127" s="141">
        <v>3.5547929975337601E-2</v>
      </c>
      <c r="R1127" s="141">
        <v>8.4590394938970099E-3</v>
      </c>
      <c r="S1127" s="141">
        <v>7.7202997785394802E-3</v>
      </c>
      <c r="T1127" s="141">
        <v>4.9272192110816704E-3</v>
      </c>
      <c r="U1127" s="141">
        <v>2.9579774181545701E-3</v>
      </c>
      <c r="V1127" s="141">
        <v>5.2950192242797204E-3</v>
      </c>
      <c r="W1127" s="141">
        <v>7.4710067726057499E-3</v>
      </c>
      <c r="X1127" s="141">
        <v>2.6554479356813202E-3</v>
      </c>
      <c r="Y1127" s="141">
        <v>1.7863111400653899E-3</v>
      </c>
      <c r="Z1127" s="141">
        <v>1.7902891929064901E-3</v>
      </c>
      <c r="AA1127" s="141">
        <v>1.17445607265468E-3</v>
      </c>
      <c r="AB1127" s="141">
        <v>1.1698053339991199E-3</v>
      </c>
      <c r="AC1127" s="141">
        <v>7.5234758260268799E-4</v>
      </c>
      <c r="AD1127" s="141">
        <v>8.9252485191162198E-4</v>
      </c>
      <c r="AE1127" s="141">
        <v>2.8202574522456902E-3</v>
      </c>
      <c r="AF1127" s="141">
        <v>3.12050308850959E-3</v>
      </c>
      <c r="AG1127" s="141">
        <v>1.31135516635733E-3</v>
      </c>
      <c r="AH1127" s="141">
        <v>2.7138557675917901E-4</v>
      </c>
      <c r="AI1127" s="141">
        <v>1.8439501278564799E-4</v>
      </c>
      <c r="AJ1127" s="141">
        <v>8.6680261462473393E-5</v>
      </c>
      <c r="AK1127" s="141">
        <v>3.5974775187589601E-4</v>
      </c>
      <c r="AL1127" s="141">
        <v>1.7767901254911399E-4</v>
      </c>
      <c r="AM1127" s="141">
        <v>2.2543666686083001E-4</v>
      </c>
      <c r="AN1127" s="141">
        <v>3.0886658160457201E-5</v>
      </c>
      <c r="AO1127" s="141">
        <v>4.9477227206705099E-6</v>
      </c>
      <c r="AP1127" s="141">
        <v>3.3964868993250299E-6</v>
      </c>
      <c r="AQ1127" s="141">
        <v>7.2215672767392098E-6</v>
      </c>
      <c r="AR1127" s="141">
        <v>2.96335737739626E-6</v>
      </c>
      <c r="AS1127" s="141">
        <v>1.4287601279149099E-4</v>
      </c>
      <c r="AT1127" s="141">
        <v>2.4830770008388297E-4</v>
      </c>
      <c r="AU1127" s="141">
        <v>3.3163769471862499E-4</v>
      </c>
      <c r="AV1127" s="141">
        <v>3.62874438137921E-5</v>
      </c>
      <c r="AW1127" s="141">
        <v>2.6954973816516398E-4</v>
      </c>
      <c r="AX1127" s="141">
        <v>3.08821145829677E-5</v>
      </c>
      <c r="AY1127" s="141">
        <v>1.39054519226358E-3</v>
      </c>
      <c r="AZ1127" s="141">
        <v>1.9649392746919898E-3</v>
      </c>
      <c r="BA1127" s="141">
        <v>2.9045939603815998E-3</v>
      </c>
      <c r="BB1127" s="141">
        <v>3.8748944140745301E-3</v>
      </c>
      <c r="BC1127" s="141">
        <v>3.5096615041618701E-3</v>
      </c>
      <c r="BD1127" s="141">
        <v>3.4081927773863198E-3</v>
      </c>
      <c r="BE1127" s="141">
        <v>2.98248704205052E-3</v>
      </c>
      <c r="BF1127" s="141">
        <v>3.2835507155451098E-3</v>
      </c>
      <c r="BG1127" s="141">
        <v>3.2261385698755E-3</v>
      </c>
    </row>
    <row r="1128" spans="1:59">
      <c r="A1128" s="141" t="s">
        <v>584</v>
      </c>
      <c r="B1128" s="141" t="s">
        <v>1710</v>
      </c>
      <c r="M1128" s="141">
        <v>74925352.850613803</v>
      </c>
      <c r="N1128" s="141">
        <v>50091691.530387297</v>
      </c>
      <c r="O1128" s="141">
        <v>43370734.100448303</v>
      </c>
      <c r="P1128" s="141">
        <v>129039928.176926</v>
      </c>
      <c r="Q1128" s="141">
        <v>169442407.541145</v>
      </c>
      <c r="R1128" s="141">
        <v>43878729.6627426</v>
      </c>
      <c r="S1128" s="141">
        <v>45014134.2947478</v>
      </c>
      <c r="T1128" s="141">
        <v>35373196.5270449</v>
      </c>
      <c r="U1128" s="141">
        <v>29862261.024979498</v>
      </c>
      <c r="V1128" s="141">
        <v>55689835.189439498</v>
      </c>
      <c r="W1128" s="141">
        <v>82197510.713562906</v>
      </c>
      <c r="X1128" s="141">
        <v>32243245.469423302</v>
      </c>
      <c r="Y1128" s="141">
        <v>20205143.936393701</v>
      </c>
      <c r="Z1128" s="141">
        <v>22105595.8094129</v>
      </c>
      <c r="AA1128" s="141">
        <v>15423309.482922999</v>
      </c>
      <c r="AB1128" s="141">
        <v>16457874.263500201</v>
      </c>
      <c r="AC1128" s="141">
        <v>15675914.231109601</v>
      </c>
      <c r="AD1128" s="141">
        <v>22581503.520760398</v>
      </c>
      <c r="AE1128" s="141">
        <v>86594030.890987501</v>
      </c>
      <c r="AF1128" s="141">
        <v>95944860.261168897</v>
      </c>
      <c r="AG1128" s="141">
        <v>41461903.107819498</v>
      </c>
      <c r="AH1128" s="141">
        <v>9780681.9092854504</v>
      </c>
      <c r="AI1128" s="141">
        <v>7251923.9418364996</v>
      </c>
      <c r="AJ1128" s="141">
        <v>3907589.5268590301</v>
      </c>
      <c r="AK1128" s="141">
        <v>17802729.072756901</v>
      </c>
      <c r="AL1128" s="141">
        <v>9765718.2630332094</v>
      </c>
      <c r="AM1128" s="141">
        <v>11025453.609829299</v>
      </c>
      <c r="AN1128" s="141">
        <v>1381013.5256678101</v>
      </c>
      <c r="AO1128" s="141">
        <v>201933.881260086</v>
      </c>
      <c r="AP1128" s="141">
        <v>156813.762249697</v>
      </c>
      <c r="AQ1128" s="141">
        <v>357997.643236704</v>
      </c>
      <c r="AR1128" s="141">
        <v>129472.936183033</v>
      </c>
      <c r="AS1128" s="141">
        <v>5962844.6682451898</v>
      </c>
      <c r="AT1128" s="141">
        <v>11213228.105008001</v>
      </c>
      <c r="AU1128" s="141">
        <v>16268918.2434253</v>
      </c>
      <c r="AV1128" s="141">
        <v>1763025.45769309</v>
      </c>
      <c r="AW1128" s="141">
        <v>12531448.1922199</v>
      </c>
      <c r="AX1128" s="141">
        <v>1436271.5614475801</v>
      </c>
      <c r="AY1128" s="141">
        <v>71889934.949354306</v>
      </c>
      <c r="AZ1128" s="141">
        <v>105306008.07893001</v>
      </c>
      <c r="BA1128" s="141">
        <v>169841484.482977</v>
      </c>
      <c r="BB1128" s="141">
        <v>245353664.42590201</v>
      </c>
      <c r="BC1128" s="141">
        <v>223543326.94763499</v>
      </c>
      <c r="BD1128" s="141">
        <v>181615776.72136199</v>
      </c>
      <c r="BE1128" s="141">
        <v>149869079.11692601</v>
      </c>
      <c r="BF1128" s="141">
        <v>149816926.722819</v>
      </c>
      <c r="BG1128" s="141">
        <v>164774704.84253401</v>
      </c>
    </row>
    <row r="1129" spans="1:59">
      <c r="A1129" s="141" t="s">
        <v>584</v>
      </c>
      <c r="B1129" s="141" t="s">
        <v>1711</v>
      </c>
      <c r="M1129" s="141">
        <v>17.286934630061499</v>
      </c>
      <c r="N1129" s="141">
        <v>17.6048975231406</v>
      </c>
      <c r="O1129" s="141">
        <v>18.0481536531092</v>
      </c>
      <c r="P1129" s="141">
        <v>17.677342871531501</v>
      </c>
      <c r="Q1129" s="141">
        <v>17.240842005453398</v>
      </c>
      <c r="R1129" s="141">
        <v>16.696586477681201</v>
      </c>
      <c r="S1129" s="141">
        <v>16.177778233270701</v>
      </c>
      <c r="T1129" s="141">
        <v>16.128782096034001</v>
      </c>
      <c r="U1129" s="141">
        <v>15.8977300988279</v>
      </c>
      <c r="V1129" s="141">
        <v>16.205006816236502</v>
      </c>
      <c r="W1129" s="141">
        <v>16.6271645614442</v>
      </c>
      <c r="X1129" s="141">
        <v>17.281928246830599</v>
      </c>
      <c r="Y1129" s="141">
        <v>17.503166885842699</v>
      </c>
      <c r="Z1129" s="141">
        <v>17.816877156057799</v>
      </c>
      <c r="AA1129" s="141">
        <v>17.791476015653501</v>
      </c>
      <c r="AB1129" s="141">
        <v>17.757156649401701</v>
      </c>
      <c r="AC1129" s="141">
        <v>18.055619862723201</v>
      </c>
      <c r="AD1129" s="141">
        <v>18.425542834201401</v>
      </c>
      <c r="AE1129" s="141">
        <v>18.428286127641801</v>
      </c>
      <c r="AF1129" s="141">
        <v>19.031140675446899</v>
      </c>
      <c r="AG1129" s="141">
        <v>19.251856985953999</v>
      </c>
      <c r="AH1129" s="141">
        <v>20.02078034973</v>
      </c>
      <c r="AI1129" s="141">
        <v>20.866789866703702</v>
      </c>
      <c r="AJ1129" s="141">
        <v>21.4990204318729</v>
      </c>
      <c r="AK1129" s="141">
        <v>21.761745388699602</v>
      </c>
      <c r="AL1129" s="141">
        <v>21.2432049138881</v>
      </c>
      <c r="AM1129" s="141">
        <v>20.989805491629301</v>
      </c>
      <c r="AN1129" s="141">
        <v>21.454790178017699</v>
      </c>
      <c r="AO1129" s="141">
        <v>22.0672189317259</v>
      </c>
      <c r="AP1129" s="141">
        <v>22.324783809855401</v>
      </c>
      <c r="AQ1129" s="141">
        <v>22.082372530615199</v>
      </c>
      <c r="AR1129" s="141">
        <v>22.0865689714675</v>
      </c>
      <c r="AS1129" s="141">
        <v>22.2835395747909</v>
      </c>
      <c r="AT1129" s="141">
        <v>22.054221301244201</v>
      </c>
      <c r="AU1129" s="141">
        <v>21.764668294239598</v>
      </c>
      <c r="AV1129" s="141">
        <v>21.781334532427</v>
      </c>
      <c r="AW1129" s="141">
        <v>22.057743590820799</v>
      </c>
      <c r="AX1129" s="141">
        <v>22.171405975257599</v>
      </c>
      <c r="AY1129" s="141">
        <v>23.2865293049773</v>
      </c>
      <c r="AZ1129" s="141">
        <v>24.263029784733501</v>
      </c>
      <c r="BA1129" s="141">
        <v>23.186881146887099</v>
      </c>
      <c r="BB1129" s="141">
        <v>23.068541346171799</v>
      </c>
      <c r="BC1129" s="141">
        <v>22.638953451384101</v>
      </c>
      <c r="BD1129" s="141">
        <v>22.294262157147401</v>
      </c>
      <c r="BE1129" s="141">
        <v>22.2587684520417</v>
      </c>
      <c r="BF1129" s="141">
        <v>21.798805582643801</v>
      </c>
      <c r="BG1129" s="141">
        <v>22.622812501864502</v>
      </c>
    </row>
    <row r="1130" spans="1:59">
      <c r="A1130" s="141" t="s">
        <v>584</v>
      </c>
      <c r="B1130" s="141" t="s">
        <v>1712</v>
      </c>
      <c r="M1130" s="141">
        <v>36515364888.425201</v>
      </c>
      <c r="N1130" s="141">
        <v>42037326403.705498</v>
      </c>
      <c r="O1130" s="141">
        <v>57152907691.764503</v>
      </c>
      <c r="P1130" s="141">
        <v>76062601227.912003</v>
      </c>
      <c r="Q1130" s="141">
        <v>82180025094.774002</v>
      </c>
      <c r="R1130" s="141">
        <v>86608533377.028</v>
      </c>
      <c r="S1130" s="141">
        <v>94326477322.473007</v>
      </c>
      <c r="T1130" s="141">
        <v>115790784696.922</v>
      </c>
      <c r="U1130" s="141">
        <v>160495534212.71701</v>
      </c>
      <c r="V1130" s="141">
        <v>170434538689.086</v>
      </c>
      <c r="W1130" s="141">
        <v>182935389937.92099</v>
      </c>
      <c r="X1130" s="141">
        <v>209842357351.491</v>
      </c>
      <c r="Y1130" s="141">
        <v>197980070962.45499</v>
      </c>
      <c r="Z1130" s="141">
        <v>219993890684.42401</v>
      </c>
      <c r="AA1130" s="141">
        <v>233643000480.366</v>
      </c>
      <c r="AB1130" s="141">
        <v>249823661184.76801</v>
      </c>
      <c r="AC1130" s="141">
        <v>376206895459.70099</v>
      </c>
      <c r="AD1130" s="141">
        <v>466179131585.28003</v>
      </c>
      <c r="AE1130" s="141">
        <v>565827625748.95203</v>
      </c>
      <c r="AF1130" s="141">
        <v>585142869891.69604</v>
      </c>
      <c r="AG1130" s="141">
        <v>608697513439.09802</v>
      </c>
      <c r="AH1130" s="141">
        <v>721544919648.19995</v>
      </c>
      <c r="AI1130" s="141">
        <v>820653285235.69495</v>
      </c>
      <c r="AJ1130" s="141">
        <v>969186590579.04504</v>
      </c>
      <c r="AK1130" s="141">
        <v>1076916965526.96</v>
      </c>
      <c r="AL1130" s="141">
        <v>1167583898720.5601</v>
      </c>
      <c r="AM1130" s="141">
        <v>1026550516159.66</v>
      </c>
      <c r="AN1130" s="141">
        <v>959293014876.58105</v>
      </c>
      <c r="AO1130" s="141">
        <v>900640439869.995</v>
      </c>
      <c r="AP1130" s="141">
        <v>1030721873630.74</v>
      </c>
      <c r="AQ1130" s="141">
        <v>1094698286409.2</v>
      </c>
      <c r="AR1130" s="141">
        <v>964990910903.078</v>
      </c>
      <c r="AS1130" s="141">
        <v>929990154030.15198</v>
      </c>
      <c r="AT1130" s="141">
        <v>995937758054.36804</v>
      </c>
      <c r="AU1130" s="141">
        <v>1067694097242.7</v>
      </c>
      <c r="AV1130" s="141">
        <v>1058246138257.97</v>
      </c>
      <c r="AW1130" s="141">
        <v>1025471116860.34</v>
      </c>
      <c r="AX1130" s="141">
        <v>1031152183378.47</v>
      </c>
      <c r="AY1130" s="141">
        <v>1203892607190.95</v>
      </c>
      <c r="AZ1130" s="141">
        <v>1300316423738.3301</v>
      </c>
      <c r="BA1130" s="141">
        <v>1355815776054.3899</v>
      </c>
      <c r="BB1130" s="141">
        <v>1460672355789.98</v>
      </c>
      <c r="BC1130" s="141">
        <v>1441958709446.4199</v>
      </c>
      <c r="BD1130" s="141">
        <v>1188016641830.0701</v>
      </c>
      <c r="BE1130" s="141">
        <v>1118496437084.5601</v>
      </c>
      <c r="BF1130" s="141">
        <v>994603202916.49597</v>
      </c>
      <c r="BG1130" s="141">
        <v>1155457886251.48</v>
      </c>
    </row>
    <row r="1131" spans="1:59">
      <c r="A1131" s="141" t="s">
        <v>584</v>
      </c>
      <c r="B1131" s="141" t="s">
        <v>1713</v>
      </c>
      <c r="M1131" s="141">
        <v>6.5886176452895698E-2</v>
      </c>
      <c r="N1131" s="141">
        <v>6.4016019097056301E-2</v>
      </c>
      <c r="O1131" s="141">
        <v>4.9779595511541999E-2</v>
      </c>
      <c r="P1131" s="141">
        <v>5.7641278304388997E-2</v>
      </c>
      <c r="Q1131" s="141">
        <v>4.1366566893295001E-2</v>
      </c>
      <c r="R1131" s="141">
        <v>3.0262212931227099E-2</v>
      </c>
      <c r="S1131" s="141">
        <v>3.30952157995619E-2</v>
      </c>
      <c r="T1131" s="141">
        <v>2.1109508003557501E-2</v>
      </c>
      <c r="U1131" s="141">
        <v>1.68298820252036E-2</v>
      </c>
      <c r="V1131" s="141">
        <v>2.6361979297656601E-2</v>
      </c>
      <c r="W1131" s="141">
        <v>3.13125858850467E-2</v>
      </c>
      <c r="X1131" s="141">
        <v>1.7916827948748101E-2</v>
      </c>
      <c r="Y1131" s="141">
        <v>2.7205511652876602E-2</v>
      </c>
      <c r="Z1131" s="141">
        <v>1.8947048953105099E-2</v>
      </c>
      <c r="AA1131" s="141">
        <v>1.56496968781853E-2</v>
      </c>
      <c r="AB1131" s="141">
        <v>1.9305868838513301E-2</v>
      </c>
      <c r="AC1131" s="141">
        <v>1.1492941260442801E-2</v>
      </c>
      <c r="AD1131" s="141">
        <v>8.7576546553916595E-3</v>
      </c>
      <c r="AE1131" s="141">
        <v>7.4141775363565704E-3</v>
      </c>
      <c r="AF1131" s="141">
        <v>8.4085541410719496E-3</v>
      </c>
      <c r="AG1131" s="141">
        <v>7.7331414311021902E-3</v>
      </c>
      <c r="AH1131" s="141">
        <v>5.8596180347608197E-3</v>
      </c>
      <c r="AI1131" s="141">
        <v>4.6813045144191304E-3</v>
      </c>
      <c r="AJ1131" s="141">
        <v>3.9134905184142702E-3</v>
      </c>
      <c r="AK1131" s="141">
        <v>2.7532363405846699E-3</v>
      </c>
      <c r="AL1131" s="141">
        <v>1.9840656153297799E-3</v>
      </c>
      <c r="AM1131" s="141">
        <v>2.4893656577706399E-3</v>
      </c>
      <c r="AN1131" s="141">
        <v>1.94353810575598E-3</v>
      </c>
      <c r="AO1131" s="141">
        <v>6.0303530378356203E-4</v>
      </c>
      <c r="AP1131" s="141">
        <v>3.6141345883789502E-4</v>
      </c>
      <c r="AQ1131" s="141">
        <v>8.0380467553529299E-5</v>
      </c>
      <c r="AR1131" s="141">
        <v>0</v>
      </c>
      <c r="AS1131" s="141">
        <v>0</v>
      </c>
      <c r="AT1131" s="141">
        <v>0</v>
      </c>
      <c r="AU1131" s="141">
        <v>5.2707283255124097E-5</v>
      </c>
      <c r="AV1131" s="141">
        <v>6.0153427872560296E-4</v>
      </c>
      <c r="AW1131" s="141">
        <v>1.2260745031255199E-3</v>
      </c>
      <c r="AX1131" s="141">
        <v>2.4303054530557299E-3</v>
      </c>
      <c r="AY1131" s="141">
        <v>2.97967920817042E-3</v>
      </c>
      <c r="AZ1131" s="141">
        <v>2.3173656062131101E-3</v>
      </c>
      <c r="BA1131" s="141">
        <v>2.7189560208523899E-3</v>
      </c>
      <c r="BB1131" s="141">
        <v>0</v>
      </c>
      <c r="BC1131" s="141">
        <v>0</v>
      </c>
      <c r="BD1131" s="141">
        <v>0</v>
      </c>
      <c r="BE1131" s="141">
        <v>0</v>
      </c>
      <c r="BF1131" s="141">
        <v>0</v>
      </c>
      <c r="BG1131" s="141">
        <v>0</v>
      </c>
    </row>
    <row r="1132" spans="1:59">
      <c r="A1132" s="141" t="s">
        <v>584</v>
      </c>
      <c r="B1132" s="141" t="s">
        <v>1714</v>
      </c>
      <c r="M1132" s="141">
        <v>139172029.38321599</v>
      </c>
      <c r="N1132" s="141">
        <v>152858730.72033301</v>
      </c>
      <c r="O1132" s="141">
        <v>157636547.31044501</v>
      </c>
      <c r="P1132" s="141">
        <v>248020621.526474</v>
      </c>
      <c r="Q1132" s="141">
        <v>197177464.08791101</v>
      </c>
      <c r="R1132" s="141">
        <v>156976150.916861</v>
      </c>
      <c r="S1132" s="141">
        <v>192965627.14524099</v>
      </c>
      <c r="T1132" s="141">
        <v>151548113.28865999</v>
      </c>
      <c r="U1132" s="141">
        <v>169906073.985443</v>
      </c>
      <c r="V1132" s="141">
        <v>277259481.06517398</v>
      </c>
      <c r="W1132" s="141">
        <v>344507332.42446101</v>
      </c>
      <c r="X1132" s="141">
        <v>217551500.00208399</v>
      </c>
      <c r="Y1132" s="141">
        <v>307724262.85685301</v>
      </c>
      <c r="Z1132" s="141">
        <v>233948686.94846499</v>
      </c>
      <c r="AA1132" s="141">
        <v>205516514.313393</v>
      </c>
      <c r="AB1132" s="141">
        <v>271612338.10215902</v>
      </c>
      <c r="AC1132" s="141">
        <v>239466924.10258499</v>
      </c>
      <c r="AD1132" s="141">
        <v>221574793.13966799</v>
      </c>
      <c r="AE1132" s="141">
        <v>227647131.32955301</v>
      </c>
      <c r="AF1132" s="141">
        <v>258534450.753883</v>
      </c>
      <c r="AG1132" s="141">
        <v>244503372.51201701</v>
      </c>
      <c r="AH1132" s="141">
        <v>211179462.049173</v>
      </c>
      <c r="AI1132" s="141">
        <v>184107280.20397899</v>
      </c>
      <c r="AJ1132" s="141">
        <v>176422109.31537399</v>
      </c>
      <c r="AK1132" s="141">
        <v>136248580.81561199</v>
      </c>
      <c r="AL1132" s="141">
        <v>109049603.195686</v>
      </c>
      <c r="AM1132" s="141">
        <v>121747655.161154</v>
      </c>
      <c r="AN1132" s="141">
        <v>86900058.845993206</v>
      </c>
      <c r="AO1132" s="141">
        <v>24611981.370970398</v>
      </c>
      <c r="AP1132" s="141">
        <v>16686242.546470299</v>
      </c>
      <c r="AQ1132" s="141">
        <v>3984733.07021813</v>
      </c>
      <c r="AR1132" s="141">
        <v>0</v>
      </c>
      <c r="AS1132" s="141">
        <v>0</v>
      </c>
      <c r="AT1132" s="141">
        <v>0</v>
      </c>
      <c r="AU1132" s="141">
        <v>2585624.2995483498</v>
      </c>
      <c r="AV1132" s="141">
        <v>29225542.931883398</v>
      </c>
      <c r="AW1132" s="141">
        <v>57000571.472656101</v>
      </c>
      <c r="AX1132" s="141">
        <v>113029132.071807</v>
      </c>
      <c r="AY1132" s="141">
        <v>154046733.35112301</v>
      </c>
      <c r="AZ1132" s="141">
        <v>124193416.250976</v>
      </c>
      <c r="BA1132" s="141">
        <v>158986602.98971</v>
      </c>
      <c r="BB1132" s="141">
        <v>0</v>
      </c>
      <c r="BC1132" s="141">
        <v>0</v>
      </c>
      <c r="BD1132" s="141">
        <v>0</v>
      </c>
      <c r="BE1132" s="141">
        <v>0</v>
      </c>
      <c r="BF1132" s="141">
        <v>0</v>
      </c>
      <c r="BG1132" s="141">
        <v>0</v>
      </c>
    </row>
    <row r="1133" spans="1:59">
      <c r="A1133" s="141" t="s">
        <v>584</v>
      </c>
      <c r="B1133" s="141" t="s">
        <v>1715</v>
      </c>
      <c r="M1133" s="141">
        <v>0.60449950785009998</v>
      </c>
      <c r="N1133" s="141">
        <v>0.60038320152384494</v>
      </c>
      <c r="O1133" s="141">
        <v>0.52053835112366298</v>
      </c>
      <c r="P1133" s="141">
        <v>0.44647073298746498</v>
      </c>
      <c r="Q1133" s="141">
        <v>0.45247601751162803</v>
      </c>
      <c r="R1133" s="141">
        <v>0.44452126954044702</v>
      </c>
      <c r="S1133" s="141">
        <v>0.44886780188478098</v>
      </c>
      <c r="T1133" s="141">
        <v>0.41032360617331998</v>
      </c>
      <c r="U1133" s="141">
        <v>0.310871894511207</v>
      </c>
      <c r="V1133" s="141">
        <v>0.35177214357093001</v>
      </c>
      <c r="W1133" s="141">
        <v>0.37441709808489898</v>
      </c>
      <c r="X1133" s="141">
        <v>0.37481983354834297</v>
      </c>
      <c r="Y1133" s="141">
        <v>0.42622129362217198</v>
      </c>
      <c r="Z1133" s="141">
        <v>0.41044016502335101</v>
      </c>
      <c r="AA1133" s="141">
        <v>0.43780683848058999</v>
      </c>
      <c r="AB1133" s="141">
        <v>0.42296052332276901</v>
      </c>
      <c r="AC1133" s="141">
        <v>0.300074783591048</v>
      </c>
      <c r="AD1133" s="141">
        <v>0.25829150721327998</v>
      </c>
      <c r="AE1133" s="141">
        <v>0.24777405364430399</v>
      </c>
      <c r="AF1133" s="141">
        <v>0.27452711733901303</v>
      </c>
      <c r="AG1133" s="141">
        <v>0.30478348201883598</v>
      </c>
      <c r="AH1133" s="141">
        <v>0.28540481023286401</v>
      </c>
      <c r="AI1133" s="141">
        <v>0.28165976881397597</v>
      </c>
      <c r="AJ1133" s="141">
        <v>0.25589458878517402</v>
      </c>
      <c r="AK1133" s="141">
        <v>0.25922710980825497</v>
      </c>
      <c r="AL1133" s="141">
        <v>0.24753544857749299</v>
      </c>
      <c r="AM1133" s="141">
        <v>0.29699657302021498</v>
      </c>
      <c r="AN1133" s="141">
        <v>0.33923257272534502</v>
      </c>
      <c r="AO1133" s="141">
        <v>0.373096685968973</v>
      </c>
      <c r="AP1133" s="141">
        <v>0.35643310154118701</v>
      </c>
      <c r="AQ1133" s="141">
        <v>0.356715723890772</v>
      </c>
      <c r="AR1133" s="141">
        <v>0.42039171012219501</v>
      </c>
      <c r="AS1133" s="141">
        <v>0.46664152192396902</v>
      </c>
      <c r="AT1133" s="141">
        <v>0.46123963264732099</v>
      </c>
      <c r="AU1133" s="141">
        <v>0.458007123259626</v>
      </c>
      <c r="AV1133" s="141">
        <v>0.48125939730491601</v>
      </c>
      <c r="AW1133" s="141">
        <v>0.53060564157296597</v>
      </c>
      <c r="AX1133" s="141">
        <v>0.57029291138796401</v>
      </c>
      <c r="AY1133" s="141">
        <v>0.52067908480737202</v>
      </c>
      <c r="AZ1133" s="141">
        <v>0.47550557198867799</v>
      </c>
      <c r="BA1133" s="141">
        <v>0.48226007845959601</v>
      </c>
      <c r="BB1133" s="141">
        <v>0.47595916295859297</v>
      </c>
      <c r="BC1133" s="141">
        <v>0.51262076531799305</v>
      </c>
      <c r="BD1133" s="141">
        <v>0.64981505369956405</v>
      </c>
      <c r="BE1133" s="141">
        <v>0.70369836608791203</v>
      </c>
      <c r="BF1133" s="141">
        <v>0.81456808160119298</v>
      </c>
      <c r="BG1133" s="141">
        <v>0.76313275430508998</v>
      </c>
    </row>
    <row r="1134" spans="1:59">
      <c r="A1134" s="141" t="s">
        <v>584</v>
      </c>
      <c r="B1134" s="141" t="s">
        <v>1716</v>
      </c>
      <c r="M1134" s="141">
        <v>1276890355.4268401</v>
      </c>
      <c r="N1134" s="141">
        <v>1433607016.26267</v>
      </c>
      <c r="O1134" s="141">
        <v>1648383591.1197901</v>
      </c>
      <c r="P1134" s="141">
        <v>1921087664.0204501</v>
      </c>
      <c r="Q1134" s="141">
        <v>2156767660.31075</v>
      </c>
      <c r="R1134" s="141">
        <v>2305820729.3602099</v>
      </c>
      <c r="S1134" s="141">
        <v>2617177583.0254402</v>
      </c>
      <c r="T1134" s="141">
        <v>2945770614.0231299</v>
      </c>
      <c r="U1134" s="141">
        <v>3138407211.03789</v>
      </c>
      <c r="V1134" s="141">
        <v>3699728342.7929001</v>
      </c>
      <c r="W1134" s="141">
        <v>4119411796.5496702</v>
      </c>
      <c r="X1134" s="141">
        <v>4551174864.8940496</v>
      </c>
      <c r="Y1134" s="141">
        <v>4821031674.2897501</v>
      </c>
      <c r="Z1134" s="141">
        <v>5067909937.6258297</v>
      </c>
      <c r="AA1134" s="141">
        <v>5749410744.9786501</v>
      </c>
      <c r="AB1134" s="141">
        <v>5950589306.5756998</v>
      </c>
      <c r="AC1134" s="141">
        <v>6252358190.9030704</v>
      </c>
      <c r="AD1134" s="141">
        <v>6534955936.5510302</v>
      </c>
      <c r="AE1134" s="141">
        <v>7607728875.3108101</v>
      </c>
      <c r="AF1134" s="141">
        <v>8440775465.9757099</v>
      </c>
      <c r="AG1134" s="141">
        <v>9636522221.0787506</v>
      </c>
      <c r="AH1134" s="141">
        <v>10285932279.8304</v>
      </c>
      <c r="AI1134" s="141">
        <v>11077171719.869801</v>
      </c>
      <c r="AJ1134" s="141">
        <v>11535856009.730101</v>
      </c>
      <c r="AK1134" s="141">
        <v>12828294214.9482</v>
      </c>
      <c r="AL1134" s="141">
        <v>13605216599.530199</v>
      </c>
      <c r="AM1134" s="141">
        <v>14525241096.357</v>
      </c>
      <c r="AN1134" s="141">
        <v>15167868561.4674</v>
      </c>
      <c r="AO1134" s="141">
        <v>15227381592.794701</v>
      </c>
      <c r="AP1134" s="141">
        <v>16456302438.2957</v>
      </c>
      <c r="AQ1134" s="141">
        <v>17683611266.726799</v>
      </c>
      <c r="AR1134" s="141">
        <v>18367460324.461899</v>
      </c>
      <c r="AS1134" s="141">
        <v>19475003932.583698</v>
      </c>
      <c r="AT1134" s="141">
        <v>20828936074.867298</v>
      </c>
      <c r="AU1134" s="141">
        <v>22468134840.7612</v>
      </c>
      <c r="AV1134" s="141">
        <v>23381987818.059299</v>
      </c>
      <c r="AW1134" s="141">
        <v>24668015458.419701</v>
      </c>
      <c r="AX1134" s="141">
        <v>26523296781.4137</v>
      </c>
      <c r="AY1134" s="141">
        <v>26918640073.364799</v>
      </c>
      <c r="AZ1134" s="141">
        <v>25483532366.8032</v>
      </c>
      <c r="BA1134" s="141">
        <v>28199386471.799301</v>
      </c>
      <c r="BB1134" s="141">
        <v>30137163047.542599</v>
      </c>
      <c r="BC1134" s="141">
        <v>32650713239.9347</v>
      </c>
      <c r="BD1134" s="141">
        <v>34627344581.542397</v>
      </c>
      <c r="BE1134" s="141">
        <v>35360631786.407799</v>
      </c>
      <c r="BF1134" s="141">
        <v>37165890575.176804</v>
      </c>
      <c r="BG1134" s="141">
        <v>38976929112.857002</v>
      </c>
    </row>
    <row r="1135" spans="1:59">
      <c r="A1135" s="141" t="s">
        <v>584</v>
      </c>
      <c r="B1135" s="141" t="s">
        <v>1717</v>
      </c>
      <c r="M1135" s="141">
        <v>2.8678781</v>
      </c>
      <c r="N1135" s="141">
        <v>2.7</v>
      </c>
      <c r="O1135" s="141">
        <v>2.9</v>
      </c>
      <c r="P1135" s="141">
        <v>2.9</v>
      </c>
      <c r="Q1135" s="141">
        <v>2.9</v>
      </c>
      <c r="R1135" s="141">
        <v>3.4</v>
      </c>
      <c r="S1135" s="141">
        <v>3.6</v>
      </c>
      <c r="T1135" s="141">
        <v>3.7</v>
      </c>
      <c r="U1135" s="141">
        <v>3.6</v>
      </c>
      <c r="V1135" s="141">
        <v>3.6</v>
      </c>
      <c r="W1135" s="141">
        <v>3.5</v>
      </c>
      <c r="X1135" s="141">
        <v>3.6</v>
      </c>
      <c r="Y1135" s="141">
        <v>3.6</v>
      </c>
      <c r="Z1135" s="141">
        <v>3.5</v>
      </c>
      <c r="AA1135" s="141">
        <v>4.8438540000000003</v>
      </c>
      <c r="AB1135" s="141">
        <v>4.3</v>
      </c>
      <c r="AC1135" s="141">
        <v>4.2</v>
      </c>
      <c r="AD1135" s="141">
        <v>4.2</v>
      </c>
      <c r="AE1135" s="141">
        <v>4.0999999999999996</v>
      </c>
      <c r="AF1135" s="141">
        <v>4</v>
      </c>
      <c r="AG1135" s="141">
        <v>4.0822805999999998</v>
      </c>
      <c r="AH1135" s="141">
        <v>4.0822805999999998</v>
      </c>
      <c r="AI1135" s="141">
        <v>3.5724805000000002</v>
      </c>
      <c r="AJ1135" s="141">
        <v>3.4</v>
      </c>
      <c r="AK1135" s="141">
        <v>3.6</v>
      </c>
      <c r="AL1135" s="141">
        <v>3.5</v>
      </c>
      <c r="AM1135" s="141">
        <v>3.2799470999999998</v>
      </c>
      <c r="AN1135" s="141">
        <v>3.2383795000000002</v>
      </c>
      <c r="AO1135" s="141">
        <v>2.9246680215251102</v>
      </c>
      <c r="AP1135" s="141">
        <v>2.9679309644086098</v>
      </c>
      <c r="AQ1135" s="141">
        <v>3.0524078008473401</v>
      </c>
      <c r="AR1135" s="141">
        <v>3.0229130922186398</v>
      </c>
      <c r="AS1135" s="141">
        <v>3.0475918042904699</v>
      </c>
      <c r="AT1135" s="141">
        <v>3.0837711794498999</v>
      </c>
      <c r="AU1135" s="141">
        <v>3.0607904539684099</v>
      </c>
      <c r="AV1135" s="141">
        <v>2.99806519941674</v>
      </c>
      <c r="AW1135" s="141">
        <v>2.9379624667462898</v>
      </c>
      <c r="AX1135" s="141">
        <v>2.9410574336503998</v>
      </c>
      <c r="AY1135" s="141">
        <v>2.93195425187101</v>
      </c>
      <c r="AZ1135" s="141">
        <v>3.0029558657663502</v>
      </c>
      <c r="BA1135" s="141">
        <v>3.0739574796616802</v>
      </c>
      <c r="BB1135" s="141">
        <v>3.1013617242632301</v>
      </c>
      <c r="BC1135" s="141">
        <v>3.2023618734485302</v>
      </c>
      <c r="BD1135" s="141">
        <v>3.12396351465281</v>
      </c>
      <c r="BE1135" s="141">
        <v>2.9852046684989499</v>
      </c>
      <c r="BF1135" s="141">
        <v>2.9852046684989499</v>
      </c>
      <c r="BG1135" s="141">
        <v>2.9852046684989499</v>
      </c>
    </row>
    <row r="1136" spans="1:59">
      <c r="A1136" s="141" t="s">
        <v>584</v>
      </c>
      <c r="B1136" s="141" t="s">
        <v>1718</v>
      </c>
      <c r="M1136" s="141">
        <v>6057847589.4110003</v>
      </c>
      <c r="N1136" s="141">
        <v>6447114000</v>
      </c>
      <c r="O1136" s="141">
        <v>9183401000</v>
      </c>
      <c r="P1136" s="141">
        <v>12478207000</v>
      </c>
      <c r="Q1136" s="141">
        <v>13823111000</v>
      </c>
      <c r="R1136" s="141">
        <v>17636480000</v>
      </c>
      <c r="S1136" s="141">
        <v>20990232000</v>
      </c>
      <c r="T1136" s="141">
        <v>26562818000</v>
      </c>
      <c r="U1136" s="141">
        <v>36343800000</v>
      </c>
      <c r="V1136" s="141">
        <v>37862640000</v>
      </c>
      <c r="W1136" s="141">
        <v>38507700000</v>
      </c>
      <c r="X1136" s="141">
        <v>43712280000</v>
      </c>
      <c r="Y1136" s="141">
        <v>40719960000</v>
      </c>
      <c r="Z1136" s="141">
        <v>43216250000</v>
      </c>
      <c r="AA1136" s="141">
        <v>63610943884.199997</v>
      </c>
      <c r="AB1136" s="141">
        <v>60496270000</v>
      </c>
      <c r="AC1136" s="141">
        <v>87511200000</v>
      </c>
      <c r="AD1136" s="141">
        <v>106262940000</v>
      </c>
      <c r="AE1136" s="141">
        <v>125887630000</v>
      </c>
      <c r="AF1136" s="141">
        <v>122986400000</v>
      </c>
      <c r="AG1136" s="141">
        <v>129071915098.56</v>
      </c>
      <c r="AH1136" s="141">
        <v>147124576367.88</v>
      </c>
      <c r="AI1136" s="141">
        <v>140499227600.10001</v>
      </c>
      <c r="AJ1136" s="141">
        <v>153273700000</v>
      </c>
      <c r="AK1136" s="141">
        <v>178152120000</v>
      </c>
      <c r="AL1136" s="141">
        <v>192369450000</v>
      </c>
      <c r="AM1136" s="141">
        <v>160412700814.41</v>
      </c>
      <c r="AN1136" s="141">
        <v>144795395717.85001</v>
      </c>
      <c r="AO1136" s="141">
        <v>119365938296.515</v>
      </c>
      <c r="AP1136" s="141">
        <v>137027591868.16701</v>
      </c>
      <c r="AQ1136" s="141">
        <v>151318232874.526</v>
      </c>
      <c r="AR1136" s="141">
        <v>132075002786.052</v>
      </c>
      <c r="AS1136" s="141">
        <v>127189415396.98</v>
      </c>
      <c r="AT1136" s="141">
        <v>139258789184.306</v>
      </c>
      <c r="AU1136" s="141">
        <v>150151054747.01099</v>
      </c>
      <c r="AV1136" s="141">
        <v>145660997713.66199</v>
      </c>
      <c r="AW1136" s="141">
        <v>136586756467.77499</v>
      </c>
      <c r="AX1136" s="141">
        <v>136783287335.69901</v>
      </c>
      <c r="AY1136" s="141">
        <v>151579396062.90399</v>
      </c>
      <c r="AZ1136" s="141">
        <v>160935912236.08301</v>
      </c>
      <c r="BA1136" s="141">
        <v>179744745291.24899</v>
      </c>
      <c r="BB1136" s="141">
        <v>196374502746.27802</v>
      </c>
      <c r="BC1136" s="141">
        <v>203970276458.86899</v>
      </c>
      <c r="BD1136" s="141">
        <v>166469767768.819</v>
      </c>
      <c r="BE1136" s="141">
        <v>150005639030.672</v>
      </c>
      <c r="BF1136" s="141">
        <v>136204440807.267</v>
      </c>
      <c r="BG1136" s="141">
        <v>152469029923.117</v>
      </c>
    </row>
    <row r="1137" spans="1:59">
      <c r="A1137" s="141" t="s">
        <v>584</v>
      </c>
      <c r="B1137" s="141" t="s">
        <v>1719</v>
      </c>
      <c r="AK1137" s="141">
        <v>63.236646095424639</v>
      </c>
      <c r="AL1137" s="141">
        <v>63.639196662973305</v>
      </c>
      <c r="AM1137" s="141">
        <v>63.61112284896857</v>
      </c>
      <c r="AN1137" s="141">
        <v>64.286089205387739</v>
      </c>
      <c r="AO1137" s="141">
        <v>64.855286328397412</v>
      </c>
      <c r="AP1137" s="141">
        <v>65.494604919883685</v>
      </c>
      <c r="AQ1137" s="141">
        <v>65.759104561133199</v>
      </c>
      <c r="AR1137" s="141">
        <v>67.198964343610513</v>
      </c>
      <c r="AS1137" s="141">
        <v>68.06692314401171</v>
      </c>
      <c r="AT1137" s="141">
        <v>68.295882633018039</v>
      </c>
      <c r="AU1137" s="141">
        <v>68.474058509251392</v>
      </c>
      <c r="AV1137" s="141">
        <v>68.765715040153069</v>
      </c>
      <c r="AW1137" s="141">
        <v>68.932118784347978</v>
      </c>
      <c r="AX1137" s="141">
        <v>69.065625156883613</v>
      </c>
      <c r="AY1137" s="141">
        <v>69.885031468028345</v>
      </c>
      <c r="AZ1137" s="141">
        <v>71.61323942688351</v>
      </c>
      <c r="BA1137" s="141">
        <v>70.381050302502601</v>
      </c>
      <c r="BB1137" s="141">
        <v>71.90275481795058</v>
      </c>
      <c r="BC1137" s="141">
        <v>71.963092121431231</v>
      </c>
      <c r="BD1137" s="141">
        <v>71.785767989173394</v>
      </c>
      <c r="BE1137" s="141">
        <v>71.033075119953423</v>
      </c>
      <c r="BF1137" s="141">
        <v>69.736787478329447</v>
      </c>
      <c r="BG1137" s="141">
        <v>69.312479072776853</v>
      </c>
    </row>
    <row r="1138" spans="1:59">
      <c r="A1138" s="141" t="s">
        <v>584</v>
      </c>
      <c r="B1138" s="141" t="s">
        <v>1720</v>
      </c>
      <c r="AK1138" s="141">
        <v>295036927176000</v>
      </c>
      <c r="AL1138" s="141">
        <v>302681393868200</v>
      </c>
      <c r="AM1138" s="141">
        <v>311395626905900</v>
      </c>
      <c r="AN1138" s="141">
        <v>318510222022600</v>
      </c>
      <c r="AO1138" s="141">
        <v>317568514297300</v>
      </c>
      <c r="AP1138" s="141">
        <v>318741744118400</v>
      </c>
      <c r="AQ1138" s="141">
        <v>326599000797400</v>
      </c>
      <c r="AR1138" s="141">
        <v>330987543800900</v>
      </c>
      <c r="AS1138" s="141">
        <v>334937451528200</v>
      </c>
      <c r="AT1138" s="141">
        <v>340071382855100</v>
      </c>
      <c r="AU1138" s="141">
        <v>346217012662400</v>
      </c>
      <c r="AV1138" s="141">
        <v>351993426353500</v>
      </c>
      <c r="AW1138" s="141">
        <v>355224737583700</v>
      </c>
      <c r="AX1138" s="141">
        <v>360441040922100</v>
      </c>
      <c r="AY1138" s="141">
        <v>355896316248300</v>
      </c>
      <c r="AZ1138" s="141">
        <v>347114803013300</v>
      </c>
      <c r="BA1138" s="141">
        <v>351297300000000</v>
      </c>
      <c r="BB1138" s="141">
        <v>354383367770800</v>
      </c>
      <c r="BC1138" s="141">
        <v>360205922762300</v>
      </c>
      <c r="BD1138" s="141">
        <v>367086329709900</v>
      </c>
      <c r="BE1138" s="141">
        <v>365387413957100</v>
      </c>
      <c r="BF1138" s="141">
        <v>368663040724400</v>
      </c>
      <c r="BG1138" s="141">
        <v>369977259618900</v>
      </c>
    </row>
    <row r="1139" spans="1:59">
      <c r="A1139" s="141" t="s">
        <v>584</v>
      </c>
      <c r="B1139" s="141" t="s">
        <v>1721</v>
      </c>
      <c r="AL1139" s="141">
        <v>2.5910203056174623</v>
      </c>
      <c r="AM1139" s="141">
        <v>2.8790117973008194</v>
      </c>
      <c r="AN1139" s="141">
        <v>2.2847447112190622</v>
      </c>
      <c r="AO1139" s="141">
        <v>-0.29566012648510309</v>
      </c>
      <c r="AP1139" s="141">
        <v>0.36944148058759652</v>
      </c>
      <c r="AQ1139" s="141">
        <v>2.4650855509158873</v>
      </c>
      <c r="AR1139" s="141">
        <v>1.3437098683049413</v>
      </c>
      <c r="AS1139" s="141">
        <v>1.1933705063161</v>
      </c>
      <c r="AT1139" s="141">
        <v>1.5328030064944045</v>
      </c>
      <c r="AU1139" s="141">
        <v>1.8071587664047968</v>
      </c>
      <c r="AV1139" s="141">
        <v>1.6684372748408691</v>
      </c>
      <c r="AW1139" s="141">
        <v>0.91800328877586423</v>
      </c>
      <c r="AX1139" s="141">
        <v>1.468451598805359</v>
      </c>
      <c r="AY1139" s="141">
        <v>-1.2608788006419758</v>
      </c>
      <c r="AZ1139" s="141">
        <v>-2.467435832877058</v>
      </c>
      <c r="BA1139" s="141">
        <v>1.2049318987239275</v>
      </c>
      <c r="BB1139" s="141">
        <v>0.87847750916390055</v>
      </c>
      <c r="BC1139" s="141">
        <v>1.6430102315822381</v>
      </c>
      <c r="BD1139" s="141">
        <v>1.9101315422124259</v>
      </c>
      <c r="BE1139" s="141">
        <v>-0.46281095625178637</v>
      </c>
      <c r="BF1139" s="141">
        <v>0.8964804594184983</v>
      </c>
      <c r="BG1139" s="141">
        <v>0.35648241058221686</v>
      </c>
    </row>
    <row r="1140" spans="1:59">
      <c r="A1140" s="141" t="s">
        <v>584</v>
      </c>
      <c r="B1140" s="141" t="s">
        <v>1722</v>
      </c>
      <c r="AK1140" s="141">
        <v>3361099878257.9731</v>
      </c>
      <c r="AL1140" s="141">
        <v>3448186658595.7212</v>
      </c>
      <c r="AM1140" s="141">
        <v>3547460359289.6445</v>
      </c>
      <c r="AN1140" s="141">
        <v>3628510772231.1074</v>
      </c>
      <c r="AO1140" s="141">
        <v>3617782712692.4033</v>
      </c>
      <c r="AP1140" s="141">
        <v>3631148302710.6162</v>
      </c>
      <c r="AQ1140" s="141">
        <v>3720659214853.063</v>
      </c>
      <c r="AR1140" s="141">
        <v>3770654079889.041</v>
      </c>
      <c r="AS1140" s="141">
        <v>3815651953573.6411</v>
      </c>
      <c r="AT1140" s="141">
        <v>3874138381435.3804</v>
      </c>
      <c r="AU1140" s="141">
        <v>3944150212818.1431</v>
      </c>
      <c r="AV1140" s="141">
        <v>4009955885144.5166</v>
      </c>
      <c r="AW1140" s="141">
        <v>4046767412048.605</v>
      </c>
      <c r="AX1140" s="141">
        <v>4106192232810.7666</v>
      </c>
      <c r="AY1140" s="141">
        <v>4054418125433.6484</v>
      </c>
      <c r="AZ1140" s="141">
        <v>3954377959792.0366</v>
      </c>
      <c r="BA1140" s="141">
        <v>4002025521225.6792</v>
      </c>
      <c r="BB1140" s="141">
        <v>4037182415340.646</v>
      </c>
      <c r="BC1140" s="141">
        <v>4103513735492.332</v>
      </c>
      <c r="BD1140" s="141">
        <v>4181896245692.9902</v>
      </c>
      <c r="BE1140" s="141">
        <v>4162541971688.8408</v>
      </c>
      <c r="BF1140" s="141">
        <v>4199858347080.125</v>
      </c>
      <c r="BG1140" s="141">
        <v>4214830103356.8345</v>
      </c>
    </row>
    <row r="1141" spans="1:59">
      <c r="A1141" s="141" t="s">
        <v>584</v>
      </c>
      <c r="B1141" s="141" t="s">
        <v>1723</v>
      </c>
      <c r="AK1141" s="141">
        <v>316133400000000</v>
      </c>
      <c r="AL1141" s="141">
        <v>323880300000000</v>
      </c>
      <c r="AM1141" s="141">
        <v>332685600000000</v>
      </c>
      <c r="AN1141" s="141">
        <v>342932600000000</v>
      </c>
      <c r="AO1141" s="141">
        <v>342698900000000</v>
      </c>
      <c r="AP1141" s="141">
        <v>341671600000000</v>
      </c>
      <c r="AQ1141" s="141">
        <v>346896900000000</v>
      </c>
      <c r="AR1141" s="141">
        <v>349862000000000</v>
      </c>
      <c r="AS1141" s="141">
        <v>351201500000000</v>
      </c>
      <c r="AT1141" s="141">
        <v>352287100000000</v>
      </c>
      <c r="AU1141" s="141">
        <v>356895900000000</v>
      </c>
      <c r="AV1141" s="141">
        <v>361467600000000</v>
      </c>
      <c r="AW1141" s="141">
        <v>363294600000000</v>
      </c>
      <c r="AX1141" s="141">
        <v>367320900000000</v>
      </c>
      <c r="AY1141" s="141">
        <v>363282800000000</v>
      </c>
      <c r="AZ1141" s="141">
        <v>350156300000000</v>
      </c>
      <c r="BA1141" s="141">
        <v>351297300000000</v>
      </c>
      <c r="BB1141" s="141">
        <v>351574200000000</v>
      </c>
      <c r="BC1141" s="141">
        <v>354318200000000</v>
      </c>
      <c r="BD1141" s="141">
        <v>359001200000000</v>
      </c>
      <c r="BE1141" s="141">
        <v>362216900000000</v>
      </c>
      <c r="BF1141" s="141">
        <v>367862600000000</v>
      </c>
      <c r="BG1141" s="141">
        <v>370331100000000</v>
      </c>
    </row>
    <row r="1142" spans="1:59">
      <c r="A1142" s="141" t="s">
        <v>584</v>
      </c>
      <c r="B1142" s="141" t="s">
        <v>1724</v>
      </c>
      <c r="AK1142" s="141">
        <v>3093045736235.3945</v>
      </c>
      <c r="AL1142" s="141">
        <v>3443351874768.7637</v>
      </c>
      <c r="AM1142" s="141">
        <v>3058359556201.5132</v>
      </c>
      <c r="AN1142" s="141">
        <v>2834366882137.417</v>
      </c>
      <c r="AO1142" s="141">
        <v>2617914629888.9346</v>
      </c>
      <c r="AP1142" s="141">
        <v>2999571579572.0713</v>
      </c>
      <c r="AQ1142" s="141">
        <v>3218997731184.8413</v>
      </c>
      <c r="AR1142" s="141">
        <v>2878837873131.4116</v>
      </c>
      <c r="AS1142" s="141">
        <v>2800917950681.0859</v>
      </c>
      <c r="AT1142" s="141">
        <v>3038699771851.9668</v>
      </c>
      <c r="AU1142" s="141">
        <v>3298696773358.7202</v>
      </c>
      <c r="AV1142" s="141">
        <v>3279563629237.2769</v>
      </c>
      <c r="AW1142" s="141">
        <v>3123790083001.3594</v>
      </c>
      <c r="AX1142" s="141">
        <v>3119405367993.3081</v>
      </c>
      <c r="AY1142" s="141">
        <v>3514749974603.2056</v>
      </c>
      <c r="AZ1142" s="141">
        <v>3742181530211.0396</v>
      </c>
      <c r="BA1142" s="141">
        <v>4002025521225.6792</v>
      </c>
      <c r="BB1142" s="141">
        <v>4405304204307.5615</v>
      </c>
      <c r="BC1142" s="141">
        <v>4440608819040.2881</v>
      </c>
      <c r="BD1142" s="141">
        <v>3678454619146.2671</v>
      </c>
      <c r="BE1142" s="141">
        <v>3418921597314.6538</v>
      </c>
      <c r="BF1142" s="141">
        <v>3039081011402.5469</v>
      </c>
      <c r="BG1142" s="141">
        <v>3404000627252.1187</v>
      </c>
    </row>
    <row r="1143" spans="1:59">
      <c r="A1143" s="141" t="s">
        <v>584</v>
      </c>
      <c r="B1143" s="141" t="s">
        <v>1725</v>
      </c>
      <c r="AK1143" s="141">
        <v>86741.341026395603</v>
      </c>
      <c r="AL1143" s="141">
        <v>87894.859832974907</v>
      </c>
      <c r="AM1143" s="141">
        <v>89222.029257912902</v>
      </c>
      <c r="AN1143" s="141">
        <v>90035.458678500741</v>
      </c>
      <c r="AO1143" s="141">
        <v>88752.46567577844</v>
      </c>
      <c r="AP1143" s="141">
        <v>89266.526634036869</v>
      </c>
      <c r="AQ1143" s="141">
        <v>90895.493261828145</v>
      </c>
      <c r="AR1143" s="141">
        <v>91236.983329192182</v>
      </c>
      <c r="AS1143" s="141">
        <v>91899.223613724316</v>
      </c>
      <c r="AT1143" s="141">
        <v>92691.80859412883</v>
      </c>
      <c r="AU1143" s="141">
        <v>92968.057469992098</v>
      </c>
      <c r="AV1143" s="141">
        <v>92895.968492764398</v>
      </c>
      <c r="AW1143" s="141">
        <v>93451.728937173189</v>
      </c>
      <c r="AX1143" s="141">
        <v>94233.993221481447</v>
      </c>
      <c r="AY1143" s="141">
        <v>91907.388200739864</v>
      </c>
      <c r="AZ1143" s="141">
        <v>89548.697675487972</v>
      </c>
      <c r="BA1143" s="141">
        <v>90052.734891247164</v>
      </c>
      <c r="BB1143" s="141">
        <v>90906.138725359866</v>
      </c>
      <c r="BC1143" s="141">
        <v>93438.868464716754</v>
      </c>
      <c r="BD1143" s="141">
        <v>94241.239994985313</v>
      </c>
      <c r="BE1143" s="141">
        <v>91747.291619456621</v>
      </c>
      <c r="BF1143" s="141">
        <v>92914.046774448288</v>
      </c>
      <c r="BG1143" s="141">
        <v>91829.541404131305</v>
      </c>
    </row>
    <row r="1144" spans="1:59">
      <c r="A1144" s="141" t="s">
        <v>584</v>
      </c>
      <c r="B1144" s="141" t="s">
        <v>1726</v>
      </c>
      <c r="F1144" s="141">
        <v>10.85541208525057</v>
      </c>
      <c r="G1144" s="141">
        <v>10.069015520473828</v>
      </c>
      <c r="H1144" s="141">
        <v>10.076660201348481</v>
      </c>
      <c r="I1144" s="141">
        <v>9.8748010668564987</v>
      </c>
      <c r="J1144" s="141">
        <v>9.2160058982437754</v>
      </c>
      <c r="K1144" s="141">
        <v>8.6550008997504069</v>
      </c>
      <c r="L1144" s="141">
        <v>8.2529273213247905</v>
      </c>
      <c r="M1144" s="141">
        <v>8.1188369256126869</v>
      </c>
      <c r="N1144" s="141">
        <v>8.2573021677786951</v>
      </c>
      <c r="O1144" s="141">
        <v>8.4506630771291604</v>
      </c>
      <c r="P1144" s="141">
        <v>8.7911577499958273</v>
      </c>
      <c r="Q1144" s="141">
        <v>7.3706708090836068</v>
      </c>
      <c r="R1144" s="141">
        <v>7.9022323644631243</v>
      </c>
      <c r="S1144" s="141">
        <v>8.0895543276097861</v>
      </c>
      <c r="T1144" s="141">
        <v>7.4121768150706853</v>
      </c>
      <c r="U1144" s="141">
        <v>7.3632288756721165</v>
      </c>
      <c r="V1144" s="141">
        <v>7.0932589600195524</v>
      </c>
      <c r="W1144" s="141">
        <v>6.5734091480466921</v>
      </c>
      <c r="X1144" s="141">
        <v>6.2727177052871301</v>
      </c>
      <c r="Y1144" s="141">
        <v>6.1233887659246555</v>
      </c>
      <c r="Z1144" s="141">
        <v>5.9307023026444261</v>
      </c>
      <c r="AA1144" s="141">
        <v>5.5833375094794944</v>
      </c>
      <c r="AB1144" s="141">
        <v>5.4583888047642759</v>
      </c>
      <c r="AC1144" s="141">
        <v>5.5195837993699532</v>
      </c>
      <c r="AD1144" s="141">
        <v>5.4405373370209409</v>
      </c>
      <c r="AE1144" s="141">
        <v>5.1467270243090226</v>
      </c>
      <c r="AF1144" s="141">
        <v>4.896988642977103</v>
      </c>
      <c r="AG1144" s="141">
        <v>4.7443503043633148</v>
      </c>
      <c r="AH1144" s="141">
        <v>4.7041657547238636</v>
      </c>
      <c r="AI1144" s="141">
        <v>4.7412594768835419</v>
      </c>
      <c r="AJ1144" s="141">
        <v>4.4451281080398832</v>
      </c>
      <c r="AK1144" s="141">
        <v>4.4508351437016991</v>
      </c>
      <c r="AL1144" s="141">
        <v>4.1281193459188206</v>
      </c>
      <c r="AM1144" s="141">
        <v>3.873499228653833</v>
      </c>
      <c r="AN1144" s="141">
        <v>3.7125118910529213</v>
      </c>
      <c r="AO1144" s="141">
        <v>3.6003075373154116</v>
      </c>
      <c r="AP1144" s="141">
        <v>3.3869696267099467</v>
      </c>
      <c r="AQ1144" s="141">
        <v>3.0406141114982579</v>
      </c>
      <c r="AR1144" s="141">
        <v>2.9011048600284686</v>
      </c>
      <c r="AS1144" s="141">
        <v>2.7382638504012973</v>
      </c>
      <c r="AT1144" s="141">
        <v>2.5641545590039438</v>
      </c>
      <c r="AU1144" s="141">
        <v>2.3212737447781193</v>
      </c>
      <c r="AV1144" s="141">
        <v>2.1495923020442862</v>
      </c>
      <c r="AW1144" s="141">
        <v>1.9959281949260474</v>
      </c>
      <c r="AX1144" s="141">
        <v>1.9322648648151044</v>
      </c>
      <c r="AY1144" s="141">
        <v>1.9025505603503801</v>
      </c>
      <c r="AZ1144" s="141">
        <v>2.0348583448112048</v>
      </c>
      <c r="BA1144" s="141">
        <v>1.7130722779894765</v>
      </c>
      <c r="BC1144" s="141">
        <v>1.755728714746698</v>
      </c>
    </row>
    <row r="1145" spans="1:59">
      <c r="A1145" s="141" t="s">
        <v>584</v>
      </c>
      <c r="B1145" s="141" t="s">
        <v>1727</v>
      </c>
      <c r="AG1145" s="141">
        <v>50.872817955112197</v>
      </c>
      <c r="AH1145" s="141">
        <v>50.569052309039201</v>
      </c>
      <c r="AI1145" s="141">
        <v>49.328634652520499</v>
      </c>
      <c r="AJ1145" s="141">
        <v>48.797803862173403</v>
      </c>
      <c r="AK1145" s="141">
        <v>48.599487161223699</v>
      </c>
      <c r="AL1145" s="141">
        <v>49.903560577612403</v>
      </c>
      <c r="AM1145" s="141">
        <v>50.613723254410097</v>
      </c>
      <c r="AN1145" s="141">
        <v>51.392713496553696</v>
      </c>
      <c r="AO1145" s="141">
        <v>51.121008863790998</v>
      </c>
      <c r="AP1145" s="141">
        <v>50.9649895664271</v>
      </c>
      <c r="AQ1145" s="141">
        <v>52.015280197444802</v>
      </c>
      <c r="AR1145" s="141">
        <v>51.360982269949901</v>
      </c>
      <c r="AS1145" s="141">
        <v>53.464909579818098</v>
      </c>
      <c r="AT1145" s="141">
        <v>54.342029220614599</v>
      </c>
      <c r="AU1145" s="141">
        <v>54.685898951682802</v>
      </c>
      <c r="AV1145" s="141">
        <v>55.020867952235598</v>
      </c>
      <c r="AW1145" s="141">
        <v>56.020786657866097</v>
      </c>
      <c r="AX1145" s="141">
        <v>56.818160896261602</v>
      </c>
      <c r="AY1145" s="141">
        <v>55.639804199407401</v>
      </c>
      <c r="AZ1145" s="141">
        <v>53.5678307553341</v>
      </c>
      <c r="BA1145" s="141">
        <v>55.6446924660452</v>
      </c>
      <c r="BB1145" s="141">
        <v>54.669952517975197</v>
      </c>
      <c r="BC1145" s="141">
        <v>55.005024641157803</v>
      </c>
      <c r="BD1145" s="141">
        <v>55.337231217003797</v>
      </c>
      <c r="BE1145" s="141">
        <v>55.337232447674303</v>
      </c>
      <c r="BF1145" s="141">
        <v>55.337232447674303</v>
      </c>
    </row>
    <row r="1146" spans="1:59">
      <c r="A1146" s="141" t="s">
        <v>584</v>
      </c>
      <c r="B1146" s="141" t="s">
        <v>1728</v>
      </c>
      <c r="F1146" s="141">
        <v>49.517282164041553</v>
      </c>
      <c r="G1146" s="141">
        <v>50.617115965707036</v>
      </c>
      <c r="H1146" s="141">
        <v>49.829130876512423</v>
      </c>
      <c r="I1146" s="141">
        <v>50.64961859171477</v>
      </c>
      <c r="J1146" s="141">
        <v>51.078368690155962</v>
      </c>
      <c r="K1146" s="141">
        <v>50.396841577058595</v>
      </c>
      <c r="L1146" s="141">
        <v>51.62966411564058</v>
      </c>
      <c r="M1146" s="141">
        <v>51.743176226977319</v>
      </c>
      <c r="N1146" s="141">
        <v>50.772020905397561</v>
      </c>
      <c r="O1146" s="141">
        <v>52.00309308565442</v>
      </c>
      <c r="P1146" s="141">
        <v>53.158176248439958</v>
      </c>
      <c r="Q1146" s="141">
        <v>53.707915656853281</v>
      </c>
      <c r="R1146" s="141">
        <v>50.837026111452325</v>
      </c>
      <c r="S1146" s="141">
        <v>51.575841033561751</v>
      </c>
      <c r="T1146" s="141">
        <v>51.730028169093565</v>
      </c>
      <c r="U1146" s="141">
        <v>52.711094780838849</v>
      </c>
      <c r="V1146" s="141">
        <v>53.951321899394756</v>
      </c>
      <c r="W1146" s="141">
        <v>54.428023849918141</v>
      </c>
      <c r="X1146" s="141">
        <v>53.541615929587508</v>
      </c>
      <c r="Y1146" s="141">
        <v>53.128286387150979</v>
      </c>
      <c r="Z1146" s="141">
        <v>52.65464507364063</v>
      </c>
      <c r="AA1146" s="141">
        <v>53.341626962873647</v>
      </c>
      <c r="AB1146" s="141">
        <v>52.518826410837505</v>
      </c>
      <c r="AC1146" s="141">
        <v>52.322658101854223</v>
      </c>
      <c r="AD1146" s="141">
        <v>52.490122481232717</v>
      </c>
      <c r="AE1146" s="141">
        <v>52.875645135100456</v>
      </c>
      <c r="AF1146" s="141">
        <v>52.497547348642314</v>
      </c>
      <c r="AG1146" s="141">
        <v>51.974102012050615</v>
      </c>
      <c r="AH1146" s="141">
        <v>52.5103961479536</v>
      </c>
      <c r="AI1146" s="141">
        <v>51.890116991141134</v>
      </c>
      <c r="AJ1146" s="141">
        <v>52.148807269973496</v>
      </c>
      <c r="AK1146" s="141">
        <v>43.858399515652266</v>
      </c>
      <c r="AL1146" s="141">
        <v>43.00003413784863</v>
      </c>
      <c r="AM1146" s="141">
        <v>42.55650949091153</v>
      </c>
      <c r="AN1146" s="141">
        <v>42.426442363857873</v>
      </c>
      <c r="AO1146" s="141">
        <v>41.947029348604154</v>
      </c>
      <c r="AP1146" s="141">
        <v>41.30860190122884</v>
      </c>
      <c r="AQ1146" s="141">
        <v>41.227497096399532</v>
      </c>
      <c r="AR1146" s="141">
        <v>41.336870951186683</v>
      </c>
      <c r="AS1146" s="141">
        <v>38.444485497875483</v>
      </c>
      <c r="AT1146" s="141">
        <v>38.149023106794147</v>
      </c>
      <c r="AU1146" s="141">
        <v>38.531567746512181</v>
      </c>
      <c r="AV1146" s="141">
        <v>38.935154770645745</v>
      </c>
      <c r="AW1146" s="141">
        <v>40.203032472180645</v>
      </c>
      <c r="AX1146" s="141">
        <v>39.825460972668445</v>
      </c>
      <c r="AY1146" s="141">
        <v>37.263312161238218</v>
      </c>
      <c r="AZ1146" s="141">
        <v>36.410861552828948</v>
      </c>
      <c r="BA1146" s="141">
        <v>36.2501808398668</v>
      </c>
      <c r="BC1146" s="141">
        <v>35.775036720712748</v>
      </c>
    </row>
    <row r="1147" spans="1:59">
      <c r="A1147" s="141" t="s">
        <v>584</v>
      </c>
      <c r="B1147" s="141" t="s">
        <v>1729</v>
      </c>
      <c r="F1147" s="141">
        <v>19.140100936248423</v>
      </c>
      <c r="G1147" s="141">
        <v>19.282747869324393</v>
      </c>
      <c r="H1147" s="141">
        <v>19.054216311074164</v>
      </c>
      <c r="I1147" s="141">
        <v>18.725898673831541</v>
      </c>
      <c r="J1147" s="141">
        <v>19.80161267303211</v>
      </c>
      <c r="K1147" s="141">
        <v>21.621192574313675</v>
      </c>
      <c r="L1147" s="141">
        <v>21.010281030851097</v>
      </c>
      <c r="M1147" s="141">
        <v>21.726882919250396</v>
      </c>
      <c r="N1147" s="141">
        <v>21.739900947466644</v>
      </c>
      <c r="O1147" s="141">
        <v>21.106455666342089</v>
      </c>
      <c r="P1147" s="141">
        <v>20.877185300623001</v>
      </c>
      <c r="Q1147" s="141">
        <v>21.339827355025847</v>
      </c>
      <c r="R1147" s="141">
        <v>22.10597189152433</v>
      </c>
      <c r="S1147" s="141">
        <v>21.920447749004648</v>
      </c>
      <c r="T1147" s="141">
        <v>21.924383098967109</v>
      </c>
      <c r="U1147" s="141">
        <v>20.779982923541056</v>
      </c>
      <c r="V1147" s="141">
        <v>20.420075044207074</v>
      </c>
      <c r="W1147" s="141">
        <v>21.158324115351565</v>
      </c>
      <c r="X1147" s="141">
        <v>22.354076360998008</v>
      </c>
      <c r="Y1147" s="141">
        <v>22.591272336534761</v>
      </c>
      <c r="Z1147" s="141">
        <v>22.596593676008307</v>
      </c>
      <c r="AA1147" s="141">
        <v>22.650987536054807</v>
      </c>
      <c r="AB1147" s="141">
        <v>23.935202593522291</v>
      </c>
      <c r="AC1147" s="141">
        <v>22.806891527197727</v>
      </c>
      <c r="AD1147" s="141">
        <v>22.161201106282103</v>
      </c>
      <c r="AE1147" s="141">
        <v>22.676280110416446</v>
      </c>
      <c r="AF1147" s="141">
        <v>23.614459834716239</v>
      </c>
      <c r="AG1147" s="141">
        <v>24.91132417403696</v>
      </c>
      <c r="AH1147" s="141">
        <v>24.610782811702052</v>
      </c>
      <c r="AI1147" s="141">
        <v>23.968531862616182</v>
      </c>
      <c r="AJ1147" s="141">
        <v>23.200650006310742</v>
      </c>
      <c r="AK1147" s="141">
        <v>30.888742476583925</v>
      </c>
      <c r="AL1147" s="141">
        <v>32.092138053459877</v>
      </c>
      <c r="AM1147" s="141">
        <v>33.245858206452475</v>
      </c>
      <c r="AN1147" s="141">
        <v>33.490211785910979</v>
      </c>
      <c r="AO1147" s="141">
        <v>33.394310559664895</v>
      </c>
      <c r="AP1147" s="141">
        <v>32.996058428008347</v>
      </c>
      <c r="AQ1147" s="141">
        <v>33.902257549361209</v>
      </c>
      <c r="AR1147" s="141">
        <v>32.897909384047793</v>
      </c>
      <c r="AS1147" s="141">
        <v>35.048340415050191</v>
      </c>
      <c r="AT1147" s="141">
        <v>35.973192468746511</v>
      </c>
      <c r="AU1147" s="141">
        <v>36.324584220067784</v>
      </c>
      <c r="AV1147" s="141">
        <v>37.207752057811952</v>
      </c>
      <c r="AW1147" s="141">
        <v>36.899106619936973</v>
      </c>
      <c r="AX1147" s="141">
        <v>37.49919450607112</v>
      </c>
      <c r="AY1147" s="141">
        <v>39.240726721430057</v>
      </c>
      <c r="AZ1147" s="141">
        <v>35.286247022611605</v>
      </c>
      <c r="BA1147" s="141">
        <v>37.536149170437206</v>
      </c>
      <c r="BC1147" s="141">
        <v>38.149414453499389</v>
      </c>
    </row>
    <row r="1148" spans="1:59">
      <c r="A1148" s="141" t="s">
        <v>584</v>
      </c>
      <c r="B1148" s="141" t="s">
        <v>1730</v>
      </c>
      <c r="F1148" s="141">
        <v>9.8226324452887788</v>
      </c>
      <c r="G1148" s="141">
        <v>8.9999115559447525</v>
      </c>
      <c r="H1148" s="141">
        <v>9.7533942920476591</v>
      </c>
      <c r="I1148" s="141">
        <v>9.7724307208683534</v>
      </c>
      <c r="J1148" s="141">
        <v>8.9152057057316512</v>
      </c>
      <c r="K1148" s="141">
        <v>8.4919041491269702</v>
      </c>
      <c r="L1148" s="141">
        <v>8.0572760270692463</v>
      </c>
      <c r="M1148" s="141">
        <v>7.8629210974412498</v>
      </c>
      <c r="N1148" s="141">
        <v>8.6187565338140573</v>
      </c>
      <c r="O1148" s="141">
        <v>8.9355117126687524</v>
      </c>
      <c r="P1148" s="141">
        <v>8.0823494889202134</v>
      </c>
      <c r="Q1148" s="141">
        <v>8.3584926700948117</v>
      </c>
      <c r="R1148" s="141">
        <v>9.9926672978960394</v>
      </c>
      <c r="S1148" s="141">
        <v>9.585244833973638</v>
      </c>
      <c r="T1148" s="141">
        <v>10.01516824477431</v>
      </c>
      <c r="U1148" s="141">
        <v>10.055668087649201</v>
      </c>
      <c r="V1148" s="141">
        <v>9.3460228007878197</v>
      </c>
      <c r="W1148" s="141">
        <v>9.1606757956171769</v>
      </c>
      <c r="X1148" s="141">
        <v>9.2805320703299188</v>
      </c>
      <c r="Y1148" s="141">
        <v>9.4666113055168992</v>
      </c>
      <c r="Z1148" s="141">
        <v>9.6194662274659262</v>
      </c>
      <c r="AA1148" s="141">
        <v>9.2662155284173409</v>
      </c>
      <c r="AB1148" s="141">
        <v>9.2226547017754257</v>
      </c>
      <c r="AC1148" s="141">
        <v>9.7729161749766558</v>
      </c>
      <c r="AD1148" s="141">
        <v>9.9081390754642431</v>
      </c>
      <c r="AE1148" s="141">
        <v>9.4681117334072553</v>
      </c>
      <c r="AF1148" s="141">
        <v>9.0931009827233584</v>
      </c>
      <c r="AG1148" s="141">
        <v>8.8567401372345529</v>
      </c>
      <c r="AH1148" s="141">
        <v>8.9122346246443431</v>
      </c>
      <c r="AI1148" s="141">
        <v>9.6275368743754086</v>
      </c>
      <c r="AJ1148" s="141">
        <v>10.176858513189449</v>
      </c>
      <c r="AK1148" s="141">
        <v>10.6974963495851</v>
      </c>
      <c r="AL1148" s="141">
        <v>10.576758952650804</v>
      </c>
      <c r="AM1148" s="141">
        <v>10.373767522972702</v>
      </c>
      <c r="AN1148" s="141">
        <v>10.277207563544117</v>
      </c>
      <c r="AO1148" s="141">
        <v>11.076645722315014</v>
      </c>
      <c r="AP1148" s="141">
        <v>11.697658242522605</v>
      </c>
      <c r="AQ1148" s="141">
        <v>11.429297328687573</v>
      </c>
      <c r="AR1148" s="141">
        <v>12.008211404944273</v>
      </c>
      <c r="AS1148" s="141">
        <v>12.486401050967835</v>
      </c>
      <c r="AT1148" s="141">
        <v>11.969096310415802</v>
      </c>
      <c r="AU1148" s="141">
        <v>11.584692992827303</v>
      </c>
      <c r="AV1148" s="141">
        <v>10.981759863971867</v>
      </c>
      <c r="AW1148" s="141">
        <v>10.710334761873774</v>
      </c>
      <c r="AX1148" s="141">
        <v>10.82767953308969</v>
      </c>
      <c r="AY1148" s="141">
        <v>11.379421119908045</v>
      </c>
      <c r="AZ1148" s="141">
        <v>14.414759679033379</v>
      </c>
      <c r="BA1148" s="141">
        <v>12.846919439876439</v>
      </c>
      <c r="BC1148" s="141">
        <v>12.893496889372827</v>
      </c>
    </row>
    <row r="1149" spans="1:59">
      <c r="A1149" s="141" t="s">
        <v>584</v>
      </c>
      <c r="B1149" s="141" t="s">
        <v>1731</v>
      </c>
      <c r="F1149" s="141">
        <v>10.664572369170674</v>
      </c>
      <c r="G1149" s="141">
        <v>11.031209088549994</v>
      </c>
      <c r="H1149" s="141">
        <v>11.286598319017271</v>
      </c>
      <c r="I1149" s="141">
        <v>10.977250946728834</v>
      </c>
      <c r="J1149" s="141">
        <v>10.988807032836501</v>
      </c>
      <c r="K1149" s="141">
        <v>10.835060799750353</v>
      </c>
      <c r="L1149" s="141">
        <v>11.04985150511428</v>
      </c>
      <c r="M1149" s="141">
        <v>10.548182830718355</v>
      </c>
      <c r="N1149" s="141">
        <v>10.612019445543039</v>
      </c>
      <c r="O1149" s="141">
        <v>9.504276458205581</v>
      </c>
      <c r="P1149" s="141">
        <v>9.0911312120210024</v>
      </c>
      <c r="Q1149" s="141">
        <v>9.2230935089424584</v>
      </c>
      <c r="R1149" s="141">
        <v>9.1621023346641799</v>
      </c>
      <c r="S1149" s="141">
        <v>8.8289120558501768</v>
      </c>
      <c r="T1149" s="141">
        <v>8.9182436720943272</v>
      </c>
      <c r="U1149" s="141">
        <v>9.0900253322987705</v>
      </c>
      <c r="V1149" s="141">
        <v>9.1893212955907941</v>
      </c>
      <c r="W1149" s="141">
        <v>8.679567091066426</v>
      </c>
      <c r="X1149" s="141">
        <v>8.551057933797436</v>
      </c>
      <c r="Y1149" s="141">
        <v>8.6904412048727018</v>
      </c>
      <c r="Z1149" s="141">
        <v>9.1985927202407165</v>
      </c>
      <c r="AA1149" s="141">
        <v>9.1578324631747066</v>
      </c>
      <c r="AB1149" s="141">
        <v>8.8649274891004985</v>
      </c>
      <c r="AC1149" s="141">
        <v>9.5779503966014374</v>
      </c>
      <c r="AD1149" s="141">
        <v>10</v>
      </c>
      <c r="AE1149" s="141">
        <v>9.8332359967668115</v>
      </c>
      <c r="AF1149" s="141">
        <v>9.8979031909409869</v>
      </c>
      <c r="AG1149" s="141">
        <v>9.5134833723145551</v>
      </c>
      <c r="AH1149" s="141">
        <v>9.2624206609761437</v>
      </c>
      <c r="AI1149" s="141">
        <v>9.7725547949837335</v>
      </c>
      <c r="AJ1149" s="141">
        <v>10.028556102486432</v>
      </c>
      <c r="AK1149" s="141">
        <v>10.10452651447701</v>
      </c>
      <c r="AL1149" s="141">
        <v>10.202949510121872</v>
      </c>
      <c r="AM1149" s="141">
        <v>9.9503655510094582</v>
      </c>
      <c r="AN1149" s="141">
        <v>10.093626395634105</v>
      </c>
      <c r="AO1149" s="141">
        <v>9.9817068321005333</v>
      </c>
      <c r="AP1149" s="141">
        <v>10.610711801530258</v>
      </c>
      <c r="AQ1149" s="141">
        <v>10.400333914053427</v>
      </c>
      <c r="AR1149" s="141">
        <v>10.855903399792778</v>
      </c>
      <c r="AS1149" s="141">
        <v>11.282509185705196</v>
      </c>
      <c r="AT1149" s="141">
        <v>11.344533555039593</v>
      </c>
      <c r="AU1149" s="141">
        <v>11.237881295814613</v>
      </c>
      <c r="AV1149" s="141">
        <v>10.725741005526142</v>
      </c>
      <c r="AW1149" s="141">
        <v>10.19159795108256</v>
      </c>
      <c r="AX1149" s="141">
        <v>9.9154001233556421</v>
      </c>
      <c r="AY1149" s="141">
        <v>10.213989437073296</v>
      </c>
      <c r="AZ1149" s="141">
        <v>11.85327340071486</v>
      </c>
      <c r="BA1149" s="141">
        <v>11.653678271830081</v>
      </c>
      <c r="BC1149" s="141">
        <v>11.426323221668341</v>
      </c>
    </row>
    <row r="1150" spans="1:59">
      <c r="A1150" s="141" t="s">
        <v>584</v>
      </c>
      <c r="B1150" s="141" t="s">
        <v>1732</v>
      </c>
      <c r="AK1150" s="141">
        <v>34.815226879756253</v>
      </c>
      <c r="AL1150" s="141">
        <v>34.658768822009847</v>
      </c>
      <c r="AM1150" s="141">
        <v>34.684820681335779</v>
      </c>
      <c r="AN1150" s="141">
        <v>34.154563634741258</v>
      </c>
      <c r="AO1150" s="141">
        <v>33.513826029441404</v>
      </c>
      <c r="AP1150" s="141">
        <v>32.91108133545724</v>
      </c>
      <c r="AQ1150" s="141">
        <v>32.707286151149098</v>
      </c>
      <c r="AR1150" s="141">
        <v>31.412138230932936</v>
      </c>
      <c r="AS1150" s="141">
        <v>30.540908782572462</v>
      </c>
      <c r="AT1150" s="141">
        <v>30.390396118992342</v>
      </c>
      <c r="AU1150" s="141">
        <v>30.28420418281728</v>
      </c>
      <c r="AV1150" s="141">
        <v>30.112171405014244</v>
      </c>
      <c r="AW1150" s="141">
        <v>29.973906727556027</v>
      </c>
      <c r="AX1150" s="141">
        <v>29.873780491359014</v>
      </c>
      <c r="AY1150" s="141">
        <v>29.05475490795823</v>
      </c>
      <c r="AZ1150" s="141">
        <v>27.302938288557201</v>
      </c>
      <c r="BA1150" s="141">
        <v>28.514000787760935</v>
      </c>
      <c r="BB1150" s="141">
        <v>27.016436384400379</v>
      </c>
      <c r="BC1150" s="141">
        <v>26.889091540556624</v>
      </c>
      <c r="BD1150" s="141">
        <v>27.103255983593705</v>
      </c>
      <c r="BE1150" s="141">
        <v>27.902478609197274</v>
      </c>
      <c r="BF1150" s="141">
        <v>29.143481108584524</v>
      </c>
      <c r="BG1150" s="141">
        <v>29.528248686439497</v>
      </c>
    </row>
    <row r="1151" spans="1:59">
      <c r="A1151" s="141" t="s">
        <v>584</v>
      </c>
      <c r="B1151" s="141" t="s">
        <v>1733</v>
      </c>
      <c r="AK1151" s="141">
        <v>134671857718200</v>
      </c>
      <c r="AL1151" s="141">
        <v>138063584962800</v>
      </c>
      <c r="AM1151" s="141">
        <v>143803431213100</v>
      </c>
      <c r="AN1151" s="141">
        <v>143344171006000</v>
      </c>
      <c r="AO1151" s="141">
        <v>139211547404300</v>
      </c>
      <c r="AP1151" s="141">
        <v>138183829646400</v>
      </c>
      <c r="AQ1151" s="141">
        <v>141880169351000</v>
      </c>
      <c r="AR1151" s="141">
        <v>136507366515300</v>
      </c>
      <c r="AS1151" s="141">
        <v>133870727340100</v>
      </c>
      <c r="AT1151" s="141">
        <v>136307198411600</v>
      </c>
      <c r="AU1151" s="141">
        <v>140545065899700</v>
      </c>
      <c r="AV1151" s="141">
        <v>145154247728700</v>
      </c>
      <c r="AW1151" s="141">
        <v>148913086847200</v>
      </c>
      <c r="AX1151" s="141">
        <v>151786589821800</v>
      </c>
      <c r="AY1151" s="141">
        <v>150196353861300</v>
      </c>
      <c r="AZ1151" s="141">
        <v>127871403728300</v>
      </c>
      <c r="BA1151" s="141">
        <v>142323700000000</v>
      </c>
      <c r="BB1151" s="141">
        <v>137916587092900</v>
      </c>
      <c r="BC1151" s="141">
        <v>138521770338100</v>
      </c>
      <c r="BD1151" s="141">
        <v>141397288545500</v>
      </c>
      <c r="BE1151" s="141">
        <v>145645114380200</v>
      </c>
      <c r="BF1151" s="141">
        <v>148171145507600</v>
      </c>
      <c r="BG1151" s="141">
        <v>151118760725100</v>
      </c>
    </row>
    <row r="1152" spans="1:59">
      <c r="A1152" s="141" t="s">
        <v>584</v>
      </c>
      <c r="B1152" s="141" t="s">
        <v>1734</v>
      </c>
      <c r="AL1152" s="141">
        <v>2.5185122579189283</v>
      </c>
      <c r="AM1152" s="141">
        <v>4.1573933139911929</v>
      </c>
      <c r="AN1152" s="141">
        <v>-0.31936665434596989</v>
      </c>
      <c r="AO1152" s="141">
        <v>-2.8830077795957436</v>
      </c>
      <c r="AP1152" s="141">
        <v>-0.73824174579087298</v>
      </c>
      <c r="AQ1152" s="141">
        <v>2.674943742736474</v>
      </c>
      <c r="AR1152" s="141">
        <v>-3.786859615601486</v>
      </c>
      <c r="AS1152" s="141">
        <v>-1.9314995538387052</v>
      </c>
      <c r="AT1152" s="141">
        <v>1.8200178036757109</v>
      </c>
      <c r="AU1152" s="141">
        <v>3.1090562622401876</v>
      </c>
      <c r="AV1152" s="141">
        <v>3.2795045485903813</v>
      </c>
      <c r="AW1152" s="141">
        <v>2.5895481374581948</v>
      </c>
      <c r="AX1152" s="141">
        <v>1.9296510705929535</v>
      </c>
      <c r="AY1152" s="141">
        <v>-1.0476788248335822</v>
      </c>
      <c r="AZ1152" s="141">
        <v>-14.863842935638871</v>
      </c>
      <c r="BA1152" s="141">
        <v>11.302211323501311</v>
      </c>
      <c r="BB1152" s="141">
        <v>-3.0965418318242115</v>
      </c>
      <c r="BC1152" s="141">
        <v>0.43880381465091034</v>
      </c>
      <c r="BD1152" s="141">
        <v>2.0758601340291136</v>
      </c>
      <c r="BE1152" s="141">
        <v>3.0041777168400898</v>
      </c>
      <c r="BF1152" s="141">
        <v>1.734374090164053</v>
      </c>
      <c r="BG1152" s="141">
        <v>1.9893314635600348</v>
      </c>
    </row>
    <row r="1153" spans="1:59">
      <c r="A1153" s="141" t="s">
        <v>584</v>
      </c>
      <c r="B1153" s="141" t="s">
        <v>1735</v>
      </c>
      <c r="AK1153" s="141">
        <v>1534199698031.0122</v>
      </c>
      <c r="AL1153" s="141">
        <v>1572838705486.8784</v>
      </c>
      <c r="AM1153" s="141">
        <v>1638227796668.6555</v>
      </c>
      <c r="AN1153" s="141">
        <v>1632995843363.8691</v>
      </c>
      <c r="AO1153" s="141">
        <v>1585916446159.2139</v>
      </c>
      <c r="AP1153" s="141">
        <v>1574208548900.3035</v>
      </c>
      <c r="AQ1153" s="141">
        <v>1616317741976.7346</v>
      </c>
      <c r="AR1153" s="141">
        <v>1555110058146.0159</v>
      </c>
      <c r="AS1153" s="141">
        <v>1525073114311.2246</v>
      </c>
      <c r="AT1153" s="141">
        <v>1552829716510.7605</v>
      </c>
      <c r="AU1153" s="141">
        <v>1601108066053.8647</v>
      </c>
      <c r="AV1153" s="141">
        <v>1653616477907.9487</v>
      </c>
      <c r="AW1153" s="141">
        <v>1696437672612.3159</v>
      </c>
      <c r="AX1153" s="141">
        <v>1729173000323.8215</v>
      </c>
      <c r="AY1153" s="141">
        <v>1711056820954.6895</v>
      </c>
      <c r="AZ1153" s="141">
        <v>1456728022548.4487</v>
      </c>
      <c r="BA1153" s="141">
        <v>1621370502065.5361</v>
      </c>
      <c r="BB1153" s="141">
        <v>1571164086220.2185</v>
      </c>
      <c r="BC1153" s="141">
        <v>1578058414164.978</v>
      </c>
      <c r="BD1153" s="141">
        <v>1610816699676.3208</v>
      </c>
      <c r="BE1153" s="141">
        <v>1659208496027.136</v>
      </c>
      <c r="BF1153" s="141">
        <v>1687985378284.0315</v>
      </c>
      <c r="BG1153" s="141">
        <v>1721565002514.5288</v>
      </c>
    </row>
    <row r="1154" spans="1:59">
      <c r="A1154" s="141" t="s">
        <v>584</v>
      </c>
      <c r="B1154" s="141" t="s">
        <v>1736</v>
      </c>
      <c r="AK1154" s="141">
        <v>174048700000000</v>
      </c>
      <c r="AL1154" s="141">
        <v>176389600000000</v>
      </c>
      <c r="AM1154" s="141">
        <v>181401300000000</v>
      </c>
      <c r="AN1154" s="141">
        <v>182196700000000</v>
      </c>
      <c r="AO1154" s="141">
        <v>177088900000000</v>
      </c>
      <c r="AP1154" s="141">
        <v>171690200000000</v>
      </c>
      <c r="AQ1154" s="141">
        <v>172539700000000</v>
      </c>
      <c r="AR1154" s="141">
        <v>163542900000000</v>
      </c>
      <c r="AS1154" s="141">
        <v>157580400000000</v>
      </c>
      <c r="AT1154" s="141">
        <v>156761200000000</v>
      </c>
      <c r="AU1154" s="141">
        <v>157845300000000</v>
      </c>
      <c r="AV1154" s="141">
        <v>158284900000000</v>
      </c>
      <c r="AW1154" s="141">
        <v>157972200000000</v>
      </c>
      <c r="AX1154" s="141">
        <v>158881700000000</v>
      </c>
      <c r="AY1154" s="141">
        <v>151035100000000</v>
      </c>
      <c r="AZ1154" s="141">
        <v>133499000000000</v>
      </c>
      <c r="BA1154" s="141">
        <v>142323700000000</v>
      </c>
      <c r="BB1154" s="141">
        <v>132099000000000</v>
      </c>
      <c r="BC1154" s="141">
        <v>132391400000000</v>
      </c>
      <c r="BD1154" s="141">
        <v>135543600000000</v>
      </c>
      <c r="BE1154" s="141">
        <v>142282300000000</v>
      </c>
      <c r="BF1154" s="141">
        <v>153732300000000</v>
      </c>
      <c r="BG1154" s="141">
        <v>157767100000000</v>
      </c>
    </row>
    <row r="1155" spans="1:59">
      <c r="A1155" s="141" t="s">
        <v>584</v>
      </c>
      <c r="B1155" s="141" t="s">
        <v>1737</v>
      </c>
      <c r="AK1155" s="141">
        <v>1702890581736.4231</v>
      </c>
      <c r="AL1155" s="141">
        <v>1875296088862.8062</v>
      </c>
      <c r="AM1155" s="141">
        <v>1667611701144.7971</v>
      </c>
      <c r="AN1155" s="141">
        <v>1505871102702.7654</v>
      </c>
      <c r="AO1155" s="141">
        <v>1352801605435.3794</v>
      </c>
      <c r="AP1155" s="141">
        <v>1507286658917.6414</v>
      </c>
      <c r="AQ1155" s="141">
        <v>1601066203933.5408</v>
      </c>
      <c r="AR1155" s="141">
        <v>1345712007596.5471</v>
      </c>
      <c r="AS1155" s="141">
        <v>1256742271987.75</v>
      </c>
      <c r="AT1155" s="141">
        <v>1352164818624.4702</v>
      </c>
      <c r="AU1155" s="141">
        <v>1458923405395.9128</v>
      </c>
      <c r="AV1155" s="141">
        <v>1436104926409.613</v>
      </c>
      <c r="AW1155" s="141">
        <v>1358324598686.3206</v>
      </c>
      <c r="AX1155" s="141">
        <v>1349273694624.7881</v>
      </c>
      <c r="AY1155" s="141">
        <v>1461259971265.3408</v>
      </c>
      <c r="AZ1155" s="141">
        <v>1426727127576.01</v>
      </c>
      <c r="BA1155" s="141">
        <v>1621370502065.5361</v>
      </c>
      <c r="BB1155" s="141">
        <v>1655230332842.4683</v>
      </c>
      <c r="BC1155" s="141">
        <v>1659238555640.355</v>
      </c>
      <c r="BD1155" s="141">
        <v>1388828175269.9268</v>
      </c>
      <c r="BE1155" s="141">
        <v>1342985455360.042</v>
      </c>
      <c r="BF1155" s="141">
        <v>1270052769075.3008</v>
      </c>
      <c r="BG1155" s="141">
        <v>1450159890324.49</v>
      </c>
    </row>
    <row r="1156" spans="1:59">
      <c r="A1156" s="141" t="s">
        <v>584</v>
      </c>
      <c r="B1156" s="141" t="s">
        <v>1738</v>
      </c>
      <c r="AK1156" s="141">
        <v>23.562053379612628</v>
      </c>
      <c r="AL1156" s="141">
        <v>23.637003836071649</v>
      </c>
      <c r="AM1156" s="141">
        <v>23.566235582432167</v>
      </c>
      <c r="AN1156" s="141">
        <v>23.452500301810336</v>
      </c>
      <c r="AO1156" s="141">
        <v>22.877468156557796</v>
      </c>
      <c r="AP1156" s="141">
        <v>22.383994755395559</v>
      </c>
      <c r="AQ1156" s="141">
        <v>22.523102143815251</v>
      </c>
      <c r="AR1156" s="141">
        <v>21.3505020782274</v>
      </c>
      <c r="AS1156" s="141">
        <v>20.884575504152416</v>
      </c>
      <c r="AT1156" s="141">
        <v>21.093014527413185</v>
      </c>
      <c r="AU1156" s="141">
        <v>21.322307009433565</v>
      </c>
      <c r="AV1156" s="141">
        <v>21.582346762842029</v>
      </c>
      <c r="AW1156" s="141">
        <v>21.60762791813179</v>
      </c>
      <c r="AX1156" s="141">
        <v>22.069602080161584</v>
      </c>
      <c r="AY1156" s="141">
        <v>21.46481959843733</v>
      </c>
      <c r="AZ1156" s="141">
        <v>19.167542514674672</v>
      </c>
      <c r="BA1156" s="141">
        <v>20.883838920118396</v>
      </c>
      <c r="BB1156" s="141">
        <v>19.764278274264512</v>
      </c>
      <c r="BC1156" s="141">
        <v>19.835567804923624</v>
      </c>
      <c r="BD1156" s="141">
        <v>19.555757559276049</v>
      </c>
      <c r="BE1156" s="141">
        <v>19.884097158201634</v>
      </c>
      <c r="BF1156" s="141">
        <v>20.895371861501815</v>
      </c>
      <c r="BG1156" s="141">
        <v>21.212591389616279</v>
      </c>
    </row>
    <row r="1157" spans="1:59">
      <c r="A1157" s="141" t="s">
        <v>584</v>
      </c>
      <c r="B1157" s="141" t="s">
        <v>1739</v>
      </c>
      <c r="AK1157" s="141">
        <v>81514314976200</v>
      </c>
      <c r="AL1157" s="141">
        <v>85354873503700</v>
      </c>
      <c r="AM1157" s="141">
        <v>89020312719000</v>
      </c>
      <c r="AN1157" s="141">
        <v>91083866650700</v>
      </c>
      <c r="AO1157" s="141">
        <v>87429444528100</v>
      </c>
      <c r="AP1157" s="141">
        <v>86828016189400</v>
      </c>
      <c r="AQ1157" s="141">
        <v>91452467096200</v>
      </c>
      <c r="AR1157" s="141">
        <v>86876491397500</v>
      </c>
      <c r="AS1157" s="141">
        <v>85914541814600</v>
      </c>
      <c r="AT1157" s="141">
        <v>89882583843800</v>
      </c>
      <c r="AU1157" s="141">
        <v>94904594411300</v>
      </c>
      <c r="AV1157" s="141">
        <v>99645826501000</v>
      </c>
      <c r="AW1157" s="141">
        <v>103534335613100</v>
      </c>
      <c r="AX1157" s="141">
        <v>109074359388500</v>
      </c>
      <c r="AY1157" s="141">
        <v>108859473617800</v>
      </c>
      <c r="AZ1157" s="141">
        <v>89607051600700</v>
      </c>
      <c r="BA1157" s="141">
        <v>104238800000000</v>
      </c>
      <c r="BB1157" s="141">
        <v>101398173794100</v>
      </c>
      <c r="BC1157" s="141">
        <v>103849109691300</v>
      </c>
      <c r="BD1157" s="141">
        <v>103756671037000</v>
      </c>
      <c r="BE1157" s="141">
        <v>106862756715400</v>
      </c>
      <c r="BF1157" s="141">
        <v>110889241798400</v>
      </c>
      <c r="BG1157" s="141">
        <v>113066429172300</v>
      </c>
    </row>
    <row r="1158" spans="1:59">
      <c r="A1158" s="141" t="s">
        <v>584</v>
      </c>
      <c r="B1158" s="141" t="s">
        <v>1740</v>
      </c>
      <c r="AL1158" s="141">
        <v>4.711514202899636</v>
      </c>
      <c r="AM1158" s="141">
        <v>4.2943525833250931</v>
      </c>
      <c r="AN1158" s="141">
        <v>2.3180708634598801</v>
      </c>
      <c r="AO1158" s="141">
        <v>-4.0121508418328915</v>
      </c>
      <c r="AP1158" s="141">
        <v>-0.68790136085870301</v>
      </c>
      <c r="AQ1158" s="141">
        <v>5.3259893635166975</v>
      </c>
      <c r="AR1158" s="141">
        <v>-5.003665668074845</v>
      </c>
      <c r="AS1158" s="141">
        <v>-1.107261086890162</v>
      </c>
      <c r="AT1158" s="141">
        <v>4.6185918534755928</v>
      </c>
      <c r="AU1158" s="141">
        <v>5.58730106849994</v>
      </c>
      <c r="AV1158" s="141">
        <v>4.9957877372641519</v>
      </c>
      <c r="AW1158" s="141">
        <v>3.9023301312684424</v>
      </c>
      <c r="AX1158" s="141">
        <v>5.3509048400162129</v>
      </c>
      <c r="AY1158" s="141">
        <v>-0.19700851043701562</v>
      </c>
      <c r="AZ1158" s="141">
        <v>-17.685573315092682</v>
      </c>
      <c r="BA1158" s="141">
        <v>16.328791247926404</v>
      </c>
      <c r="BB1158" s="141">
        <v>-2.7251140706723476</v>
      </c>
      <c r="BC1158" s="141">
        <v>2.4171400780618342</v>
      </c>
      <c r="BD1158" s="141">
        <v>-8.9012466813414903E-2</v>
      </c>
      <c r="BE1158" s="141">
        <v>2.9936250337988923</v>
      </c>
      <c r="BF1158" s="141">
        <v>3.7679030625454004</v>
      </c>
      <c r="BG1158" s="141">
        <v>1.9633891787791242</v>
      </c>
    </row>
    <row r="1159" spans="1:59">
      <c r="A1159" s="141" t="s">
        <v>584</v>
      </c>
      <c r="B1159" s="141" t="s">
        <v>1741</v>
      </c>
      <c r="AK1159" s="141">
        <v>928621907654.80151</v>
      </c>
      <c r="AL1159" s="141">
        <v>972374060725.19507</v>
      </c>
      <c r="AM1159" s="141">
        <v>1014131231321.5305</v>
      </c>
      <c r="AN1159" s="141">
        <v>1037639511912.0417</v>
      </c>
      <c r="AO1159" s="141">
        <v>996007849499.67212</v>
      </c>
      <c r="AP1159" s="141">
        <v>989156297948.70435</v>
      </c>
      <c r="AQ1159" s="141">
        <v>1041838657166.0078</v>
      </c>
      <c r="AR1159" s="141">
        <v>989708533960.66028</v>
      </c>
      <c r="AS1159" s="141">
        <v>978749876490.48279</v>
      </c>
      <c r="AT1159" s="141">
        <v>1023954338551.9747</v>
      </c>
      <c r="AU1159" s="141">
        <v>1081165750250.8407</v>
      </c>
      <c r="AV1159" s="141">
        <v>1135178496221.3721</v>
      </c>
      <c r="AW1159" s="141">
        <v>1179476908723.0986</v>
      </c>
      <c r="AX1159" s="141">
        <v>1242589595718.8364</v>
      </c>
      <c r="AY1159" s="141">
        <v>1240141588465.4653</v>
      </c>
      <c r="AZ1159" s="141">
        <v>1020815438626.4504</v>
      </c>
      <c r="BA1159" s="141">
        <v>1187502260626.3679</v>
      </c>
      <c r="BB1159" s="141">
        <v>1155141469432.4866</v>
      </c>
      <c r="BC1159" s="141">
        <v>1183062856848.4517</v>
      </c>
      <c r="BD1159" s="141">
        <v>1182009783415.6174</v>
      </c>
      <c r="BE1159" s="141">
        <v>1217394724193.8994</v>
      </c>
      <c r="BF1159" s="141">
        <v>1263264977290.0674</v>
      </c>
      <c r="BG1159" s="141">
        <v>1288067785153.4871</v>
      </c>
    </row>
    <row r="1160" spans="1:59">
      <c r="A1160" s="141" t="s">
        <v>584</v>
      </c>
      <c r="B1160" s="141" t="s">
        <v>1742</v>
      </c>
      <c r="AK1160" s="141">
        <v>117791700000000</v>
      </c>
      <c r="AL1160" s="141">
        <v>120296300000000</v>
      </c>
      <c r="AM1160" s="141">
        <v>123251200000000</v>
      </c>
      <c r="AN1160" s="141">
        <v>125106800000000</v>
      </c>
      <c r="AO1160" s="141">
        <v>120885800000000</v>
      </c>
      <c r="AP1160" s="141">
        <v>116772600000000</v>
      </c>
      <c r="AQ1160" s="141">
        <v>118815400000000</v>
      </c>
      <c r="AR1160" s="141">
        <v>111158400000000</v>
      </c>
      <c r="AS1160" s="141">
        <v>107757100000000</v>
      </c>
      <c r="AT1160" s="141">
        <v>108803000000000</v>
      </c>
      <c r="AU1160" s="141">
        <v>111134700000000</v>
      </c>
      <c r="AV1160" s="141">
        <v>113447800000000</v>
      </c>
      <c r="AW1160" s="141">
        <v>113879200000000</v>
      </c>
      <c r="AX1160" s="141">
        <v>117375700000000</v>
      </c>
      <c r="AY1160" s="141">
        <v>111580400000000</v>
      </c>
      <c r="AZ1160" s="141">
        <v>93720600000000</v>
      </c>
      <c r="BA1160" s="141">
        <v>104238800000000</v>
      </c>
      <c r="BB1160" s="141">
        <v>96639000000000</v>
      </c>
      <c r="BC1160" s="141">
        <v>97662600000000</v>
      </c>
      <c r="BD1160" s="141">
        <v>97798500000000</v>
      </c>
      <c r="BE1160" s="141">
        <v>101394400000000</v>
      </c>
      <c r="BF1160" s="141">
        <v>110223400000000</v>
      </c>
      <c r="BG1160" s="141">
        <v>113337200000000</v>
      </c>
    </row>
    <row r="1161" spans="1:59">
      <c r="A1161" s="141" t="s">
        <v>584</v>
      </c>
      <c r="B1161" s="141" t="s">
        <v>1743</v>
      </c>
      <c r="AK1161" s="141">
        <v>1152472707562.4365</v>
      </c>
      <c r="AL1161" s="141">
        <v>1278936971877.4053</v>
      </c>
      <c r="AM1161" s="141">
        <v>1133041181624.0437</v>
      </c>
      <c r="AN1161" s="141">
        <v>1034018260877.4709</v>
      </c>
      <c r="AO1161" s="141">
        <v>923459936305.09985</v>
      </c>
      <c r="AP1161" s="141">
        <v>1025159165212.2612</v>
      </c>
      <c r="AQ1161" s="141">
        <v>1102536526068.1758</v>
      </c>
      <c r="AR1161" s="141">
        <v>914666387994.95435</v>
      </c>
      <c r="AS1161" s="141">
        <v>859389255750.15149</v>
      </c>
      <c r="AT1161" s="141">
        <v>938494913032.03992</v>
      </c>
      <c r="AU1161" s="141">
        <v>1027189374543.6396</v>
      </c>
      <c r="AV1161" s="141">
        <v>1029301875733.7717</v>
      </c>
      <c r="AW1161" s="141">
        <v>979190760391.50708</v>
      </c>
      <c r="AX1161" s="141">
        <v>996791602797.36902</v>
      </c>
      <c r="AY1161" s="141">
        <v>1079536955964.3768</v>
      </c>
      <c r="AZ1161" s="141">
        <v>1001608419783.6703</v>
      </c>
      <c r="BA1161" s="141">
        <v>1187502260626.3679</v>
      </c>
      <c r="BB1161" s="141">
        <v>1210908516609.2349</v>
      </c>
      <c r="BC1161" s="141">
        <v>1223988502003.0132</v>
      </c>
      <c r="BD1161" s="141">
        <v>1002078388792.5061</v>
      </c>
      <c r="BE1161" s="141">
        <v>957049502678.53589</v>
      </c>
      <c r="BF1161" s="141">
        <v>910605867386.974</v>
      </c>
      <c r="BG1161" s="141">
        <v>1041770188598.7939</v>
      </c>
    </row>
    <row r="1162" spans="1:59">
      <c r="A1162" s="141" t="s">
        <v>584</v>
      </c>
      <c r="B1162" s="141" t="s">
        <v>1744</v>
      </c>
      <c r="AK1162" s="141">
        <v>69505.653761022841</v>
      </c>
      <c r="AL1162" s="141">
        <v>72116.908410231379</v>
      </c>
      <c r="AM1162" s="141">
        <v>75285.070900886276</v>
      </c>
      <c r="AN1162" s="141">
        <v>74746.614157580872</v>
      </c>
      <c r="AO1162" s="141">
        <v>75462.255914554727</v>
      </c>
      <c r="AP1162" s="141">
        <v>76416.725066882136</v>
      </c>
      <c r="AQ1162" s="141">
        <v>79796.285997676299</v>
      </c>
      <c r="AR1162" s="141">
        <v>78914.160740254272</v>
      </c>
      <c r="AS1162" s="141">
        <v>80127.951259152891</v>
      </c>
      <c r="AT1162" s="141">
        <v>82709.467764627232</v>
      </c>
      <c r="AU1162" s="141">
        <v>87752.975527554314</v>
      </c>
      <c r="AV1162" s="141">
        <v>93118.202944927703</v>
      </c>
      <c r="AW1162" s="141">
        <v>94620.080293376916</v>
      </c>
      <c r="AX1162" s="141">
        <v>94956.648448826279</v>
      </c>
      <c r="AY1162" s="141">
        <v>97429.226115533093</v>
      </c>
      <c r="AZ1162" s="141">
        <v>87365.138575273406</v>
      </c>
      <c r="BA1162" s="141">
        <v>99742.949082430889</v>
      </c>
      <c r="BB1162" s="141">
        <v>97794.233025840294</v>
      </c>
      <c r="BC1162" s="141">
        <v>95932.721200346539</v>
      </c>
      <c r="BD1162" s="141">
        <v>97112.089944300984</v>
      </c>
      <c r="BE1162" s="141">
        <v>103079.63988780791</v>
      </c>
      <c r="BF1162" s="141">
        <v>101558.89850644286</v>
      </c>
      <c r="BG1162" s="141">
        <v>103794.30401213669</v>
      </c>
    </row>
    <row r="1163" spans="1:59">
      <c r="A1163" s="141" t="s">
        <v>584</v>
      </c>
      <c r="B1163" s="141" t="s">
        <v>1745</v>
      </c>
      <c r="AK1163" s="141">
        <v>1.9481270248191116</v>
      </c>
      <c r="AL1163" s="141">
        <v>1.7020345150168363</v>
      </c>
      <c r="AM1163" s="141">
        <v>1.7040564696956459</v>
      </c>
      <c r="AN1163" s="141">
        <v>1.5593471598709976</v>
      </c>
      <c r="AO1163" s="141">
        <v>1.6308876421611811</v>
      </c>
      <c r="AP1163" s="141">
        <v>1.5943137446590718</v>
      </c>
      <c r="AQ1163" s="141">
        <v>1.5336092877177046</v>
      </c>
      <c r="AR1163" s="141">
        <v>1.3888974254565569</v>
      </c>
      <c r="AS1163" s="141">
        <v>1.3921680734158326</v>
      </c>
      <c r="AT1163" s="141">
        <v>1.3137212479896274</v>
      </c>
      <c r="AU1163" s="141">
        <v>1.241737307931321</v>
      </c>
      <c r="AV1163" s="141">
        <v>1.1221135548326846</v>
      </c>
      <c r="AW1163" s="141">
        <v>1.0939744880959881</v>
      </c>
      <c r="AX1163" s="141">
        <v>1.0605943517573693</v>
      </c>
      <c r="AY1163" s="141">
        <v>1.0602136240134259</v>
      </c>
      <c r="AZ1163" s="141">
        <v>1.0838222845592855</v>
      </c>
      <c r="BA1163" s="141">
        <v>1.1049489097364606</v>
      </c>
      <c r="BB1163" s="141">
        <v>1.080808797649041</v>
      </c>
      <c r="BC1163" s="141">
        <v>1.1478163380121496</v>
      </c>
      <c r="BD1163" s="141">
        <v>1.1109760272329099</v>
      </c>
      <c r="BE1163" s="141">
        <v>1.0644462708493037</v>
      </c>
      <c r="BF1163" s="141">
        <v>1.1197314130860292</v>
      </c>
      <c r="BG1163" s="141">
        <v>1.1592722407836462</v>
      </c>
    </row>
    <row r="1164" spans="1:59">
      <c r="A1164" s="141" t="s">
        <v>584</v>
      </c>
      <c r="B1164" s="141" t="s">
        <v>1746</v>
      </c>
      <c r="AK1164" s="141">
        <v>6803332527000</v>
      </c>
      <c r="AL1164" s="141">
        <v>6334057107900</v>
      </c>
      <c r="AM1164" s="141">
        <v>6743169011700</v>
      </c>
      <c r="AN1164" s="141">
        <v>6604792926600</v>
      </c>
      <c r="AO1164" s="141">
        <v>6735147209700</v>
      </c>
      <c r="AP1164" s="141">
        <v>6694615999400</v>
      </c>
      <c r="AQ1164" s="141">
        <v>7185001423900</v>
      </c>
      <c r="AR1164" s="141">
        <v>6617458929800</v>
      </c>
      <c r="AS1164" s="141">
        <v>7008627329100</v>
      </c>
      <c r="AT1164" s="141">
        <v>6325824205800</v>
      </c>
      <c r="AU1164" s="141">
        <v>5657586986100</v>
      </c>
      <c r="AV1164" s="141">
        <v>5656848136000</v>
      </c>
      <c r="AW1164" s="141">
        <v>5575680165400</v>
      </c>
      <c r="AX1164" s="141">
        <v>5911223700500</v>
      </c>
      <c r="AY1164" s="141">
        <v>6353900512900</v>
      </c>
      <c r="AZ1164" s="141">
        <v>5856443236600</v>
      </c>
      <c r="BA1164" s="141">
        <v>5515200000000</v>
      </c>
      <c r="BB1164" s="141">
        <v>5578002265900</v>
      </c>
      <c r="BC1164" s="141">
        <v>5613255974900</v>
      </c>
      <c r="BD1164" s="141">
        <v>5629510679000</v>
      </c>
      <c r="BE1164" s="141">
        <v>5452292184000</v>
      </c>
      <c r="BF1164" s="141">
        <v>5189367067300</v>
      </c>
      <c r="BG1164" s="141">
        <v>4509202694600</v>
      </c>
    </row>
    <row r="1165" spans="1:59">
      <c r="A1165" s="141" t="s">
        <v>584</v>
      </c>
      <c r="B1165" s="141" t="s">
        <v>1747</v>
      </c>
      <c r="AL1165" s="141">
        <v>-6.8977286827832387</v>
      </c>
      <c r="AM1165" s="141">
        <v>6.4589235119106405</v>
      </c>
      <c r="AN1165" s="141">
        <v>-2.0520927899019767</v>
      </c>
      <c r="AO1165" s="141">
        <v>1.9736316421823545</v>
      </c>
      <c r="AP1165" s="141">
        <v>-0.60178655399879233</v>
      </c>
      <c r="AQ1165" s="141">
        <v>7.325071737407356</v>
      </c>
      <c r="AR1165" s="141">
        <v>-7.8989893058634806</v>
      </c>
      <c r="AS1165" s="141">
        <v>5.9111571896347499</v>
      </c>
      <c r="AT1165" s="141">
        <v>-9.7423231574174878</v>
      </c>
      <c r="AU1165" s="141">
        <v>-10.563638791721544</v>
      </c>
      <c r="AV1165" s="141">
        <v>-1.30594562985209E-2</v>
      </c>
      <c r="AW1165" s="141">
        <v>-1.434862111348707</v>
      </c>
      <c r="AX1165" s="141">
        <v>6.0179839077252382</v>
      </c>
      <c r="AY1165" s="141">
        <v>7.4887508040434341</v>
      </c>
      <c r="AZ1165" s="141">
        <v>-7.8291637599619008</v>
      </c>
      <c r="BA1165" s="141">
        <v>-5.8268000356836183</v>
      </c>
      <c r="BB1165" s="141">
        <v>1.1387123930229279</v>
      </c>
      <c r="BC1165" s="141">
        <v>0.6320131710149326</v>
      </c>
      <c r="BD1165" s="141">
        <v>0.28957710413854443</v>
      </c>
      <c r="BE1165" s="141">
        <v>-3.1480266244291073</v>
      </c>
      <c r="BF1165" s="141">
        <v>-4.8222858905391348</v>
      </c>
      <c r="BG1165" s="141">
        <v>-13.106884979980535</v>
      </c>
    </row>
    <row r="1166" spans="1:59">
      <c r="A1166" s="141" t="s">
        <v>584</v>
      </c>
      <c r="B1166" s="141" t="s">
        <v>1748</v>
      </c>
      <c r="AK1166" s="141">
        <v>77504468159.700623</v>
      </c>
      <c r="AL1166" s="141">
        <v>72158420229.010361</v>
      </c>
      <c r="AM1166" s="141">
        <v>76819077399.005188</v>
      </c>
      <c r="AN1166" s="141">
        <v>75242678650.430984</v>
      </c>
      <c r="AO1166" s="141">
        <v>76727691964.701477</v>
      </c>
      <c r="AP1166" s="141">
        <v>76265955031.264282</v>
      </c>
      <c r="AQ1166" s="141">
        <v>81852490948.523224</v>
      </c>
      <c r="AR1166" s="141">
        <v>75386971441.916504</v>
      </c>
      <c r="AS1166" s="141">
        <v>79843213824.353256</v>
      </c>
      <c r="AT1166" s="141">
        <v>72064629914.316925</v>
      </c>
      <c r="AU1166" s="141">
        <v>64451982713.577576</v>
      </c>
      <c r="AV1166" s="141">
        <v>64443565635.061569</v>
      </c>
      <c r="AW1166" s="141">
        <v>63518889328.561935</v>
      </c>
      <c r="AX1166" s="141">
        <v>67341445866.720596</v>
      </c>
      <c r="AY1166" s="141">
        <v>72384478935.519104</v>
      </c>
      <c r="AZ1166" s="141">
        <v>66717379542.862183</v>
      </c>
      <c r="BA1166" s="141">
        <v>62829891247.851509</v>
      </c>
      <c r="BB1166" s="141">
        <v>63545343006.013618</v>
      </c>
      <c r="BC1166" s="141">
        <v>63946957943.378242</v>
      </c>
      <c r="BD1166" s="141">
        <v>64132133692.375374</v>
      </c>
      <c r="BE1166" s="141">
        <v>62113237048.924927</v>
      </c>
      <c r="BF1166" s="141">
        <v>59117959182.557495</v>
      </c>
      <c r="BG1166" s="141">
        <v>51369436269.987839</v>
      </c>
    </row>
    <row r="1167" spans="1:59">
      <c r="A1167" s="141" t="s">
        <v>584</v>
      </c>
      <c r="B1167" s="141" t="s">
        <v>1749</v>
      </c>
      <c r="AK1167" s="141">
        <v>9739100000000</v>
      </c>
      <c r="AL1167" s="141">
        <v>8662200000000</v>
      </c>
      <c r="AM1167" s="141">
        <v>8912200000000</v>
      </c>
      <c r="AN1167" s="141">
        <v>8318300000000</v>
      </c>
      <c r="AO1167" s="141">
        <v>8617700000000</v>
      </c>
      <c r="AP1167" s="141">
        <v>8317200000000</v>
      </c>
      <c r="AQ1167" s="141">
        <v>8090200000000</v>
      </c>
      <c r="AR1167" s="141">
        <v>7231100000000</v>
      </c>
      <c r="AS1167" s="141">
        <v>7183100000000</v>
      </c>
      <c r="AT1167" s="141">
        <v>6776500000000</v>
      </c>
      <c r="AU1167" s="141">
        <v>6472100000000</v>
      </c>
      <c r="AV1167" s="141">
        <v>5898400000000</v>
      </c>
      <c r="AW1167" s="141">
        <v>5765600000000</v>
      </c>
      <c r="AX1167" s="141">
        <v>5640700000000</v>
      </c>
      <c r="AY1167" s="141">
        <v>5511300000000</v>
      </c>
      <c r="AZ1167" s="141">
        <v>5299400000000</v>
      </c>
      <c r="BA1167" s="141">
        <v>5515200000000</v>
      </c>
      <c r="BB1167" s="141">
        <v>5284700000000</v>
      </c>
      <c r="BC1167" s="141">
        <v>5651400000000</v>
      </c>
      <c r="BD1167" s="141">
        <v>5556000000000</v>
      </c>
      <c r="BE1167" s="141">
        <v>5427900000000</v>
      </c>
      <c r="BF1167" s="141">
        <v>5906600000000</v>
      </c>
      <c r="BG1167" s="141">
        <v>6193900000000</v>
      </c>
    </row>
    <row r="1168" spans="1:59">
      <c r="A1168" s="141" t="s">
        <v>584</v>
      </c>
      <c r="B1168" s="141" t="s">
        <v>1750</v>
      </c>
      <c r="M1168" s="141">
        <v>24.060580195870646</v>
      </c>
      <c r="N1168" s="141">
        <v>21.671446129196401</v>
      </c>
      <c r="O1168" s="141">
        <v>19.644500183513919</v>
      </c>
      <c r="P1168" s="141">
        <v>18.723347253237236</v>
      </c>
      <c r="Q1168" s="141">
        <v>16.67930699149586</v>
      </c>
      <c r="R1168" s="141">
        <v>15.137061643729849</v>
      </c>
      <c r="S1168" s="141">
        <v>15.495805307801577</v>
      </c>
      <c r="T1168" s="141">
        <v>15.587489466635304</v>
      </c>
      <c r="U1168" s="141">
        <v>13.837497923037088</v>
      </c>
      <c r="V1168" s="141">
        <v>13.617023649897522</v>
      </c>
      <c r="W1168" s="141">
        <v>14.115238544458522</v>
      </c>
      <c r="X1168" s="141">
        <v>14.617032918414791</v>
      </c>
      <c r="Y1168" s="141">
        <v>14.515660629095843</v>
      </c>
      <c r="Z1168" s="141">
        <v>13.862266256857856</v>
      </c>
      <c r="AA1168" s="141">
        <v>13.816704193334164</v>
      </c>
      <c r="AB1168" s="141">
        <v>13.594507386470973</v>
      </c>
      <c r="AC1168" s="141">
        <v>13.427477628030902</v>
      </c>
      <c r="AD1168" s="141">
        <v>12.179037616225555</v>
      </c>
      <c r="AE1168" s="141">
        <v>11.475673312394749</v>
      </c>
      <c r="AF1168" s="141">
        <v>10.997172728530842</v>
      </c>
      <c r="AG1168" s="141">
        <v>10.285278068456309</v>
      </c>
      <c r="AH1168" s="141">
        <v>10.455960391580581</v>
      </c>
      <c r="AI1168" s="141">
        <v>10.170627817511363</v>
      </c>
      <c r="AJ1168" s="141">
        <v>10.116702554509224</v>
      </c>
      <c r="AK1168" s="141">
        <v>9.9769917683336402</v>
      </c>
      <c r="AL1168" s="141">
        <v>10.142643728308023</v>
      </c>
      <c r="AM1168" s="141">
        <v>10.568541545748937</v>
      </c>
      <c r="AN1168" s="141">
        <v>9.393736877614673</v>
      </c>
      <c r="AO1168" s="141">
        <v>9.5440674438305475</v>
      </c>
      <c r="AP1168" s="141">
        <v>9.8053068654621054</v>
      </c>
      <c r="AQ1168" s="141">
        <v>9.4741965825264636</v>
      </c>
      <c r="AR1168" s="141">
        <v>9.9182163523678035</v>
      </c>
      <c r="AS1168" s="141">
        <v>7.7733174886199645</v>
      </c>
      <c r="AT1168" s="141">
        <v>7.9387812240442042</v>
      </c>
      <c r="AU1168" s="141">
        <v>8.002555676155886</v>
      </c>
      <c r="AV1168" s="141">
        <v>8.2463019842414766</v>
      </c>
      <c r="AW1168" s="141">
        <v>8.397460064223738</v>
      </c>
      <c r="AX1168" s="141">
        <v>8.5460006720338129</v>
      </c>
      <c r="AY1168" s="141">
        <v>8.2329732979114798</v>
      </c>
    </row>
    <row r="1169" spans="1:57">
      <c r="A1169" s="141" t="s">
        <v>584</v>
      </c>
      <c r="B1169" s="141" t="s">
        <v>1751</v>
      </c>
      <c r="L1169" s="141">
        <v>0</v>
      </c>
      <c r="M1169" s="141">
        <v>24494.633062604153</v>
      </c>
      <c r="N1169" s="141">
        <v>20213.868005438908</v>
      </c>
      <c r="O1169" s="141">
        <v>17544.345957894813</v>
      </c>
      <c r="P1169" s="141">
        <v>16443.161854696245</v>
      </c>
      <c r="Q1169" s="141">
        <v>14491.148707281518</v>
      </c>
      <c r="R1169" s="141">
        <v>12890.827655231846</v>
      </c>
      <c r="S1169" s="141">
        <v>13279.858661370028</v>
      </c>
      <c r="T1169" s="141">
        <v>13346.335818611948</v>
      </c>
      <c r="U1169" s="141">
        <v>11121.16940574906</v>
      </c>
      <c r="V1169" s="141">
        <v>10811.031671481389</v>
      </c>
      <c r="W1169" s="141">
        <v>10931.871141242425</v>
      </c>
      <c r="X1169" s="141">
        <v>11055.490528612598</v>
      </c>
      <c r="Y1169" s="141">
        <v>10855.46422316618</v>
      </c>
      <c r="Z1169" s="141">
        <v>10343.163620359406</v>
      </c>
      <c r="AA1169" s="141">
        <v>10343.184759129956</v>
      </c>
      <c r="AB1169" s="141">
        <v>10133.903180678308</v>
      </c>
      <c r="AC1169" s="141">
        <v>9872.5260710544644</v>
      </c>
      <c r="AD1169" s="141">
        <v>8518.9932317974508</v>
      </c>
      <c r="AE1169" s="141">
        <v>7858.6214140411103</v>
      </c>
      <c r="AF1169" s="141">
        <v>7450.6065179251027</v>
      </c>
      <c r="AG1169" s="141">
        <v>6884.7080070729417</v>
      </c>
      <c r="AH1169" s="141">
        <v>6831.2553383936902</v>
      </c>
      <c r="AI1169" s="141">
        <v>6606.8194889997467</v>
      </c>
      <c r="AJ1169" s="141">
        <v>6430.5909284507979</v>
      </c>
      <c r="AK1169" s="141">
        <v>6239.5108819981751</v>
      </c>
      <c r="AL1169" s="141">
        <v>6079.7846447722222</v>
      </c>
      <c r="AM1169" s="141">
        <v>6003.523436311958</v>
      </c>
      <c r="AN1169" s="141">
        <v>5087.5915304948412</v>
      </c>
      <c r="AO1169" s="141">
        <v>4851.6980528689273</v>
      </c>
      <c r="AP1169" s="141">
        <v>4853.0385799918149</v>
      </c>
      <c r="AQ1169" s="141">
        <v>4499.8738830333514</v>
      </c>
      <c r="AR1169" s="141">
        <v>4579.2702445372724</v>
      </c>
      <c r="AS1169" s="141">
        <v>3437.3765401027254</v>
      </c>
      <c r="AT1169" s="141">
        <v>3445.526316609873</v>
      </c>
      <c r="AU1169" s="141">
        <v>3438.154000258206</v>
      </c>
      <c r="AV1169" s="141">
        <v>3484.5161349511577</v>
      </c>
      <c r="AW1169" s="141">
        <v>3521.9115458555643</v>
      </c>
      <c r="AX1169" s="141">
        <v>3555.102095563378</v>
      </c>
      <c r="AY1169" s="141">
        <v>3374.7122207605107</v>
      </c>
    </row>
    <row r="1170" spans="1:57">
      <c r="A1170" s="141" t="s">
        <v>584</v>
      </c>
      <c r="B1170" s="141" t="s">
        <v>1752</v>
      </c>
      <c r="M1170" s="141">
        <v>59.057344812373024</v>
      </c>
      <c r="N1170" s="141">
        <v>59.824232532381316</v>
      </c>
      <c r="O1170" s="141">
        <v>60.596543766638824</v>
      </c>
      <c r="P1170" s="141">
        <v>60.640228855191246</v>
      </c>
      <c r="Q1170" s="141">
        <v>62.649285104720995</v>
      </c>
      <c r="R1170" s="141">
        <v>63.89702559848228</v>
      </c>
      <c r="S1170" s="141">
        <v>63.400627096982355</v>
      </c>
      <c r="T1170" s="141">
        <v>63.042884988075208</v>
      </c>
      <c r="U1170" s="141">
        <v>63.142512550234542</v>
      </c>
      <c r="V1170" s="141">
        <v>62.939271782055513</v>
      </c>
      <c r="W1170" s="141">
        <v>61.854998601486564</v>
      </c>
      <c r="X1170" s="141">
        <v>61.103975658413269</v>
      </c>
      <c r="Y1170" s="141">
        <v>61.094498622690629</v>
      </c>
      <c r="Z1170" s="141">
        <v>61.144551005360235</v>
      </c>
      <c r="AA1170" s="141">
        <v>61.50173397237878</v>
      </c>
      <c r="AB1170" s="141">
        <v>61.568756889291855</v>
      </c>
      <c r="AC1170" s="141">
        <v>61.265521601292562</v>
      </c>
      <c r="AD1170" s="141">
        <v>60.809872155601184</v>
      </c>
      <c r="AE1170" s="141">
        <v>60.756329577285697</v>
      </c>
      <c r="AF1170" s="141">
        <v>60.780753559014187</v>
      </c>
      <c r="AG1170" s="141">
        <v>60.525941854860321</v>
      </c>
      <c r="AH1170" s="141">
        <v>61.139691847527111</v>
      </c>
      <c r="AI1170" s="141">
        <v>62.22041517464293</v>
      </c>
      <c r="AJ1170" s="141">
        <v>63.41299254774674</v>
      </c>
      <c r="AK1170" s="141">
        <v>64.452955851255524</v>
      </c>
      <c r="AL1170" s="141">
        <v>64.258000813695887</v>
      </c>
      <c r="AM1170" s="141">
        <v>64.030541180753701</v>
      </c>
      <c r="AN1170" s="141">
        <v>65.375830062011559</v>
      </c>
      <c r="AO1170" s="141">
        <v>65.517267434535441</v>
      </c>
      <c r="AP1170" s="141">
        <v>65.840402373911417</v>
      </c>
      <c r="AQ1170" s="141">
        <v>66.979723846167019</v>
      </c>
      <c r="AR1170" s="141">
        <v>67.06540496509038</v>
      </c>
      <c r="AS1170" s="141">
        <v>69.545838317585734</v>
      </c>
      <c r="AT1170" s="141">
        <v>70.034000442261771</v>
      </c>
      <c r="AU1170" s="141">
        <v>70.835136055761396</v>
      </c>
      <c r="AV1170" s="141">
        <v>71.409813167616861</v>
      </c>
      <c r="AW1170" s="141">
        <v>71.710824344367694</v>
      </c>
      <c r="AX1170" s="141">
        <v>71.84189851089215</v>
      </c>
      <c r="AY1170" s="141">
        <v>72.547048998181225</v>
      </c>
    </row>
    <row r="1171" spans="1:57">
      <c r="A1171" s="141" t="s">
        <v>584</v>
      </c>
      <c r="B1171" s="141" t="s">
        <v>1753</v>
      </c>
      <c r="L1171" s="141">
        <v>0</v>
      </c>
      <c r="M1171" s="141">
        <v>60122.739312788239</v>
      </c>
      <c r="N1171" s="141">
        <v>55800.574300718414</v>
      </c>
      <c r="O1171" s="141">
        <v>54118.288465635</v>
      </c>
      <c r="P1171" s="141">
        <v>53255.279864519493</v>
      </c>
      <c r="Q1171" s="141">
        <v>54430.325391832652</v>
      </c>
      <c r="R1171" s="141">
        <v>54415.154278846698</v>
      </c>
      <c r="S1171" s="141">
        <v>54334.147220232582</v>
      </c>
      <c r="T1171" s="141">
        <v>53978.64202737475</v>
      </c>
      <c r="U1171" s="141">
        <v>50747.511051598405</v>
      </c>
      <c r="V1171" s="141">
        <v>49969.69074228625</v>
      </c>
      <c r="W1171" s="141">
        <v>47905.026331889108</v>
      </c>
      <c r="X1171" s="141">
        <v>46215.564261411266</v>
      </c>
      <c r="Y1171" s="141">
        <v>45689.215322486074</v>
      </c>
      <c r="Z1171" s="141">
        <v>45622.272998037479</v>
      </c>
      <c r="AA1171" s="141">
        <v>46040.198051722757</v>
      </c>
      <c r="AB1171" s="141">
        <v>45895.875704310616</v>
      </c>
      <c r="AC1171" s="141">
        <v>45045.352226307157</v>
      </c>
      <c r="AD1171" s="141">
        <v>42535.289375399916</v>
      </c>
      <c r="AE1171" s="141">
        <v>41606.359788832284</v>
      </c>
      <c r="AF1171" s="141">
        <v>41179.082097739229</v>
      </c>
      <c r="AG1171" s="141">
        <v>40514.552329097125</v>
      </c>
      <c r="AH1171" s="141">
        <v>39944.761712895968</v>
      </c>
      <c r="AI1171" s="141">
        <v>40418.257256617697</v>
      </c>
      <c r="AJ1171" s="141">
        <v>40307.89799604228</v>
      </c>
      <c r="AK1171" s="141">
        <v>40308.234059816692</v>
      </c>
      <c r="AL1171" s="141">
        <v>38518.044911752098</v>
      </c>
      <c r="AM1171" s="141">
        <v>36372.933100974224</v>
      </c>
      <c r="AN1171" s="141">
        <v>35407.157306605091</v>
      </c>
      <c r="AO1171" s="141">
        <v>33305.506348543786</v>
      </c>
      <c r="AP1171" s="141">
        <v>32587.048750943715</v>
      </c>
      <c r="AQ1171" s="141">
        <v>31812.756617699331</v>
      </c>
      <c r="AR1171" s="141">
        <v>30964.298668597126</v>
      </c>
      <c r="AS1171" s="141">
        <v>30753.308795713048</v>
      </c>
      <c r="AT1171" s="141">
        <v>30395.596599946912</v>
      </c>
      <c r="AU1171" s="141">
        <v>30433.041173908878</v>
      </c>
      <c r="AV1171" s="141">
        <v>30174.573603042343</v>
      </c>
      <c r="AW1171" s="141">
        <v>30075.663151676497</v>
      </c>
      <c r="AX1171" s="141">
        <v>29885.942412937093</v>
      </c>
      <c r="AY1171" s="141">
        <v>29737.180478452476</v>
      </c>
    </row>
    <row r="1172" spans="1:57">
      <c r="A1172" s="141" t="s">
        <v>584</v>
      </c>
      <c r="B1172" s="141" t="s">
        <v>1754</v>
      </c>
      <c r="AG1172" s="141">
        <v>9154.2999999999993</v>
      </c>
      <c r="AQ1172" s="141">
        <v>34139.800000000003</v>
      </c>
      <c r="AV1172" s="141">
        <v>40768.5</v>
      </c>
      <c r="AY1172" s="141">
        <v>52871.9</v>
      </c>
      <c r="BA1172" s="141">
        <v>60318</v>
      </c>
    </row>
    <row r="1173" spans="1:57">
      <c r="A1173" s="141" t="s">
        <v>584</v>
      </c>
      <c r="B1173" s="141" t="s">
        <v>1755</v>
      </c>
      <c r="AH1173" s="141">
        <v>1.0928191882240601</v>
      </c>
      <c r="AI1173" s="141">
        <v>1.99032015633798</v>
      </c>
      <c r="AJ1173" s="141">
        <v>2.1765303682324899</v>
      </c>
      <c r="AK1173" s="141">
        <v>6.2206400772151902</v>
      </c>
      <c r="AL1173" s="141">
        <v>8.9650516534744504</v>
      </c>
      <c r="AM1173" s="141">
        <v>9.1545078819298809</v>
      </c>
      <c r="AN1173" s="141">
        <v>8.4098287603244994</v>
      </c>
      <c r="AO1173" s="141">
        <v>5.1113823253118298</v>
      </c>
      <c r="AP1173" s="141">
        <v>7.23037036251828</v>
      </c>
      <c r="AQ1173" s="141">
        <v>7.7811315350064403</v>
      </c>
      <c r="AR1173" s="141">
        <v>6.3829008953280297</v>
      </c>
      <c r="AS1173" s="141">
        <v>9.0273110942338697</v>
      </c>
      <c r="AT1173" s="141">
        <v>9.4602869342207399</v>
      </c>
      <c r="AU1173" s="141">
        <v>9.4064097276317593</v>
      </c>
      <c r="AV1173" s="141">
        <v>10.364958418067999</v>
      </c>
      <c r="AW1173" s="141">
        <v>9.2913947380484707</v>
      </c>
      <c r="AX1173" s="141">
        <v>12.0091183096236</v>
      </c>
      <c r="AY1173" s="141">
        <v>6.1692563632061104</v>
      </c>
      <c r="AZ1173" s="141">
        <v>-1.1062042866135899</v>
      </c>
      <c r="BA1173" s="141">
        <v>3.5067620190431401</v>
      </c>
      <c r="BB1173" s="141">
        <v>7.05855159968793</v>
      </c>
      <c r="BC1173" s="141">
        <v>13.350659264225101</v>
      </c>
    </row>
    <row r="1174" spans="1:57">
      <c r="A1174" s="141" t="s">
        <v>584</v>
      </c>
      <c r="B1174" s="141" t="s">
        <v>1756</v>
      </c>
      <c r="M1174" s="141">
        <v>941132.58400000003</v>
      </c>
      <c r="N1174" s="141">
        <v>960481.94099999999</v>
      </c>
      <c r="O1174" s="141">
        <v>1009126.08</v>
      </c>
      <c r="P1174" s="141">
        <v>1127133.3400000001</v>
      </c>
      <c r="Q1174" s="141">
        <v>1124069.4010000001</v>
      </c>
      <c r="R1174" s="141">
        <v>1067710.6510000001</v>
      </c>
      <c r="S1174" s="141">
        <v>1101910.1510000001</v>
      </c>
      <c r="T1174" s="141">
        <v>1133256.77</v>
      </c>
      <c r="U1174" s="141">
        <v>1131050.1599999999</v>
      </c>
      <c r="V1174" s="141">
        <v>1159212.2</v>
      </c>
      <c r="W1174" s="141">
        <v>1136091.3400000001</v>
      </c>
      <c r="X1174" s="141">
        <v>1105577.5900000001</v>
      </c>
      <c r="Y1174" s="141">
        <v>1063683.99</v>
      </c>
      <c r="Z1174" s="141">
        <v>1070491.43</v>
      </c>
      <c r="AA1174" s="141">
        <v>1137483.6100000001</v>
      </c>
      <c r="AB1174" s="141">
        <v>1112813.49</v>
      </c>
      <c r="AC1174" s="141">
        <v>1111249.55</v>
      </c>
      <c r="AD1174" s="141">
        <v>1111018.94</v>
      </c>
      <c r="AE1174" s="141">
        <v>1186749.6000000001</v>
      </c>
      <c r="AF1174" s="141">
        <v>1216856.6510000001</v>
      </c>
      <c r="AG1174" s="141">
        <v>1304676.03</v>
      </c>
      <c r="AH1174" s="141">
        <v>1318933.78</v>
      </c>
      <c r="AI1174" s="141">
        <v>1330643.26</v>
      </c>
      <c r="AJ1174" s="141">
        <v>1333072.7</v>
      </c>
      <c r="AK1174" s="141">
        <v>1385835.23</v>
      </c>
      <c r="AL1174" s="141">
        <v>1421640.91</v>
      </c>
      <c r="AM1174" s="141">
        <v>1424112.7</v>
      </c>
      <c r="AN1174" s="141">
        <v>1414397.05</v>
      </c>
      <c r="AO1174" s="141">
        <v>1371363.01</v>
      </c>
      <c r="AP1174" s="141">
        <v>1399008.939</v>
      </c>
      <c r="AQ1174" s="141">
        <v>1406194.588</v>
      </c>
      <c r="AR1174" s="141">
        <v>1387952.2080000001</v>
      </c>
      <c r="AS1174" s="141">
        <v>1422453.1939999999</v>
      </c>
      <c r="AT1174" s="141">
        <v>1428102.1259999999</v>
      </c>
      <c r="AU1174" s="141">
        <v>1427399.203</v>
      </c>
      <c r="AV1174" s="141">
        <v>1439905.1580000001</v>
      </c>
      <c r="AW1174" s="141">
        <v>1425898.63</v>
      </c>
      <c r="AX1174" s="141">
        <v>1461356.118</v>
      </c>
      <c r="AY1174" s="141">
        <v>1385164.8389999999</v>
      </c>
      <c r="AZ1174" s="141">
        <v>1290243.6478297201</v>
      </c>
      <c r="BA1174" s="141">
        <v>1350427.9134916</v>
      </c>
      <c r="BB1174" s="141">
        <v>1396767.2607863101</v>
      </c>
      <c r="BC1174" s="141">
        <v>1478858.8812673199</v>
      </c>
    </row>
    <row r="1175" spans="1:57">
      <c r="A1175" s="141" t="s">
        <v>584</v>
      </c>
      <c r="B1175" s="141" t="s">
        <v>1757</v>
      </c>
      <c r="AH1175" s="141">
        <v>12.5660270400648</v>
      </c>
      <c r="AI1175" s="141">
        <v>26.915451965632698</v>
      </c>
      <c r="AJ1175" s="141">
        <v>47.075230099513703</v>
      </c>
      <c r="AK1175" s="141">
        <v>43.561332280988601</v>
      </c>
      <c r="AL1175" s="141">
        <v>95.863248529054999</v>
      </c>
      <c r="AM1175" s="141">
        <v>76.547363800273104</v>
      </c>
      <c r="AN1175" s="141">
        <v>73.044992998258607</v>
      </c>
      <c r="AO1175" s="141">
        <v>53.088253522779901</v>
      </c>
      <c r="AP1175" s="141">
        <v>45.735093370149599</v>
      </c>
      <c r="AQ1175" s="141">
        <v>35.606896103421001</v>
      </c>
      <c r="AR1175" s="141">
        <v>35.728229795022003</v>
      </c>
      <c r="AS1175" s="141">
        <v>28.172931038702401</v>
      </c>
      <c r="AT1175" s="141">
        <v>33.719878761050701</v>
      </c>
      <c r="AU1175" s="141">
        <v>33.037155679726901</v>
      </c>
      <c r="AV1175" s="141">
        <v>42.357019597770503</v>
      </c>
      <c r="AW1175" s="141">
        <v>53.274096399017701</v>
      </c>
      <c r="AX1175" s="141">
        <v>63.316264751883601</v>
      </c>
      <c r="AY1175" s="141">
        <v>70.977330464035802</v>
      </c>
      <c r="AZ1175" s="141">
        <v>78.3743301237525</v>
      </c>
      <c r="BA1175" s="141">
        <v>88.817414953382396</v>
      </c>
      <c r="BB1175" s="141">
        <v>88.817414953382695</v>
      </c>
      <c r="BC1175" s="141">
        <v>88.817414953382197</v>
      </c>
    </row>
    <row r="1176" spans="1:57">
      <c r="A1176" s="141" t="s">
        <v>584</v>
      </c>
      <c r="B1176" s="141" t="s">
        <v>1758</v>
      </c>
      <c r="M1176" s="141">
        <v>10511.31</v>
      </c>
      <c r="N1176" s="141">
        <v>10822.430999999993</v>
      </c>
      <c r="O1176" s="141">
        <v>12724.92</v>
      </c>
      <c r="P1176" s="141">
        <v>16041.69000000009</v>
      </c>
      <c r="Q1176" s="141">
        <v>14296.43100000007</v>
      </c>
      <c r="R1176" s="141">
        <v>13994.431000000073</v>
      </c>
      <c r="S1176" s="141">
        <v>16992.431000000073</v>
      </c>
      <c r="T1176" s="141">
        <v>21949.31</v>
      </c>
      <c r="U1176" s="141">
        <v>23691.689999999915</v>
      </c>
      <c r="V1176" s="141">
        <v>25725.31</v>
      </c>
      <c r="W1176" s="141">
        <v>28507.690000000082</v>
      </c>
      <c r="X1176" s="141">
        <v>25511.310000000081</v>
      </c>
      <c r="Y1176" s="141">
        <v>23839.31</v>
      </c>
      <c r="Z1176" s="141">
        <v>27589.389999999934</v>
      </c>
      <c r="AA1176" s="141">
        <v>27245.3100000001</v>
      </c>
      <c r="AB1176" s="141">
        <v>26308.92</v>
      </c>
      <c r="AC1176" s="141">
        <v>28171.31</v>
      </c>
      <c r="AD1176" s="141">
        <v>30988.079999999944</v>
      </c>
      <c r="AE1176" s="141">
        <v>31187.3100000001</v>
      </c>
      <c r="AF1176" s="141">
        <v>31806.431000000077</v>
      </c>
      <c r="AG1176" s="141">
        <v>37997.69</v>
      </c>
      <c r="AH1176" s="141">
        <v>42772.49</v>
      </c>
      <c r="AI1176" s="141">
        <v>48224.94</v>
      </c>
      <c r="AJ1176" s="141">
        <v>55885.189999999944</v>
      </c>
      <c r="AK1176" s="141">
        <v>54549.99</v>
      </c>
      <c r="AL1176" s="141">
        <v>74423.509999999922</v>
      </c>
      <c r="AM1176" s="141">
        <v>67083.92</v>
      </c>
      <c r="AN1176" s="141">
        <v>65753.100000000006</v>
      </c>
      <c r="AO1176" s="141">
        <v>58170</v>
      </c>
      <c r="AP1176" s="141">
        <v>55375.969000000012</v>
      </c>
      <c r="AQ1176" s="141">
        <v>51527.487999999983</v>
      </c>
      <c r="AR1176" s="141">
        <v>51573.592000000099</v>
      </c>
      <c r="AS1176" s="141">
        <v>48702.752999999902</v>
      </c>
      <c r="AT1176" s="141">
        <v>50810.464999999938</v>
      </c>
      <c r="AU1176" s="141">
        <v>50551.045999999988</v>
      </c>
      <c r="AV1176" s="141">
        <v>54092.379000000059</v>
      </c>
      <c r="AW1176" s="141">
        <v>58240.615999999893</v>
      </c>
      <c r="AX1176" s="141">
        <v>62056.40800000001</v>
      </c>
      <c r="AY1176" s="141">
        <v>64967.435999999921</v>
      </c>
      <c r="AZ1176" s="141">
        <v>67778.125000000131</v>
      </c>
      <c r="BA1176" s="141">
        <v>71746.255999999892</v>
      </c>
      <c r="BB1176" s="141">
        <v>71746.256000000008</v>
      </c>
      <c r="BC1176" s="141">
        <v>71746.255999999805</v>
      </c>
    </row>
    <row r="1177" spans="1:57">
      <c r="A1177" s="141" t="s">
        <v>584</v>
      </c>
      <c r="B1177" s="141" t="s">
        <v>1759</v>
      </c>
      <c r="C1177" s="141">
        <v>59.823566477630749</v>
      </c>
      <c r="D1177" s="141">
        <v>56.86531014027225</v>
      </c>
      <c r="E1177" s="141">
        <v>52.636252219804412</v>
      </c>
      <c r="F1177" s="141">
        <v>47.802996989480093</v>
      </c>
      <c r="G1177" s="141">
        <v>44.623266351658891</v>
      </c>
      <c r="H1177" s="141">
        <v>42.872983679890822</v>
      </c>
      <c r="I1177" s="141">
        <v>40.641244048399074</v>
      </c>
      <c r="J1177" s="141">
        <v>37.080064674531407</v>
      </c>
      <c r="K1177" s="141">
        <v>35.601937254339596</v>
      </c>
      <c r="L1177" s="141">
        <v>33.825475506908312</v>
      </c>
      <c r="M1177" s="141">
        <v>29.844510159305543</v>
      </c>
      <c r="N1177" s="141">
        <v>25.898883637099296</v>
      </c>
      <c r="O1177" s="141">
        <v>23.480880210728056</v>
      </c>
      <c r="P1177" s="141">
        <v>23.429985544214283</v>
      </c>
      <c r="Q1177" s="141">
        <v>25.044742774092033</v>
      </c>
      <c r="R1177" s="141">
        <v>24.549144227486714</v>
      </c>
      <c r="S1177" s="141">
        <v>22.94561445977568</v>
      </c>
      <c r="T1177" s="141">
        <v>21.886799851000845</v>
      </c>
      <c r="U1177" s="141">
        <v>19.347889586680296</v>
      </c>
      <c r="V1177" s="141">
        <v>19.996930161166539</v>
      </c>
      <c r="W1177" s="141">
        <v>23.69033106944525</v>
      </c>
      <c r="X1177" s="141">
        <v>26.630533399603955</v>
      </c>
      <c r="Y1177" s="141">
        <v>26.974951830443157</v>
      </c>
      <c r="Z1177" s="141">
        <v>26.020952183383468</v>
      </c>
      <c r="AA1177" s="141">
        <v>27.697210347302399</v>
      </c>
      <c r="AB1177" s="141">
        <v>29.715059427715314</v>
      </c>
      <c r="AC1177" s="141">
        <v>28.151065244737879</v>
      </c>
      <c r="AD1177" s="141">
        <v>27.668059401771689</v>
      </c>
      <c r="AE1177" s="141">
        <v>28.181666512188336</v>
      </c>
      <c r="AF1177" s="141">
        <v>27.042228340544209</v>
      </c>
      <c r="AG1177" s="141">
        <v>26.627884026748649</v>
      </c>
      <c r="AH1177" s="141">
        <v>27.015650224813548</v>
      </c>
      <c r="AI1177" s="141">
        <v>25.992899933436874</v>
      </c>
      <c r="AJ1177" s="141">
        <v>26.551116896675907</v>
      </c>
      <c r="AK1177" s="141">
        <v>26.694086246663712</v>
      </c>
      <c r="AL1177" s="141">
        <v>27.48095151040037</v>
      </c>
      <c r="AM1177" s="141">
        <v>27.782309860526837</v>
      </c>
      <c r="AN1177" s="141">
        <v>28.71482755040341</v>
      </c>
      <c r="AO1177" s="141">
        <v>28.011389009415883</v>
      </c>
      <c r="AP1177" s="141">
        <v>29.177763543808783</v>
      </c>
      <c r="AQ1177" s="141">
        <v>30.179274788863154</v>
      </c>
      <c r="AR1177" s="141">
        <v>31.283138918345703</v>
      </c>
      <c r="AS1177" s="141">
        <v>32.056746115235491</v>
      </c>
      <c r="AT1177" s="141">
        <v>32.515159924657979</v>
      </c>
      <c r="AU1177" s="141">
        <v>35.012049449085289</v>
      </c>
      <c r="AV1177" s="141">
        <v>33.721460106288539</v>
      </c>
      <c r="AW1177" s="141">
        <v>34.292443840968104</v>
      </c>
      <c r="AX1177" s="141">
        <v>35.28783024779932</v>
      </c>
      <c r="AY1177" s="141">
        <v>35.818331126309445</v>
      </c>
      <c r="AZ1177" s="141">
        <v>34.971165472979258</v>
      </c>
      <c r="BA1177" s="141">
        <v>37.456690818610042</v>
      </c>
      <c r="BB1177" s="141">
        <v>34.436237912126821</v>
      </c>
      <c r="BC1177" s="141">
        <v>34.571496706113805</v>
      </c>
      <c r="BD1177" s="141">
        <v>36.89251841566449</v>
      </c>
      <c r="BE1177" s="141">
        <v>36.989011520083125</v>
      </c>
    </row>
    <row r="1178" spans="1:57">
      <c r="A1178" s="141" t="s">
        <v>584</v>
      </c>
      <c r="B1178" s="141" t="s">
        <v>1760</v>
      </c>
      <c r="C1178" s="141">
        <v>139257.992</v>
      </c>
      <c r="D1178" s="141">
        <v>160995.96799999999</v>
      </c>
      <c r="E1178" s="141">
        <v>154340.36300000001</v>
      </c>
      <c r="F1178" s="141">
        <v>155466.13200000001</v>
      </c>
      <c r="G1178" s="141">
        <v>160339.57500000001</v>
      </c>
      <c r="H1178" s="141">
        <v>165884.079</v>
      </c>
      <c r="I1178" s="141">
        <v>170588.84</v>
      </c>
      <c r="J1178" s="141">
        <v>181648.51199999999</v>
      </c>
      <c r="K1178" s="141">
        <v>200284.20600000001</v>
      </c>
      <c r="L1178" s="141">
        <v>221204.44099999999</v>
      </c>
      <c r="M1178" s="141">
        <v>229451.524</v>
      </c>
      <c r="N1178" s="141">
        <v>206554.77600000001</v>
      </c>
      <c r="O1178" s="141">
        <v>200379.54800000001</v>
      </c>
      <c r="P1178" s="141">
        <v>214559.837</v>
      </c>
      <c r="Q1178" s="141">
        <v>229378.18400000001</v>
      </c>
      <c r="R1178" s="141">
        <v>213595.416</v>
      </c>
      <c r="S1178" s="141">
        <v>208553.291</v>
      </c>
      <c r="T1178" s="141">
        <v>204688.27299999999</v>
      </c>
      <c r="U1178" s="141">
        <v>174882.897</v>
      </c>
      <c r="V1178" s="141">
        <v>191094.704</v>
      </c>
      <c r="W1178" s="141">
        <v>224482.739</v>
      </c>
      <c r="X1178" s="141">
        <v>247559.17</v>
      </c>
      <c r="Y1178" s="141">
        <v>242828.74</v>
      </c>
      <c r="Z1178" s="141">
        <v>229983.239</v>
      </c>
      <c r="AA1178" s="141">
        <v>260390.003</v>
      </c>
      <c r="AB1178" s="141">
        <v>272010.72600000002</v>
      </c>
      <c r="AC1178" s="141">
        <v>257676.42300000001</v>
      </c>
      <c r="AD1178" s="141">
        <v>250599.11300000001</v>
      </c>
      <c r="AE1178" s="141">
        <v>278739.67099999997</v>
      </c>
      <c r="AF1178" s="141">
        <v>277331.54300000001</v>
      </c>
      <c r="AG1178" s="141">
        <v>291889.533</v>
      </c>
      <c r="AH1178" s="141">
        <v>297004.99800000002</v>
      </c>
      <c r="AI1178" s="141">
        <v>292120.554</v>
      </c>
      <c r="AJ1178" s="141">
        <v>294687.45400000003</v>
      </c>
      <c r="AK1178" s="141">
        <v>313205.804</v>
      </c>
      <c r="AL1178" s="141">
        <v>325222.56300000002</v>
      </c>
      <c r="AM1178" s="141">
        <v>334690.75699999998</v>
      </c>
      <c r="AN1178" s="141">
        <v>344804.34299999999</v>
      </c>
      <c r="AO1178" s="141">
        <v>324324.14799999999</v>
      </c>
      <c r="AP1178" s="141">
        <v>349116.73499999999</v>
      </c>
      <c r="AQ1178" s="141">
        <v>368346.48300000001</v>
      </c>
      <c r="AR1178" s="141">
        <v>376454.22</v>
      </c>
      <c r="AS1178" s="141">
        <v>391107.55200000003</v>
      </c>
      <c r="AT1178" s="141">
        <v>403868.712</v>
      </c>
      <c r="AU1178" s="141">
        <v>443255.95899999997</v>
      </c>
      <c r="AV1178" s="141">
        <v>417894.98700000002</v>
      </c>
      <c r="AW1178" s="141">
        <v>422310.05499999999</v>
      </c>
      <c r="AX1178" s="141">
        <v>441884.50099999999</v>
      </c>
      <c r="AY1178" s="141">
        <v>433450.40100000001</v>
      </c>
      <c r="AZ1178" s="141">
        <v>386036.09100000001</v>
      </c>
      <c r="BA1178" s="141">
        <v>438851.89199999999</v>
      </c>
      <c r="BB1178" s="141">
        <v>410161.28399999999</v>
      </c>
      <c r="BC1178" s="141">
        <v>425287.65899999999</v>
      </c>
      <c r="BD1178" s="141">
        <v>459871.136</v>
      </c>
      <c r="BE1178" s="141">
        <v>449064.48700000002</v>
      </c>
    </row>
    <row r="1179" spans="1:57">
      <c r="A1179" s="141" t="s">
        <v>584</v>
      </c>
      <c r="B1179" s="141" t="s">
        <v>1761</v>
      </c>
      <c r="AG1179" s="141">
        <v>0.29143171489864922</v>
      </c>
      <c r="AH1179" s="141">
        <v>0.28287895354258857</v>
      </c>
      <c r="AI1179" s="141">
        <v>0.28682511112276465</v>
      </c>
      <c r="AJ1179" s="141">
        <v>0.28277848302360753</v>
      </c>
      <c r="AK1179" s="141">
        <v>0.29637930780740479</v>
      </c>
      <c r="AL1179" s="141">
        <v>0.29096002914941343</v>
      </c>
      <c r="AM1179" s="141">
        <v>0.2872773772506626</v>
      </c>
      <c r="AN1179" s="141">
        <v>0.28329723034829346</v>
      </c>
      <c r="AO1179" s="141">
        <v>0.27628064290540705</v>
      </c>
      <c r="AP1179" s="141">
        <v>0.28623331742412622</v>
      </c>
      <c r="AQ1179" s="141">
        <v>0.28408124648799876</v>
      </c>
      <c r="AR1179" s="141">
        <v>0.27895614876480479</v>
      </c>
      <c r="AS1179" s="141">
        <v>0.28248686158415642</v>
      </c>
      <c r="AT1179" s="141">
        <v>0.28326240488776466</v>
      </c>
      <c r="AU1179" s="141">
        <v>0.28248843722609823</v>
      </c>
      <c r="AV1179" s="141">
        <v>0.27199602162027181</v>
      </c>
      <c r="AW1179" s="141">
        <v>0.26650858760237017</v>
      </c>
      <c r="AX1179" s="141">
        <v>0.26658539594384678</v>
      </c>
      <c r="AY1179" s="141">
        <v>0.2604723791442497</v>
      </c>
      <c r="AZ1179" s="141">
        <v>0.25120766278268924</v>
      </c>
      <c r="BA1179" s="141">
        <v>0.25589869380870944</v>
      </c>
      <c r="BB1179" s="141">
        <v>0.26044739780188059</v>
      </c>
      <c r="BC1179" s="141">
        <v>0.26503341079005344</v>
      </c>
      <c r="BD1179" s="141">
        <v>0.26328890836493429</v>
      </c>
      <c r="BE1179" s="141">
        <v>0.2554737931385318</v>
      </c>
    </row>
    <row r="1180" spans="1:57">
      <c r="A1180" s="141" t="s">
        <v>584</v>
      </c>
      <c r="B1180" s="141" t="s">
        <v>1762</v>
      </c>
      <c r="AG1180" s="141">
        <v>0.45548626072402987</v>
      </c>
      <c r="AH1180" s="141">
        <v>0.42787698561561016</v>
      </c>
      <c r="AI1180" s="141">
        <v>0.42417654299973351</v>
      </c>
      <c r="AJ1180" s="141">
        <v>0.40847346231379389</v>
      </c>
      <c r="AK1180" s="141">
        <v>0.41919874476567137</v>
      </c>
      <c r="AL1180" s="141">
        <v>0.40312581908252465</v>
      </c>
      <c r="AM1180" s="141">
        <v>0.39088763339862587</v>
      </c>
      <c r="AN1180" s="141">
        <v>0.37898563924710293</v>
      </c>
      <c r="AO1180" s="141">
        <v>0.3656310576677147</v>
      </c>
      <c r="AP1180" s="141">
        <v>0.37309295439608592</v>
      </c>
      <c r="AQ1180" s="141">
        <v>0.35852299701488127</v>
      </c>
      <c r="AR1180" s="141">
        <v>0.3442106875947703</v>
      </c>
      <c r="AS1180" s="141">
        <v>0.33995360619902598</v>
      </c>
      <c r="AT1180" s="141">
        <v>0.33626366083585268</v>
      </c>
      <c r="AU1180" s="141">
        <v>0.3263705910239092</v>
      </c>
      <c r="AV1180" s="141">
        <v>0.30631158540725323</v>
      </c>
      <c r="AW1180" s="141">
        <v>0.29100803080115173</v>
      </c>
      <c r="AX1180" s="141">
        <v>0.28354580284351283</v>
      </c>
      <c r="AY1180" s="141">
        <v>0.2715479623424828</v>
      </c>
      <c r="AZ1180" s="141">
        <v>0.25972040964732623</v>
      </c>
      <c r="BA1180" s="141">
        <v>0.261378059457823</v>
      </c>
      <c r="BB1180" s="141">
        <v>0.26044739780188059</v>
      </c>
      <c r="BC1180" s="141">
        <v>0.25916292293867488</v>
      </c>
      <c r="BD1180" s="141">
        <v>0.25095692300263334</v>
      </c>
      <c r="BE1180" s="141">
        <v>0.24346379993673806</v>
      </c>
    </row>
    <row r="1181" spans="1:57">
      <c r="A1181" s="141" t="s">
        <v>584</v>
      </c>
      <c r="B1181" s="141" t="s">
        <v>1763</v>
      </c>
      <c r="C1181" s="141">
        <v>2.5165375193571777</v>
      </c>
      <c r="D1181" s="141">
        <v>2.9819793876325797</v>
      </c>
      <c r="E1181" s="141">
        <v>3.05973635111445</v>
      </c>
      <c r="F1181" s="141">
        <v>3.3593207763500397</v>
      </c>
      <c r="G1181" s="141">
        <v>3.6730350724756202</v>
      </c>
      <c r="H1181" s="141">
        <v>3.9129055348239841</v>
      </c>
      <c r="I1181" s="141">
        <v>4.2062647058823526</v>
      </c>
      <c r="J1181" s="141">
        <v>4.8635578456192601</v>
      </c>
      <c r="K1181" s="141">
        <v>5.5665931566083851</v>
      </c>
      <c r="L1181" s="141">
        <v>6.3385231651998604</v>
      </c>
      <c r="M1181" s="141">
        <v>7.3680887440701524</v>
      </c>
      <c r="N1181" s="141">
        <v>7.5455610282221821</v>
      </c>
      <c r="O1181" s="141">
        <v>7.9614624678135613</v>
      </c>
      <c r="P1181" s="141">
        <v>8.4729587523940815</v>
      </c>
      <c r="Q1181" s="141">
        <v>8.3138794411866161</v>
      </c>
      <c r="R1181" s="141">
        <v>7.7726706896551718</v>
      </c>
      <c r="S1181" s="141">
        <v>8.0597194314141039</v>
      </c>
      <c r="T1181" s="141">
        <v>8.2134964387026521</v>
      </c>
      <c r="U1181" s="141">
        <v>7.8668572472976024</v>
      </c>
      <c r="V1181" s="141">
        <v>8.2473478898765862</v>
      </c>
      <c r="W1181" s="141">
        <v>8.1140170146084163</v>
      </c>
      <c r="X1181" s="141">
        <v>7.9015920542635669</v>
      </c>
      <c r="Y1181" s="141">
        <v>7.5999023123876102</v>
      </c>
      <c r="Z1181" s="141">
        <v>7.411085746149138</v>
      </c>
      <c r="AA1181" s="141">
        <v>7.8332482794247538</v>
      </c>
      <c r="AB1181" s="141">
        <v>7.5806753979164245</v>
      </c>
      <c r="AC1181" s="141">
        <v>7.5341136700358868</v>
      </c>
      <c r="AD1181" s="141">
        <v>7.4185184165909037</v>
      </c>
      <c r="AE1181" s="141">
        <v>8.0666941922960866</v>
      </c>
      <c r="AF1181" s="141">
        <v>8.3299480977289715</v>
      </c>
      <c r="AG1181" s="141">
        <v>8.873292835344877</v>
      </c>
      <c r="AH1181" s="141">
        <v>8.8716300546315789</v>
      </c>
      <c r="AI1181" s="141">
        <v>9.046579236732164</v>
      </c>
      <c r="AJ1181" s="141">
        <v>8.912179795400526</v>
      </c>
      <c r="AK1181" s="141">
        <v>9.3894520850505359</v>
      </c>
      <c r="AL1181" s="141">
        <v>9.4344441760536988</v>
      </c>
      <c r="AM1181" s="141">
        <v>9.5795078922048091</v>
      </c>
      <c r="AN1181" s="141">
        <v>9.525758077695011</v>
      </c>
      <c r="AO1181" s="141">
        <v>9.1600441534810138</v>
      </c>
      <c r="AP1181" s="141">
        <v>9.448842945250373</v>
      </c>
      <c r="AQ1181" s="141">
        <v>9.6223516236607463</v>
      </c>
      <c r="AR1181" s="141">
        <v>9.4643087086803668</v>
      </c>
      <c r="AS1181" s="141">
        <v>9.5731301345678528</v>
      </c>
      <c r="AT1181" s="141">
        <v>9.7252820589110396</v>
      </c>
      <c r="AU1181" s="141">
        <v>9.9092034971548433</v>
      </c>
      <c r="AV1181" s="141">
        <v>9.6988825182158998</v>
      </c>
      <c r="AW1181" s="141">
        <v>9.6320486179548546</v>
      </c>
      <c r="AX1181" s="141">
        <v>9.782963898719542</v>
      </c>
      <c r="AY1181" s="141">
        <v>9.4495339715608733</v>
      </c>
      <c r="AZ1181" s="141">
        <v>8.6208163877326296</v>
      </c>
      <c r="BA1181" s="141">
        <v>9.1483160381041628</v>
      </c>
      <c r="BB1181" s="141">
        <v>9.3174266660408502</v>
      </c>
      <c r="BC1181" s="141">
        <v>9.638628289808743</v>
      </c>
      <c r="BD1181" s="141">
        <v>9.7808150653222956</v>
      </c>
      <c r="BE1181" s="141">
        <v>9.5387061032716307</v>
      </c>
    </row>
    <row r="1182" spans="1:57">
      <c r="A1182" s="141" t="s">
        <v>584</v>
      </c>
      <c r="B1182" s="141" t="s">
        <v>1764</v>
      </c>
      <c r="C1182" s="141">
        <v>34.659735349716449</v>
      </c>
      <c r="D1182" s="141">
        <v>38.07167743857422</v>
      </c>
      <c r="E1182" s="141">
        <v>41.559740876916543</v>
      </c>
      <c r="F1182" s="141">
        <v>46.474760116812675</v>
      </c>
      <c r="G1182" s="141">
        <v>49.685162317450263</v>
      </c>
      <c r="H1182" s="141">
        <v>51.97983206020055</v>
      </c>
      <c r="I1182" s="141">
        <v>53.929148648058359</v>
      </c>
      <c r="J1182" s="141">
        <v>57.747469908377745</v>
      </c>
      <c r="K1182" s="141">
        <v>59.419997001557888</v>
      </c>
      <c r="L1182" s="141">
        <v>61.53384622286022</v>
      </c>
      <c r="M1182" s="141">
        <v>65.441190498902984</v>
      </c>
      <c r="N1182" s="141">
        <v>69.364390414360074</v>
      </c>
      <c r="O1182" s="141">
        <v>71.699532049656881</v>
      </c>
      <c r="P1182" s="141">
        <v>71.150095904727962</v>
      </c>
      <c r="Q1182" s="141">
        <v>69.41996548700557</v>
      </c>
      <c r="R1182" s="141">
        <v>69.709319723017146</v>
      </c>
      <c r="S1182" s="141">
        <v>70.996530299362547</v>
      </c>
      <c r="T1182" s="141">
        <v>71.560766169349307</v>
      </c>
      <c r="U1182" s="141">
        <v>72.137432452168824</v>
      </c>
      <c r="V1182" s="141">
        <v>71.12816577129702</v>
      </c>
      <c r="W1182" s="141">
        <v>66.609779222538251</v>
      </c>
      <c r="X1182" s="141">
        <v>63.578771311132677</v>
      </c>
      <c r="Y1182" s="141">
        <v>63.01392741774513</v>
      </c>
      <c r="Z1182" s="141">
        <v>63.363551498807183</v>
      </c>
      <c r="AA1182" s="141">
        <v>60.477189752550927</v>
      </c>
      <c r="AB1182" s="141">
        <v>57.889044229282426</v>
      </c>
      <c r="AC1182" s="141">
        <v>59.08202264296073</v>
      </c>
      <c r="AD1182" s="141">
        <v>59.253186286417595</v>
      </c>
      <c r="AE1182" s="141">
        <v>59.185095931040877</v>
      </c>
      <c r="AF1182" s="141">
        <v>60.032180784496013</v>
      </c>
      <c r="AG1182" s="141">
        <v>60.302879259762285</v>
      </c>
      <c r="AH1182" s="141">
        <v>59.236034209016552</v>
      </c>
      <c r="AI1182" s="141">
        <v>60.395593782221127</v>
      </c>
      <c r="AJ1182" s="141">
        <v>59.425312800451977</v>
      </c>
      <c r="AK1182" s="141">
        <v>59.251607983348229</v>
      </c>
      <c r="AL1182" s="141">
        <v>58.409067669778672</v>
      </c>
      <c r="AM1182" s="141">
        <v>57.61775467092005</v>
      </c>
      <c r="AN1182" s="141">
        <v>56.29149387096971</v>
      </c>
      <c r="AO1182" s="141">
        <v>56.63435135537447</v>
      </c>
      <c r="AP1182" s="141">
        <v>55.341364969521258</v>
      </c>
      <c r="AQ1182" s="141">
        <v>54.184129959950852</v>
      </c>
      <c r="AR1182" s="141">
        <v>52.893675113662674</v>
      </c>
      <c r="AS1182" s="141">
        <v>52.515403805115568</v>
      </c>
      <c r="AT1182" s="141">
        <v>51.572380890523796</v>
      </c>
      <c r="AU1182" s="141">
        <v>49.562917820440042</v>
      </c>
      <c r="AV1182" s="141">
        <v>50.43113141666764</v>
      </c>
      <c r="AW1182" s="141">
        <v>48.466495152338076</v>
      </c>
      <c r="AX1182" s="141">
        <v>46.823295830575773</v>
      </c>
      <c r="AY1182" s="141">
        <v>45.744787231785992</v>
      </c>
      <c r="AZ1182" s="141">
        <v>45.79773310123975</v>
      </c>
      <c r="BA1182" s="141">
        <v>43.530774166288481</v>
      </c>
      <c r="BB1182" s="141">
        <v>44.169650471507872</v>
      </c>
      <c r="BC1182" s="141">
        <v>43.59793722240439</v>
      </c>
      <c r="BD1182" s="141">
        <v>41.252853545456681</v>
      </c>
      <c r="BE1182" s="141">
        <v>40.291596440674901</v>
      </c>
    </row>
    <row r="1183" spans="1:57">
      <c r="A1183" s="141" t="s">
        <v>584</v>
      </c>
      <c r="B1183" s="141" t="s">
        <v>1765</v>
      </c>
      <c r="C1183" s="141">
        <v>80681.334000000003</v>
      </c>
      <c r="D1183" s="141">
        <v>107787.798</v>
      </c>
      <c r="E1183" s="141">
        <v>121861.74400000001</v>
      </c>
      <c r="F1183" s="141">
        <v>151146.40599999999</v>
      </c>
      <c r="G1183" s="141">
        <v>178527.89499999999</v>
      </c>
      <c r="H1183" s="141">
        <v>201120.28200000001</v>
      </c>
      <c r="I1183" s="141">
        <v>226363.91</v>
      </c>
      <c r="J1183" s="141">
        <v>282894.38199999998</v>
      </c>
      <c r="K1183" s="141">
        <v>334276.386</v>
      </c>
      <c r="L1183" s="141">
        <v>402405.57900000003</v>
      </c>
      <c r="M1183" s="141">
        <v>503127.06800000003</v>
      </c>
      <c r="N1183" s="141">
        <v>553210.95400000003</v>
      </c>
      <c r="O1183" s="141">
        <v>611864.61899999995</v>
      </c>
      <c r="P1183" s="141">
        <v>651556.22699999996</v>
      </c>
      <c r="Q1183" s="141">
        <v>635799.12800000003</v>
      </c>
      <c r="R1183" s="141">
        <v>606521.80000000005</v>
      </c>
      <c r="S1183" s="141">
        <v>645289.32400000002</v>
      </c>
      <c r="T1183" s="141">
        <v>669245.83499999996</v>
      </c>
      <c r="U1183" s="141">
        <v>652040.27099999995</v>
      </c>
      <c r="V1183" s="141">
        <v>679715.12</v>
      </c>
      <c r="W1183" s="141">
        <v>631175.04099999997</v>
      </c>
      <c r="X1183" s="141">
        <v>591032.39199999999</v>
      </c>
      <c r="Y1183" s="141">
        <v>567251.897</v>
      </c>
      <c r="Z1183" s="141">
        <v>560031.57400000002</v>
      </c>
      <c r="AA1183" s="141">
        <v>568564.68299999996</v>
      </c>
      <c r="AB1183" s="141">
        <v>529914.50300000003</v>
      </c>
      <c r="AC1183" s="141">
        <v>540798.15899999999</v>
      </c>
      <c r="AD1183" s="141">
        <v>536676.451</v>
      </c>
      <c r="AE1183" s="141">
        <v>585388.87899999996</v>
      </c>
      <c r="AF1183" s="141">
        <v>615659.96400000004</v>
      </c>
      <c r="AG1183" s="141">
        <v>661028.08799999999</v>
      </c>
      <c r="AH1183" s="141">
        <v>651229.86399999994</v>
      </c>
      <c r="AI1183" s="141">
        <v>678754.36600000004</v>
      </c>
      <c r="AJ1183" s="141">
        <v>659553.95400000003</v>
      </c>
      <c r="AK1183" s="141">
        <v>695208.19499999995</v>
      </c>
      <c r="AL1183" s="141">
        <v>691240.50100000005</v>
      </c>
      <c r="AM1183" s="141">
        <v>694115.429</v>
      </c>
      <c r="AN1183" s="141">
        <v>675941.777</v>
      </c>
      <c r="AO1183" s="141">
        <v>655729.27300000004</v>
      </c>
      <c r="AP1183" s="141">
        <v>662168.52500000002</v>
      </c>
      <c r="AQ1183" s="141">
        <v>661332.44900000002</v>
      </c>
      <c r="AR1183" s="141">
        <v>636510.52599999995</v>
      </c>
      <c r="AS1183" s="141">
        <v>640712.90800000005</v>
      </c>
      <c r="AT1183" s="141">
        <v>640577.22900000005</v>
      </c>
      <c r="AU1183" s="141">
        <v>627471.37100000004</v>
      </c>
      <c r="AV1183" s="141">
        <v>624970.47699999996</v>
      </c>
      <c r="AW1183" s="141">
        <v>596862.92200000002</v>
      </c>
      <c r="AX1183" s="141">
        <v>586334.96499999997</v>
      </c>
      <c r="AY1183" s="141">
        <v>553573.98699999996</v>
      </c>
      <c r="AZ1183" s="141">
        <v>505547.288</v>
      </c>
      <c r="BA1183" s="141">
        <v>510017.36099999998</v>
      </c>
      <c r="BB1183" s="141">
        <v>526093.48899999994</v>
      </c>
      <c r="BC1183" s="141">
        <v>536328.08600000001</v>
      </c>
      <c r="BD1183" s="141">
        <v>514223.41</v>
      </c>
      <c r="BE1183" s="141">
        <v>489159.46500000003</v>
      </c>
    </row>
    <row r="1184" spans="1:57">
      <c r="A1184" s="141" t="s">
        <v>584</v>
      </c>
      <c r="B1184" s="141" t="s">
        <v>1766</v>
      </c>
      <c r="C1184" s="141">
        <v>232781.16</v>
      </c>
      <c r="D1184" s="141">
        <v>283118.06900000002</v>
      </c>
      <c r="E1184" s="141">
        <v>293220.65399999998</v>
      </c>
      <c r="F1184" s="141">
        <v>325222.56300000002</v>
      </c>
      <c r="G1184" s="141">
        <v>359318.32900000003</v>
      </c>
      <c r="H1184" s="141">
        <v>386919.83799999999</v>
      </c>
      <c r="I1184" s="141">
        <v>419743.15500000003</v>
      </c>
      <c r="J1184" s="141">
        <v>489881.864</v>
      </c>
      <c r="K1184" s="141">
        <v>562565.47100000002</v>
      </c>
      <c r="L1184" s="141">
        <v>653958.11199999996</v>
      </c>
      <c r="M1184" s="141">
        <v>768823.22</v>
      </c>
      <c r="N1184" s="141">
        <v>797543.16399999999</v>
      </c>
      <c r="O1184" s="141">
        <v>853373.23899999994</v>
      </c>
      <c r="P1184" s="141">
        <v>915748.90899999999</v>
      </c>
      <c r="Q1184" s="141">
        <v>915873.58700000006</v>
      </c>
      <c r="R1184" s="141">
        <v>870072.75699999998</v>
      </c>
      <c r="S1184" s="141">
        <v>908902.62</v>
      </c>
      <c r="T1184" s="141">
        <v>935213.34499999997</v>
      </c>
      <c r="U1184" s="141">
        <v>903886.16399999999</v>
      </c>
      <c r="V1184" s="141">
        <v>955620.2</v>
      </c>
      <c r="W1184" s="141">
        <v>947571.13500000001</v>
      </c>
      <c r="X1184" s="141">
        <v>929606.50199999998</v>
      </c>
      <c r="Y1184" s="141">
        <v>900200.82900000003</v>
      </c>
      <c r="Z1184" s="141">
        <v>883838.67500000005</v>
      </c>
      <c r="AA1184" s="141">
        <v>940130.79200000002</v>
      </c>
      <c r="AB1184" s="141">
        <v>915396.87699999998</v>
      </c>
      <c r="AC1184" s="141">
        <v>915334.53799999994</v>
      </c>
      <c r="AD1184" s="141">
        <v>905734.33200000005</v>
      </c>
      <c r="AE1184" s="141">
        <v>989081.57499999995</v>
      </c>
      <c r="AF1184" s="141">
        <v>1025549.89</v>
      </c>
      <c r="AG1184" s="141">
        <v>1096179.977</v>
      </c>
      <c r="AH1184" s="141">
        <v>1099381.2679999999</v>
      </c>
      <c r="AI1184" s="141">
        <v>1123847.4920000001</v>
      </c>
      <c r="AJ1184" s="141">
        <v>1109887.223</v>
      </c>
      <c r="AK1184" s="141">
        <v>1173315.3219999999</v>
      </c>
      <c r="AL1184" s="141">
        <v>1183447.243</v>
      </c>
      <c r="AM1184" s="141">
        <v>1204690.1740000001</v>
      </c>
      <c r="AN1184" s="141">
        <v>1200788.486</v>
      </c>
      <c r="AO1184" s="141">
        <v>1157829.581</v>
      </c>
      <c r="AP1184" s="141">
        <v>1196516.4310000001</v>
      </c>
      <c r="AQ1184" s="141">
        <v>1220527.9469999999</v>
      </c>
      <c r="AR1184" s="141">
        <v>1203377.388</v>
      </c>
      <c r="AS1184" s="141">
        <v>1220047.57</v>
      </c>
      <c r="AT1184" s="141">
        <v>1242093.574</v>
      </c>
      <c r="AU1184" s="141">
        <v>1266009.7479999999</v>
      </c>
      <c r="AV1184" s="141">
        <v>1239255.3160000001</v>
      </c>
      <c r="AW1184" s="141">
        <v>1231495.9439999999</v>
      </c>
      <c r="AX1184" s="141">
        <v>1252229.162</v>
      </c>
      <c r="AY1184" s="141">
        <v>1210135.669</v>
      </c>
      <c r="AZ1184" s="141">
        <v>1103869.676</v>
      </c>
      <c r="BA1184" s="141">
        <v>1171624.835</v>
      </c>
      <c r="BB1184" s="141">
        <v>1191074.6029999999</v>
      </c>
      <c r="BC1184" s="141">
        <v>1230168.49</v>
      </c>
      <c r="BD1184" s="141">
        <v>1246515.976</v>
      </c>
      <c r="BE1184" s="141">
        <v>1214048.358</v>
      </c>
    </row>
    <row r="1185" spans="1:58">
      <c r="A1185" s="141" t="s">
        <v>584</v>
      </c>
      <c r="B1185" s="141" t="s">
        <v>1767</v>
      </c>
      <c r="C1185" s="141">
        <v>0.29236033630358105</v>
      </c>
      <c r="D1185" s="141">
        <v>0.31735942775107878</v>
      </c>
      <c r="E1185" s="141">
        <v>0.30179685672021989</v>
      </c>
      <c r="F1185" s="141">
        <v>0.30858626988272597</v>
      </c>
      <c r="G1185" s="141">
        <v>0.3052900837143484</v>
      </c>
      <c r="H1185" s="141">
        <v>0.31066173660428825</v>
      </c>
      <c r="I1185" s="141">
        <v>0.30460979908329716</v>
      </c>
      <c r="J1185" s="141">
        <v>0.32004228489140452</v>
      </c>
      <c r="K1185" s="141">
        <v>0.3255836418720312</v>
      </c>
      <c r="L1185" s="141">
        <v>0.3364900737221892</v>
      </c>
      <c r="M1185" s="141">
        <v>0.39966948001702995</v>
      </c>
      <c r="N1185" s="141">
        <v>0.39599179765877901</v>
      </c>
      <c r="O1185" s="141">
        <v>0.39082960923685156</v>
      </c>
      <c r="P1185" s="141">
        <v>0.38821295180322579</v>
      </c>
      <c r="Q1185" s="141">
        <v>0.39308200374664093</v>
      </c>
      <c r="R1185" s="141">
        <v>0.36222633252707942</v>
      </c>
      <c r="S1185" s="141">
        <v>0.36392588003803034</v>
      </c>
      <c r="T1185" s="141">
        <v>0.35871205944264467</v>
      </c>
      <c r="U1185" s="141">
        <v>0.3293338627434283</v>
      </c>
      <c r="V1185" s="141">
        <v>0.33008151841662026</v>
      </c>
      <c r="W1185" s="141">
        <v>0.31833199042560306</v>
      </c>
      <c r="X1185" s="141">
        <v>0.29977569490261513</v>
      </c>
      <c r="Y1185" s="141">
        <v>0.28081118037455827</v>
      </c>
      <c r="Z1185" s="141">
        <v>0.26751906619008092</v>
      </c>
      <c r="AA1185" s="141">
        <v>0.27239791821841086</v>
      </c>
      <c r="AB1185" s="141">
        <v>0.24943386073203863</v>
      </c>
      <c r="AC1185" s="141">
        <v>0.2425500950733816</v>
      </c>
      <c r="AD1185" s="141">
        <v>0.23053704182889528</v>
      </c>
      <c r="AE1185" s="141">
        <v>0.23495961588869763</v>
      </c>
      <c r="AF1185" s="141">
        <v>0.23120663633404082</v>
      </c>
      <c r="AG1185" s="141">
        <v>0.23408575199022427</v>
      </c>
      <c r="AH1185" s="141">
        <v>0.22721594520093005</v>
      </c>
      <c r="AI1185" s="141">
        <v>0.23038560456675677</v>
      </c>
      <c r="AJ1185" s="141">
        <v>0.22713524459153786</v>
      </c>
      <c r="AK1185" s="141">
        <v>0.23805979100993188</v>
      </c>
      <c r="AL1185" s="141">
        <v>0.23370688137433632</v>
      </c>
      <c r="AM1185" s="141">
        <v>0.23074887682312567</v>
      </c>
      <c r="AN1185" s="141">
        <v>0.22755191632417432</v>
      </c>
      <c r="AO1185" s="141">
        <v>0.22191600552927529</v>
      </c>
      <c r="AP1185" s="141">
        <v>0.22991026003187315</v>
      </c>
      <c r="AQ1185" s="141">
        <v>0.22818165906751031</v>
      </c>
      <c r="AR1185" s="141">
        <v>0.22406504343089556</v>
      </c>
      <c r="AS1185" s="141">
        <v>0.22690100644771022</v>
      </c>
      <c r="AT1185" s="141">
        <v>0.22752394358236372</v>
      </c>
      <c r="AU1185" s="141">
        <v>0.22690227204548133</v>
      </c>
      <c r="AV1185" s="141">
        <v>0.21847448305848657</v>
      </c>
      <c r="AW1185" s="141">
        <v>0.21406682921400375</v>
      </c>
      <c r="AX1185" s="141">
        <v>0.21412852372923494</v>
      </c>
      <c r="AY1185" s="141">
        <v>0.20921838505417614</v>
      </c>
      <c r="AZ1185" s="141">
        <v>0.20177671695286389</v>
      </c>
      <c r="BA1185" s="141">
        <v>0.20554467860287615</v>
      </c>
      <c r="BB1185" s="141">
        <v>0.20919831937149566</v>
      </c>
      <c r="BC1185" s="141">
        <v>0.21288192772327275</v>
      </c>
      <c r="BD1185" s="141">
        <v>0.21148069669330466</v>
      </c>
      <c r="BE1185" s="141">
        <v>0.20520338701443569</v>
      </c>
    </row>
    <row r="1186" spans="1:58">
      <c r="A1186" s="141" t="s">
        <v>584</v>
      </c>
      <c r="B1186" s="141" t="s">
        <v>1768</v>
      </c>
      <c r="C1186" s="141">
        <v>0.68840579710144922</v>
      </c>
      <c r="D1186" s="141">
        <v>0.72273239473104767</v>
      </c>
      <c r="E1186" s="141">
        <v>0.90793126735199225</v>
      </c>
      <c r="F1186" s="141">
        <v>1.1297906166491896</v>
      </c>
      <c r="G1186" s="141">
        <v>1.115454090848786</v>
      </c>
      <c r="H1186" s="141">
        <v>0.93352540895047098</v>
      </c>
      <c r="I1186" s="141">
        <v>0.88236578866902549</v>
      </c>
      <c r="J1186" s="141">
        <v>0.79870052098928079</v>
      </c>
      <c r="K1186" s="141">
        <v>0.75221786941132751</v>
      </c>
      <c r="L1186" s="141">
        <v>0.72223219092050961</v>
      </c>
      <c r="M1186" s="141">
        <v>0.99923685967757325</v>
      </c>
      <c r="N1186" s="141">
        <v>1.0156695418682067</v>
      </c>
      <c r="O1186" s="141">
        <v>0.93633039270874063</v>
      </c>
      <c r="P1186" s="141">
        <v>1.1564628574403248</v>
      </c>
      <c r="Q1186" s="141">
        <v>1.547479390297124</v>
      </c>
      <c r="R1186" s="141">
        <v>1.9732710697893969</v>
      </c>
      <c r="S1186" s="141">
        <v>2.2774953602840311</v>
      </c>
      <c r="T1186" s="141">
        <v>2.6415982120101167</v>
      </c>
      <c r="U1186" s="141">
        <v>3.8204079645586879</v>
      </c>
      <c r="V1186" s="141">
        <v>4.282425172678435</v>
      </c>
      <c r="W1186" s="141">
        <v>5.0625955380120358</v>
      </c>
      <c r="X1186" s="141">
        <v>5.2314343644726362</v>
      </c>
      <c r="Y1186" s="141">
        <v>5.5306390969786579</v>
      </c>
      <c r="Z1186" s="141">
        <v>6.0408671299657701</v>
      </c>
      <c r="AA1186" s="141">
        <v>7.6325397073048959</v>
      </c>
      <c r="AB1186" s="141">
        <v>8.4164226398163695</v>
      </c>
      <c r="AC1186" s="141">
        <v>8.884117076766529</v>
      </c>
      <c r="AD1186" s="141">
        <v>9.1390143969942841</v>
      </c>
      <c r="AE1186" s="141">
        <v>8.722958568912782</v>
      </c>
      <c r="AF1186" s="141">
        <v>9.0488790360067224</v>
      </c>
      <c r="AG1186" s="141">
        <v>9.2295546463899711</v>
      </c>
      <c r="AH1186" s="141">
        <v>9.6849941962081907</v>
      </c>
      <c r="AI1186" s="141">
        <v>9.6950495307952327</v>
      </c>
      <c r="AJ1186" s="141">
        <v>10.067433400843827</v>
      </c>
      <c r="AK1186" s="141">
        <v>10.159829481882451</v>
      </c>
      <c r="AL1186" s="141">
        <v>10.297184324928965</v>
      </c>
      <c r="AM1186" s="141">
        <v>10.688173090386639</v>
      </c>
      <c r="AN1186" s="141">
        <v>11.175173610050756</v>
      </c>
      <c r="AO1186" s="141">
        <v>11.850777372736689</v>
      </c>
      <c r="AP1186" s="141">
        <v>12.141847970995395</v>
      </c>
      <c r="AQ1186" s="141">
        <v>12.323001072584207</v>
      </c>
      <c r="AR1186" s="141">
        <v>12.650686851696102</v>
      </c>
      <c r="AS1186" s="141">
        <v>12.49135884103273</v>
      </c>
      <c r="AT1186" s="141">
        <v>13.151197737377554</v>
      </c>
      <c r="AU1186" s="141">
        <v>12.770967779309705</v>
      </c>
      <c r="AV1186" s="141">
        <v>13.04520222045995</v>
      </c>
      <c r="AW1186" s="141">
        <v>14.40899020939041</v>
      </c>
      <c r="AX1186" s="141">
        <v>15.193302214439244</v>
      </c>
      <c r="AY1186" s="141">
        <v>15.848451699509402</v>
      </c>
      <c r="AZ1186" s="141">
        <v>16.755252003135922</v>
      </c>
      <c r="BA1186" s="141">
        <v>16.819142110452105</v>
      </c>
      <c r="BB1186" s="141">
        <v>19.246387877183206</v>
      </c>
      <c r="BC1186" s="141">
        <v>19.611589709959162</v>
      </c>
      <c r="BD1186" s="141">
        <v>19.535607540420326</v>
      </c>
      <c r="BE1186" s="141">
        <v>20.340467690002839</v>
      </c>
    </row>
    <row r="1187" spans="1:58">
      <c r="A1187" s="141" t="s">
        <v>584</v>
      </c>
      <c r="B1187" s="141" t="s">
        <v>1769</v>
      </c>
      <c r="C1187" s="141">
        <v>1602.479</v>
      </c>
      <c r="D1187" s="141">
        <v>2046.1859999999999</v>
      </c>
      <c r="E1187" s="141">
        <v>2662.2420000000002</v>
      </c>
      <c r="F1187" s="141">
        <v>3674.3339999999998</v>
      </c>
      <c r="G1187" s="141">
        <v>4008.0309999999999</v>
      </c>
      <c r="H1187" s="141">
        <v>3611.9949999999999</v>
      </c>
      <c r="I1187" s="141">
        <v>3703.67</v>
      </c>
      <c r="J1187" s="141">
        <v>3912.6889999999999</v>
      </c>
      <c r="K1187" s="141">
        <v>4231.7179999999998</v>
      </c>
      <c r="L1187" s="141">
        <v>4723.0959999999995</v>
      </c>
      <c r="M1187" s="141">
        <v>7682.3649999999998</v>
      </c>
      <c r="N1187" s="141">
        <v>8100.4030000000002</v>
      </c>
      <c r="O1187" s="141">
        <v>7990.393</v>
      </c>
      <c r="P1187" s="141">
        <v>10590.296</v>
      </c>
      <c r="Q1187" s="141">
        <v>14172.955</v>
      </c>
      <c r="R1187" s="141">
        <v>17168.894</v>
      </c>
      <c r="S1187" s="141">
        <v>20700.215</v>
      </c>
      <c r="T1187" s="141">
        <v>24704.579000000002</v>
      </c>
      <c r="U1187" s="141">
        <v>34532.139000000003</v>
      </c>
      <c r="V1187" s="141">
        <v>40923.72</v>
      </c>
      <c r="W1187" s="141">
        <v>47971.694000000003</v>
      </c>
      <c r="X1187" s="141">
        <v>48631.754000000001</v>
      </c>
      <c r="Y1187" s="141">
        <v>49786.858999999997</v>
      </c>
      <c r="Z1187" s="141">
        <v>53391.519999999997</v>
      </c>
      <c r="AA1187" s="141">
        <v>71755.856</v>
      </c>
      <c r="AB1187" s="141">
        <v>77043.67</v>
      </c>
      <c r="AC1187" s="141">
        <v>81319.392000000007</v>
      </c>
      <c r="AD1187" s="141">
        <v>82775.191000000006</v>
      </c>
      <c r="AE1187" s="141">
        <v>86277.176000000007</v>
      </c>
      <c r="AF1187" s="141">
        <v>92800.769</v>
      </c>
      <c r="AG1187" s="141">
        <v>101172.53</v>
      </c>
      <c r="AH1187" s="141">
        <v>106475.012</v>
      </c>
      <c r="AI1187" s="141">
        <v>108957.571</v>
      </c>
      <c r="AJ1187" s="141">
        <v>111737.15700000001</v>
      </c>
      <c r="AK1187" s="141">
        <v>119206.836</v>
      </c>
      <c r="AL1187" s="141">
        <v>121861.74400000001</v>
      </c>
      <c r="AM1187" s="141">
        <v>128759.371</v>
      </c>
      <c r="AN1187" s="141">
        <v>134190.198</v>
      </c>
      <c r="AO1187" s="141">
        <v>137211.80600000001</v>
      </c>
      <c r="AP1187" s="141">
        <v>145279.20600000001</v>
      </c>
      <c r="AQ1187" s="141">
        <v>150405.67199999999</v>
      </c>
      <c r="AR1187" s="141">
        <v>152235.505</v>
      </c>
      <c r="AS1187" s="141">
        <v>152400.51999999999</v>
      </c>
      <c r="AT1187" s="141">
        <v>163350.182</v>
      </c>
      <c r="AU1187" s="141">
        <v>161681.69699999999</v>
      </c>
      <c r="AV1187" s="141">
        <v>161663.36199999999</v>
      </c>
      <c r="AW1187" s="141">
        <v>177446.13</v>
      </c>
      <c r="AX1187" s="141">
        <v>190254.96100000001</v>
      </c>
      <c r="AY1187" s="141">
        <v>191787.76699999999</v>
      </c>
      <c r="AZ1187" s="141">
        <v>184956.14600000001</v>
      </c>
      <c r="BA1187" s="141">
        <v>197057.24600000001</v>
      </c>
      <c r="BB1187" s="141">
        <v>229238.83799999999</v>
      </c>
      <c r="BC1187" s="141">
        <v>241255.59700000001</v>
      </c>
      <c r="BD1187" s="141">
        <v>243514.46900000001</v>
      </c>
      <c r="BE1187" s="141">
        <v>246943.114</v>
      </c>
    </row>
    <row r="1188" spans="1:58">
      <c r="A1188" s="141" t="s">
        <v>584</v>
      </c>
      <c r="B1188" s="141" t="s">
        <v>1770</v>
      </c>
      <c r="C1188" s="141">
        <v>2.8796290381344711</v>
      </c>
      <c r="D1188" s="141">
        <v>3.0968505147980303</v>
      </c>
      <c r="E1188" s="141">
        <v>3.0482983615635573</v>
      </c>
      <c r="F1188" s="141">
        <v>2.9558869389154445</v>
      </c>
      <c r="G1188" s="141">
        <v>2.9140097134487291</v>
      </c>
      <c r="H1188" s="141">
        <v>2.8737824660885987</v>
      </c>
      <c r="I1188" s="141">
        <v>2.847848233233313</v>
      </c>
      <c r="J1188" s="141">
        <v>2.8267464289135846</v>
      </c>
      <c r="K1188" s="141">
        <v>2.8716621705669274</v>
      </c>
      <c r="L1188" s="141">
        <v>2.8895395256532077</v>
      </c>
      <c r="M1188" s="141">
        <v>2.9971596727301839</v>
      </c>
      <c r="N1188" s="141">
        <v>2.9811525438984594</v>
      </c>
      <c r="O1188" s="141">
        <v>2.985122952531555</v>
      </c>
      <c r="P1188" s="141">
        <v>2.8584222595306299</v>
      </c>
      <c r="Q1188" s="141">
        <v>2.8430851109072335</v>
      </c>
      <c r="R1188" s="141">
        <v>2.8521894533968841</v>
      </c>
      <c r="S1188" s="141">
        <v>2.8016257791538801</v>
      </c>
      <c r="T1188" s="141">
        <v>2.8323336981536253</v>
      </c>
      <c r="U1188" s="141">
        <v>2.7142641883350658</v>
      </c>
      <c r="V1188" s="141">
        <v>2.7093313793596345</v>
      </c>
      <c r="W1188" s="141">
        <v>2.7503880542491732</v>
      </c>
      <c r="X1188" s="141">
        <v>2.7585806920293416</v>
      </c>
      <c r="Y1188" s="141">
        <v>2.6754487552188926</v>
      </c>
      <c r="Z1188" s="141">
        <v>2.6244363636311809</v>
      </c>
      <c r="AA1188" s="141">
        <v>2.5956686388104853</v>
      </c>
      <c r="AB1188" s="141">
        <v>2.5224874488460864</v>
      </c>
      <c r="AC1188" s="141">
        <v>2.4942767133973063</v>
      </c>
      <c r="AD1188" s="141">
        <v>2.437003269031075</v>
      </c>
      <c r="AE1188" s="141">
        <v>2.4876637397269032</v>
      </c>
      <c r="AF1188" s="141">
        <v>2.4860126955061754</v>
      </c>
      <c r="AG1188" s="141">
        <v>2.4987013832545637</v>
      </c>
      <c r="AH1188" s="141">
        <v>2.4814040280518452</v>
      </c>
      <c r="AI1188" s="141">
        <v>2.4785526688037791</v>
      </c>
      <c r="AJ1188" s="141">
        <v>2.4319862328580548</v>
      </c>
      <c r="AK1188" s="141">
        <v>2.4382092063740357</v>
      </c>
      <c r="AL1188" s="141">
        <v>2.3969656375820105</v>
      </c>
      <c r="AM1188" s="141">
        <v>2.3898128187399421</v>
      </c>
      <c r="AN1188" s="141">
        <v>2.3571796211238323</v>
      </c>
      <c r="AO1188" s="141">
        <v>2.3156993069631855</v>
      </c>
      <c r="AP1188" s="141">
        <v>2.3556004626127094</v>
      </c>
      <c r="AQ1188" s="141">
        <v>2.3562067040281258</v>
      </c>
      <c r="AR1188" s="141">
        <v>2.3611965649842626</v>
      </c>
      <c r="AS1188" s="141">
        <v>2.3980921672005513</v>
      </c>
      <c r="AT1188" s="141">
        <v>2.4601133691307262</v>
      </c>
      <c r="AU1188" s="141">
        <v>2.4297920365261643</v>
      </c>
      <c r="AV1188" s="141">
        <v>2.3871357449219066</v>
      </c>
      <c r="AW1188" s="141">
        <v>2.3760053210192194</v>
      </c>
      <c r="AX1188" s="141">
        <v>2.4380281234499597</v>
      </c>
      <c r="AY1188" s="141">
        <v>2.4490590474795026</v>
      </c>
      <c r="AZ1188" s="141">
        <v>2.3435613151364176</v>
      </c>
      <c r="BA1188" s="141">
        <v>2.3497789820592163</v>
      </c>
      <c r="BB1188" s="141">
        <v>2.5804240791114794</v>
      </c>
      <c r="BC1188" s="141">
        <v>2.7248059718786619</v>
      </c>
      <c r="BD1188" s="141">
        <v>2.7415446211635608</v>
      </c>
      <c r="BE1188" s="141">
        <v>2.7483022461871474</v>
      </c>
    </row>
    <row r="1189" spans="1:58">
      <c r="A1189" s="141" t="s">
        <v>584</v>
      </c>
      <c r="B1189" s="141" t="s">
        <v>1771</v>
      </c>
      <c r="C1189" s="141">
        <v>873.91031484648545</v>
      </c>
      <c r="D1189" s="141">
        <v>962.90711268866573</v>
      </c>
      <c r="E1189" s="141">
        <v>1003.7522539444027</v>
      </c>
      <c r="F1189" s="141">
        <v>1136.4848675783994</v>
      </c>
      <c r="G1189" s="141">
        <v>1260.4745466440415</v>
      </c>
      <c r="H1189" s="141">
        <v>1361.5872394648222</v>
      </c>
      <c r="I1189" s="141">
        <v>1476.9974947389517</v>
      </c>
      <c r="J1189" s="141">
        <v>1720.5497443534375</v>
      </c>
      <c r="K1189" s="141">
        <v>1938.4568330018503</v>
      </c>
      <c r="L1189" s="141">
        <v>2193.6101267785834</v>
      </c>
      <c r="M1189" s="141">
        <v>2458.3570942546362</v>
      </c>
      <c r="N1189" s="141">
        <v>2531.0885360984703</v>
      </c>
      <c r="O1189" s="141">
        <v>2667.0467496361534</v>
      </c>
      <c r="P1189" s="141">
        <v>2964.2082180627131</v>
      </c>
      <c r="Q1189" s="141">
        <v>2924.2457108621848</v>
      </c>
      <c r="R1189" s="141">
        <v>2725.1593264248709</v>
      </c>
      <c r="S1189" s="141">
        <v>2876.8008530561933</v>
      </c>
      <c r="T1189" s="141">
        <v>2899.9042182271678</v>
      </c>
      <c r="U1189" s="141">
        <v>2898.3388135563714</v>
      </c>
      <c r="V1189" s="141">
        <v>3044.0528437041512</v>
      </c>
      <c r="W1189" s="141">
        <v>2950.1353462006132</v>
      </c>
      <c r="X1189" s="141">
        <v>2864.3686505507958</v>
      </c>
      <c r="Y1189" s="141">
        <v>2840.6084390750452</v>
      </c>
      <c r="Z1189" s="141">
        <v>2823.8770994222659</v>
      </c>
      <c r="AA1189" s="141">
        <v>3017.815202719592</v>
      </c>
      <c r="AB1189" s="141">
        <v>3005.2381039137422</v>
      </c>
      <c r="AC1189" s="141">
        <v>3020.5604813485661</v>
      </c>
      <c r="AD1189" s="141">
        <v>3044.1150862880963</v>
      </c>
      <c r="AE1189" s="141">
        <v>3242.6786882304486</v>
      </c>
      <c r="AF1189" s="141">
        <v>3350.7262906527176</v>
      </c>
      <c r="AG1189" s="141">
        <v>3551.1617733958246</v>
      </c>
      <c r="AH1189" s="141">
        <v>3575.2460922684613</v>
      </c>
      <c r="AI1189" s="141">
        <v>3649.9443205692714</v>
      </c>
      <c r="AJ1189" s="141">
        <v>3664.5683577439454</v>
      </c>
      <c r="AK1189" s="141">
        <v>3850.9624442826162</v>
      </c>
      <c r="AL1189" s="141">
        <v>3935.9947544224678</v>
      </c>
      <c r="AM1189" s="141">
        <v>4008.4762359152974</v>
      </c>
      <c r="AN1189" s="141">
        <v>4041.1676701809497</v>
      </c>
      <c r="AO1189" s="141">
        <v>3955.6276265822789</v>
      </c>
      <c r="AP1189" s="141">
        <v>4011.2247790825309</v>
      </c>
      <c r="AQ1189" s="141">
        <v>4083.8316974527565</v>
      </c>
      <c r="AR1189" s="141">
        <v>4008.26803199396</v>
      </c>
      <c r="AS1189" s="141">
        <v>3991.9775667935191</v>
      </c>
      <c r="AT1189" s="141">
        <v>3953.1845080568128</v>
      </c>
      <c r="AU1189" s="141">
        <v>4078.2105415580654</v>
      </c>
      <c r="AV1189" s="141">
        <v>4062.9790487818236</v>
      </c>
      <c r="AW1189" s="141">
        <v>4053.8834373582367</v>
      </c>
      <c r="AX1189" s="141">
        <v>4012.6542448887117</v>
      </c>
      <c r="AY1189" s="141">
        <v>3858.4345205094369</v>
      </c>
      <c r="AZ1189" s="141">
        <v>3678.511132630987</v>
      </c>
      <c r="BA1189" s="141">
        <v>3893.2666042008277</v>
      </c>
      <c r="BB1189" s="141">
        <v>3610.8121690017447</v>
      </c>
      <c r="BC1189" s="141">
        <v>3537.3631698125037</v>
      </c>
      <c r="BD1189" s="141">
        <v>3567.6293538389109</v>
      </c>
      <c r="BE1189" s="141">
        <v>3470.7631289481124</v>
      </c>
      <c r="BF1189" s="141">
        <v>3428.5572160042789</v>
      </c>
    </row>
    <row r="1190" spans="1:58">
      <c r="A1190" s="141" t="s">
        <v>584</v>
      </c>
      <c r="B1190" s="141" t="s">
        <v>1772</v>
      </c>
      <c r="C1190" s="141">
        <v>1110.263404641433</v>
      </c>
      <c r="D1190" s="141">
        <v>1246.0107643533488</v>
      </c>
      <c r="E1190" s="141">
        <v>1317.931379914851</v>
      </c>
      <c r="F1190" s="141">
        <v>1506.0116514481676</v>
      </c>
      <c r="G1190" s="141">
        <v>1676.4459346186086</v>
      </c>
      <c r="H1190" s="141">
        <v>1775.8360891154193</v>
      </c>
      <c r="I1190" s="141">
        <v>1984.1667501753682</v>
      </c>
      <c r="J1190" s="141">
        <v>2253.6609580541076</v>
      </c>
      <c r="K1190" s="141">
        <v>2513.3335312336112</v>
      </c>
      <c r="L1190" s="141">
        <v>2863.1799325398365</v>
      </c>
      <c r="M1190" s="141">
        <v>3222.0039292730844</v>
      </c>
      <c r="N1190" s="141">
        <v>3415.6882409150685</v>
      </c>
      <c r="O1190" s="141">
        <v>3737.2653655259919</v>
      </c>
      <c r="P1190" s="141">
        <v>4090.9982512791571</v>
      </c>
      <c r="Q1190" s="141">
        <v>3967.084838692108</v>
      </c>
      <c r="R1190" s="141">
        <v>4028.6671431123818</v>
      </c>
      <c r="S1190" s="141">
        <v>4310.6206382846658</v>
      </c>
      <c r="T1190" s="141">
        <v>4444.7713480235016</v>
      </c>
      <c r="U1190" s="141">
        <v>4670.1073996066079</v>
      </c>
      <c r="V1190" s="141">
        <v>4862.7599896435659</v>
      </c>
      <c r="W1190" s="141">
        <v>4717.6876573444533</v>
      </c>
      <c r="X1190" s="141">
        <v>4754.3774649802799</v>
      </c>
      <c r="Y1190" s="141">
        <v>4696.6204864540859</v>
      </c>
      <c r="Z1190" s="141">
        <v>4960.9337660050815</v>
      </c>
      <c r="AA1190" s="141">
        <v>5184.8889333266679</v>
      </c>
      <c r="AB1190" s="141">
        <v>5327.7986650545736</v>
      </c>
      <c r="AC1190" s="141">
        <v>5327.7911302801831</v>
      </c>
      <c r="AD1190" s="141">
        <v>5639.9488905816152</v>
      </c>
      <c r="AE1190" s="141">
        <v>5904.7898673060772</v>
      </c>
      <c r="AF1190" s="141">
        <v>6236.9229019786217</v>
      </c>
      <c r="AG1190" s="141">
        <v>6805.5400406355993</v>
      </c>
      <c r="AH1190" s="141">
        <v>7009.0299464981726</v>
      </c>
      <c r="AI1190" s="141">
        <v>7034.6134960435966</v>
      </c>
      <c r="AJ1190" s="141">
        <v>7094.0129761675335</v>
      </c>
      <c r="AK1190" s="141">
        <v>7522.5710421651556</v>
      </c>
      <c r="AL1190" s="141">
        <v>7695.7166431492597</v>
      </c>
      <c r="AM1190" s="141">
        <v>7835.4127404438723</v>
      </c>
      <c r="AN1190" s="141">
        <v>7991.0040695875678</v>
      </c>
      <c r="AO1190" s="141">
        <v>8003.9556962025317</v>
      </c>
      <c r="AP1190" s="141">
        <v>8147.3888700239277</v>
      </c>
      <c r="AQ1190" s="141">
        <v>8299.4095062399974</v>
      </c>
      <c r="AR1190" s="141">
        <v>8162.0146442362893</v>
      </c>
      <c r="AS1190" s="141">
        <v>8266.099101573227</v>
      </c>
      <c r="AT1190" s="141">
        <v>8164.9336820181961</v>
      </c>
      <c r="AU1190" s="141">
        <v>8393.2577234054206</v>
      </c>
      <c r="AV1190" s="141">
        <v>8539.0105890915929</v>
      </c>
      <c r="AW1190" s="141">
        <v>8542.4781391274428</v>
      </c>
      <c r="AX1190" s="141">
        <v>8710.0257029241966</v>
      </c>
      <c r="AY1190" s="141">
        <v>8270.0077305701107</v>
      </c>
      <c r="AZ1190" s="141">
        <v>8020.273805711965</v>
      </c>
      <c r="BA1190" s="141">
        <v>8594.9090341219653</v>
      </c>
      <c r="BB1190" s="141">
        <v>8099.5986951726081</v>
      </c>
      <c r="BC1190" s="141">
        <v>7998.3467707182535</v>
      </c>
      <c r="BD1190" s="141">
        <v>7988.5833104476442</v>
      </c>
      <c r="BE1190" s="141">
        <v>7819.7146359093622</v>
      </c>
    </row>
    <row r="1191" spans="1:58">
      <c r="A1191" s="141" t="s">
        <v>584</v>
      </c>
      <c r="B1191" s="141" t="s">
        <v>1773</v>
      </c>
      <c r="C1191" s="141">
        <v>0</v>
      </c>
      <c r="D1191" s="141">
        <v>0</v>
      </c>
      <c r="E1191" s="141">
        <v>0</v>
      </c>
      <c r="F1191" s="141">
        <v>0</v>
      </c>
      <c r="G1191" s="141">
        <v>0</v>
      </c>
      <c r="H1191" s="141">
        <v>0</v>
      </c>
      <c r="I1191" s="141">
        <v>0</v>
      </c>
      <c r="J1191" s="141">
        <v>0</v>
      </c>
      <c r="K1191" s="141">
        <v>0</v>
      </c>
      <c r="L1191" s="141">
        <v>0</v>
      </c>
      <c r="M1191" s="141">
        <v>0</v>
      </c>
      <c r="N1191" s="141">
        <v>0</v>
      </c>
      <c r="O1191" s="141">
        <v>0</v>
      </c>
      <c r="P1191" s="141">
        <v>0</v>
      </c>
      <c r="Q1191" s="141">
        <v>0</v>
      </c>
      <c r="R1191" s="141">
        <v>0</v>
      </c>
      <c r="S1191" s="141">
        <v>0</v>
      </c>
      <c r="T1191" s="141">
        <v>0</v>
      </c>
      <c r="U1191" s="141">
        <v>0</v>
      </c>
      <c r="V1191" s="141">
        <v>0</v>
      </c>
      <c r="W1191" s="141">
        <v>0</v>
      </c>
      <c r="X1191" s="141">
        <v>0</v>
      </c>
      <c r="Y1191" s="141">
        <v>1.1407943089756298</v>
      </c>
      <c r="Z1191" s="141">
        <v>1.2039316992381799</v>
      </c>
      <c r="AA1191" s="141">
        <v>1.2136605005611041</v>
      </c>
      <c r="AB1191" s="141">
        <v>1.254071010749509</v>
      </c>
      <c r="AC1191" s="141">
        <v>1.2631074227740653</v>
      </c>
      <c r="AD1191" s="141">
        <v>1.3052110354206223</v>
      </c>
      <c r="AE1191" s="141">
        <v>1.3039403692850307</v>
      </c>
      <c r="AF1191" s="141">
        <v>1.3282976575908598</v>
      </c>
      <c r="AG1191" s="141">
        <v>1.0310695964825813</v>
      </c>
      <c r="AH1191" s="141">
        <v>1.0272083996953008</v>
      </c>
      <c r="AI1191" s="141">
        <v>0.97981815377449677</v>
      </c>
      <c r="AJ1191" s="141">
        <v>0.92658142579863556</v>
      </c>
      <c r="AK1191" s="141">
        <v>0.89045570617644032</v>
      </c>
      <c r="AL1191" s="141">
        <v>0.90155202818197311</v>
      </c>
      <c r="AM1191" s="141">
        <v>0.88639866347452623</v>
      </c>
      <c r="AN1191" s="141">
        <v>0.91262613601006193</v>
      </c>
      <c r="AO1191" s="141">
        <v>0.87150130834668138</v>
      </c>
      <c r="AP1191" s="141">
        <v>0.89443037682366655</v>
      </c>
      <c r="AQ1191" s="141">
        <v>0.91018731030219402</v>
      </c>
      <c r="AR1191" s="141">
        <v>0.84270852331767221</v>
      </c>
      <c r="AS1191" s="141">
        <v>0.87554154794992622</v>
      </c>
      <c r="AT1191" s="141">
        <v>0.89970580468881656</v>
      </c>
      <c r="AU1191" s="141">
        <v>0.86875432164023081</v>
      </c>
      <c r="AV1191" s="141">
        <v>1.0562850734807603</v>
      </c>
      <c r="AW1191" s="141">
        <v>1.0823801997916622</v>
      </c>
      <c r="AX1191" s="141">
        <v>1.1347496940931991</v>
      </c>
      <c r="AY1191" s="141">
        <v>1.1138605856399635</v>
      </c>
      <c r="AZ1191" s="141">
        <v>1.0788890118719747</v>
      </c>
      <c r="BA1191" s="141">
        <v>1.8688262926688286</v>
      </c>
      <c r="BB1191" s="141">
        <v>2.1063689820545282</v>
      </c>
      <c r="BC1191" s="141">
        <v>2.1516484665550095</v>
      </c>
      <c r="BD1191" s="141">
        <v>2.372093885304916</v>
      </c>
      <c r="BE1191" s="141">
        <v>2.5251201118705517</v>
      </c>
      <c r="BF1191" s="141">
        <v>2.6180610555257191</v>
      </c>
    </row>
    <row r="1192" spans="1:58">
      <c r="A1192" s="141" t="s">
        <v>584</v>
      </c>
      <c r="B1192" s="141" t="s">
        <v>1774</v>
      </c>
      <c r="AG1192" s="141">
        <v>116.63327072683605</v>
      </c>
      <c r="AH1192" s="141">
        <v>113.99955442350006</v>
      </c>
      <c r="AI1192" s="141">
        <v>115.72282273153982</v>
      </c>
      <c r="AJ1192" s="141">
        <v>116.27470550739427</v>
      </c>
      <c r="AK1192" s="141">
        <v>121.55614335004624</v>
      </c>
      <c r="AL1192" s="141">
        <v>121.38681697703664</v>
      </c>
      <c r="AM1192" s="141">
        <v>120.20915403832051</v>
      </c>
      <c r="AN1192" s="141">
        <v>120.18482928052207</v>
      </c>
      <c r="AO1192" s="141">
        <v>119.30765020944028</v>
      </c>
      <c r="AP1192" s="141">
        <v>121.51182764952047</v>
      </c>
      <c r="AQ1192" s="141">
        <v>120.56720066297193</v>
      </c>
      <c r="AR1192" s="141">
        <v>118.14185777737826</v>
      </c>
      <c r="AS1192" s="141">
        <v>117.79649900358989</v>
      </c>
      <c r="AT1192" s="141">
        <v>115.1420127389717</v>
      </c>
      <c r="AU1192" s="141">
        <v>116.26033544416727</v>
      </c>
      <c r="AV1192" s="141">
        <v>113.94241915185681</v>
      </c>
      <c r="AW1192" s="141">
        <v>112.16666277836772</v>
      </c>
      <c r="AX1192" s="141">
        <v>109.34467628971073</v>
      </c>
      <c r="AY1192" s="141">
        <v>106.35610415858285</v>
      </c>
      <c r="AZ1192" s="141">
        <v>107.19056555516943</v>
      </c>
      <c r="BA1192" s="141">
        <v>108.90330357132312</v>
      </c>
      <c r="BB1192" s="141">
        <v>100.93201342763813</v>
      </c>
      <c r="BC1192" s="141">
        <v>97.266892955068599</v>
      </c>
      <c r="BD1192" s="141">
        <v>96.036703664224788</v>
      </c>
      <c r="BE1192" s="141">
        <v>92.956949510543453</v>
      </c>
      <c r="BF1192" s="141">
        <v>90.503892763714404</v>
      </c>
    </row>
    <row r="1193" spans="1:58">
      <c r="A1193" s="141" t="s">
        <v>584</v>
      </c>
      <c r="B1193" s="141" t="s">
        <v>1775</v>
      </c>
      <c r="C1193" s="141">
        <v>93.776380489359823</v>
      </c>
      <c r="D1193" s="141">
        <v>93.603240558080074</v>
      </c>
      <c r="E1193" s="141">
        <v>94.421133673791388</v>
      </c>
      <c r="F1193" s="141">
        <v>94.609045315392819</v>
      </c>
      <c r="G1193" s="141">
        <v>95.203670332814269</v>
      </c>
      <c r="H1193" s="141">
        <v>95.141023922169381</v>
      </c>
      <c r="I1193" s="141">
        <v>95.263935890176228</v>
      </c>
      <c r="J1193" s="141">
        <v>96.508032235657851</v>
      </c>
      <c r="K1193" s="141">
        <v>96.642559524517495</v>
      </c>
      <c r="L1193" s="141">
        <v>97.01007706179729</v>
      </c>
      <c r="M1193" s="141">
        <v>97.004806744571979</v>
      </c>
      <c r="N1193" s="141">
        <v>96.513997865610293</v>
      </c>
      <c r="O1193" s="141">
        <v>96.573906757918493</v>
      </c>
      <c r="P1193" s="141">
        <v>97.345599909803909</v>
      </c>
      <c r="Q1193" s="141">
        <v>96.172441775731102</v>
      </c>
      <c r="R1193" s="141">
        <v>95.474048910008108</v>
      </c>
      <c r="S1193" s="141">
        <v>94.993562798615301</v>
      </c>
      <c r="T1193" s="141">
        <v>95.522699755524513</v>
      </c>
      <c r="U1193" s="141">
        <v>93.394504717923709</v>
      </c>
      <c r="V1193" s="141">
        <v>92.610890913915995</v>
      </c>
      <c r="W1193" s="141">
        <v>91.32407255619313</v>
      </c>
      <c r="X1193" s="141">
        <v>90.744521447656098</v>
      </c>
      <c r="Y1193" s="141">
        <v>88.514552779819155</v>
      </c>
      <c r="Z1193" s="141">
        <v>87.431455226460287</v>
      </c>
      <c r="AA1193" s="141">
        <v>87.103369676887937</v>
      </c>
      <c r="AB1193" s="141">
        <v>84.968229142902302</v>
      </c>
      <c r="AC1193" s="141">
        <v>84.566600307911784</v>
      </c>
      <c r="AD1193" s="141">
        <v>83.47244169794277</v>
      </c>
      <c r="AE1193" s="141">
        <v>84.739039514328169</v>
      </c>
      <c r="AF1193" s="141">
        <v>84.919362010461057</v>
      </c>
      <c r="AG1193" s="141">
        <v>84.575811319133479</v>
      </c>
      <c r="AH1193" s="141">
        <v>83.898646970973942</v>
      </c>
      <c r="AI1193" s="141">
        <v>83.967805159888186</v>
      </c>
      <c r="AJ1193" s="141">
        <v>82.446716094395939</v>
      </c>
      <c r="AK1193" s="141">
        <v>82.705651761633121</v>
      </c>
      <c r="AL1193" s="141">
        <v>81.484654991067671</v>
      </c>
      <c r="AM1193" s="141">
        <v>81.239792949229354</v>
      </c>
      <c r="AN1193" s="141">
        <v>80.371456948434911</v>
      </c>
      <c r="AO1193" s="141">
        <v>79.409196437829451</v>
      </c>
      <c r="AP1193" s="141">
        <v>80.631135938713726</v>
      </c>
      <c r="AQ1193" s="141">
        <v>80.691912933180959</v>
      </c>
      <c r="AR1193" s="141">
        <v>80.613903295846541</v>
      </c>
      <c r="AS1193" s="141">
        <v>81.850067016495217</v>
      </c>
      <c r="AT1193" s="141">
        <v>84.325576038743378</v>
      </c>
      <c r="AU1193" s="141">
        <v>82.721594746908366</v>
      </c>
      <c r="AV1193" s="141">
        <v>81.625853777564799</v>
      </c>
      <c r="AW1193" s="141">
        <v>81.473805666700855</v>
      </c>
      <c r="AX1193" s="141">
        <v>83.498838204049122</v>
      </c>
      <c r="AY1193" s="141">
        <v>83.221506520546413</v>
      </c>
      <c r="AZ1193" s="141">
        <v>81.247159171216765</v>
      </c>
      <c r="BA1193" s="141">
        <v>80.926950870969549</v>
      </c>
      <c r="BB1193" s="141">
        <v>89.782780941099148</v>
      </c>
      <c r="BC1193" s="141">
        <v>94.641258033720959</v>
      </c>
      <c r="BD1193" s="141">
        <v>94.648158246780639</v>
      </c>
      <c r="BE1193" s="141">
        <v>94.683364592403805</v>
      </c>
      <c r="BF1193" s="141">
        <v>93.723009363077679</v>
      </c>
    </row>
    <row r="1194" spans="1:58">
      <c r="A1194" s="141" t="s">
        <v>584</v>
      </c>
      <c r="B1194" s="141" t="s">
        <v>1776</v>
      </c>
      <c r="C1194" s="141">
        <v>6.2236195106401748</v>
      </c>
      <c r="D1194" s="141">
        <v>6.3967594419199303</v>
      </c>
      <c r="E1194" s="141">
        <v>5.5788663262086144</v>
      </c>
      <c r="F1194" s="141">
        <v>5.3909565023696846</v>
      </c>
      <c r="G1194" s="141">
        <v>4.7963304781684943</v>
      </c>
      <c r="H1194" s="141">
        <v>4.8589760778306061</v>
      </c>
      <c r="I1194" s="141">
        <v>4.7360634313497609</v>
      </c>
      <c r="J1194" s="141">
        <v>3.4919683413682976</v>
      </c>
      <c r="K1194" s="141">
        <v>3.3574404754825191</v>
      </c>
      <c r="L1194" s="141">
        <v>2.9899224963487847</v>
      </c>
      <c r="M1194" s="141">
        <v>2.9951932554280134</v>
      </c>
      <c r="N1194" s="141">
        <v>3.4860021343896985</v>
      </c>
      <c r="O1194" s="141">
        <v>3.4260932420815058</v>
      </c>
      <c r="P1194" s="141">
        <v>2.6543997780556947</v>
      </c>
      <c r="Q1194" s="141">
        <v>3.8275588451155187</v>
      </c>
      <c r="R1194" s="141">
        <v>4.5259514178023403</v>
      </c>
      <c r="S1194" s="141">
        <v>5.0064375096273821</v>
      </c>
      <c r="T1194" s="141">
        <v>4.477300547329774</v>
      </c>
      <c r="U1194" s="141">
        <v>6.6054943812114573</v>
      </c>
      <c r="V1194" s="141">
        <v>7.3891090860840185</v>
      </c>
      <c r="W1194" s="141">
        <v>8.6759271535502229</v>
      </c>
      <c r="X1194" s="141">
        <v>9.2554782555967545</v>
      </c>
      <c r="Y1194" s="141">
        <v>10.344653208410975</v>
      </c>
      <c r="Z1194" s="141">
        <v>11.364613668173796</v>
      </c>
      <c r="AA1194" s="141">
        <v>11.6829700986475</v>
      </c>
      <c r="AB1194" s="141">
        <v>13.77770039747252</v>
      </c>
      <c r="AC1194" s="141">
        <v>14.170291996815228</v>
      </c>
      <c r="AD1194" s="141">
        <v>15.222346459445202</v>
      </c>
      <c r="AE1194" s="141">
        <v>13.95701986487431</v>
      </c>
      <c r="AF1194" s="141">
        <v>13.75234057435585</v>
      </c>
      <c r="AG1194" s="141">
        <v>14.39311908438396</v>
      </c>
      <c r="AH1194" s="141">
        <v>15.074144403621611</v>
      </c>
      <c r="AI1194" s="141">
        <v>15.052376465795577</v>
      </c>
      <c r="AJ1194" s="141">
        <v>16.626702698925545</v>
      </c>
      <c r="AK1194" s="141">
        <v>16.403892324385325</v>
      </c>
      <c r="AL1194" s="141">
        <v>17.613793183291328</v>
      </c>
      <c r="AM1194" s="141">
        <v>17.873808188920403</v>
      </c>
      <c r="AN1194" s="141">
        <v>18.715916915555034</v>
      </c>
      <c r="AO1194" s="141">
        <v>19.71930185381694</v>
      </c>
      <c r="AP1194" s="141">
        <v>18.474433684462603</v>
      </c>
      <c r="AQ1194" s="141">
        <v>18.397899370420539</v>
      </c>
      <c r="AR1194" s="141">
        <v>18.543387788407511</v>
      </c>
      <c r="AS1194" s="141">
        <v>17.274391238997577</v>
      </c>
      <c r="AT1194" s="141">
        <v>14.774718156567799</v>
      </c>
      <c r="AU1194" s="141">
        <v>16.409650931451395</v>
      </c>
      <c r="AV1194" s="141">
        <v>17.317861341581061</v>
      </c>
      <c r="AW1194" s="141">
        <v>17.443814712317007</v>
      </c>
      <c r="AX1194" s="141">
        <v>15.366412296552731</v>
      </c>
      <c r="AY1194" s="141">
        <v>15.664632893813623</v>
      </c>
      <c r="AZ1194" s="141">
        <v>17.673951816911266</v>
      </c>
      <c r="BA1194" s="141">
        <v>17.204222435247043</v>
      </c>
      <c r="BB1194" s="141">
        <v>8.110850293493046</v>
      </c>
      <c r="BC1194" s="141">
        <v>3.2070932782254271</v>
      </c>
      <c r="BD1194" s="141">
        <v>2.9797474280412759</v>
      </c>
      <c r="BE1194" s="141">
        <v>2.7915150693506221</v>
      </c>
      <c r="BF1194" s="141">
        <v>3.6589293519915467</v>
      </c>
    </row>
    <row r="1195" spans="1:58">
      <c r="A1195" s="141" t="s">
        <v>584</v>
      </c>
      <c r="B1195" s="141" t="s">
        <v>1777</v>
      </c>
      <c r="C1195" s="141">
        <v>41.882660859967395</v>
      </c>
      <c r="D1195" s="141">
        <v>45.394394456696027</v>
      </c>
      <c r="E1195" s="141">
        <v>49.96820407972065</v>
      </c>
      <c r="F1195" s="141">
        <v>57.103919111458048</v>
      </c>
      <c r="G1195" s="141">
        <v>61.073900293383552</v>
      </c>
      <c r="H1195" s="141">
        <v>64.245616077995209</v>
      </c>
      <c r="I1195" s="141">
        <v>66.818657058389064</v>
      </c>
      <c r="J1195" s="141">
        <v>74.087680842085177</v>
      </c>
      <c r="K1195" s="141">
        <v>77.126833973323826</v>
      </c>
      <c r="L1195" s="141">
        <v>81.309836961914286</v>
      </c>
      <c r="M1195" s="141">
        <v>84.663199149658823</v>
      </c>
      <c r="N1195" s="141">
        <v>86.623496680998031</v>
      </c>
      <c r="O1195" s="141">
        <v>88.592144269338974</v>
      </c>
      <c r="P1195" s="141">
        <v>90.789628735844516</v>
      </c>
      <c r="Q1195" s="141">
        <v>90.489616905226356</v>
      </c>
      <c r="R1195" s="141">
        <v>90.191569315020544</v>
      </c>
      <c r="S1195" s="141">
        <v>89.832226253553543</v>
      </c>
      <c r="T1195" s="141">
        <v>90.318952323812127</v>
      </c>
      <c r="U1195" s="141">
        <v>89.13971261324842</v>
      </c>
      <c r="V1195" s="141">
        <v>88.833369529284568</v>
      </c>
      <c r="W1195" s="141">
        <v>87.434380885189029</v>
      </c>
      <c r="X1195" s="141">
        <v>86.787772259972456</v>
      </c>
      <c r="Y1195" s="141">
        <v>84.60848708686575</v>
      </c>
      <c r="Z1195" s="141">
        <v>83.615105579249075</v>
      </c>
      <c r="AA1195" s="141">
        <v>83.62831557266378</v>
      </c>
      <c r="AB1195" s="141">
        <v>81.52426946803017</v>
      </c>
      <c r="AC1195" s="141">
        <v>81.230582442403119</v>
      </c>
      <c r="AD1195" s="141">
        <v>80.720375560337146</v>
      </c>
      <c r="AE1195" s="141">
        <v>82.4663907249315</v>
      </c>
      <c r="AF1195" s="141">
        <v>82.905509705282626</v>
      </c>
      <c r="AG1195" s="141">
        <v>82.998738600042259</v>
      </c>
      <c r="AH1195" s="141">
        <v>82.263998616980786</v>
      </c>
      <c r="AI1195" s="141">
        <v>82.399165295435623</v>
      </c>
      <c r="AJ1195" s="141">
        <v>80.936732822792948</v>
      </c>
      <c r="AK1195" s="141">
        <v>81.327273395498395</v>
      </c>
      <c r="AL1195" s="141">
        <v>80.195125184563949</v>
      </c>
      <c r="AM1195" s="141">
        <v>80.000058758888557</v>
      </c>
      <c r="AN1195" s="141">
        <v>79.366652584372588</v>
      </c>
      <c r="AO1195" s="141">
        <v>78.428287832797878</v>
      </c>
      <c r="AP1195" s="141">
        <v>79.674112614524006</v>
      </c>
      <c r="AQ1195" s="141">
        <v>79.807864150251504</v>
      </c>
      <c r="AR1195" s="141">
        <v>79.720955908501367</v>
      </c>
      <c r="AS1195" s="141">
        <v>81.232268851439486</v>
      </c>
      <c r="AT1195" s="141">
        <v>83.67531010576721</v>
      </c>
      <c r="AU1195" s="141">
        <v>82.070327785269654</v>
      </c>
      <c r="AV1195" s="141">
        <v>80.924207427427788</v>
      </c>
      <c r="AW1195" s="141">
        <v>80.715024758973428</v>
      </c>
      <c r="AX1195" s="141">
        <v>82.645415645455472</v>
      </c>
      <c r="AY1195" s="141">
        <v>82.345866927384634</v>
      </c>
      <c r="AZ1195" s="141">
        <v>80.36108289264385</v>
      </c>
      <c r="BA1195" s="141">
        <v>80.144078309245288</v>
      </c>
      <c r="BB1195" s="141">
        <v>88.936914147185178</v>
      </c>
      <c r="BC1195" s="141">
        <v>93.827047124828127</v>
      </c>
      <c r="BD1195" s="141">
        <v>93.918626627660743</v>
      </c>
      <c r="BE1195" s="141">
        <v>93.98125951657957</v>
      </c>
      <c r="BF1195" s="141">
        <v>93.019128139543184</v>
      </c>
    </row>
    <row r="1196" spans="1:58">
      <c r="A1196" s="141" t="s">
        <v>584</v>
      </c>
      <c r="B1196" s="141" t="s">
        <v>1778</v>
      </c>
      <c r="AG1196" s="141">
        <v>8.5738828532218374</v>
      </c>
      <c r="AH1196" s="141">
        <v>8.7719641103602282</v>
      </c>
      <c r="AI1196" s="141">
        <v>8.6413377793234005</v>
      </c>
      <c r="AJ1196" s="141">
        <v>8.6003227927883845</v>
      </c>
      <c r="AK1196" s="141">
        <v>8.2266512612224929</v>
      </c>
      <c r="AL1196" s="141">
        <v>8.2381268815144484</v>
      </c>
      <c r="AM1196" s="141">
        <v>8.3188340189235337</v>
      </c>
      <c r="AN1196" s="141">
        <v>8.3205177058238462</v>
      </c>
      <c r="AO1196" s="141">
        <v>8.3816921902705825</v>
      </c>
      <c r="AP1196" s="141">
        <v>8.2296515437519737</v>
      </c>
      <c r="AQ1196" s="141">
        <v>8.2941297011229</v>
      </c>
      <c r="AR1196" s="141">
        <v>8.4644004996464481</v>
      </c>
      <c r="AS1196" s="141">
        <v>8.4892166444566808</v>
      </c>
      <c r="AT1196" s="141">
        <v>8.6849272147692229</v>
      </c>
      <c r="AU1196" s="141">
        <v>8.6013858138250328</v>
      </c>
      <c r="AV1196" s="141">
        <v>8.7763627228876864</v>
      </c>
      <c r="AW1196" s="141">
        <v>8.9153049152930528</v>
      </c>
      <c r="AX1196" s="141">
        <v>9.1453926604573006</v>
      </c>
      <c r="AY1196" s="141">
        <v>9.4023752365820439</v>
      </c>
      <c r="AZ1196" s="141">
        <v>9.3291792502514088</v>
      </c>
      <c r="BA1196" s="141">
        <v>9.1824578980294991</v>
      </c>
      <c r="BB1196" s="141">
        <v>9.9076592850982497</v>
      </c>
      <c r="BC1196" s="141">
        <v>10.280990474959854</v>
      </c>
      <c r="BD1196" s="141">
        <v>10.412685586297526</v>
      </c>
      <c r="BE1196" s="141">
        <v>10.757667987874076</v>
      </c>
      <c r="BF1196" s="141">
        <v>11.049248484932891</v>
      </c>
    </row>
    <row r="1197" spans="1:58">
      <c r="A1197" s="141" t="s">
        <v>584</v>
      </c>
      <c r="B1197" s="141" t="s">
        <v>1779</v>
      </c>
      <c r="AG1197" s="141">
        <v>5.4857887025674259</v>
      </c>
      <c r="AH1197" s="141">
        <v>5.7993397903411728</v>
      </c>
      <c r="AI1197" s="141">
        <v>5.8432101201912445</v>
      </c>
      <c r="AJ1197" s="141">
        <v>5.9538414541843006</v>
      </c>
      <c r="AK1197" s="141">
        <v>5.8163561719083265</v>
      </c>
      <c r="AL1197" s="141">
        <v>5.9459491903477479</v>
      </c>
      <c r="AM1197" s="141">
        <v>6.1138102476187033</v>
      </c>
      <c r="AN1197" s="141">
        <v>6.2197069678065668</v>
      </c>
      <c r="AO1197" s="141">
        <v>6.333431633884044</v>
      </c>
      <c r="AP1197" s="141">
        <v>6.3137093178981294</v>
      </c>
      <c r="AQ1197" s="141">
        <v>6.5719820587417619</v>
      </c>
      <c r="AR1197" s="141">
        <v>6.8597421581634146</v>
      </c>
      <c r="AS1197" s="141">
        <v>7.0541748152440169</v>
      </c>
      <c r="AT1197" s="141">
        <v>7.316025059073012</v>
      </c>
      <c r="AU1197" s="141">
        <v>7.4448865901283465</v>
      </c>
      <c r="AV1197" s="141">
        <v>7.7931617955230656</v>
      </c>
      <c r="AW1197" s="141">
        <v>8.1647414144483328</v>
      </c>
      <c r="AX1197" s="141">
        <v>8.5983572988928785</v>
      </c>
      <c r="AY1197" s="141">
        <v>9.0188820654477624</v>
      </c>
      <c r="AZ1197" s="141">
        <v>9.0234006573404635</v>
      </c>
      <c r="BA1197" s="141">
        <v>8.9899626117561944</v>
      </c>
      <c r="BB1197" s="141">
        <v>9.9076592850982497</v>
      </c>
      <c r="BC1197" s="141">
        <v>10.513872667362325</v>
      </c>
      <c r="BD1197" s="141">
        <v>10.924363386200719</v>
      </c>
      <c r="BE1197" s="141">
        <v>11.288340389418345</v>
      </c>
      <c r="BF1197" s="141">
        <v>11.875935506592311</v>
      </c>
    </row>
    <row r="1198" spans="1:58">
      <c r="A1198" s="141" t="s">
        <v>584</v>
      </c>
      <c r="B1198" s="141" t="s">
        <v>1780</v>
      </c>
      <c r="AG1198" s="141">
        <v>4.55066402367469</v>
      </c>
      <c r="AH1198" s="141">
        <v>4.7305692182598396</v>
      </c>
      <c r="AI1198" s="141">
        <v>4.1977149013184896</v>
      </c>
      <c r="AJ1198" s="141">
        <v>4.4356067121846303</v>
      </c>
      <c r="AK1198" s="141">
        <v>3.56764577817821</v>
      </c>
      <c r="AL1198" s="141">
        <v>3.9171885210958099</v>
      </c>
      <c r="AM1198" s="141">
        <v>3.8393584372338001</v>
      </c>
      <c r="AN1198" s="141">
        <v>4.0721274928848201</v>
      </c>
      <c r="AO1198" s="141">
        <v>4.0453560514604598</v>
      </c>
      <c r="AP1198" s="141">
        <v>3.8287865757596302</v>
      </c>
      <c r="AQ1198" s="141">
        <v>3.9161080185303199</v>
      </c>
      <c r="AR1198" s="141">
        <v>3.7367773603042398</v>
      </c>
      <c r="AS1198" s="141">
        <v>3.6953743729397699</v>
      </c>
      <c r="AT1198" s="141">
        <v>4.0790250112544602</v>
      </c>
      <c r="AU1198" s="141">
        <v>4.0137574915504004</v>
      </c>
      <c r="AV1198" s="141">
        <v>3.6544733100249802</v>
      </c>
      <c r="AW1198" s="141">
        <v>4.0293638085118504</v>
      </c>
      <c r="AX1198" s="141">
        <v>3.7527317989319</v>
      </c>
      <c r="AY1198" s="141">
        <v>3.983866936164</v>
      </c>
      <c r="AZ1198" s="141">
        <v>4.0356136624685703</v>
      </c>
      <c r="BA1198" s="141">
        <v>4.5855295618010903</v>
      </c>
      <c r="BB1198" s="141">
        <v>4.6936022589356403</v>
      </c>
      <c r="BC1198" s="141">
        <v>4.5330854340304301</v>
      </c>
      <c r="BD1198" s="141">
        <v>4.9121521300417896</v>
      </c>
      <c r="BE1198" s="141">
        <v>5.6250258865426597</v>
      </c>
      <c r="BF1198" s="141">
        <v>6.2973570805928896</v>
      </c>
    </row>
    <row r="1199" spans="1:58">
      <c r="A1199" s="141" t="s">
        <v>584</v>
      </c>
      <c r="B1199" s="141" t="s">
        <v>1781</v>
      </c>
      <c r="C1199" s="141">
        <v>0</v>
      </c>
      <c r="D1199" s="141">
        <v>0</v>
      </c>
      <c r="E1199" s="141">
        <v>0</v>
      </c>
      <c r="F1199" s="141">
        <v>0</v>
      </c>
      <c r="G1199" s="141">
        <v>0</v>
      </c>
      <c r="H1199" s="141">
        <v>0</v>
      </c>
      <c r="I1199" s="141">
        <v>0</v>
      </c>
      <c r="J1199" s="141">
        <v>0</v>
      </c>
      <c r="K1199" s="141">
        <v>0</v>
      </c>
      <c r="L1199" s="141">
        <v>0</v>
      </c>
      <c r="M1199" s="141">
        <v>0</v>
      </c>
      <c r="N1199" s="141">
        <v>0</v>
      </c>
      <c r="O1199" s="141">
        <v>0</v>
      </c>
      <c r="P1199" s="141">
        <v>5.780135672032094E-2</v>
      </c>
      <c r="Q1199" s="141">
        <v>2.1882987290360981E-2</v>
      </c>
      <c r="R1199" s="141">
        <v>2.1135125310157963E-2</v>
      </c>
      <c r="S1199" s="141">
        <v>3.9448354214662168E-2</v>
      </c>
      <c r="T1199" s="141">
        <v>5.6671030336002536E-2</v>
      </c>
      <c r="U1199" s="141">
        <v>0.10757083539510769</v>
      </c>
      <c r="V1199" s="141">
        <v>0.15375679092493252</v>
      </c>
      <c r="W1199" s="141">
        <v>0.15719672821209682</v>
      </c>
      <c r="X1199" s="141">
        <v>0.15440928110071758</v>
      </c>
      <c r="Y1199" s="141">
        <v>1.7093071880065109</v>
      </c>
      <c r="Z1199" s="141">
        <v>1.795433534290811</v>
      </c>
      <c r="AA1199" s="141">
        <v>1.8798213750021373</v>
      </c>
      <c r="AB1199" s="141">
        <v>1.9042164149452498</v>
      </c>
      <c r="AC1199" s="141">
        <v>2.0569092122830441</v>
      </c>
      <c r="AD1199" s="141">
        <v>2.0772470550945217</v>
      </c>
      <c r="AE1199" s="141">
        <v>2.1369137922968449</v>
      </c>
      <c r="AF1199" s="141">
        <v>2.1479554231212634</v>
      </c>
      <c r="AG1199" s="141">
        <v>1.2964196035330644</v>
      </c>
      <c r="AH1199" s="141">
        <v>1.2873349901379794</v>
      </c>
      <c r="AI1199" s="141">
        <v>1.2807844873832759</v>
      </c>
      <c r="AJ1199" s="141">
        <v>1.2439370514676358</v>
      </c>
      <c r="AK1199" s="141">
        <v>1.2534478795540742</v>
      </c>
      <c r="AL1199" s="141">
        <v>1.399556118769735</v>
      </c>
      <c r="AM1199" s="141">
        <v>1.4290522605481288</v>
      </c>
      <c r="AN1199" s="141">
        <v>1.4432451520781195</v>
      </c>
      <c r="AO1199" s="141">
        <v>1.3135469012724896</v>
      </c>
      <c r="AP1199" s="141">
        <v>1.3237597886778603</v>
      </c>
      <c r="AQ1199" s="141">
        <v>1.2823364200821254</v>
      </c>
      <c r="AR1199" s="141">
        <v>1.2889094618329373</v>
      </c>
      <c r="AS1199" s="141">
        <v>1.3314380391765361</v>
      </c>
      <c r="AT1199" s="141">
        <v>1.4630242927713741</v>
      </c>
      <c r="AU1199" s="141">
        <v>1.5164756356638454</v>
      </c>
      <c r="AV1199" s="141">
        <v>1.6360521177830021</v>
      </c>
      <c r="AW1199" s="141">
        <v>1.706235851034561</v>
      </c>
      <c r="AX1199" s="141">
        <v>1.7851646660510927</v>
      </c>
      <c r="AY1199" s="141">
        <v>1.8466467659161354</v>
      </c>
      <c r="AZ1199" s="141">
        <v>1.9482032893129622</v>
      </c>
      <c r="BA1199" s="141">
        <v>3.3224536149246684</v>
      </c>
      <c r="BB1199" s="141">
        <v>3.7215544491197878</v>
      </c>
      <c r="BC1199" s="141">
        <v>4.0530122946550167</v>
      </c>
      <c r="BD1199" s="141">
        <v>4.8378352852285609</v>
      </c>
      <c r="BE1199" s="141">
        <v>6.1286490975635664</v>
      </c>
      <c r="BF1199" s="141">
        <v>7.8973766273415178</v>
      </c>
    </row>
    <row r="1200" spans="1:58">
      <c r="A1200" s="141" t="s">
        <v>584</v>
      </c>
      <c r="B1200" s="141" t="s">
        <v>1782</v>
      </c>
      <c r="C1200" s="141">
        <v>0</v>
      </c>
      <c r="D1200" s="141">
        <v>0</v>
      </c>
      <c r="E1200" s="141">
        <v>0</v>
      </c>
      <c r="F1200" s="141">
        <v>0</v>
      </c>
      <c r="G1200" s="141">
        <v>0</v>
      </c>
      <c r="H1200" s="141">
        <v>0</v>
      </c>
      <c r="I1200" s="141">
        <v>0</v>
      </c>
      <c r="J1200" s="141">
        <v>0</v>
      </c>
      <c r="K1200" s="141">
        <v>0</v>
      </c>
      <c r="L1200" s="141">
        <v>0</v>
      </c>
      <c r="M1200" s="141">
        <v>0</v>
      </c>
      <c r="N1200" s="141">
        <v>0</v>
      </c>
      <c r="O1200" s="141">
        <v>0</v>
      </c>
      <c r="P1200" s="141">
        <v>269000000</v>
      </c>
      <c r="Q1200" s="141">
        <v>100000000</v>
      </c>
      <c r="R1200" s="141">
        <v>100000000</v>
      </c>
      <c r="S1200" s="141">
        <v>200000000</v>
      </c>
      <c r="T1200" s="141">
        <v>300000000</v>
      </c>
      <c r="U1200" s="141">
        <v>600000000</v>
      </c>
      <c r="V1200" s="141">
        <v>900000000</v>
      </c>
      <c r="W1200" s="141">
        <v>900000000</v>
      </c>
      <c r="X1200" s="141">
        <v>896000000</v>
      </c>
      <c r="Y1200" s="141">
        <v>9892000000</v>
      </c>
      <c r="Z1200" s="141">
        <v>11031000000</v>
      </c>
      <c r="AA1200" s="141">
        <v>12094000000</v>
      </c>
      <c r="AB1200" s="141">
        <v>12700000000</v>
      </c>
      <c r="AC1200" s="141">
        <v>13804000000</v>
      </c>
      <c r="AD1200" s="141">
        <v>14811000000</v>
      </c>
      <c r="AE1200" s="141">
        <v>15987000000</v>
      </c>
      <c r="AF1200" s="141">
        <v>17048000000</v>
      </c>
      <c r="AG1200" s="141">
        <v>11312000000</v>
      </c>
      <c r="AH1200" s="141">
        <v>11598000000</v>
      </c>
      <c r="AI1200" s="141">
        <v>11627000000</v>
      </c>
      <c r="AJ1200" s="141">
        <v>11369000000</v>
      </c>
      <c r="AK1200" s="141">
        <v>12215000000</v>
      </c>
      <c r="AL1200" s="141">
        <v>13993000000</v>
      </c>
      <c r="AM1200" s="141">
        <v>14563000000</v>
      </c>
      <c r="AN1200" s="141">
        <v>15040000000</v>
      </c>
      <c r="AO1200" s="141">
        <v>13757000000</v>
      </c>
      <c r="AP1200" s="141">
        <v>14137000000</v>
      </c>
      <c r="AQ1200" s="141">
        <v>13953000000</v>
      </c>
      <c r="AR1200" s="141">
        <v>13811000000</v>
      </c>
      <c r="AS1200" s="141">
        <v>14537000000</v>
      </c>
      <c r="AT1200" s="141">
        <v>15815000000</v>
      </c>
      <c r="AU1200" s="141">
        <v>16832000000</v>
      </c>
      <c r="AV1200" s="141">
        <v>18477000000</v>
      </c>
      <c r="AW1200" s="141">
        <v>19287000000</v>
      </c>
      <c r="AX1200" s="141">
        <v>20590000000</v>
      </c>
      <c r="AY1200" s="141">
        <v>20334000000</v>
      </c>
      <c r="AZ1200" s="141">
        <v>20814000000</v>
      </c>
      <c r="BA1200" s="141">
        <v>37857000000</v>
      </c>
      <c r="BB1200" s="141">
        <v>39959000000</v>
      </c>
      <c r="BC1200" s="141">
        <v>42796000000</v>
      </c>
      <c r="BD1200" s="141">
        <v>51223000000</v>
      </c>
      <c r="BE1200" s="141">
        <v>63464000000</v>
      </c>
      <c r="BF1200" s="141">
        <v>79673000000</v>
      </c>
    </row>
    <row r="1201" spans="1:59">
      <c r="A1201" s="141" t="s">
        <v>584</v>
      </c>
      <c r="B1201" s="141" t="s">
        <v>1783</v>
      </c>
      <c r="AG1201" s="141">
        <v>11.2547375128502</v>
      </c>
      <c r="AH1201" s="141">
        <v>11.8567348664881</v>
      </c>
      <c r="AI1201" s="141">
        <v>10.162887763094</v>
      </c>
      <c r="AJ1201" s="141">
        <v>11.4545277492387</v>
      </c>
      <c r="AK1201" s="141">
        <v>7.9930262531400302</v>
      </c>
      <c r="AL1201" s="141">
        <v>9.4163231871432505</v>
      </c>
      <c r="AM1201" s="141">
        <v>9.14620922863757</v>
      </c>
      <c r="AN1201" s="141">
        <v>9.8537946599929391</v>
      </c>
      <c r="AO1201" s="141">
        <v>9.9299448018126295</v>
      </c>
      <c r="AP1201" s="141">
        <v>9.2247432681332207</v>
      </c>
      <c r="AQ1201" s="141">
        <v>9.1160490105616105</v>
      </c>
      <c r="AR1201" s="141">
        <v>8.9654380761642702</v>
      </c>
      <c r="AS1201" s="141">
        <v>8.7087056832263698</v>
      </c>
      <c r="AT1201" s="141">
        <v>10.022109567244501</v>
      </c>
      <c r="AU1201" s="141">
        <v>9.7958271693475893</v>
      </c>
      <c r="AV1201" s="141">
        <v>8.4071137320529701</v>
      </c>
      <c r="AW1201" s="141">
        <v>9.44909822599951</v>
      </c>
      <c r="AX1201" s="141">
        <v>8.2017868986773799</v>
      </c>
      <c r="AY1201" s="141">
        <v>8.7893266105486099</v>
      </c>
      <c r="AZ1201" s="141">
        <v>9.1457165080604206</v>
      </c>
      <c r="BA1201" s="141">
        <v>10.5376464878461</v>
      </c>
      <c r="BB1201" s="141">
        <v>11.470050795460301</v>
      </c>
      <c r="BC1201" s="141">
        <v>11.2019441124494</v>
      </c>
      <c r="BD1201" s="141">
        <v>12.2141103135625</v>
      </c>
      <c r="BE1201" s="141">
        <v>14.0275993935473</v>
      </c>
    </row>
    <row r="1202" spans="1:59">
      <c r="A1202" s="141" t="s">
        <v>584</v>
      </c>
      <c r="B1202" s="141" t="s">
        <v>1784</v>
      </c>
      <c r="C1202" s="141">
        <v>17.056277056277054</v>
      </c>
      <c r="D1202" s="141">
        <v>19.909159727479185</v>
      </c>
      <c r="E1202" s="141">
        <v>22.293447293447294</v>
      </c>
      <c r="F1202" s="141">
        <v>22.941801587797713</v>
      </c>
      <c r="G1202" s="141">
        <v>31.945141327981268</v>
      </c>
      <c r="H1202" s="141">
        <v>32.109297596078633</v>
      </c>
      <c r="I1202" s="141">
        <v>33.296718640912268</v>
      </c>
      <c r="J1202" s="141">
        <v>38.229333333333329</v>
      </c>
      <c r="K1202" s="141">
        <v>42.697186982901272</v>
      </c>
      <c r="L1202" s="141">
        <v>53.113972341440153</v>
      </c>
      <c r="M1202" s="141">
        <v>59.244644870349497</v>
      </c>
      <c r="N1202" s="141">
        <v>62.627317837555495</v>
      </c>
      <c r="O1202" s="141">
        <v>66.713648108996949</v>
      </c>
      <c r="P1202" s="141">
        <v>73.236467713967087</v>
      </c>
      <c r="Q1202" s="141">
        <v>65.515475648611741</v>
      </c>
      <c r="R1202" s="141">
        <v>63.810747633922723</v>
      </c>
      <c r="S1202" s="141">
        <v>63.319539558809602</v>
      </c>
      <c r="T1202" s="141">
        <v>64.40983733525259</v>
      </c>
      <c r="U1202" s="141">
        <v>58.492717454443756</v>
      </c>
      <c r="V1202" s="141">
        <v>52.95708477124407</v>
      </c>
      <c r="W1202" s="141">
        <v>46.234352375679222</v>
      </c>
      <c r="X1202" s="141">
        <v>45.267769130551663</v>
      </c>
      <c r="Y1202" s="141">
        <v>41.15055104939573</v>
      </c>
      <c r="Z1202" s="141">
        <v>38.351410825661794</v>
      </c>
      <c r="AA1202" s="141">
        <v>32.839829706275971</v>
      </c>
      <c r="AB1202" s="141">
        <v>27.567655909593203</v>
      </c>
      <c r="AC1202" s="141">
        <v>26.75442256341789</v>
      </c>
      <c r="AD1202" s="141">
        <v>26.950355604611993</v>
      </c>
      <c r="AE1202" s="141">
        <v>28.187025069004925</v>
      </c>
      <c r="AF1202" s="141">
        <v>29.377649823292618</v>
      </c>
      <c r="AG1202" s="141">
        <v>32.517417200251671</v>
      </c>
      <c r="AH1202" s="141">
        <v>30.327405761373509</v>
      </c>
      <c r="AI1202" s="141">
        <v>30.725498814170031</v>
      </c>
      <c r="AJ1202" s="141">
        <v>26.06534471685087</v>
      </c>
      <c r="AK1202" s="141">
        <v>28.412682450293069</v>
      </c>
      <c r="AL1202" s="141">
        <v>24.710221970620623</v>
      </c>
      <c r="AM1202" s="141">
        <v>23.098284999906777</v>
      </c>
      <c r="AN1202" s="141">
        <v>20.163209531559474</v>
      </c>
      <c r="AO1202" s="141">
        <v>18.25750942646782</v>
      </c>
      <c r="AP1202" s="141">
        <v>18.184210205975411</v>
      </c>
      <c r="AQ1202" s="141">
        <v>16.482705506519668</v>
      </c>
      <c r="AR1202" s="141">
        <v>14.169978143320833</v>
      </c>
      <c r="AS1202" s="141">
        <v>16.106397808444012</v>
      </c>
      <c r="AT1202" s="141">
        <v>16.72778404780847</v>
      </c>
      <c r="AU1202" s="141">
        <v>15.195208398276666</v>
      </c>
      <c r="AV1202" s="141">
        <v>15.775413617386761</v>
      </c>
      <c r="AW1202" s="141">
        <v>13.168810925146609</v>
      </c>
      <c r="AX1202" s="141">
        <v>15.95905999245705</v>
      </c>
      <c r="AY1202" s="141">
        <v>13.990342656777441</v>
      </c>
      <c r="AZ1202" s="141">
        <v>9.1674318517291304</v>
      </c>
      <c r="BA1202" s="141">
        <v>8.7892268846939992</v>
      </c>
      <c r="BB1202" s="141">
        <v>15.493081051076727</v>
      </c>
      <c r="BC1202" s="141">
        <v>18.485262892719618</v>
      </c>
      <c r="BD1202" s="141">
        <v>15.129958443520966</v>
      </c>
      <c r="BE1202" s="141">
        <v>11.244000656668565</v>
      </c>
      <c r="BF1202" s="141">
        <v>9.001401590319313</v>
      </c>
    </row>
    <row r="1203" spans="1:59">
      <c r="A1203" s="141" t="s">
        <v>584</v>
      </c>
      <c r="B1203" s="141" t="s">
        <v>1785</v>
      </c>
      <c r="C1203" s="141">
        <v>0</v>
      </c>
      <c r="D1203" s="141">
        <v>0</v>
      </c>
      <c r="E1203" s="141">
        <v>0</v>
      </c>
      <c r="F1203" s="141">
        <v>0</v>
      </c>
      <c r="G1203" s="141">
        <v>0</v>
      </c>
      <c r="H1203" s="141">
        <v>0</v>
      </c>
      <c r="I1203" s="141">
        <v>0.27926460321154295</v>
      </c>
      <c r="J1203" s="141">
        <v>0.24615384615384617</v>
      </c>
      <c r="K1203" s="141">
        <v>0.36771465342893916</v>
      </c>
      <c r="L1203" s="141">
        <v>0.3497059291050707</v>
      </c>
      <c r="M1203" s="141">
        <v>1.2965050732807215</v>
      </c>
      <c r="N1203" s="141">
        <v>2.0893183598850875</v>
      </c>
      <c r="O1203" s="141">
        <v>2.2316185106882784</v>
      </c>
      <c r="P1203" s="141">
        <v>2.0857909653686071</v>
      </c>
      <c r="Q1203" s="141">
        <v>4.3107296663282098</v>
      </c>
      <c r="R1203" s="141">
        <v>5.3102002341771888</v>
      </c>
      <c r="S1203" s="141">
        <v>6.7218023164073593</v>
      </c>
      <c r="T1203" s="141">
        <v>5.9804938313583484</v>
      </c>
      <c r="U1203" s="141">
        <v>10.63391493298337</v>
      </c>
      <c r="V1203" s="141">
        <v>12.026001981754195</v>
      </c>
      <c r="W1203" s="141">
        <v>14.42559442196143</v>
      </c>
      <c r="X1203" s="141">
        <v>15.134177529313636</v>
      </c>
      <c r="Y1203" s="141">
        <v>17.69958908891093</v>
      </c>
      <c r="Z1203" s="141">
        <v>18.602292998606753</v>
      </c>
      <c r="AA1203" s="141">
        <v>20.869219207316601</v>
      </c>
      <c r="AB1203" s="141">
        <v>23.926854099538041</v>
      </c>
      <c r="AC1203" s="141">
        <v>25.078676330345225</v>
      </c>
      <c r="AD1203" s="141">
        <v>26.333114075378923</v>
      </c>
      <c r="AE1203" s="141">
        <v>23.880583049850628</v>
      </c>
      <c r="AF1203" s="141">
        <v>23.040500954408866</v>
      </c>
      <c r="AG1203" s="141">
        <v>23.18152281169024</v>
      </c>
      <c r="AH1203" s="141">
        <v>23.693268407902494</v>
      </c>
      <c r="AI1203" s="141">
        <v>24.684320276535768</v>
      </c>
      <c r="AJ1203" s="141">
        <v>27.272299560261853</v>
      </c>
      <c r="AK1203" s="141">
        <v>27.616489073505505</v>
      </c>
      <c r="AL1203" s="141">
        <v>29.130730923759046</v>
      </c>
      <c r="AM1203" s="141">
        <v>29.654576195677024</v>
      </c>
      <c r="AN1203" s="141">
        <v>30.628368211757838</v>
      </c>
      <c r="AO1203" s="141">
        <v>31.732799142952899</v>
      </c>
      <c r="AP1203" s="141">
        <v>29.64727518228969</v>
      </c>
      <c r="AQ1203" s="141">
        <v>29.59758917444481</v>
      </c>
      <c r="AR1203" s="141">
        <v>29.85069890977914</v>
      </c>
      <c r="AS1203" s="141">
        <v>27.027541909111974</v>
      </c>
      <c r="AT1203" s="141">
        <v>22.203278506540361</v>
      </c>
      <c r="AU1203" s="141">
        <v>25.446554865028979</v>
      </c>
      <c r="AV1203" s="141">
        <v>26.984632957458395</v>
      </c>
      <c r="AW1203" s="141">
        <v>26.842760374138674</v>
      </c>
      <c r="AX1203" s="141">
        <v>22.87438388409868</v>
      </c>
      <c r="AY1203" s="141">
        <v>23.442079098672185</v>
      </c>
      <c r="AZ1203" s="141">
        <v>26.184773238459748</v>
      </c>
      <c r="BA1203" s="141">
        <v>25.296003524572399</v>
      </c>
      <c r="BB1203" s="141">
        <v>9.4774419354057589</v>
      </c>
      <c r="BC1203" s="141">
        <v>1.5095093692052133</v>
      </c>
      <c r="BD1203" s="141">
        <v>0.87863619191537601</v>
      </c>
      <c r="BE1203" s="141">
        <v>0</v>
      </c>
      <c r="BF1203" s="141">
        <v>0.93541781070402652</v>
      </c>
    </row>
    <row r="1204" spans="1:59">
      <c r="A1204" s="141" t="s">
        <v>584</v>
      </c>
      <c r="B1204" s="141" t="s">
        <v>1786</v>
      </c>
      <c r="C1204" s="141">
        <v>8.6580086580086577E-2</v>
      </c>
      <c r="D1204" s="141">
        <v>7.5700227100681305E-2</v>
      </c>
      <c r="E1204" s="141">
        <v>0.21367521367521369</v>
      </c>
      <c r="F1204" s="141">
        <v>0.50009376758142154</v>
      </c>
      <c r="G1204" s="141">
        <v>0.39025478062106261</v>
      </c>
      <c r="H1204" s="141">
        <v>0.3775355895082651</v>
      </c>
      <c r="I1204" s="141">
        <v>0.63393064929020249</v>
      </c>
      <c r="J1204" s="141">
        <v>0.58092307692307699</v>
      </c>
      <c r="K1204" s="141">
        <v>0.54605626034197463</v>
      </c>
      <c r="L1204" s="141">
        <v>0.54999205213797486</v>
      </c>
      <c r="M1204" s="141">
        <v>1.2683201803833146</v>
      </c>
      <c r="N1204" s="141">
        <v>1.4364063724209977</v>
      </c>
      <c r="O1204" s="141">
        <v>1.2919896640826873</v>
      </c>
      <c r="P1204" s="141">
        <v>2.2561867864809284</v>
      </c>
      <c r="Q1204" s="141">
        <v>3.3581632295787962</v>
      </c>
      <c r="R1204" s="141">
        <v>4.2862034129000355</v>
      </c>
      <c r="S1204" s="141">
        <v>4.7984978066715058</v>
      </c>
      <c r="T1204" s="141">
        <v>6.8383043272109729</v>
      </c>
      <c r="U1204" s="141">
        <v>9.7097021722137349</v>
      </c>
      <c r="V1204" s="141">
        <v>12.467967335223973</v>
      </c>
      <c r="W1204" s="141">
        <v>14.166394483442819</v>
      </c>
      <c r="X1204" s="141">
        <v>13.528045275007067</v>
      </c>
      <c r="Y1204" s="141">
        <v>13.655449842236406</v>
      </c>
      <c r="Z1204" s="141">
        <v>14.757353611375148</v>
      </c>
      <c r="AA1204" s="141">
        <v>19.111569123926145</v>
      </c>
      <c r="AB1204" s="141">
        <v>19.198549796758634</v>
      </c>
      <c r="AC1204" s="141">
        <v>19.356165363341599</v>
      </c>
      <c r="AD1204" s="141">
        <v>18.975303326316144</v>
      </c>
      <c r="AE1204" s="141">
        <v>18.778161695415935</v>
      </c>
      <c r="AF1204" s="141">
        <v>18.958654881974589</v>
      </c>
      <c r="AG1204" s="141">
        <v>19.556544730029099</v>
      </c>
      <c r="AH1204" s="141">
        <v>20.296781884517237</v>
      </c>
      <c r="AI1204" s="141">
        <v>20.055122091466981</v>
      </c>
      <c r="AJ1204" s="141">
        <v>19.9012421864144</v>
      </c>
      <c r="AK1204" s="141">
        <v>20.12514981857586</v>
      </c>
      <c r="AL1204" s="141">
        <v>19.98925803422026</v>
      </c>
      <c r="AM1204" s="141">
        <v>20.728470257598371</v>
      </c>
      <c r="AN1204" s="141">
        <v>21.199102577881501</v>
      </c>
      <c r="AO1204" s="141">
        <v>21.834458907856931</v>
      </c>
      <c r="AP1204" s="141">
        <v>23.025667100210402</v>
      </c>
      <c r="AQ1204" s="141">
        <v>23.310712697088114</v>
      </c>
      <c r="AR1204" s="141">
        <v>23.625651640744135</v>
      </c>
      <c r="AS1204" s="141">
        <v>23.534131323002637</v>
      </c>
      <c r="AT1204" s="141">
        <v>24.664933671298268</v>
      </c>
      <c r="AU1204" s="141">
        <v>23.096702350212894</v>
      </c>
      <c r="AV1204" s="141">
        <v>21.587794911299714</v>
      </c>
      <c r="AW1204" s="141">
        <v>23.913753126152816</v>
      </c>
      <c r="AX1204" s="141">
        <v>25.58212927921484</v>
      </c>
      <c r="AY1204" s="141">
        <v>26.505747272577011</v>
      </c>
      <c r="AZ1204" s="141">
        <v>28.273751859142298</v>
      </c>
      <c r="BA1204" s="141">
        <v>27.962514557730234</v>
      </c>
      <c r="BB1204" s="141">
        <v>36.131181557913713</v>
      </c>
      <c r="BC1204" s="141">
        <v>38.745210274399426</v>
      </c>
      <c r="BD1204" s="141">
        <v>38.495938798639969</v>
      </c>
      <c r="BE1204" s="141">
        <v>40.638610180294151</v>
      </c>
      <c r="BF1204" s="141">
        <v>39.172169610270664</v>
      </c>
    </row>
    <row r="1205" spans="1:59">
      <c r="A1205" s="141" t="s">
        <v>584</v>
      </c>
      <c r="B1205" s="141" t="s">
        <v>1787</v>
      </c>
      <c r="C1205" s="141">
        <v>11.082251082251082</v>
      </c>
      <c r="D1205" s="141">
        <v>10.446631339894019</v>
      </c>
      <c r="E1205" s="141">
        <v>10.042735042735043</v>
      </c>
      <c r="F1205" s="141">
        <v>9.0016878164655871</v>
      </c>
      <c r="G1205" s="141">
        <v>8.6971065395551097</v>
      </c>
      <c r="H1205" s="141">
        <v>8.6040569432132248</v>
      </c>
      <c r="I1205" s="141">
        <v>8.0521293925994879</v>
      </c>
      <c r="J1205" s="141">
        <v>7.3435897435897433</v>
      </c>
      <c r="K1205" s="141">
        <v>7.0601213458356318</v>
      </c>
      <c r="L1205" s="141">
        <v>6.5808297567954224</v>
      </c>
      <c r="M1205" s="141">
        <v>6.5670800450958282</v>
      </c>
      <c r="N1205" s="141">
        <v>6.4173413423870462</v>
      </c>
      <c r="O1205" s="141">
        <v>6.5562602771905096</v>
      </c>
      <c r="P1205" s="141">
        <v>6.0457210880407057</v>
      </c>
      <c r="Q1205" s="141">
        <v>4.8260740170162109</v>
      </c>
      <c r="R1205" s="141">
        <v>5.215514872787681</v>
      </c>
      <c r="S1205" s="141">
        <v>5.0649714393915488</v>
      </c>
      <c r="T1205" s="141">
        <v>5.0202976740320118</v>
      </c>
      <c r="U1205" s="141">
        <v>4.6230359358304103</v>
      </c>
      <c r="V1205" s="141">
        <v>4.4746642976731472</v>
      </c>
      <c r="W1205" s="141">
        <v>4.4346943658945985</v>
      </c>
      <c r="X1205" s="141">
        <v>4.119074371505973</v>
      </c>
      <c r="Y1205" s="141">
        <v>4.2917572410551674</v>
      </c>
      <c r="Z1205" s="141">
        <v>4.3096264274274407</v>
      </c>
      <c r="AA1205" s="141">
        <v>3.7911958952932965</v>
      </c>
      <c r="AB1205" s="141">
        <v>4.2882353911365474</v>
      </c>
      <c r="AC1205" s="141">
        <v>4.3330094888422659</v>
      </c>
      <c r="AD1205" s="141">
        <v>4.2773533648148492</v>
      </c>
      <c r="AE1205" s="141">
        <v>3.9730797249159582</v>
      </c>
      <c r="AF1205" s="141">
        <v>4.0197307496046921</v>
      </c>
      <c r="AG1205" s="141">
        <v>4.6717864850090027</v>
      </c>
      <c r="AH1205" s="141">
        <v>4.7436485147031231</v>
      </c>
      <c r="AI1205" s="141">
        <v>4.72393239502403</v>
      </c>
      <c r="AJ1205" s="141">
        <v>4.6657760300584386</v>
      </c>
      <c r="AK1205" s="141">
        <v>4.5627965586878361</v>
      </c>
      <c r="AL1205" s="141">
        <v>4.5545334796267722</v>
      </c>
      <c r="AM1205" s="141">
        <v>4.3666412512621839</v>
      </c>
      <c r="AN1205" s="141">
        <v>4.5621516635703427</v>
      </c>
      <c r="AO1205" s="141">
        <v>4.5796067475272535</v>
      </c>
      <c r="AP1205" s="141">
        <v>4.4412482688682822</v>
      </c>
      <c r="AQ1205" s="141">
        <v>4.3148005867150934</v>
      </c>
      <c r="AR1205" s="141">
        <v>4.2322818111739702</v>
      </c>
      <c r="AS1205" s="141">
        <v>4.5435769586207337</v>
      </c>
      <c r="AT1205" s="141">
        <v>4.6056356269311181</v>
      </c>
      <c r="AU1205" s="141">
        <v>4.4022120074742643</v>
      </c>
      <c r="AV1205" s="141">
        <v>4.2669995971187351</v>
      </c>
      <c r="AW1205" s="141">
        <v>4.2471445518908189</v>
      </c>
      <c r="AX1205" s="141">
        <v>4.2247452087099386</v>
      </c>
      <c r="AY1205" s="141">
        <v>4.459505726384962</v>
      </c>
      <c r="AZ1205" s="141">
        <v>4.5239987307756033</v>
      </c>
      <c r="BA1205" s="141">
        <v>4.1379497976618111</v>
      </c>
      <c r="BB1205" s="141">
        <v>4.3618529260010543</v>
      </c>
      <c r="BC1205" s="141">
        <v>4.0954403138158133</v>
      </c>
      <c r="BD1205" s="141">
        <v>4.4879108424631653</v>
      </c>
      <c r="BE1205" s="141">
        <v>4.385580330845074</v>
      </c>
    </row>
    <row r="1206" spans="1:59">
      <c r="A1206" s="141" t="s">
        <v>584</v>
      </c>
      <c r="B1206" s="141" t="s">
        <v>1788</v>
      </c>
      <c r="C1206" s="141">
        <v>50.649350649350644</v>
      </c>
      <c r="D1206" s="141">
        <v>51.476154428463282</v>
      </c>
      <c r="E1206" s="141">
        <v>44.444444444444443</v>
      </c>
      <c r="F1206" s="141">
        <v>43.114333937613303</v>
      </c>
      <c r="G1206" s="141">
        <v>38.33974466187211</v>
      </c>
      <c r="H1206" s="141">
        <v>39.667309798195753</v>
      </c>
      <c r="I1206" s="141">
        <v>36.932743774726553</v>
      </c>
      <c r="J1206" s="141">
        <v>28.123076923076923</v>
      </c>
      <c r="K1206" s="141">
        <v>27.008641294355577</v>
      </c>
      <c r="L1206" s="141">
        <v>23.954856143697345</v>
      </c>
      <c r="M1206" s="141">
        <v>21.251409244644869</v>
      </c>
      <c r="N1206" s="141">
        <v>21.990075737790544</v>
      </c>
      <c r="O1206" s="141">
        <v>19.990603711533943</v>
      </c>
      <c r="P1206" s="141">
        <v>14.348918212154615</v>
      </c>
      <c r="Q1206" s="141">
        <v>18.092853891670462</v>
      </c>
      <c r="R1206" s="141">
        <v>17.627962616190352</v>
      </c>
      <c r="S1206" s="141">
        <v>16.48743964401805</v>
      </c>
      <c r="T1206" s="141">
        <v>13.783905805191443</v>
      </c>
      <c r="U1206" s="141">
        <v>12.558357178201845</v>
      </c>
      <c r="V1206" s="141">
        <v>13.794205077390917</v>
      </c>
      <c r="W1206" s="141">
        <v>15.42134836366939</v>
      </c>
      <c r="X1206" s="141">
        <v>15.095230545464572</v>
      </c>
      <c r="Y1206" s="141">
        <v>14.101265910276926</v>
      </c>
      <c r="Z1206" s="141">
        <v>13.716487193843671</v>
      </c>
      <c r="AA1206" s="141">
        <v>11.131732050068468</v>
      </c>
      <c r="AB1206" s="141">
        <v>12.425986706470288</v>
      </c>
      <c r="AC1206" s="141">
        <v>12.042246805264162</v>
      </c>
      <c r="AD1206" s="141">
        <v>10.488898488242118</v>
      </c>
      <c r="AE1206" s="141">
        <v>12.068811110294266</v>
      </c>
      <c r="AF1206" s="141">
        <v>11.558867812797269</v>
      </c>
      <c r="AG1206" s="141">
        <v>9.958317909317099</v>
      </c>
      <c r="AH1206" s="141">
        <v>10.569399876350131</v>
      </c>
      <c r="AI1206" s="141">
        <v>8.8821032757106995</v>
      </c>
      <c r="AJ1206" s="141">
        <v>10.21059069777111</v>
      </c>
      <c r="AK1206" s="141">
        <v>6.7395783735859585</v>
      </c>
      <c r="AL1206" s="141">
        <v>8.0167670683735128</v>
      </c>
      <c r="AM1206" s="141">
        <v>7.717156968089439</v>
      </c>
      <c r="AN1206" s="141">
        <v>8.4105495079148174</v>
      </c>
      <c r="AO1206" s="141">
        <v>8.6163979005401412</v>
      </c>
      <c r="AP1206" s="141">
        <v>7.9009834794553644</v>
      </c>
      <c r="AQ1206" s="141">
        <v>7.8337125904794815</v>
      </c>
      <c r="AR1206" s="141">
        <v>7.6765286143313363</v>
      </c>
      <c r="AS1206" s="141">
        <v>7.3772676440498355</v>
      </c>
      <c r="AT1206" s="141">
        <v>8.5590852744731638</v>
      </c>
      <c r="AU1206" s="141">
        <v>8.2793515336837409</v>
      </c>
      <c r="AV1206" s="141">
        <v>6.771061614269966</v>
      </c>
      <c r="AW1206" s="141">
        <v>7.7428623749649459</v>
      </c>
      <c r="AX1206" s="141">
        <v>6.4166222326262901</v>
      </c>
      <c r="AY1206" s="141">
        <v>6.9426798446324742</v>
      </c>
      <c r="AZ1206" s="141">
        <v>7.1975132187474546</v>
      </c>
      <c r="BA1206" s="141">
        <v>7.2151928729214374</v>
      </c>
      <c r="BB1206" s="141">
        <v>7.7484963463404739</v>
      </c>
      <c r="BC1206" s="141">
        <v>7.1489318177943861</v>
      </c>
      <c r="BD1206" s="141">
        <v>7.3762750283339633</v>
      </c>
      <c r="BE1206" s="141">
        <v>7.898950295983699</v>
      </c>
      <c r="BF1206" s="141">
        <v>8.4363049559202814</v>
      </c>
    </row>
    <row r="1207" spans="1:59">
      <c r="A1207" s="141" t="s">
        <v>584</v>
      </c>
      <c r="B1207" s="141" t="s">
        <v>1789</v>
      </c>
      <c r="C1207" s="141">
        <v>49.350649350649348</v>
      </c>
      <c r="D1207" s="141">
        <v>48.523845571536718</v>
      </c>
      <c r="E1207" s="141">
        <v>55.555555555555557</v>
      </c>
      <c r="F1207" s="141">
        <v>56.885666062386697</v>
      </c>
      <c r="G1207" s="141">
        <v>61.66025533812789</v>
      </c>
      <c r="H1207" s="141">
        <v>60.33269020180424</v>
      </c>
      <c r="I1207" s="141">
        <v>62.787991622061902</v>
      </c>
      <c r="J1207" s="141">
        <v>71.630769230769232</v>
      </c>
      <c r="K1207" s="141">
        <v>72.623644052215482</v>
      </c>
      <c r="L1207" s="141">
        <v>75.695437927197588</v>
      </c>
      <c r="M1207" s="141">
        <v>77.452085682074411</v>
      </c>
      <c r="N1207" s="141">
        <v>75.920605902324368</v>
      </c>
      <c r="O1207" s="141">
        <v>77.777777777777786</v>
      </c>
      <c r="P1207" s="141">
        <v>83.507489465756464</v>
      </c>
      <c r="Q1207" s="141">
        <v>77.574533454710974</v>
      </c>
      <c r="R1207" s="141">
        <v>77.0407020243223</v>
      </c>
      <c r="S1207" s="141">
        <v>76.751309685359928</v>
      </c>
      <c r="T1207" s="141">
        <v>80.178929333114198</v>
      </c>
      <c r="U1207" s="141">
        <v>76.700157053419687</v>
      </c>
      <c r="V1207" s="141">
        <v>74.026036149929951</v>
      </c>
      <c r="W1207" s="141">
        <v>69.995860486157085</v>
      </c>
      <c r="X1207" s="141">
        <v>69.616182644121068</v>
      </c>
      <c r="Y1207" s="141">
        <v>66.4319508427306</v>
      </c>
      <c r="Z1207" s="141">
        <v>65.81954192111877</v>
      </c>
      <c r="AA1207" s="141">
        <v>66.039955918857117</v>
      </c>
      <c r="AB1207" s="141">
        <v>61.660176837231482</v>
      </c>
      <c r="AC1207" s="141">
        <v>60.723524222773214</v>
      </c>
      <c r="AD1207" s="141">
        <v>61.007894688861739</v>
      </c>
      <c r="AE1207" s="141">
        <v>61.809299123821241</v>
      </c>
      <c r="AF1207" s="141">
        <v>63.14784832773708</v>
      </c>
      <c r="AG1207" s="141">
        <v>65.563739675459601</v>
      </c>
      <c r="AH1207" s="141">
        <v>64.449996725609395</v>
      </c>
      <c r="AI1207" s="141">
        <v>65.152791960370266</v>
      </c>
      <c r="AJ1207" s="141">
        <v>61.273172690499401</v>
      </c>
      <c r="AK1207" s="141">
        <v>64.39048467335445</v>
      </c>
      <c r="AL1207" s="141">
        <v>61.452945889097712</v>
      </c>
      <c r="AM1207" s="141">
        <v>61.199214575685403</v>
      </c>
      <c r="AN1207" s="141">
        <v>59.517549246902405</v>
      </c>
      <c r="AO1207" s="141">
        <v>58.333150326023542</v>
      </c>
      <c r="AP1207" s="141">
        <v>61.123206013804108</v>
      </c>
      <c r="AQ1207" s="141">
        <v>61.277630935619406</v>
      </c>
      <c r="AR1207" s="141">
        <v>61.180409994717813</v>
      </c>
      <c r="AS1207" s="141">
        <v>64.260455182002275</v>
      </c>
      <c r="AT1207" s="141">
        <v>67.77026401968584</v>
      </c>
      <c r="AU1207" s="141">
        <v>64.750590571399229</v>
      </c>
      <c r="AV1207" s="141">
        <v>64.589570245226298</v>
      </c>
      <c r="AW1207" s="141">
        <v>63.669128074289858</v>
      </c>
      <c r="AX1207" s="141">
        <v>68.887154877557123</v>
      </c>
      <c r="AY1207" s="141">
        <v>67.726092535765503</v>
      </c>
      <c r="AZ1207" s="141">
        <v>64.613911485638383</v>
      </c>
      <c r="BA1207" s="141">
        <v>63.922017080485048</v>
      </c>
      <c r="BB1207" s="141">
        <v>78.741252358626753</v>
      </c>
      <c r="BC1207" s="141">
        <v>86.972988125836963</v>
      </c>
      <c r="BD1207" s="141">
        <v>86.575557234605213</v>
      </c>
      <c r="BE1207" s="141">
        <v>85.568742576265294</v>
      </c>
      <c r="BF1207" s="141">
        <v>82.144889151453043</v>
      </c>
    </row>
    <row r="1208" spans="1:59">
      <c r="A1208" s="141" t="s">
        <v>584</v>
      </c>
      <c r="B1208" s="141" t="s">
        <v>1790</v>
      </c>
      <c r="C1208" s="141">
        <v>32.20779220779221</v>
      </c>
      <c r="D1208" s="141">
        <v>28.538985616956854</v>
      </c>
      <c r="E1208" s="141">
        <v>33.048433048433047</v>
      </c>
      <c r="F1208" s="141">
        <v>33.443770707007566</v>
      </c>
      <c r="G1208" s="141">
        <v>29.324859229525561</v>
      </c>
      <c r="H1208" s="141">
        <v>27.845857016217344</v>
      </c>
      <c r="I1208" s="141">
        <v>28.857342331859435</v>
      </c>
      <c r="J1208" s="141">
        <v>32.820512820512818</v>
      </c>
      <c r="K1208" s="141">
        <v>29.38040080897224</v>
      </c>
      <c r="L1208" s="141">
        <v>22.031473533619454</v>
      </c>
      <c r="M1208" s="141">
        <v>16.939120631341602</v>
      </c>
      <c r="N1208" s="141">
        <v>11.856881692347871</v>
      </c>
      <c r="O1208" s="141">
        <v>9.7721400046981444</v>
      </c>
      <c r="P1208" s="141">
        <v>8.0148349653084434</v>
      </c>
      <c r="Q1208" s="141">
        <v>8.7008945765204295</v>
      </c>
      <c r="R1208" s="141">
        <v>8.9437509774995458</v>
      </c>
      <c r="S1208" s="141">
        <v>8.6332723198788148</v>
      </c>
      <c r="T1208" s="141">
        <v>8.9307876706506395</v>
      </c>
      <c r="U1208" s="141">
        <v>8.497737426762189</v>
      </c>
      <c r="V1208" s="141">
        <v>8.6009840434619189</v>
      </c>
      <c r="W1208" s="141">
        <v>9.5951136270350421</v>
      </c>
      <c r="X1208" s="141">
        <v>10.820368238562338</v>
      </c>
      <c r="Y1208" s="141">
        <v>11.62594995109847</v>
      </c>
      <c r="Z1208" s="141">
        <v>12.710777484081822</v>
      </c>
      <c r="AA1208" s="141">
        <v>14.088557088655012</v>
      </c>
      <c r="AB1208" s="141">
        <v>14.893971130879644</v>
      </c>
      <c r="AC1208" s="141">
        <v>14.612936296013732</v>
      </c>
      <c r="AD1208" s="141">
        <v>15.082235757933606</v>
      </c>
      <c r="AE1208" s="141">
        <v>14.844112359400373</v>
      </c>
      <c r="AF1208" s="141">
        <v>14.811543622469872</v>
      </c>
      <c r="AG1208" s="141">
        <v>13.489777745178824</v>
      </c>
      <c r="AH1208" s="141">
        <v>13.825809079718645</v>
      </c>
      <c r="AI1208" s="141">
        <v>14.37217105473324</v>
      </c>
      <c r="AJ1208" s="141">
        <v>15.306585787234136</v>
      </c>
      <c r="AK1208" s="141">
        <v>15.852652404485527</v>
      </c>
      <c r="AL1208" s="141">
        <v>16.753465884256819</v>
      </c>
      <c r="AM1208" s="141">
        <v>17.372459318180258</v>
      </c>
      <c r="AN1208" s="141">
        <v>18.155237137461423</v>
      </c>
      <c r="AO1208" s="141">
        <v>18.241181991698788</v>
      </c>
      <c r="AP1208" s="141">
        <v>19.913328707618291</v>
      </c>
      <c r="AQ1208" s="141">
        <v>21.484212732011631</v>
      </c>
      <c r="AR1208" s="141">
        <v>23.384780210652846</v>
      </c>
      <c r="AS1208" s="141">
        <v>24.61992605055563</v>
      </c>
      <c r="AT1208" s="141">
        <v>26.377546300579102</v>
      </c>
      <c r="AU1208" s="141">
        <v>26.458679822909666</v>
      </c>
      <c r="AV1208" s="141">
        <v>27.226361716539827</v>
      </c>
      <c r="AW1208" s="141">
        <v>26.586564022990437</v>
      </c>
      <c r="AX1208" s="141">
        <v>27.345965605885237</v>
      </c>
      <c r="AY1208" s="141">
        <v>27.230002606411048</v>
      </c>
      <c r="AZ1208" s="141">
        <v>27.172727774766958</v>
      </c>
      <c r="BA1208" s="141">
        <v>27.170275638060819</v>
      </c>
      <c r="BB1208" s="141">
        <v>27.116989749636311</v>
      </c>
      <c r="BC1208" s="141">
        <v>29.742514958717912</v>
      </c>
      <c r="BD1208" s="141">
        <v>32.949659992444275</v>
      </c>
      <c r="BE1208" s="141">
        <v>33.686131739302574</v>
      </c>
      <c r="BF1208" s="141">
        <v>33.971317950863053</v>
      </c>
    </row>
    <row r="1209" spans="1:59">
      <c r="A1209" s="141" t="s">
        <v>584</v>
      </c>
      <c r="B1209" s="141" t="s">
        <v>1791</v>
      </c>
      <c r="AG1209" s="141">
        <v>100</v>
      </c>
      <c r="AH1209" s="141">
        <v>100</v>
      </c>
      <c r="AI1209" s="141">
        <v>100</v>
      </c>
      <c r="AJ1209" s="141">
        <v>100</v>
      </c>
      <c r="AK1209" s="141">
        <v>100</v>
      </c>
      <c r="AL1209" s="141">
        <v>100</v>
      </c>
      <c r="AM1209" s="141">
        <v>100</v>
      </c>
      <c r="AN1209" s="141">
        <v>100</v>
      </c>
      <c r="AO1209" s="141">
        <v>100</v>
      </c>
      <c r="AP1209" s="141">
        <v>100</v>
      </c>
      <c r="AQ1209" s="141">
        <v>100</v>
      </c>
      <c r="AR1209" s="141">
        <v>100</v>
      </c>
      <c r="AS1209" s="141">
        <v>100</v>
      </c>
      <c r="AT1209" s="141">
        <v>100</v>
      </c>
      <c r="AU1209" s="141">
        <v>100</v>
      </c>
      <c r="AV1209" s="141">
        <v>100</v>
      </c>
      <c r="AW1209" s="141">
        <v>100</v>
      </c>
      <c r="AX1209" s="141">
        <v>100</v>
      </c>
      <c r="AY1209" s="141">
        <v>100</v>
      </c>
      <c r="AZ1209" s="141">
        <v>100</v>
      </c>
      <c r="BA1209" s="141">
        <v>100</v>
      </c>
      <c r="BB1209" s="141">
        <v>100</v>
      </c>
      <c r="BC1209" s="141">
        <v>100</v>
      </c>
      <c r="BD1209" s="141">
        <v>100</v>
      </c>
      <c r="BE1209" s="141">
        <v>100</v>
      </c>
      <c r="BF1209" s="141">
        <v>100</v>
      </c>
      <c r="BG1209" s="141">
        <v>100</v>
      </c>
    </row>
    <row r="1210" spans="1:59">
      <c r="A1210" s="141" t="s">
        <v>584</v>
      </c>
      <c r="B1210" s="141" t="s">
        <v>1792</v>
      </c>
      <c r="AG1210" s="141">
        <v>100</v>
      </c>
      <c r="AH1210" s="141">
        <v>100</v>
      </c>
      <c r="AI1210" s="141">
        <v>100</v>
      </c>
      <c r="AJ1210" s="141">
        <v>100</v>
      </c>
      <c r="AK1210" s="141">
        <v>100</v>
      </c>
      <c r="AL1210" s="141">
        <v>100</v>
      </c>
      <c r="AM1210" s="141">
        <v>100</v>
      </c>
      <c r="AN1210" s="141">
        <v>100</v>
      </c>
      <c r="AO1210" s="141">
        <v>100</v>
      </c>
      <c r="AP1210" s="141">
        <v>100</v>
      </c>
      <c r="AQ1210" s="141">
        <v>100</v>
      </c>
      <c r="AR1210" s="141">
        <v>100</v>
      </c>
      <c r="AS1210" s="141">
        <v>100</v>
      </c>
      <c r="AT1210" s="141">
        <v>100</v>
      </c>
      <c r="AU1210" s="141">
        <v>100</v>
      </c>
      <c r="AV1210" s="141">
        <v>100</v>
      </c>
      <c r="AW1210" s="141">
        <v>100</v>
      </c>
      <c r="AX1210" s="141">
        <v>100</v>
      </c>
      <c r="AY1210" s="141">
        <v>100</v>
      </c>
      <c r="AZ1210" s="141">
        <v>100</v>
      </c>
      <c r="BA1210" s="141">
        <v>100</v>
      </c>
      <c r="BB1210" s="141">
        <v>100</v>
      </c>
      <c r="BC1210" s="141">
        <v>100</v>
      </c>
      <c r="BD1210" s="141">
        <v>100</v>
      </c>
      <c r="BE1210" s="141">
        <v>100</v>
      </c>
      <c r="BF1210" s="141">
        <v>100</v>
      </c>
      <c r="BG1210" s="141">
        <v>100</v>
      </c>
    </row>
    <row r="1211" spans="1:59">
      <c r="A1211" s="141" t="s">
        <v>584</v>
      </c>
      <c r="B1211" s="141" t="s">
        <v>1793</v>
      </c>
      <c r="AG1211" s="141">
        <v>100</v>
      </c>
      <c r="AH1211" s="141">
        <v>100</v>
      </c>
      <c r="AI1211" s="141">
        <v>100</v>
      </c>
      <c r="AJ1211" s="141">
        <v>100</v>
      </c>
      <c r="AK1211" s="141">
        <v>100</v>
      </c>
      <c r="AL1211" s="141">
        <v>100</v>
      </c>
      <c r="AM1211" s="141">
        <v>100</v>
      </c>
      <c r="AN1211" s="141">
        <v>100</v>
      </c>
      <c r="AO1211" s="141">
        <v>100</v>
      </c>
      <c r="AP1211" s="141">
        <v>100</v>
      </c>
      <c r="AQ1211" s="141">
        <v>100</v>
      </c>
      <c r="AR1211" s="141">
        <v>100</v>
      </c>
      <c r="AS1211" s="141">
        <v>100</v>
      </c>
      <c r="AT1211" s="141">
        <v>100</v>
      </c>
      <c r="AU1211" s="141">
        <v>100</v>
      </c>
      <c r="AV1211" s="141">
        <v>100</v>
      </c>
      <c r="AW1211" s="141">
        <v>100</v>
      </c>
      <c r="AX1211" s="141">
        <v>100</v>
      </c>
      <c r="AY1211" s="141">
        <v>100</v>
      </c>
      <c r="AZ1211" s="141">
        <v>100</v>
      </c>
      <c r="BA1211" s="141">
        <v>100</v>
      </c>
      <c r="BB1211" s="141">
        <v>100</v>
      </c>
      <c r="BC1211" s="141">
        <v>100</v>
      </c>
      <c r="BD1211" s="141">
        <v>100</v>
      </c>
      <c r="BE1211" s="141">
        <v>100</v>
      </c>
      <c r="BF1211" s="141">
        <v>100</v>
      </c>
      <c r="BG1211" s="141">
        <v>100</v>
      </c>
    </row>
    <row r="1212" spans="1:59">
      <c r="A1212" s="141" t="s">
        <v>584</v>
      </c>
      <c r="B1212" s="141" t="s">
        <v>1794</v>
      </c>
      <c r="AG1212" s="141">
        <v>5.0314719744938303</v>
      </c>
      <c r="AH1212" s="141">
        <v>4.9178554250609299</v>
      </c>
      <c r="AI1212" s="141">
        <v>4.9921959296380898</v>
      </c>
      <c r="AJ1212" s="141">
        <v>5.0160037393887</v>
      </c>
      <c r="AK1212" s="141">
        <v>5.2438410136463904</v>
      </c>
      <c r="AL1212" s="141">
        <v>5.2776212779371603</v>
      </c>
      <c r="AM1212" s="141">
        <v>5.2513708708707396</v>
      </c>
      <c r="AN1212" s="141">
        <v>5.22348106254592</v>
      </c>
      <c r="AO1212" s="141">
        <v>5.2316241647377302</v>
      </c>
      <c r="AP1212" s="141">
        <v>5.3254666911116004</v>
      </c>
      <c r="AQ1212" s="141">
        <v>5.3110431097578497</v>
      </c>
      <c r="AR1212" s="141">
        <v>5.2068393264808002</v>
      </c>
      <c r="AS1212" s="141">
        <v>5.1827431969076798</v>
      </c>
      <c r="AT1212" s="141">
        <v>5.0581373748460798</v>
      </c>
      <c r="AU1212" s="141">
        <v>5.0994812204299498</v>
      </c>
      <c r="AV1212" s="141">
        <v>5.01557333421853</v>
      </c>
      <c r="AW1212" s="141">
        <v>4.9241563780790898</v>
      </c>
      <c r="AX1212" s="141">
        <v>4.7750032526997002</v>
      </c>
      <c r="AY1212" s="141">
        <v>4.6420612715901202</v>
      </c>
      <c r="AZ1212" s="141">
        <v>4.6839228226226899</v>
      </c>
      <c r="BA1212" s="141">
        <v>4.7351734649352402</v>
      </c>
      <c r="BB1212" s="141">
        <v>4.40351657814238</v>
      </c>
      <c r="BC1212" s="141">
        <v>4.23330585516314</v>
      </c>
      <c r="BD1212" s="141">
        <v>4.2063037222091397</v>
      </c>
      <c r="BE1212" s="141">
        <v>3.87124396418894</v>
      </c>
      <c r="BF1212" s="141">
        <v>3.7423861690423199</v>
      </c>
    </row>
    <row r="1213" spans="1:59">
      <c r="A1213" s="141" t="s">
        <v>584</v>
      </c>
      <c r="B1213" s="141" t="s">
        <v>1795</v>
      </c>
      <c r="AQ1213" s="141">
        <v>100</v>
      </c>
      <c r="AR1213" s="141">
        <v>100</v>
      </c>
      <c r="AS1213" s="141">
        <v>100</v>
      </c>
      <c r="AT1213" s="141">
        <v>100</v>
      </c>
      <c r="AU1213" s="141">
        <v>100</v>
      </c>
      <c r="AV1213" s="141">
        <v>100</v>
      </c>
      <c r="AW1213" s="141">
        <v>100</v>
      </c>
      <c r="AX1213" s="141">
        <v>100</v>
      </c>
      <c r="AY1213" s="141">
        <v>100</v>
      </c>
      <c r="AZ1213" s="141">
        <v>100</v>
      </c>
      <c r="BA1213" s="141">
        <v>100</v>
      </c>
      <c r="BB1213" s="141">
        <v>100</v>
      </c>
      <c r="BC1213" s="141">
        <v>100</v>
      </c>
      <c r="BD1213" s="141">
        <v>100</v>
      </c>
      <c r="BE1213" s="141">
        <v>100</v>
      </c>
      <c r="BF1213" s="141">
        <v>100</v>
      </c>
      <c r="BG1213" s="141">
        <v>100</v>
      </c>
    </row>
    <row r="1214" spans="1:59">
      <c r="A1214" s="141" t="s">
        <v>584</v>
      </c>
      <c r="B1214" s="141" t="s">
        <v>1796</v>
      </c>
    </row>
    <row r="1215" spans="1:59">
      <c r="A1215" s="141" t="s">
        <v>584</v>
      </c>
      <c r="B1215" s="141" t="s">
        <v>1797</v>
      </c>
    </row>
    <row r="1216" spans="1:59">
      <c r="A1216" s="141" t="s">
        <v>584</v>
      </c>
      <c r="B1216" s="141" t="s">
        <v>1798</v>
      </c>
    </row>
    <row r="1217" spans="1:2">
      <c r="A1217" s="141" t="s">
        <v>584</v>
      </c>
      <c r="B1217" s="141" t="s">
        <v>1799</v>
      </c>
    </row>
    <row r="1218" spans="1:2">
      <c r="A1218" s="141" t="s">
        <v>584</v>
      </c>
      <c r="B1218" s="141" t="s">
        <v>1800</v>
      </c>
    </row>
    <row r="1219" spans="1:2">
      <c r="A1219" s="141" t="s">
        <v>584</v>
      </c>
      <c r="B1219" s="141" t="s">
        <v>1801</v>
      </c>
    </row>
    <row r="1220" spans="1:2">
      <c r="A1220" s="141" t="s">
        <v>584</v>
      </c>
      <c r="B1220" s="141" t="s">
        <v>1802</v>
      </c>
    </row>
    <row r="1221" spans="1:2">
      <c r="A1221" s="141" t="s">
        <v>584</v>
      </c>
      <c r="B1221" s="141" t="s">
        <v>1803</v>
      </c>
    </row>
    <row r="1222" spans="1:2">
      <c r="A1222" s="141" t="s">
        <v>584</v>
      </c>
      <c r="B1222" s="141" t="s">
        <v>1804</v>
      </c>
    </row>
    <row r="1223" spans="1:2">
      <c r="A1223" s="141" t="s">
        <v>584</v>
      </c>
      <c r="B1223" s="141" t="s">
        <v>1805</v>
      </c>
    </row>
    <row r="1224" spans="1:2">
      <c r="A1224" s="141" t="s">
        <v>584</v>
      </c>
      <c r="B1224" s="141" t="s">
        <v>1806</v>
      </c>
    </row>
    <row r="1225" spans="1:2">
      <c r="A1225" s="141" t="s">
        <v>584</v>
      </c>
      <c r="B1225" s="141" t="s">
        <v>1807</v>
      </c>
    </row>
    <row r="1226" spans="1:2">
      <c r="A1226" s="141" t="s">
        <v>584</v>
      </c>
      <c r="B1226" s="141" t="s">
        <v>1808</v>
      </c>
    </row>
    <row r="1227" spans="1:2">
      <c r="A1227" s="141" t="s">
        <v>584</v>
      </c>
      <c r="B1227" s="141" t="s">
        <v>1809</v>
      </c>
    </row>
    <row r="1228" spans="1:2">
      <c r="A1228" s="141" t="s">
        <v>584</v>
      </c>
      <c r="B1228" s="141" t="s">
        <v>1810</v>
      </c>
    </row>
    <row r="1229" spans="1:2">
      <c r="A1229" s="141" t="s">
        <v>584</v>
      </c>
      <c r="B1229" s="141" t="s">
        <v>1811</v>
      </c>
    </row>
    <row r="1230" spans="1:2">
      <c r="A1230" s="141" t="s">
        <v>584</v>
      </c>
      <c r="B1230" s="141" t="s">
        <v>1812</v>
      </c>
    </row>
    <row r="1231" spans="1:2">
      <c r="A1231" s="141" t="s">
        <v>584</v>
      </c>
      <c r="B1231" s="141" t="s">
        <v>1813</v>
      </c>
    </row>
    <row r="1232" spans="1:2">
      <c r="A1232" s="141" t="s">
        <v>584</v>
      </c>
      <c r="B1232" s="141" t="s">
        <v>1814</v>
      </c>
    </row>
    <row r="1233" spans="1:2">
      <c r="A1233" s="141" t="s">
        <v>584</v>
      </c>
      <c r="B1233" s="141" t="s">
        <v>1815</v>
      </c>
    </row>
    <row r="1234" spans="1:2">
      <c r="A1234" s="141" t="s">
        <v>584</v>
      </c>
      <c r="B1234" s="141" t="s">
        <v>1816</v>
      </c>
    </row>
    <row r="1235" spans="1:2">
      <c r="A1235" s="141" t="s">
        <v>584</v>
      </c>
      <c r="B1235" s="141" t="s">
        <v>1817</v>
      </c>
    </row>
    <row r="1236" spans="1:2">
      <c r="A1236" s="141" t="s">
        <v>584</v>
      </c>
      <c r="B1236" s="141" t="s">
        <v>1818</v>
      </c>
    </row>
    <row r="1237" spans="1:2">
      <c r="A1237" s="141" t="s">
        <v>584</v>
      </c>
      <c r="B1237" s="141" t="s">
        <v>1819</v>
      </c>
    </row>
    <row r="1238" spans="1:2">
      <c r="A1238" s="141" t="s">
        <v>584</v>
      </c>
      <c r="B1238" s="141" t="s">
        <v>1820</v>
      </c>
    </row>
    <row r="1239" spans="1:2">
      <c r="A1239" s="141" t="s">
        <v>584</v>
      </c>
      <c r="B1239" s="141" t="s">
        <v>1821</v>
      </c>
    </row>
    <row r="1240" spans="1:2">
      <c r="A1240" s="141" t="s">
        <v>584</v>
      </c>
      <c r="B1240" s="141" t="s">
        <v>1822</v>
      </c>
    </row>
    <row r="1241" spans="1:2">
      <c r="A1241" s="141" t="s">
        <v>584</v>
      </c>
      <c r="B1241" s="141" t="s">
        <v>1823</v>
      </c>
    </row>
    <row r="1242" spans="1:2">
      <c r="A1242" s="141" t="s">
        <v>584</v>
      </c>
      <c r="B1242" s="141" t="s">
        <v>1824</v>
      </c>
    </row>
    <row r="1243" spans="1:2">
      <c r="A1243" s="141" t="s">
        <v>584</v>
      </c>
      <c r="B1243" s="141" t="s">
        <v>1825</v>
      </c>
    </row>
    <row r="1244" spans="1:2">
      <c r="A1244" s="141" t="s">
        <v>584</v>
      </c>
      <c r="B1244" s="141" t="s">
        <v>1826</v>
      </c>
    </row>
    <row r="1245" spans="1:2">
      <c r="A1245" s="141" t="s">
        <v>584</v>
      </c>
      <c r="B1245" s="141" t="s">
        <v>1827</v>
      </c>
    </row>
    <row r="1246" spans="1:2">
      <c r="A1246" s="141" t="s">
        <v>584</v>
      </c>
      <c r="B1246" s="141" t="s">
        <v>1828</v>
      </c>
    </row>
    <row r="1247" spans="1:2">
      <c r="A1247" s="141" t="s">
        <v>584</v>
      </c>
      <c r="B1247" s="141" t="s">
        <v>1829</v>
      </c>
    </row>
    <row r="1248" spans="1:2">
      <c r="A1248" s="141" t="s">
        <v>584</v>
      </c>
      <c r="B1248" s="141" t="s">
        <v>1830</v>
      </c>
    </row>
    <row r="1249" spans="1:60">
      <c r="A1249" s="141" t="s">
        <v>584</v>
      </c>
      <c r="B1249" s="141" t="s">
        <v>1831</v>
      </c>
    </row>
    <row r="1250" spans="1:60">
      <c r="A1250" s="141" t="s">
        <v>584</v>
      </c>
      <c r="B1250" s="141" t="s">
        <v>1832</v>
      </c>
    </row>
    <row r="1251" spans="1:60">
      <c r="A1251" s="141" t="s">
        <v>584</v>
      </c>
      <c r="B1251" s="141" t="s">
        <v>1833</v>
      </c>
      <c r="BB1251" s="141">
        <v>16.842001789985101</v>
      </c>
      <c r="BC1251" s="141">
        <v>16.3223266427044</v>
      </c>
      <c r="BD1251" s="141">
        <v>16.57</v>
      </c>
      <c r="BE1251" s="141">
        <v>13.742548206244299</v>
      </c>
      <c r="BF1251" s="141">
        <v>12.9717296556737</v>
      </c>
      <c r="BG1251" s="141">
        <v>11.2993820866169</v>
      </c>
      <c r="BH1251" s="141">
        <v>10.850879549980201</v>
      </c>
    </row>
    <row r="1252" spans="1:60">
      <c r="A1252" s="141" t="s">
        <v>584</v>
      </c>
      <c r="B1252" s="141" t="s">
        <v>1834</v>
      </c>
    </row>
    <row r="1253" spans="1:60">
      <c r="A1253" s="141" t="s">
        <v>584</v>
      </c>
      <c r="B1253" s="141" t="s">
        <v>1835</v>
      </c>
    </row>
    <row r="1254" spans="1:60">
      <c r="A1254" s="141" t="s">
        <v>584</v>
      </c>
      <c r="B1254" s="141" t="s">
        <v>1836</v>
      </c>
    </row>
    <row r="1255" spans="1:60">
      <c r="A1255" s="141" t="s">
        <v>584</v>
      </c>
      <c r="B1255" s="141" t="s">
        <v>1837</v>
      </c>
      <c r="AY1255" s="141">
        <v>0.5</v>
      </c>
    </row>
    <row r="1256" spans="1:60">
      <c r="A1256" s="141" t="s">
        <v>584</v>
      </c>
      <c r="B1256" s="141" t="s">
        <v>1838</v>
      </c>
      <c r="AY1256" s="141">
        <v>1</v>
      </c>
    </row>
    <row r="1257" spans="1:60">
      <c r="A1257" s="141" t="s">
        <v>584</v>
      </c>
      <c r="B1257" s="141" t="s">
        <v>1839</v>
      </c>
    </row>
    <row r="1258" spans="1:60">
      <c r="A1258" s="141" t="s">
        <v>584</v>
      </c>
      <c r="B1258" s="141" t="s">
        <v>1840</v>
      </c>
    </row>
    <row r="1259" spans="1:60">
      <c r="A1259" s="141" t="s">
        <v>584</v>
      </c>
      <c r="B1259" s="141" t="s">
        <v>1841</v>
      </c>
    </row>
    <row r="1260" spans="1:60">
      <c r="A1260" s="141" t="s">
        <v>584</v>
      </c>
      <c r="B1260" s="141" t="s">
        <v>1842</v>
      </c>
    </row>
    <row r="1261" spans="1:60">
      <c r="A1261" s="141" t="s">
        <v>584</v>
      </c>
      <c r="B1261" s="141" t="s">
        <v>1843</v>
      </c>
      <c r="AY1261" s="141">
        <v>0.3</v>
      </c>
    </row>
    <row r="1262" spans="1:60">
      <c r="A1262" s="141" t="s">
        <v>584</v>
      </c>
      <c r="B1262" s="141" t="s">
        <v>1844</v>
      </c>
      <c r="AY1262" s="141">
        <v>0.7</v>
      </c>
    </row>
    <row r="1263" spans="1:60">
      <c r="A1263" s="141" t="s">
        <v>584</v>
      </c>
      <c r="B1263" s="141" t="s">
        <v>1845</v>
      </c>
      <c r="AY1263" s="141">
        <v>32.1</v>
      </c>
    </row>
    <row r="1264" spans="1:60">
      <c r="A1264" s="141" t="s">
        <v>584</v>
      </c>
      <c r="B1264" s="141" t="s">
        <v>1846</v>
      </c>
      <c r="AY1264" s="141">
        <v>0.2</v>
      </c>
    </row>
    <row r="1265" spans="1:58">
      <c r="A1265" s="141" t="s">
        <v>584</v>
      </c>
      <c r="B1265" s="141" t="s">
        <v>1847</v>
      </c>
      <c r="AY1265" s="141">
        <v>0.3</v>
      </c>
    </row>
    <row r="1266" spans="1:58">
      <c r="A1266" s="141" t="s">
        <v>584</v>
      </c>
      <c r="B1266" s="141" t="s">
        <v>1848</v>
      </c>
      <c r="AY1266" s="141">
        <v>7.4</v>
      </c>
    </row>
    <row r="1267" spans="1:58">
      <c r="A1267" s="141" t="s">
        <v>584</v>
      </c>
      <c r="B1267" s="141" t="s">
        <v>1849</v>
      </c>
      <c r="AY1267" s="141">
        <v>2.7</v>
      </c>
    </row>
    <row r="1268" spans="1:58">
      <c r="A1268" s="141" t="s">
        <v>584</v>
      </c>
      <c r="B1268" s="141" t="s">
        <v>1850</v>
      </c>
      <c r="AY1268" s="141">
        <v>24.8</v>
      </c>
    </row>
    <row r="1269" spans="1:58">
      <c r="A1269" s="141" t="s">
        <v>584</v>
      </c>
      <c r="B1269" s="141" t="s">
        <v>1851</v>
      </c>
      <c r="AY1269" s="141">
        <v>39.700000000000003</v>
      </c>
    </row>
    <row r="1270" spans="1:58">
      <c r="A1270" s="141" t="s">
        <v>584</v>
      </c>
      <c r="B1270" s="141" t="s">
        <v>1852</v>
      </c>
      <c r="AY1270" s="141">
        <v>22.7</v>
      </c>
    </row>
    <row r="1271" spans="1:58">
      <c r="A1271" s="141" t="s">
        <v>584</v>
      </c>
      <c r="B1271" s="141" t="s">
        <v>1853</v>
      </c>
      <c r="AY1271" s="141">
        <v>17.3</v>
      </c>
    </row>
    <row r="1272" spans="1:58">
      <c r="A1272" s="141" t="s">
        <v>584</v>
      </c>
      <c r="B1272" s="141" t="s">
        <v>1854</v>
      </c>
      <c r="AY1272" s="141">
        <v>12.9</v>
      </c>
    </row>
    <row r="1273" spans="1:58">
      <c r="A1273" s="141" t="s">
        <v>584</v>
      </c>
      <c r="B1273" s="141" t="s">
        <v>1855</v>
      </c>
      <c r="AQ1273" s="141">
        <v>372.93963302999998</v>
      </c>
      <c r="AR1273" s="141">
        <v>383.19021825999999</v>
      </c>
      <c r="AS1273" s="141">
        <v>403.60582056999999</v>
      </c>
      <c r="AT1273" s="141">
        <v>439.02040698000002</v>
      </c>
      <c r="AU1273" s="141">
        <v>457.29452657000002</v>
      </c>
      <c r="AV1273" s="141">
        <v>461.91680889000003</v>
      </c>
      <c r="AW1273" s="141">
        <v>505.62792315000002</v>
      </c>
      <c r="AX1273" s="141">
        <v>508.85997961999999</v>
      </c>
      <c r="AY1273" s="141">
        <v>535.22686556999997</v>
      </c>
      <c r="AZ1273" s="141">
        <v>558.57647455999995</v>
      </c>
      <c r="BA1273" s="141">
        <v>576.97671962000004</v>
      </c>
      <c r="BB1273" s="141">
        <v>614.31572705999997</v>
      </c>
      <c r="BC1273" s="141">
        <v>640.88836987000002</v>
      </c>
      <c r="BD1273" s="141">
        <v>657.77357744000005</v>
      </c>
      <c r="BE1273" s="141">
        <v>673.44640460000005</v>
      </c>
    </row>
    <row r="1274" spans="1:58">
      <c r="A1274" s="141" t="s">
        <v>584</v>
      </c>
      <c r="B1274" s="141" t="s">
        <v>1856</v>
      </c>
      <c r="AQ1274" s="141">
        <v>536.29450770000005</v>
      </c>
      <c r="AR1274" s="141">
        <v>472.01920306</v>
      </c>
      <c r="AS1274" s="141">
        <v>462.78826662</v>
      </c>
      <c r="AT1274" s="141">
        <v>529.36258594000003</v>
      </c>
      <c r="AU1274" s="141">
        <v>567.25914360000002</v>
      </c>
      <c r="AV1274" s="141">
        <v>542.94336062000002</v>
      </c>
      <c r="AW1274" s="141">
        <v>541.97590792000005</v>
      </c>
      <c r="AX1274" s="141">
        <v>519.85522186000003</v>
      </c>
      <c r="AY1274" s="141">
        <v>605.06305583000005</v>
      </c>
      <c r="AZ1274" s="141">
        <v>689.46371240999997</v>
      </c>
      <c r="BA1274" s="141">
        <v>733.78817927</v>
      </c>
      <c r="BB1274" s="141">
        <v>827.13107732000003</v>
      </c>
      <c r="BC1274" s="141">
        <v>837.54371221999997</v>
      </c>
      <c r="BD1274" s="141">
        <v>682.47044814000003</v>
      </c>
      <c r="BE1274" s="141">
        <v>651.08280798999999</v>
      </c>
    </row>
    <row r="1275" spans="1:58">
      <c r="A1275" s="141" t="s">
        <v>584</v>
      </c>
      <c r="B1275" s="141" t="s">
        <v>1857</v>
      </c>
      <c r="AQ1275" s="141">
        <v>19.569470979999998</v>
      </c>
      <c r="AR1275" s="141">
        <v>19.035922459999998</v>
      </c>
      <c r="AS1275" s="141">
        <v>19.247022489999999</v>
      </c>
      <c r="AT1275" s="141">
        <v>20.036187810000001</v>
      </c>
      <c r="AU1275" s="141">
        <v>19.725798099999999</v>
      </c>
      <c r="AV1275" s="141">
        <v>18.832038969999999</v>
      </c>
      <c r="AW1275" s="141">
        <v>19.678464949999999</v>
      </c>
      <c r="AX1275" s="141">
        <v>18.750715079999999</v>
      </c>
      <c r="AY1275" s="141">
        <v>18.82937948</v>
      </c>
      <c r="AZ1275" s="141">
        <v>18.705816689999999</v>
      </c>
      <c r="BA1275" s="141">
        <v>18.072754329999999</v>
      </c>
      <c r="BB1275" s="141">
        <v>16.259376060000001</v>
      </c>
      <c r="BC1275" s="141">
        <v>16.069312419999999</v>
      </c>
      <c r="BD1275" s="141">
        <v>15.73908782</v>
      </c>
      <c r="BE1275" s="141">
        <v>15.8821406</v>
      </c>
    </row>
    <row r="1276" spans="1:58">
      <c r="A1276" s="141" t="s">
        <v>584</v>
      </c>
      <c r="B1276" s="141" t="s">
        <v>1858</v>
      </c>
      <c r="AQ1276" s="141">
        <v>303.32158038</v>
      </c>
      <c r="AR1276" s="141">
        <v>317.76376020999999</v>
      </c>
      <c r="AS1276" s="141">
        <v>335.0657721</v>
      </c>
      <c r="AT1276" s="141">
        <v>370.01245058000001</v>
      </c>
      <c r="AU1276" s="141">
        <v>384.57426409999999</v>
      </c>
      <c r="AV1276" s="141">
        <v>384.44180016000001</v>
      </c>
      <c r="AW1276" s="141">
        <v>421.95649589999999</v>
      </c>
      <c r="AX1276" s="141">
        <v>421.05019284999997</v>
      </c>
      <c r="AY1276" s="141">
        <v>433.14910886000001</v>
      </c>
      <c r="AZ1276" s="141">
        <v>452.66856856999999</v>
      </c>
      <c r="BA1276" s="141">
        <v>465.16197306999999</v>
      </c>
      <c r="BB1276" s="141">
        <v>495.77042134999999</v>
      </c>
      <c r="BC1276" s="141">
        <v>517.37274981999997</v>
      </c>
      <c r="BD1276" s="141">
        <v>530.81646482999997</v>
      </c>
      <c r="BE1276" s="141">
        <v>545.70980257999997</v>
      </c>
      <c r="BF1276" s="141">
        <v>576.96306618999995</v>
      </c>
    </row>
    <row r="1277" spans="1:58">
      <c r="A1277" s="141" t="s">
        <v>584</v>
      </c>
      <c r="B1277" s="141" t="s">
        <v>1859</v>
      </c>
      <c r="AQ1277" s="141">
        <v>436.18238239999999</v>
      </c>
      <c r="AR1277" s="141">
        <v>391.42595426999998</v>
      </c>
      <c r="AS1277" s="141">
        <v>384.19789797999999</v>
      </c>
      <c r="AT1277" s="141">
        <v>446.15408430999997</v>
      </c>
      <c r="AU1277" s="141">
        <v>477.05199828000002</v>
      </c>
      <c r="AV1277" s="141">
        <v>451.87817139999999</v>
      </c>
      <c r="AW1277" s="141">
        <v>452.28960762000003</v>
      </c>
      <c r="AX1277" s="141">
        <v>430.14807644000001</v>
      </c>
      <c r="AY1277" s="141">
        <v>489.66623370000002</v>
      </c>
      <c r="AZ1277" s="141">
        <v>558.73916284999996</v>
      </c>
      <c r="BA1277" s="141">
        <v>591.58428004999996</v>
      </c>
      <c r="BB1277" s="141">
        <v>667.51851637000004</v>
      </c>
      <c r="BC1277" s="141">
        <v>676.12756580999996</v>
      </c>
      <c r="BD1277" s="141">
        <v>550.74658370999998</v>
      </c>
      <c r="BE1277" s="141">
        <v>527.58804292000002</v>
      </c>
      <c r="BF1277" s="141">
        <v>488.87312643000001</v>
      </c>
    </row>
    <row r="1278" spans="1:58">
      <c r="A1278" s="141" t="s">
        <v>584</v>
      </c>
      <c r="B1278" s="141" t="s">
        <v>1860</v>
      </c>
      <c r="AQ1278" s="141">
        <v>15.91636377</v>
      </c>
      <c r="AR1278" s="141">
        <v>15.785701230000001</v>
      </c>
      <c r="AS1278" s="141">
        <v>15.978507049999999</v>
      </c>
      <c r="AT1278" s="141">
        <v>16.886775270000001</v>
      </c>
      <c r="AU1278" s="141">
        <v>16.588946180000001</v>
      </c>
      <c r="AV1278" s="141">
        <v>15.67343475</v>
      </c>
      <c r="AW1278" s="141">
        <v>16.42206796</v>
      </c>
      <c r="AX1278" s="141">
        <v>15.5150582</v>
      </c>
      <c r="AY1278" s="141">
        <v>15.23826524</v>
      </c>
      <c r="AZ1278" s="141">
        <v>15.159133349999999</v>
      </c>
      <c r="BA1278" s="141">
        <v>14.57035922</v>
      </c>
      <c r="BB1278" s="141">
        <v>13.121783089999999</v>
      </c>
      <c r="BC1278" s="141">
        <v>12.972343929999999</v>
      </c>
      <c r="BD1278" s="141">
        <v>12.70128087</v>
      </c>
      <c r="BE1278" s="141">
        <v>12.869680130000001</v>
      </c>
      <c r="BF1278" s="141">
        <v>13.097521</v>
      </c>
    </row>
    <row r="1279" spans="1:58">
      <c r="A1279" s="141" t="s">
        <v>584</v>
      </c>
      <c r="B1279" s="141" t="s">
        <v>1861</v>
      </c>
      <c r="AQ1279" s="141">
        <v>1532.7819546000001</v>
      </c>
      <c r="AR1279" s="141">
        <v>1629.79454326</v>
      </c>
      <c r="AS1279" s="141">
        <v>1693.3721451500001</v>
      </c>
      <c r="AT1279" s="141">
        <v>1752.11700473</v>
      </c>
      <c r="AU1279" s="141">
        <v>1860.9616179300001</v>
      </c>
      <c r="AV1279" s="141">
        <v>1990.9073891</v>
      </c>
      <c r="AW1279" s="141">
        <v>2063.8200714499999</v>
      </c>
      <c r="AX1279" s="141">
        <v>2204.9564128699999</v>
      </c>
      <c r="AY1279" s="141">
        <v>2307.2824492</v>
      </c>
      <c r="AZ1279" s="141">
        <v>2427.53465749</v>
      </c>
      <c r="BA1279" s="141">
        <v>2615.5456207100001</v>
      </c>
      <c r="BB1279" s="141">
        <v>3163.9087558199999</v>
      </c>
      <c r="BC1279" s="141">
        <v>3347.3866299599999</v>
      </c>
      <c r="BD1279" s="141">
        <v>3521.4621251799999</v>
      </c>
      <c r="BE1279" s="141">
        <v>3566.8283881799998</v>
      </c>
    </row>
    <row r="1280" spans="1:58">
      <c r="A1280" s="141" t="s">
        <v>584</v>
      </c>
      <c r="B1280" s="141" t="s">
        <v>1862</v>
      </c>
      <c r="AQ1280" s="141">
        <v>2204.1705170199998</v>
      </c>
      <c r="AR1280" s="141">
        <v>2007.6042779500001</v>
      </c>
      <c r="AS1280" s="141">
        <v>1941.6785384499999</v>
      </c>
      <c r="AT1280" s="141">
        <v>2112.66987535</v>
      </c>
      <c r="AU1280" s="141">
        <v>2308.4629977200002</v>
      </c>
      <c r="AV1280" s="141">
        <v>2340.1398860700001</v>
      </c>
      <c r="AW1280" s="141">
        <v>2212.1815386200001</v>
      </c>
      <c r="AX1280" s="141">
        <v>2252.6002261899998</v>
      </c>
      <c r="AY1280" s="141">
        <v>2608.3357529099999</v>
      </c>
      <c r="AZ1280" s="141">
        <v>2996.3615246899999</v>
      </c>
      <c r="BA1280" s="141">
        <v>3326.4019041900001</v>
      </c>
      <c r="BB1280" s="141">
        <v>4259.9711231000001</v>
      </c>
      <c r="BC1280" s="141">
        <v>4374.5256679200002</v>
      </c>
      <c r="BD1280" s="141">
        <v>3653.6794986899999</v>
      </c>
      <c r="BE1280" s="141">
        <v>3448.3822717500002</v>
      </c>
    </row>
    <row r="1281" spans="1:58">
      <c r="A1281" s="141" t="s">
        <v>584</v>
      </c>
      <c r="B1281" s="141" t="s">
        <v>1863</v>
      </c>
      <c r="AQ1281" s="141">
        <v>14.78669081</v>
      </c>
      <c r="AR1281" s="141">
        <v>15.634742879999999</v>
      </c>
      <c r="AS1281" s="141">
        <v>15.743458540000001</v>
      </c>
      <c r="AT1281" s="141">
        <v>16.071745459999999</v>
      </c>
      <c r="AU1281" s="141">
        <v>17.438272640000001</v>
      </c>
      <c r="AV1281" s="141">
        <v>17.78338295</v>
      </c>
      <c r="AW1281" s="141">
        <v>17.901179169999999</v>
      </c>
      <c r="AX1281" s="141">
        <v>18.27382832</v>
      </c>
      <c r="AY1281" s="141">
        <v>18.132964210000001</v>
      </c>
      <c r="AZ1281" s="141">
        <v>18.08227943</v>
      </c>
      <c r="BA1281" s="141">
        <v>18.93996009</v>
      </c>
      <c r="BB1281" s="141">
        <v>21.733401090000001</v>
      </c>
      <c r="BC1281" s="141">
        <v>22.256952649999999</v>
      </c>
      <c r="BD1281" s="141">
        <v>22.27056923</v>
      </c>
      <c r="BE1281" s="141">
        <v>22.620695449999999</v>
      </c>
    </row>
    <row r="1282" spans="1:58">
      <c r="A1282" s="141" t="s">
        <v>584</v>
      </c>
      <c r="B1282" s="141" t="s">
        <v>1864</v>
      </c>
      <c r="AQ1282" s="141">
        <v>5.7515171599999997</v>
      </c>
      <c r="AR1282" s="141">
        <v>5.9583068499999996</v>
      </c>
      <c r="AS1282" s="141">
        <v>6.0349644400000004</v>
      </c>
      <c r="AT1282" s="141">
        <v>6.0860480499999996</v>
      </c>
      <c r="AU1282" s="141">
        <v>6.14675174</v>
      </c>
      <c r="AV1282" s="141">
        <v>6.3154100299999998</v>
      </c>
      <c r="AW1282" s="141">
        <v>6.2713790400000002</v>
      </c>
      <c r="AX1282" s="141">
        <v>6.4109428800000003</v>
      </c>
      <c r="AY1282" s="141">
        <v>6.6555966399999997</v>
      </c>
      <c r="AZ1282" s="141">
        <v>7.3638685800000001</v>
      </c>
      <c r="BA1282" s="141">
        <v>7.5018918399999999</v>
      </c>
      <c r="BB1282" s="141">
        <v>8.8905055999999991</v>
      </c>
      <c r="BC1282" s="141">
        <v>9.0566694900000009</v>
      </c>
      <c r="BD1282" s="141">
        <v>9.0930956599999995</v>
      </c>
      <c r="BE1282" s="141">
        <v>9.1148459000000006</v>
      </c>
    </row>
    <row r="1283" spans="1:58">
      <c r="A1283" s="141" t="s">
        <v>584</v>
      </c>
      <c r="B1283" s="141" t="s">
        <v>1865</v>
      </c>
      <c r="AQ1283" s="141">
        <v>80.430529019999994</v>
      </c>
      <c r="AR1283" s="141">
        <v>80.964077540000005</v>
      </c>
      <c r="AS1283" s="141">
        <v>80.752977509999994</v>
      </c>
      <c r="AT1283" s="141">
        <v>79.963812189999999</v>
      </c>
      <c r="AU1283" s="141">
        <v>80.274201899999994</v>
      </c>
      <c r="AV1283" s="141">
        <v>81.167961030000001</v>
      </c>
      <c r="AW1283" s="141">
        <v>80.321535049999994</v>
      </c>
      <c r="AX1283" s="141">
        <v>81.249284919999994</v>
      </c>
      <c r="AY1283" s="141">
        <v>81.17062052</v>
      </c>
      <c r="AZ1283" s="141">
        <v>81.294183309999994</v>
      </c>
      <c r="BA1283" s="141">
        <v>81.927245670000005</v>
      </c>
      <c r="BB1283" s="141">
        <v>83.740623940000006</v>
      </c>
      <c r="BC1283" s="141">
        <v>83.930687579999997</v>
      </c>
      <c r="BD1283" s="141">
        <v>84.260912180000005</v>
      </c>
      <c r="BE1283" s="141">
        <v>84.117859390000007</v>
      </c>
    </row>
    <row r="1284" spans="1:58">
      <c r="A1284" s="141" t="s">
        <v>584</v>
      </c>
      <c r="B1284" s="141" t="s">
        <v>1866</v>
      </c>
      <c r="AQ1284" s="141">
        <v>0</v>
      </c>
      <c r="AR1284" s="141">
        <v>0</v>
      </c>
      <c r="AS1284" s="141">
        <v>0</v>
      </c>
      <c r="AT1284" s="141">
        <v>0</v>
      </c>
      <c r="AU1284" s="141">
        <v>0</v>
      </c>
      <c r="AV1284" s="141">
        <v>0</v>
      </c>
      <c r="AW1284" s="141">
        <v>0</v>
      </c>
      <c r="AX1284" s="141">
        <v>0</v>
      </c>
      <c r="AY1284" s="141">
        <v>0</v>
      </c>
      <c r="AZ1284" s="141">
        <v>0</v>
      </c>
      <c r="BA1284" s="141">
        <v>0</v>
      </c>
      <c r="BB1284" s="141">
        <v>0</v>
      </c>
      <c r="BC1284" s="141">
        <v>0</v>
      </c>
      <c r="BD1284" s="141">
        <v>0</v>
      </c>
      <c r="BE1284" s="141">
        <v>0</v>
      </c>
      <c r="BF1284" s="141">
        <v>0</v>
      </c>
    </row>
    <row r="1285" spans="1:58">
      <c r="A1285" s="141" t="s">
        <v>584</v>
      </c>
      <c r="B1285" s="141" t="s">
        <v>1867</v>
      </c>
      <c r="AQ1285" s="141">
        <v>0</v>
      </c>
      <c r="AR1285" s="141">
        <v>0</v>
      </c>
      <c r="AS1285" s="141">
        <v>0</v>
      </c>
      <c r="AT1285" s="141">
        <v>0</v>
      </c>
      <c r="AU1285" s="141">
        <v>0</v>
      </c>
      <c r="AV1285" s="141">
        <v>0</v>
      </c>
      <c r="AW1285" s="141">
        <v>0</v>
      </c>
      <c r="AX1285" s="141">
        <v>0</v>
      </c>
      <c r="AY1285" s="141">
        <v>0</v>
      </c>
      <c r="AZ1285" s="141">
        <v>0</v>
      </c>
      <c r="BA1285" s="141">
        <v>0</v>
      </c>
      <c r="BB1285" s="141">
        <v>0</v>
      </c>
      <c r="BC1285" s="141">
        <v>0</v>
      </c>
      <c r="BD1285" s="141">
        <v>0</v>
      </c>
      <c r="BE1285" s="141">
        <v>0</v>
      </c>
      <c r="BF1285" s="141">
        <v>0</v>
      </c>
    </row>
    <row r="1286" spans="1:58">
      <c r="A1286" s="141" t="s">
        <v>584</v>
      </c>
      <c r="B1286" s="141" t="s">
        <v>1868</v>
      </c>
      <c r="AQ1286" s="141">
        <v>0</v>
      </c>
      <c r="AR1286" s="141">
        <v>0</v>
      </c>
      <c r="AS1286" s="141">
        <v>0</v>
      </c>
      <c r="AT1286" s="141">
        <v>0</v>
      </c>
      <c r="AU1286" s="141">
        <v>0</v>
      </c>
      <c r="AV1286" s="141">
        <v>0</v>
      </c>
      <c r="AW1286" s="141">
        <v>0</v>
      </c>
      <c r="AX1286" s="141">
        <v>0</v>
      </c>
      <c r="AY1286" s="141">
        <v>0</v>
      </c>
      <c r="AZ1286" s="141">
        <v>0</v>
      </c>
      <c r="BA1286" s="141">
        <v>0</v>
      </c>
      <c r="BB1286" s="141">
        <v>0</v>
      </c>
      <c r="BC1286" s="141">
        <v>0</v>
      </c>
      <c r="BD1286" s="141">
        <v>0</v>
      </c>
      <c r="BE1286" s="141">
        <v>0</v>
      </c>
    </row>
    <row r="1287" spans="1:58">
      <c r="A1287" s="141" t="s">
        <v>584</v>
      </c>
      <c r="B1287" s="141" t="s">
        <v>1869</v>
      </c>
      <c r="AQ1287" s="141">
        <v>1905.72158758</v>
      </c>
      <c r="AR1287" s="141">
        <v>2012.9847615199999</v>
      </c>
      <c r="AS1287" s="141">
        <v>2096.9779657200002</v>
      </c>
      <c r="AT1287" s="141">
        <v>2191.1374117700002</v>
      </c>
      <c r="AU1287" s="141">
        <v>2318.2561445000001</v>
      </c>
      <c r="AV1287" s="141">
        <v>2452.8241979899999</v>
      </c>
      <c r="AW1287" s="141">
        <v>2569.4479946599999</v>
      </c>
      <c r="AX1287" s="141">
        <v>2713.8163924999999</v>
      </c>
      <c r="AY1287" s="141">
        <v>2842.5093147699999</v>
      </c>
      <c r="AZ1287" s="141">
        <v>2986.1111321200001</v>
      </c>
      <c r="BA1287" s="141">
        <v>3192.5223403300001</v>
      </c>
      <c r="BB1287" s="141">
        <v>3778.2244829599999</v>
      </c>
      <c r="BC1287" s="141">
        <v>3988.2749997599999</v>
      </c>
      <c r="BD1287" s="141">
        <v>4179.2357026199998</v>
      </c>
      <c r="BE1287" s="141">
        <v>4240.2747928600002</v>
      </c>
      <c r="BF1287" s="141">
        <v>4405.1318290899999</v>
      </c>
    </row>
    <row r="1288" spans="1:58">
      <c r="A1288" s="141" t="s">
        <v>584</v>
      </c>
      <c r="B1288" s="141" t="s">
        <v>1870</v>
      </c>
      <c r="AQ1288" s="141">
        <v>2740.46502465</v>
      </c>
      <c r="AR1288" s="141">
        <v>2479.62348101</v>
      </c>
      <c r="AS1288" s="141">
        <v>2404.4668050700002</v>
      </c>
      <c r="AT1288" s="141">
        <v>2642.0324613600001</v>
      </c>
      <c r="AU1288" s="141">
        <v>2875.72214132</v>
      </c>
      <c r="AV1288" s="141">
        <v>2883.0832467</v>
      </c>
      <c r="AW1288" s="141">
        <v>2754.1574466100001</v>
      </c>
      <c r="AX1288" s="141">
        <v>2772.4554480500001</v>
      </c>
      <c r="AY1288" s="141">
        <v>3213.3988087399998</v>
      </c>
      <c r="AZ1288" s="141">
        <v>3685.8252371799999</v>
      </c>
      <c r="BA1288" s="141">
        <v>4060.1900834600001</v>
      </c>
      <c r="BB1288" s="141">
        <v>5087.1022005200002</v>
      </c>
      <c r="BC1288" s="141">
        <v>5212.0693800400004</v>
      </c>
      <c r="BD1288" s="141">
        <v>4336.1499468299999</v>
      </c>
      <c r="BE1288" s="141">
        <v>4099.46507982</v>
      </c>
      <c r="BF1288" s="141">
        <v>3732.5622658299999</v>
      </c>
    </row>
    <row r="1289" spans="1:58">
      <c r="A1289" s="141" t="s">
        <v>584</v>
      </c>
      <c r="B1289" s="141" t="s">
        <v>1871</v>
      </c>
      <c r="AQ1289" s="141">
        <v>7.15091301</v>
      </c>
      <c r="AR1289" s="141">
        <v>7.3591980899999996</v>
      </c>
      <c r="AS1289" s="141">
        <v>7.47336461</v>
      </c>
      <c r="AT1289" s="141">
        <v>7.61100288</v>
      </c>
      <c r="AU1289" s="141">
        <v>7.6571944700000003</v>
      </c>
      <c r="AV1289" s="141">
        <v>7.7806685599999996</v>
      </c>
      <c r="AW1289" s="141">
        <v>7.8078426099999998</v>
      </c>
      <c r="AX1289" s="141">
        <v>7.8904606800000003</v>
      </c>
      <c r="AY1289" s="141">
        <v>8.1995143099999996</v>
      </c>
      <c r="AZ1289" s="141">
        <v>9.0582970199999995</v>
      </c>
      <c r="BA1289" s="141">
        <v>9.1567729100000008</v>
      </c>
      <c r="BB1289" s="141">
        <v>10.61671765</v>
      </c>
      <c r="BC1289" s="141">
        <v>10.790653280000001</v>
      </c>
      <c r="BD1289" s="141">
        <v>10.791594140000001</v>
      </c>
      <c r="BE1289" s="141">
        <v>10.835803439999999</v>
      </c>
      <c r="BF1289" s="141">
        <v>10.898156180000001</v>
      </c>
    </row>
    <row r="1290" spans="1:58">
      <c r="A1290" s="141" t="s">
        <v>584</v>
      </c>
      <c r="B1290" s="141" t="s">
        <v>1872</v>
      </c>
    </row>
    <row r="1291" spans="1:58">
      <c r="A1291" s="141" t="s">
        <v>584</v>
      </c>
      <c r="B1291" s="141" t="s">
        <v>1873</v>
      </c>
      <c r="BF1291" s="141">
        <v>80</v>
      </c>
    </row>
    <row r="1292" spans="1:58">
      <c r="A1292" s="141" t="s">
        <v>584</v>
      </c>
      <c r="B1292" s="141" t="s">
        <v>1874</v>
      </c>
      <c r="AY1292" s="141">
        <v>2.0062199999999999</v>
      </c>
    </row>
    <row r="1293" spans="1:58">
      <c r="A1293" s="141" t="s">
        <v>584</v>
      </c>
      <c r="B1293" s="141" t="s">
        <v>1875</v>
      </c>
      <c r="AY1293" s="141">
        <v>2569000</v>
      </c>
    </row>
    <row r="1294" spans="1:58">
      <c r="A1294" s="141" t="s">
        <v>584</v>
      </c>
      <c r="B1294" s="141" t="s">
        <v>1876</v>
      </c>
      <c r="AY1294" s="141">
        <v>6.1660700000000004</v>
      </c>
    </row>
    <row r="1295" spans="1:58">
      <c r="A1295" s="141" t="s">
        <v>584</v>
      </c>
      <c r="B1295" s="141" t="s">
        <v>1877</v>
      </c>
      <c r="AY1295" s="141">
        <v>7896000</v>
      </c>
    </row>
    <row r="1296" spans="1:58">
      <c r="A1296" s="141" t="s">
        <v>584</v>
      </c>
      <c r="B1296" s="141" t="s">
        <v>1878</v>
      </c>
    </row>
    <row r="1297" spans="1:59">
      <c r="A1297" s="141" t="s">
        <v>584</v>
      </c>
      <c r="B1297" s="141" t="s">
        <v>1879</v>
      </c>
    </row>
    <row r="1298" spans="1:59">
      <c r="A1298" s="141" t="s">
        <v>584</v>
      </c>
      <c r="B1298" s="141" t="s">
        <v>1880</v>
      </c>
    </row>
    <row r="1299" spans="1:59">
      <c r="A1299" s="141" t="s">
        <v>584</v>
      </c>
      <c r="B1299" s="141" t="s">
        <v>1881</v>
      </c>
    </row>
    <row r="1300" spans="1:59">
      <c r="A1300" s="141" t="s">
        <v>584</v>
      </c>
      <c r="B1300" s="141" t="s">
        <v>1882</v>
      </c>
    </row>
    <row r="1301" spans="1:59">
      <c r="A1301" s="141" t="s">
        <v>584</v>
      </c>
      <c r="B1301" s="141" t="s">
        <v>1883</v>
      </c>
    </row>
    <row r="1302" spans="1:59">
      <c r="A1302" s="141" t="s">
        <v>584</v>
      </c>
      <c r="B1302" s="141" t="s">
        <v>1884</v>
      </c>
    </row>
    <row r="1303" spans="1:59">
      <c r="A1303" s="141" t="s">
        <v>584</v>
      </c>
      <c r="B1303" s="141" t="s">
        <v>1885</v>
      </c>
    </row>
    <row r="1304" spans="1:59">
      <c r="A1304" s="141" t="s">
        <v>584</v>
      </c>
      <c r="B1304" s="141" t="s">
        <v>1886</v>
      </c>
      <c r="AK1304" s="141">
        <v>95287248135.660873</v>
      </c>
      <c r="AL1304" s="141">
        <v>92092673156.169067</v>
      </c>
      <c r="AM1304" s="141">
        <v>81929341206.169205</v>
      </c>
      <c r="AN1304" s="141">
        <v>68751451555.447556</v>
      </c>
      <c r="AO1304" s="141">
        <v>65831559150.01149</v>
      </c>
      <c r="AP1304" s="141">
        <v>73017589819.045044</v>
      </c>
      <c r="AQ1304" s="141">
        <v>75072263386.705383</v>
      </c>
      <c r="AR1304" s="141">
        <v>59501073407.230713</v>
      </c>
      <c r="AS1304" s="141">
        <v>57286981210.323158</v>
      </c>
      <c r="AT1304" s="141">
        <v>58451612346.733261</v>
      </c>
      <c r="AU1304" s="141">
        <v>59819951383.176361</v>
      </c>
      <c r="AV1304" s="141">
        <v>53515662567.525146</v>
      </c>
      <c r="AW1304" s="141">
        <v>49575534848.447067</v>
      </c>
      <c r="AX1304" s="141">
        <v>47902610113.499809</v>
      </c>
      <c r="AY1304" s="141">
        <v>53321658870.253822</v>
      </c>
      <c r="AZ1304" s="141">
        <v>56635613299.547615</v>
      </c>
      <c r="BA1304" s="141">
        <v>62829891247.851509</v>
      </c>
      <c r="BB1304" s="141">
        <v>66218485680.986176</v>
      </c>
      <c r="BC1304" s="141">
        <v>70828020349.85582</v>
      </c>
      <c r="BD1304" s="141">
        <v>56928761976.218079</v>
      </c>
      <c r="BE1304" s="141">
        <v>51233292919.419853</v>
      </c>
      <c r="BF1304" s="141">
        <v>48797121267.425072</v>
      </c>
      <c r="BG1304" s="141">
        <v>56932943209.838165</v>
      </c>
    </row>
    <row r="1305" spans="1:59">
      <c r="A1305" s="141" t="s">
        <v>584</v>
      </c>
      <c r="B1305" s="141" t="s">
        <v>1887</v>
      </c>
      <c r="AK1305" s="141">
        <v>20673.346653552417</v>
      </c>
      <c r="AL1305" s="141">
        <v>19535.39060525535</v>
      </c>
      <c r="AM1305" s="141">
        <v>21401.052175249159</v>
      </c>
      <c r="AN1305" s="141">
        <v>21351.757438379744</v>
      </c>
      <c r="AO1305" s="141">
        <v>22213.691153196083</v>
      </c>
      <c r="AP1305" s="141">
        <v>22611.862110344548</v>
      </c>
      <c r="AQ1305" s="141">
        <v>24953.594769148312</v>
      </c>
      <c r="AR1305" s="141">
        <v>23894.886711008225</v>
      </c>
      <c r="AS1305" s="141">
        <v>26629.055946946752</v>
      </c>
      <c r="AT1305" s="141">
        <v>24210.623235002866</v>
      </c>
      <c r="AU1305" s="141">
        <v>22183.39573917869</v>
      </c>
      <c r="AV1305" s="141">
        <v>22495.203508103194</v>
      </c>
      <c r="AW1305" s="141">
        <v>22613.909306013669</v>
      </c>
      <c r="AX1305" s="141">
        <v>24292.913913386248</v>
      </c>
      <c r="AY1305" s="141">
        <v>26363.22870642304</v>
      </c>
      <c r="AZ1305" s="141">
        <v>24873.677436324262</v>
      </c>
      <c r="BA1305" s="141">
        <v>24267.958823332181</v>
      </c>
      <c r="BB1305" s="141">
        <v>25489.919628323543</v>
      </c>
      <c r="BC1305" s="141">
        <v>26334.456622795667</v>
      </c>
      <c r="BD1305" s="141">
        <v>27031.527950865202</v>
      </c>
      <c r="BE1305" s="141">
        <v>26456.981317556823</v>
      </c>
      <c r="BF1305" s="141">
        <v>25365.139409672887</v>
      </c>
      <c r="BG1305" s="141">
        <v>22653.384610591198</v>
      </c>
    </row>
    <row r="1306" spans="1:59">
      <c r="A1306" s="141" t="s">
        <v>584</v>
      </c>
      <c r="B1306" s="141" t="s">
        <v>1888</v>
      </c>
      <c r="C1306" s="141">
        <v>21.010901200580946</v>
      </c>
      <c r="D1306" s="141">
        <v>20.179561085392052</v>
      </c>
      <c r="E1306" s="141">
        <v>18.721751536412306</v>
      </c>
      <c r="F1306" s="141">
        <v>18.914193834190616</v>
      </c>
      <c r="G1306" s="141">
        <v>19.184991969370806</v>
      </c>
      <c r="H1306" s="141">
        <v>19.65267587501161</v>
      </c>
      <c r="I1306" s="141">
        <v>19.60882289356098</v>
      </c>
      <c r="J1306" s="141">
        <v>19.103670303805885</v>
      </c>
      <c r="K1306" s="141">
        <v>19.12537985170475</v>
      </c>
      <c r="L1306" s="141">
        <v>19.536117244419216</v>
      </c>
      <c r="M1306" s="141">
        <v>20.096200797099776</v>
      </c>
      <c r="N1306" s="141">
        <v>20.451329712079804</v>
      </c>
      <c r="O1306" s="141">
        <v>18.631684809626876</v>
      </c>
      <c r="P1306" s="141">
        <v>19.826497380254892</v>
      </c>
      <c r="Q1306" s="141">
        <v>27.644489456213279</v>
      </c>
      <c r="R1306" s="141">
        <v>25.271407154761139</v>
      </c>
      <c r="S1306" s="141">
        <v>26.016225894800431</v>
      </c>
      <c r="T1306" s="141">
        <v>24.268810011287304</v>
      </c>
      <c r="U1306" s="141">
        <v>20.25972404100979</v>
      </c>
      <c r="V1306" s="141">
        <v>23.781948474312252</v>
      </c>
      <c r="W1306" s="141">
        <v>27.977430732182462</v>
      </c>
      <c r="X1306" s="141">
        <v>28.281894582370075</v>
      </c>
      <c r="Y1306" s="141">
        <v>27.946208650733123</v>
      </c>
      <c r="Z1306" s="141">
        <v>25.756937284335734</v>
      </c>
      <c r="AA1306" s="141">
        <v>26.99573955556609</v>
      </c>
      <c r="AB1306" s="141">
        <v>24.988693106180687</v>
      </c>
      <c r="AC1306" s="141">
        <v>18.440021399591451</v>
      </c>
      <c r="AD1306" s="141">
        <v>17.444347859881962</v>
      </c>
      <c r="AE1306" s="141">
        <v>17.499482372912684</v>
      </c>
      <c r="AF1306" s="141">
        <v>19.102121657784892</v>
      </c>
      <c r="AG1306" s="141">
        <v>19.786665662353361</v>
      </c>
      <c r="AH1306" s="141">
        <v>18.282041771452501</v>
      </c>
      <c r="AI1306" s="141">
        <v>17.510261440664433</v>
      </c>
      <c r="AJ1306" s="141">
        <v>16.011699939402753</v>
      </c>
      <c r="AK1306" s="141">
        <v>16.104472305870527</v>
      </c>
      <c r="AL1306" s="141">
        <v>16.67948188410816</v>
      </c>
      <c r="AM1306" s="141">
        <v>18.524500153953856</v>
      </c>
      <c r="AN1306" s="141">
        <v>20.040738192523531</v>
      </c>
      <c r="AO1306" s="141">
        <v>19.232021708091413</v>
      </c>
      <c r="AP1306" s="141">
        <v>18.348959822712054</v>
      </c>
      <c r="AQ1306" s="141">
        <v>19.819652709481193</v>
      </c>
      <c r="AR1306" s="141">
        <v>19.798128124970123</v>
      </c>
      <c r="AS1306" s="141">
        <v>20.685611359373564</v>
      </c>
      <c r="AT1306" s="141">
        <v>21.583129398155648</v>
      </c>
      <c r="AU1306" s="141">
        <v>23.922356455918187</v>
      </c>
      <c r="AV1306" s="141">
        <v>26.515493783254929</v>
      </c>
      <c r="AW1306" s="141">
        <v>30.331781619219722</v>
      </c>
      <c r="AX1306" s="141">
        <v>33.093888485770421</v>
      </c>
      <c r="AY1306" s="141">
        <v>34.399020425157147</v>
      </c>
      <c r="AZ1306" s="141">
        <v>24.490899916445525</v>
      </c>
      <c r="BA1306" s="141">
        <v>28.613007713140636</v>
      </c>
      <c r="BB1306" s="141">
        <v>30.393002970034093</v>
      </c>
      <c r="BC1306" s="141">
        <v>30.63612368907857</v>
      </c>
      <c r="BD1306" s="141">
        <v>34.147522256643605</v>
      </c>
      <c r="BE1306" s="141">
        <v>37.545769796604631</v>
      </c>
      <c r="BF1306" s="141">
        <v>35.596401257326789</v>
      </c>
      <c r="BG1306" s="141">
        <v>31.266582448967007</v>
      </c>
    </row>
    <row r="1307" spans="1:59">
      <c r="A1307" s="141" t="s">
        <v>584</v>
      </c>
      <c r="B1307" s="141" t="s">
        <v>1889</v>
      </c>
      <c r="C1307" s="141">
        <v>0.43498042528921288</v>
      </c>
      <c r="D1307" s="141">
        <v>-1.6237184910384055</v>
      </c>
      <c r="E1307" s="141">
        <v>0.14015885957871208</v>
      </c>
      <c r="F1307" s="141">
        <v>-0.83847681650139205</v>
      </c>
      <c r="G1307" s="141">
        <v>-0.19677072434287191</v>
      </c>
      <c r="H1307" s="141">
        <v>1.3826704627337447</v>
      </c>
      <c r="I1307" s="141">
        <v>1.5475980379721004</v>
      </c>
      <c r="J1307" s="141">
        <v>0.20399198195379564</v>
      </c>
      <c r="K1307" s="141">
        <v>1.0984307555882915</v>
      </c>
      <c r="L1307" s="141">
        <v>1.576223723233565</v>
      </c>
      <c r="M1307" s="141">
        <v>1.0944538887202513</v>
      </c>
      <c r="N1307" s="141">
        <v>2.5163666984553879</v>
      </c>
      <c r="O1307" s="141">
        <v>2.1230629547515463</v>
      </c>
      <c r="P1307" s="141">
        <v>-0.14518299224009898</v>
      </c>
      <c r="Q1307" s="141">
        <v>-0.97560861236440422</v>
      </c>
      <c r="R1307" s="141">
        <v>-0.17728922217513232</v>
      </c>
      <c r="S1307" s="141">
        <v>0.56730191357960169</v>
      </c>
      <c r="T1307" s="141">
        <v>1.4095769661266253</v>
      </c>
      <c r="U1307" s="141">
        <v>1.5442929639111587</v>
      </c>
      <c r="V1307" s="141">
        <v>-1.0993344106554355</v>
      </c>
      <c r="W1307" s="141">
        <v>-1.127486508308625</v>
      </c>
      <c r="X1307" s="141">
        <v>0.5207927793061049</v>
      </c>
      <c r="Y1307" s="141">
        <v>0.46282878262706517</v>
      </c>
      <c r="Z1307" s="141">
        <v>1.5132116537621068</v>
      </c>
      <c r="AA1307" s="141">
        <v>2.4496684200728329</v>
      </c>
      <c r="AB1307" s="141">
        <v>3.2057991636422782</v>
      </c>
      <c r="AC1307" s="141">
        <v>3.7632851265987428</v>
      </c>
      <c r="AD1307" s="141">
        <v>2.8521616527074367</v>
      </c>
      <c r="AE1307" s="141">
        <v>2.0329974965032411</v>
      </c>
      <c r="AF1307" s="141">
        <v>1.376992833046812</v>
      </c>
      <c r="AG1307" s="141">
        <v>0.79293009641908352</v>
      </c>
      <c r="AH1307" s="141">
        <v>1.4702464571337679</v>
      </c>
      <c r="AI1307" s="141">
        <v>2.031574027756597</v>
      </c>
      <c r="AJ1307" s="141">
        <v>2.1059948827204029</v>
      </c>
      <c r="AK1307" s="141">
        <v>1.902828042637672</v>
      </c>
      <c r="AL1307" s="141">
        <v>1.2641117786123548</v>
      </c>
      <c r="AM1307" s="141">
        <v>0.43363828051704917</v>
      </c>
      <c r="AN1307" s="141">
        <v>1.0569651357081677</v>
      </c>
      <c r="AO1307" s="141">
        <v>1.8169387597752429</v>
      </c>
      <c r="AP1307" s="141">
        <v>1.5545601881875517</v>
      </c>
      <c r="AQ1307" s="141">
        <v>1.4293173041507026</v>
      </c>
      <c r="AR1307" s="141">
        <v>0.66007017141327518</v>
      </c>
      <c r="AS1307" s="141">
        <v>1.3508307005109828</v>
      </c>
      <c r="AT1307" s="141">
        <v>1.6954575343029219</v>
      </c>
      <c r="AU1307" s="141">
        <v>2.0217081595054105</v>
      </c>
      <c r="AV1307" s="141">
        <v>1.5093884603291379</v>
      </c>
      <c r="AW1307" s="141">
        <v>1.4140229733656469</v>
      </c>
      <c r="AX1307" s="141">
        <v>1.8927446574891074</v>
      </c>
      <c r="AY1307" s="141">
        <v>0.4490550217709971</v>
      </c>
      <c r="AZ1307" s="141">
        <v>0.55092839442616048</v>
      </c>
      <c r="BA1307" s="141">
        <v>1.4605062536736497</v>
      </c>
      <c r="BB1307" s="141">
        <v>-0.54301055028555667</v>
      </c>
      <c r="BC1307" s="141">
        <v>-1.5466185763132652</v>
      </c>
      <c r="BD1307" s="141">
        <v>-2.3167260097667692</v>
      </c>
      <c r="BE1307" s="141">
        <v>-2.465166693910593</v>
      </c>
      <c r="BF1307" s="141">
        <v>-0.41854500627648333</v>
      </c>
      <c r="BG1307" s="141">
        <v>0.97172268778027426</v>
      </c>
    </row>
    <row r="1308" spans="1:59">
      <c r="A1308" s="141" t="s">
        <v>584</v>
      </c>
      <c r="B1308" s="141" t="s">
        <v>1890</v>
      </c>
      <c r="C1308" s="141">
        <v>-558060404736</v>
      </c>
      <c r="D1308" s="141">
        <v>-1155907452928</v>
      </c>
      <c r="E1308" s="141">
        <v>-732483026944</v>
      </c>
      <c r="F1308" s="141">
        <v>-1204963246080</v>
      </c>
      <c r="G1308" s="141">
        <v>-1146367770624</v>
      </c>
      <c r="H1308" s="141">
        <v>-590712406016</v>
      </c>
      <c r="I1308" s="141">
        <v>-459306696704</v>
      </c>
      <c r="J1308" s="141">
        <v>-1354621255680</v>
      </c>
      <c r="K1308" s="141">
        <v>-897800732672</v>
      </c>
      <c r="L1308" s="141">
        <v>-556304695296</v>
      </c>
      <c r="M1308" s="141">
        <v>-4360178217400</v>
      </c>
      <c r="N1308" s="141">
        <v>-3941359309500</v>
      </c>
      <c r="O1308" s="141">
        <v>-4955645573200</v>
      </c>
      <c r="P1308" s="141">
        <v>-8032111110700</v>
      </c>
      <c r="Q1308" s="141">
        <v>-6413218747100</v>
      </c>
      <c r="R1308" s="141">
        <v>-4567871833300</v>
      </c>
      <c r="S1308" s="141">
        <v>-3624625852400</v>
      </c>
      <c r="T1308" s="141">
        <v>-2652402357300</v>
      </c>
      <c r="U1308" s="141">
        <v>-4009356895600</v>
      </c>
      <c r="V1308" s="141">
        <v>-5933656144600</v>
      </c>
      <c r="W1308" s="141">
        <v>-1255760551100</v>
      </c>
      <c r="X1308" s="141">
        <v>947425755100</v>
      </c>
      <c r="Y1308" s="141">
        <v>1416816087600</v>
      </c>
      <c r="Z1308" s="141">
        <v>3296704911300</v>
      </c>
      <c r="AA1308" s="141">
        <v>4794779238900</v>
      </c>
      <c r="AB1308" s="141">
        <v>6869869407900</v>
      </c>
      <c r="AC1308" s="141">
        <v>4535953018700</v>
      </c>
      <c r="AD1308" s="141">
        <v>2417890740200</v>
      </c>
      <c r="AE1308" s="141">
        <v>-442708654100</v>
      </c>
      <c r="AF1308" s="141">
        <v>-3038258459100</v>
      </c>
      <c r="AG1308" s="141">
        <v>-3582960961400</v>
      </c>
      <c r="AH1308" s="141">
        <v>-1342958684700</v>
      </c>
      <c r="AI1308" s="141">
        <v>665207904800</v>
      </c>
      <c r="AJ1308" s="141">
        <v>1283909432600</v>
      </c>
      <c r="AK1308" s="141">
        <v>-258700000000</v>
      </c>
      <c r="AL1308" s="141">
        <v>-3150900000000</v>
      </c>
      <c r="AM1308" s="141">
        <v>-7087300000000</v>
      </c>
      <c r="AN1308" s="141">
        <v>-2865900000000</v>
      </c>
      <c r="AO1308" s="141">
        <v>-749600000000</v>
      </c>
      <c r="AP1308" s="141">
        <v>-1486300000000</v>
      </c>
      <c r="AQ1308" s="141">
        <v>-735900000000</v>
      </c>
      <c r="AR1308" s="141">
        <v>-4989000000000</v>
      </c>
      <c r="AS1308" s="141">
        <v>-1199400000000</v>
      </c>
      <c r="AT1308" s="141">
        <v>1762400000000</v>
      </c>
      <c r="AU1308" s="141">
        <v>5490300000000</v>
      </c>
      <c r="AV1308" s="141">
        <v>7093600000000</v>
      </c>
      <c r="AW1308" s="141">
        <v>11311700000000</v>
      </c>
      <c r="AX1308" s="141">
        <v>16629900000000</v>
      </c>
      <c r="AY1308" s="141">
        <v>17610500000000</v>
      </c>
      <c r="AZ1308" s="141">
        <v>7428000000000</v>
      </c>
      <c r="BA1308" s="141">
        <v>17060700000000</v>
      </c>
      <c r="BB1308" s="141">
        <v>12907400000000</v>
      </c>
      <c r="BC1308" s="141">
        <v>9102600000000</v>
      </c>
      <c r="BD1308" s="141">
        <v>-3815697051198.4097</v>
      </c>
      <c r="BE1308" s="141">
        <v>-3235430436643.79</v>
      </c>
    </row>
    <row r="1309" spans="1:59">
      <c r="A1309" s="141" t="s">
        <v>584</v>
      </c>
      <c r="B1309" s="141" t="s">
        <v>1891</v>
      </c>
      <c r="C1309" s="141">
        <v>69382176768</v>
      </c>
      <c r="D1309" s="141">
        <v>-312778555392</v>
      </c>
      <c r="E1309" s="141">
        <v>30639128576</v>
      </c>
      <c r="F1309" s="141">
        <v>-209781260288</v>
      </c>
      <c r="G1309" s="141">
        <v>-57908920320</v>
      </c>
      <c r="H1309" s="141">
        <v>452715347968</v>
      </c>
      <c r="I1309" s="141">
        <v>588491259904</v>
      </c>
      <c r="J1309" s="141">
        <v>90901839872</v>
      </c>
      <c r="K1309" s="141">
        <v>579712057344</v>
      </c>
      <c r="L1309" s="141">
        <v>977156440064</v>
      </c>
      <c r="M1309" s="141">
        <v>833373097300</v>
      </c>
      <c r="N1309" s="141">
        <v>2108266056900</v>
      </c>
      <c r="O1309" s="141">
        <v>2036479379300</v>
      </c>
      <c r="P1309" s="141">
        <v>-169563520800</v>
      </c>
      <c r="Q1309" s="141">
        <v>-1359694552400</v>
      </c>
      <c r="R1309" s="141">
        <v>-273007531500</v>
      </c>
      <c r="S1309" s="141">
        <v>981049390800</v>
      </c>
      <c r="T1309" s="141">
        <v>2716376539700</v>
      </c>
      <c r="U1309" s="141">
        <v>3277108273800</v>
      </c>
      <c r="V1309" s="141">
        <v>-2528520078400</v>
      </c>
      <c r="W1309" s="141">
        <v>-2811334073700</v>
      </c>
      <c r="X1309" s="141">
        <v>1396053726800</v>
      </c>
      <c r="Y1309" s="141">
        <v>1302540891000</v>
      </c>
      <c r="Z1309" s="141">
        <v>4429111070700</v>
      </c>
      <c r="AA1309" s="141">
        <v>7620740223900</v>
      </c>
      <c r="AB1309" s="141">
        <v>10711236266400</v>
      </c>
      <c r="AC1309" s="141">
        <v>13159619340100</v>
      </c>
      <c r="AD1309" s="141">
        <v>10372163558100</v>
      </c>
      <c r="AE1309" s="141">
        <v>7947890234900</v>
      </c>
      <c r="AF1309" s="141">
        <v>5798666897200</v>
      </c>
      <c r="AG1309" s="141">
        <v>3605015051500</v>
      </c>
      <c r="AH1309" s="141">
        <v>7086578450900</v>
      </c>
      <c r="AI1309" s="141">
        <v>10029165031300</v>
      </c>
      <c r="AJ1309" s="141">
        <v>10459891915400</v>
      </c>
      <c r="AK1309" s="141">
        <v>9543400000000</v>
      </c>
      <c r="AL1309" s="141">
        <v>6479100000000</v>
      </c>
      <c r="AM1309" s="141">
        <v>2280100000000</v>
      </c>
      <c r="AN1309" s="141">
        <v>5645700000000</v>
      </c>
      <c r="AO1309" s="141">
        <v>9591200000000</v>
      </c>
      <c r="AP1309" s="141">
        <v>8078300000000</v>
      </c>
      <c r="AQ1309" s="141">
        <v>7528300000000</v>
      </c>
      <c r="AR1309" s="141">
        <v>3452200000000</v>
      </c>
      <c r="AS1309" s="141">
        <v>6970100000000</v>
      </c>
      <c r="AT1309" s="141">
        <v>8738400000000</v>
      </c>
      <c r="AU1309" s="141">
        <v>10532400000000</v>
      </c>
      <c r="AV1309" s="141">
        <v>7911200000000</v>
      </c>
      <c r="AW1309" s="141">
        <v>7450200000000</v>
      </c>
      <c r="AX1309" s="141">
        <v>10063500000000</v>
      </c>
      <c r="AY1309" s="141">
        <v>2338300000000</v>
      </c>
      <c r="AZ1309" s="141">
        <v>2696800000000</v>
      </c>
      <c r="BA1309" s="141">
        <v>7307700000000</v>
      </c>
      <c r="BB1309" s="141">
        <v>-2668400000000</v>
      </c>
      <c r="BC1309" s="141">
        <v>-7655100000000</v>
      </c>
      <c r="BD1309" s="141">
        <v>-11657200000000</v>
      </c>
      <c r="BE1309" s="141">
        <v>-12667900000000</v>
      </c>
      <c r="BF1309" s="141">
        <v>-2226600000000</v>
      </c>
      <c r="BG1309" s="141">
        <v>5232200000000</v>
      </c>
    </row>
    <row r="1310" spans="1:59">
      <c r="A1310" s="141" t="s">
        <v>584</v>
      </c>
      <c r="B1310" s="141" t="s">
        <v>1892</v>
      </c>
      <c r="C1310" s="141">
        <v>192728268.80000001</v>
      </c>
      <c r="D1310" s="141">
        <v>-868829320.5333333</v>
      </c>
      <c r="E1310" s="141">
        <v>85108690.48888889</v>
      </c>
      <c r="F1310" s="141">
        <v>-582725723.02222228</v>
      </c>
      <c r="G1310" s="141">
        <v>-160858112</v>
      </c>
      <c r="H1310" s="141">
        <v>1257542633.2444444</v>
      </c>
      <c r="I1310" s="141">
        <v>1634697944.1777778</v>
      </c>
      <c r="J1310" s="141">
        <v>252505110.75555557</v>
      </c>
      <c r="K1310" s="141">
        <v>1610311270.4000001</v>
      </c>
      <c r="L1310" s="141">
        <v>2714323444.6222224</v>
      </c>
      <c r="M1310" s="141">
        <v>2314925270.2777777</v>
      </c>
      <c r="N1310" s="141">
        <v>6011976401.4079018</v>
      </c>
      <c r="O1310" s="141">
        <v>6717229891.5633841</v>
      </c>
      <c r="P1310" s="141">
        <v>-624079719.78092146</v>
      </c>
      <c r="Q1310" s="141">
        <v>-4655172947.3693228</v>
      </c>
      <c r="R1310" s="141">
        <v>-919875437.81325018</v>
      </c>
      <c r="S1310" s="141">
        <v>3308181151.0609417</v>
      </c>
      <c r="T1310" s="141">
        <v>10116481843.134335</v>
      </c>
      <c r="U1310" s="141">
        <v>15572523286.972116</v>
      </c>
      <c r="V1310" s="141">
        <v>-11538377650.81683</v>
      </c>
      <c r="W1310" s="141">
        <v>-12398889276.654222</v>
      </c>
      <c r="X1310" s="141">
        <v>6330281644.9755554</v>
      </c>
      <c r="Y1310" s="141">
        <v>5229477068.7101603</v>
      </c>
      <c r="Z1310" s="141">
        <v>18647970060.843319</v>
      </c>
      <c r="AA1310" s="141">
        <v>32084287694.428947</v>
      </c>
      <c r="AB1310" s="141">
        <v>44904103561.813362</v>
      </c>
      <c r="AC1310" s="141">
        <v>78089455008.254227</v>
      </c>
      <c r="AD1310" s="141">
        <v>71711441072.336014</v>
      </c>
      <c r="AE1310" s="141">
        <v>62019389792.722214</v>
      </c>
      <c r="AF1310" s="141">
        <v>42030167907.083275</v>
      </c>
      <c r="AG1310" s="141">
        <v>24897802382.7201</v>
      </c>
      <c r="AH1310" s="141">
        <v>52607468306.327744</v>
      </c>
      <c r="AI1310" s="141">
        <v>79187225328.914902</v>
      </c>
      <c r="AJ1310" s="141">
        <v>94065637228.434372</v>
      </c>
      <c r="AK1310" s="141">
        <v>93372521470.96405</v>
      </c>
      <c r="AL1310" s="141">
        <v>68882921041.552368</v>
      </c>
      <c r="AM1310" s="141">
        <v>20960827953.163795</v>
      </c>
      <c r="AN1310" s="141">
        <v>46662186990.922462</v>
      </c>
      <c r="AO1310" s="141">
        <v>73268232837.02034</v>
      </c>
      <c r="AP1310" s="141">
        <v>70920261125.762466</v>
      </c>
      <c r="AQ1310" s="141">
        <v>69858164254.793976</v>
      </c>
      <c r="AR1310" s="141">
        <v>28406411972.790012</v>
      </c>
      <c r="AS1310" s="141">
        <v>55588254059.39962</v>
      </c>
      <c r="AT1310" s="141">
        <v>75374244717.87706</v>
      </c>
      <c r="AU1310" s="141">
        <v>97348257280.970123</v>
      </c>
      <c r="AV1310" s="141">
        <v>71777619304.252838</v>
      </c>
      <c r="AW1310" s="141">
        <v>64060574741.20652</v>
      </c>
      <c r="AX1310" s="141">
        <v>85462427868.386078</v>
      </c>
      <c r="AY1310" s="141">
        <v>22622980954.822731</v>
      </c>
      <c r="AZ1310" s="141">
        <v>28821172575.427406</v>
      </c>
      <c r="BA1310" s="141">
        <v>83250289431.375931</v>
      </c>
      <c r="BB1310" s="141">
        <v>-33435655229.463074</v>
      </c>
      <c r="BC1310" s="141">
        <v>-95940046462.855453</v>
      </c>
      <c r="BD1310" s="141">
        <v>-119443838032.60788</v>
      </c>
      <c r="BE1310" s="141">
        <v>-119570779007.33595</v>
      </c>
      <c r="BF1310" s="141">
        <v>-18394959911.632523</v>
      </c>
      <c r="BG1310" s="141">
        <v>48093211944.415512</v>
      </c>
    </row>
    <row r="1311" spans="1:59">
      <c r="A1311" s="141" t="s">
        <v>584</v>
      </c>
      <c r="B1311" s="141" t="s">
        <v>1893</v>
      </c>
      <c r="C1311" s="141">
        <v>10.287960387645867</v>
      </c>
      <c r="D1311" s="141">
        <v>10.901639788215228</v>
      </c>
      <c r="E1311" s="141">
        <v>9.2907963384167971</v>
      </c>
      <c r="F1311" s="141">
        <v>9.8763353253460036</v>
      </c>
      <c r="G1311" s="141">
        <v>9.6908813468568393</v>
      </c>
      <c r="H1311" s="141">
        <v>9.1350027061389323</v>
      </c>
      <c r="I1311" s="141">
        <v>9.0306124277944395</v>
      </c>
      <c r="J1311" s="141">
        <v>9.4498391609260448</v>
      </c>
      <c r="K1311" s="141">
        <v>9.0134745480582303</v>
      </c>
      <c r="L1311" s="141">
        <v>8.979946760592826</v>
      </c>
      <c r="M1311" s="141">
        <v>9.5008734541897599</v>
      </c>
      <c r="N1311" s="141">
        <v>8.9674815068122093</v>
      </c>
      <c r="O1311" s="141">
        <v>8.2543109274376647</v>
      </c>
      <c r="P1311" s="141">
        <v>9.985840186247497</v>
      </c>
      <c r="Q1311" s="141">
        <v>14.310049034288841</v>
      </c>
      <c r="R1311" s="141">
        <v>12.724348188468134</v>
      </c>
      <c r="S1311" s="141">
        <v>12.724461990610415</v>
      </c>
      <c r="T1311" s="141">
        <v>11.429616522580339</v>
      </c>
      <c r="U1311" s="141">
        <v>9.3577155385493143</v>
      </c>
      <c r="V1311" s="141">
        <v>12.440641442483843</v>
      </c>
      <c r="W1311" s="141">
        <v>14.552458620245545</v>
      </c>
      <c r="X1311" s="141">
        <v>13.880550901531985</v>
      </c>
      <c r="Y1311" s="141">
        <v>13.741689934053028</v>
      </c>
      <c r="Z1311" s="141">
        <v>12.121862815286812</v>
      </c>
      <c r="AA1311" s="141">
        <v>12.273035567746629</v>
      </c>
      <c r="AB1311" s="141">
        <v>10.891446971269204</v>
      </c>
      <c r="AC1311" s="141">
        <v>7.3383681364963538</v>
      </c>
      <c r="AD1311" s="141">
        <v>7.2960931035872632</v>
      </c>
      <c r="AE1311" s="141">
        <v>7.7332424382047211</v>
      </c>
      <c r="AF1311" s="141">
        <v>8.8625644123690392</v>
      </c>
      <c r="AG1311" s="141">
        <v>9.49686778296714</v>
      </c>
      <c r="AH1311" s="141">
        <v>8.4058976571593664</v>
      </c>
      <c r="AI1311" s="141">
        <v>7.7393437064539174</v>
      </c>
      <c r="AJ1311" s="141">
        <v>6.9528525283411744</v>
      </c>
      <c r="AK1311" s="141">
        <v>7.1008221316164271</v>
      </c>
      <c r="AL1311" s="141">
        <v>7.7076850527479035</v>
      </c>
      <c r="AM1311" s="141">
        <v>9.0454309367184038</v>
      </c>
      <c r="AN1311" s="141">
        <v>9.4918865284076812</v>
      </c>
      <c r="AO1311" s="141">
        <v>8.7075414741580861</v>
      </c>
      <c r="AP1311" s="141">
        <v>8.3971998172622513</v>
      </c>
      <c r="AQ1311" s="141">
        <v>9.1951677026652447</v>
      </c>
      <c r="AR1311" s="141">
        <v>9.5690289767784247</v>
      </c>
      <c r="AS1311" s="141">
        <v>9.6673903294312922</v>
      </c>
      <c r="AT1311" s="141">
        <v>9.9438359319263636</v>
      </c>
      <c r="AU1311" s="141">
        <v>10.950324148206388</v>
      </c>
      <c r="AV1311" s="141">
        <v>12.503052661462895</v>
      </c>
      <c r="AW1311" s="141">
        <v>14.458879322927038</v>
      </c>
      <c r="AX1311" s="141">
        <v>15.600571914140657</v>
      </c>
      <c r="AY1311" s="141">
        <v>16.974982701693072</v>
      </c>
      <c r="AZ1311" s="141">
        <v>11.969985761009681</v>
      </c>
      <c r="BA1311" s="141">
        <v>13.576250729733493</v>
      </c>
      <c r="BB1311" s="141">
        <v>15.468006760159827</v>
      </c>
      <c r="BC1311" s="141">
        <v>16.091371132695915</v>
      </c>
      <c r="BD1311" s="141">
        <v>18.23212413320519</v>
      </c>
      <c r="BE1311" s="141">
        <v>20.00546824525761</v>
      </c>
      <c r="BF1311" s="141">
        <v>18.007473131801639</v>
      </c>
      <c r="BG1311" s="141">
        <v>15.147429880593366</v>
      </c>
    </row>
    <row r="1312" spans="1:59">
      <c r="A1312" s="141" t="s">
        <v>584</v>
      </c>
      <c r="B1312" s="141" t="s">
        <v>1894</v>
      </c>
      <c r="C1312" s="141">
        <v>6628913454427.6699</v>
      </c>
      <c r="D1312" s="141">
        <v>7095935632717.0703</v>
      </c>
      <c r="E1312" s="141">
        <v>7595860596133.1104</v>
      </c>
      <c r="F1312" s="141">
        <v>8131006421459.7695</v>
      </c>
      <c r="G1312" s="141">
        <v>8703854499314.6396</v>
      </c>
      <c r="H1312" s="141">
        <v>9317061039983.6602</v>
      </c>
      <c r="I1312" s="141">
        <v>9973469389868.2207</v>
      </c>
      <c r="J1312" s="141">
        <v>10676123215654.4</v>
      </c>
      <c r="K1312" s="141">
        <v>11428280617336.9</v>
      </c>
      <c r="L1312" s="141">
        <v>12233429235538.699</v>
      </c>
      <c r="M1312" s="141">
        <v>13095302423200</v>
      </c>
      <c r="N1312" s="141">
        <v>14017896556400</v>
      </c>
      <c r="O1312" s="141">
        <v>15489938113600</v>
      </c>
      <c r="P1312" s="141">
        <v>19259071553800</v>
      </c>
      <c r="Q1312" s="141">
        <v>20064316970000</v>
      </c>
      <c r="R1312" s="141">
        <v>17999608863500</v>
      </c>
      <c r="S1312" s="141">
        <v>19201137565700</v>
      </c>
      <c r="T1312" s="141">
        <v>19986392979600</v>
      </c>
      <c r="U1312" s="141">
        <v>21367739156000</v>
      </c>
      <c r="V1312" s="141">
        <v>24126822203000</v>
      </c>
      <c r="W1312" s="141">
        <v>22254332775900</v>
      </c>
      <c r="X1312" s="141">
        <v>22729736305700</v>
      </c>
      <c r="Y1312" s="141">
        <v>22576628051300</v>
      </c>
      <c r="Z1312" s="141">
        <v>21799207690500</v>
      </c>
      <c r="AA1312" s="141">
        <v>24096191479200</v>
      </c>
      <c r="AB1312" s="141">
        <v>23447881213800</v>
      </c>
      <c r="AC1312" s="141">
        <v>24328613649100</v>
      </c>
      <c r="AD1312" s="141">
        <v>26522525344800</v>
      </c>
      <c r="AE1312" s="141">
        <v>31472025647700</v>
      </c>
      <c r="AF1312" s="141">
        <v>37135111208400</v>
      </c>
      <c r="AG1312" s="141">
        <v>40145200291800</v>
      </c>
      <c r="AH1312" s="141">
        <v>39698594552800</v>
      </c>
      <c r="AI1312" s="141">
        <v>39266987663200</v>
      </c>
      <c r="AJ1312" s="141">
        <v>38762546361000</v>
      </c>
      <c r="AK1312" s="141">
        <v>41938942686200</v>
      </c>
      <c r="AL1312" s="141">
        <v>47357855407900</v>
      </c>
      <c r="AM1312" s="141">
        <v>52580756856400</v>
      </c>
      <c r="AN1312" s="141">
        <v>52763719622400</v>
      </c>
      <c r="AO1312" s="141">
        <v>49224075620600</v>
      </c>
      <c r="AP1312" s="141">
        <v>50998861727600</v>
      </c>
      <c r="AQ1312" s="141">
        <v>55724785244300</v>
      </c>
      <c r="AR1312" s="141">
        <v>56298257686400</v>
      </c>
      <c r="AS1312" s="141">
        <v>56685079741000</v>
      </c>
      <c r="AT1312" s="141">
        <v>58610396454300</v>
      </c>
      <c r="AU1312" s="141">
        <v>63369886783400</v>
      </c>
      <c r="AV1312" s="141">
        <v>67235459805400</v>
      </c>
      <c r="AW1312" s="141">
        <v>70400290161500</v>
      </c>
      <c r="AX1312" s="141">
        <v>71938217493900</v>
      </c>
      <c r="AY1312" s="141">
        <v>72439450373700</v>
      </c>
      <c r="AZ1312" s="141">
        <v>61102377692800</v>
      </c>
      <c r="BA1312" s="141">
        <v>67929300000000</v>
      </c>
      <c r="BB1312" s="141">
        <v>71871840304400</v>
      </c>
      <c r="BC1312" s="141">
        <v>75759822719500</v>
      </c>
      <c r="BD1312" s="141">
        <v>78239890103500</v>
      </c>
      <c r="BE1312" s="141">
        <v>84708734894000</v>
      </c>
      <c r="BF1312" s="141">
        <v>85345180567200</v>
      </c>
      <c r="BG1312" s="141">
        <v>83721303284300</v>
      </c>
    </row>
    <row r="1313" spans="1:59">
      <c r="A1313" s="141" t="s">
        <v>584</v>
      </c>
      <c r="B1313" s="141" t="s">
        <v>1895</v>
      </c>
      <c r="D1313" s="141">
        <v>7.0452296820598974</v>
      </c>
      <c r="E1313" s="141">
        <v>7.0452296820597837</v>
      </c>
      <c r="F1313" s="141">
        <v>7.045229682059869</v>
      </c>
      <c r="G1313" s="141">
        <v>7.0452296820597837</v>
      </c>
      <c r="H1313" s="141">
        <v>7.0452296820598974</v>
      </c>
      <c r="I1313" s="141">
        <v>7.0452296820598264</v>
      </c>
      <c r="J1313" s="141">
        <v>7.0452296820601674</v>
      </c>
      <c r="K1313" s="141">
        <v>7.0452296820592295</v>
      </c>
      <c r="L1313" s="141">
        <v>7.045229682060608</v>
      </c>
      <c r="M1313" s="141">
        <v>7.0452296822669922</v>
      </c>
      <c r="N1313" s="141">
        <v>7.0452296814887347</v>
      </c>
      <c r="O1313" s="141">
        <v>10.501158652992942</v>
      </c>
      <c r="P1313" s="141">
        <v>24.332785660975247</v>
      </c>
      <c r="Q1313" s="141">
        <v>4.1811227189771643</v>
      </c>
      <c r="R1313" s="141">
        <v>-10.290448010700459</v>
      </c>
      <c r="S1313" s="141">
        <v>6.6753045097356818</v>
      </c>
      <c r="T1313" s="141">
        <v>4.0896296441453615</v>
      </c>
      <c r="U1313" s="141">
        <v>6.9114330825473758</v>
      </c>
      <c r="V1313" s="141">
        <v>12.912377050546581</v>
      </c>
      <c r="W1313" s="141">
        <v>-7.7610280017198789</v>
      </c>
      <c r="X1313" s="141">
        <v>2.1362290866560301</v>
      </c>
      <c r="Y1313" s="141">
        <v>-0.67360330247916522</v>
      </c>
      <c r="Z1313" s="141">
        <v>-3.4434741939030857</v>
      </c>
      <c r="AA1313" s="141">
        <v>10.537005845863902</v>
      </c>
      <c r="AB1313" s="141">
        <v>-2.6905092697309669</v>
      </c>
      <c r="AC1313" s="141">
        <v>3.7561280154458245</v>
      </c>
      <c r="AD1313" s="141">
        <v>9.0178245556592316</v>
      </c>
      <c r="AE1313" s="141">
        <v>18.661497118223693</v>
      </c>
      <c r="AF1313" s="141">
        <v>17.994029440916719</v>
      </c>
      <c r="AG1313" s="141">
        <v>8.1057764079594676</v>
      </c>
      <c r="AH1313" s="141">
        <v>-1.1124760513181968</v>
      </c>
      <c r="AI1313" s="141">
        <v>-1.0872094956055776</v>
      </c>
      <c r="AJ1313" s="141">
        <v>-1.2846447670666379</v>
      </c>
      <c r="AK1313" s="141">
        <v>8.1944986163134246</v>
      </c>
      <c r="AL1313" s="141">
        <v>12.920956930759942</v>
      </c>
      <c r="AM1313" s="141">
        <v>11.028585233673269</v>
      </c>
      <c r="AN1313" s="141">
        <v>0.34796525751745833</v>
      </c>
      <c r="AO1313" s="141">
        <v>-6.7084808029669318</v>
      </c>
      <c r="AP1313" s="141">
        <v>3.6055245012204296</v>
      </c>
      <c r="AQ1313" s="141">
        <v>9.2667235240318888</v>
      </c>
      <c r="AR1313" s="141">
        <v>1.0291155714389504</v>
      </c>
      <c r="AS1313" s="141">
        <v>0.68709418460998961</v>
      </c>
      <c r="AT1313" s="141">
        <v>3.3965140775967342</v>
      </c>
      <c r="AU1313" s="141">
        <v>8.1205564490782791</v>
      </c>
      <c r="AV1313" s="141">
        <v>6.1000156670827579</v>
      </c>
      <c r="AW1313" s="141">
        <v>4.7070851679455785</v>
      </c>
      <c r="AX1313" s="141">
        <v>2.1845468660313117</v>
      </c>
      <c r="AY1313" s="141">
        <v>0.69675465595531705</v>
      </c>
      <c r="AZ1313" s="141">
        <v>-15.650412340809339</v>
      </c>
      <c r="BA1313" s="141">
        <v>11.172924139749881</v>
      </c>
      <c r="BB1313" s="141">
        <v>5.8038877250317569</v>
      </c>
      <c r="BC1313" s="141">
        <v>5.4096046499340531</v>
      </c>
      <c r="BD1313" s="141">
        <v>3.2735918524815304</v>
      </c>
      <c r="BE1313" s="141">
        <v>8.267962521346405</v>
      </c>
      <c r="BF1313" s="141">
        <v>0.75133417350218679</v>
      </c>
      <c r="BG1313" s="141">
        <v>-1.90271702761396</v>
      </c>
    </row>
    <row r="1314" spans="1:59">
      <c r="A1314" s="141" t="s">
        <v>584</v>
      </c>
      <c r="B1314" s="142" t="s">
        <v>1896</v>
      </c>
      <c r="C1314" s="141">
        <v>75517462908.527405</v>
      </c>
      <c r="D1314" s="141">
        <v>80837841620.497528</v>
      </c>
      <c r="E1314" s="141">
        <v>86533053232.681305</v>
      </c>
      <c r="F1314" s="141">
        <v>92629505583.82283</v>
      </c>
      <c r="G1314" s="141">
        <v>99155467005.55954</v>
      </c>
      <c r="H1314" s="141">
        <v>106141197398.42032</v>
      </c>
      <c r="I1314" s="141">
        <v>113619088542.42754</v>
      </c>
      <c r="J1314" s="141">
        <v>121623814292.90486</v>
      </c>
      <c r="K1314" s="141">
        <v>130192491357.92119</v>
      </c>
      <c r="L1314" s="141">
        <v>139364851402.88364</v>
      </c>
      <c r="M1314" s="141">
        <v>149183425280.56689</v>
      </c>
      <c r="N1314" s="141">
        <v>159693740238.29495</v>
      </c>
      <c r="O1314" s="141">
        <v>176463433259.61673</v>
      </c>
      <c r="P1314" s="141">
        <v>219401902244.6774</v>
      </c>
      <c r="Q1314" s="141">
        <v>228575365025.2977</v>
      </c>
      <c r="R1314" s="141">
        <v>205053935922.10065</v>
      </c>
      <c r="S1314" s="141">
        <v>218741910554.09915</v>
      </c>
      <c r="T1314" s="141">
        <v>227687644572.28952</v>
      </c>
      <c r="U1314" s="141">
        <v>243424123764.13162</v>
      </c>
      <c r="V1314" s="141">
        <v>274855964456.54544</v>
      </c>
      <c r="W1314" s="141">
        <v>253524316090.67569</v>
      </c>
      <c r="X1314" s="141">
        <v>258940176272.75046</v>
      </c>
      <c r="Y1314" s="141">
        <v>257195946693.93185</v>
      </c>
      <c r="Z1314" s="141">
        <v>248339470641.76157</v>
      </c>
      <c r="AA1314" s="141">
        <v>274507015180.87146</v>
      </c>
      <c r="AB1314" s="141">
        <v>267121378491.36832</v>
      </c>
      <c r="AC1314" s="141">
        <v>277154799424.12769</v>
      </c>
      <c r="AD1314" s="141">
        <v>302148132983.78473</v>
      </c>
      <c r="AE1314" s="141">
        <v>358533498113.32037</v>
      </c>
      <c r="AF1314" s="141">
        <v>423048121319.37988</v>
      </c>
      <c r="AG1314" s="141">
        <v>457339456131.60193</v>
      </c>
      <c r="AH1314" s="141">
        <v>452251664208.90894</v>
      </c>
      <c r="AI1314" s="141">
        <v>447334741171.5954</v>
      </c>
      <c r="AJ1314" s="141">
        <v>441588078827.8634</v>
      </c>
      <c r="AK1314" s="141">
        <v>477774007837.21771</v>
      </c>
      <c r="AL1314" s="141">
        <v>539506981616.23022</v>
      </c>
      <c r="AM1314" s="141">
        <v>599006968925.39417</v>
      </c>
      <c r="AN1314" s="141">
        <v>601091305067.36292</v>
      </c>
      <c r="AO1314" s="141">
        <v>560767210258.61548</v>
      </c>
      <c r="AP1314" s="141">
        <v>580985809419.30017</v>
      </c>
      <c r="AQ1314" s="141">
        <v>634824158092.04553</v>
      </c>
      <c r="AR1314" s="141">
        <v>641357232354.22693</v>
      </c>
      <c r="AS1314" s="141">
        <v>645763960600.30847</v>
      </c>
      <c r="AT1314" s="141">
        <v>667697424430.14417</v>
      </c>
      <c r="AU1314" s="141">
        <v>721918170690.03577</v>
      </c>
      <c r="AV1314" s="141">
        <v>765955292205.64526</v>
      </c>
      <c r="AW1314" s="141">
        <v>802009460158.15137</v>
      </c>
      <c r="AX1314" s="141">
        <v>819529732685.31091</v>
      </c>
      <c r="AY1314" s="141">
        <v>825239844254.73389</v>
      </c>
      <c r="AZ1314" s="141">
        <v>696086405828.21521</v>
      </c>
      <c r="BA1314" s="141">
        <v>773859611898.51318</v>
      </c>
      <c r="BB1314" s="141">
        <v>818773554922.46936</v>
      </c>
      <c r="BC1314" s="141">
        <v>863065967221.9856</v>
      </c>
      <c r="BD1314" s="141">
        <v>891319224406.50537</v>
      </c>
      <c r="BE1314" s="141">
        <v>965013163825.99072</v>
      </c>
      <c r="BF1314" s="141">
        <v>972263637504.61011</v>
      </c>
      <c r="BG1314" s="141">
        <v>953764211720.51099</v>
      </c>
    </row>
    <row r="1315" spans="1:59">
      <c r="A1315" s="141" t="s">
        <v>584</v>
      </c>
      <c r="B1315" s="141" t="s">
        <v>1897</v>
      </c>
      <c r="C1315" s="141">
        <v>1640995880960</v>
      </c>
      <c r="D1315" s="141">
        <v>2099994034176</v>
      </c>
      <c r="E1315" s="141">
        <v>2030994718720</v>
      </c>
      <c r="F1315" s="141">
        <v>2470992674816</v>
      </c>
      <c r="G1315" s="141">
        <v>2851991715840</v>
      </c>
      <c r="H1315" s="141">
        <v>2990991736832</v>
      </c>
      <c r="I1315" s="141">
        <v>3433990193152</v>
      </c>
      <c r="J1315" s="141">
        <v>4210987892736</v>
      </c>
      <c r="K1315" s="141">
        <v>4756986134528</v>
      </c>
      <c r="L1315" s="141">
        <v>5566984355840</v>
      </c>
      <c r="M1315" s="141">
        <v>7234450367600</v>
      </c>
      <c r="N1315" s="141">
        <v>7513148575800</v>
      </c>
      <c r="O1315" s="141">
        <v>7917680423200</v>
      </c>
      <c r="P1315" s="141">
        <v>11662758798400</v>
      </c>
      <c r="Q1315" s="141">
        <v>19943751490000</v>
      </c>
      <c r="R1315" s="141">
        <v>19594213603400</v>
      </c>
      <c r="S1315" s="141">
        <v>22004730436000</v>
      </c>
      <c r="T1315" s="141">
        <v>22025858059400</v>
      </c>
      <c r="U1315" s="141">
        <v>19857791061600</v>
      </c>
      <c r="V1315" s="141">
        <v>28614051712200</v>
      </c>
      <c r="W1315" s="141">
        <v>36285864596800</v>
      </c>
      <c r="X1315" s="141">
        <v>37208647251100</v>
      </c>
      <c r="Y1315" s="141">
        <v>38673292851300</v>
      </c>
      <c r="Z1315" s="141">
        <v>35480216306300</v>
      </c>
      <c r="AA1315" s="141">
        <v>38180520699900</v>
      </c>
      <c r="AB1315" s="141">
        <v>36390570911400</v>
      </c>
      <c r="AC1315" s="141">
        <v>25661125321400</v>
      </c>
      <c r="AD1315" s="141">
        <v>26532952974000</v>
      </c>
      <c r="AE1315" s="141">
        <v>30232679658700</v>
      </c>
      <c r="AF1315" s="141">
        <v>37321224663600</v>
      </c>
      <c r="AG1315" s="141">
        <v>43177010753300</v>
      </c>
      <c r="AH1315" s="141">
        <v>40516372550100</v>
      </c>
      <c r="AI1315" s="141">
        <v>38206412469100</v>
      </c>
      <c r="AJ1315" s="141">
        <v>34532888254800</v>
      </c>
      <c r="AK1315" s="141">
        <v>35613300000000</v>
      </c>
      <c r="AL1315" s="141">
        <v>39505100000000</v>
      </c>
      <c r="AM1315" s="141">
        <v>47561500000000</v>
      </c>
      <c r="AN1315" s="141">
        <v>50700200000000</v>
      </c>
      <c r="AO1315" s="141">
        <v>45965100000000</v>
      </c>
      <c r="AP1315" s="141">
        <v>43636200000000</v>
      </c>
      <c r="AQ1315" s="141">
        <v>48431500000000</v>
      </c>
      <c r="AR1315" s="141">
        <v>50046500000000</v>
      </c>
      <c r="AS1315" s="141">
        <v>49882400000000</v>
      </c>
      <c r="AT1315" s="141">
        <v>51250600000000</v>
      </c>
      <c r="AU1315" s="141">
        <v>57047400000000</v>
      </c>
      <c r="AV1315" s="141">
        <v>65532600000000</v>
      </c>
      <c r="AW1315" s="141">
        <v>76180900000000</v>
      </c>
      <c r="AX1315" s="141">
        <v>82946400000000</v>
      </c>
      <c r="AY1315" s="141">
        <v>88391400000000</v>
      </c>
      <c r="AZ1315" s="141">
        <v>58593200000000</v>
      </c>
      <c r="BA1315" s="141">
        <v>67929300000000</v>
      </c>
      <c r="BB1315" s="141">
        <v>76011100000000</v>
      </c>
      <c r="BC1315" s="141">
        <v>79645400000000</v>
      </c>
      <c r="BD1315" s="141">
        <v>91739600000000</v>
      </c>
      <c r="BE1315" s="141">
        <v>102803300000000</v>
      </c>
      <c r="BF1315" s="141">
        <v>95797200000000</v>
      </c>
      <c r="BG1315" s="141">
        <v>81560700000000</v>
      </c>
    </row>
    <row r="1316" spans="1:59">
      <c r="A1316" s="141" t="s">
        <v>584</v>
      </c>
      <c r="B1316" s="141" t="s">
        <v>1898</v>
      </c>
      <c r="C1316" s="141">
        <v>4558321891.5555553</v>
      </c>
      <c r="D1316" s="141">
        <v>5833316761.6000004</v>
      </c>
      <c r="E1316" s="141">
        <v>5641651996.4444447</v>
      </c>
      <c r="F1316" s="141">
        <v>6863868541.1555557</v>
      </c>
      <c r="G1316" s="141">
        <v>7922199210.666667</v>
      </c>
      <c r="H1316" s="141">
        <v>8308310380.0888891</v>
      </c>
      <c r="I1316" s="141">
        <v>9538861647.6444435</v>
      </c>
      <c r="J1316" s="141">
        <v>11697188590.933332</v>
      </c>
      <c r="K1316" s="141">
        <v>13213850373.688889</v>
      </c>
      <c r="L1316" s="141">
        <v>15463845432.888889</v>
      </c>
      <c r="M1316" s="141">
        <v>20095695465.555557</v>
      </c>
      <c r="N1316" s="141">
        <v>21424654535.489426</v>
      </c>
      <c r="O1316" s="141">
        <v>26116090421.129883</v>
      </c>
      <c r="P1316" s="141">
        <v>42924865020.719414</v>
      </c>
      <c r="Q1316" s="141">
        <v>68281227016.339569</v>
      </c>
      <c r="R1316" s="141">
        <v>66021020438.529243</v>
      </c>
      <c r="S1316" s="141">
        <v>74201803849.234116</v>
      </c>
      <c r="T1316" s="141">
        <v>82029935791.590637</v>
      </c>
      <c r="U1316" s="141">
        <v>94362434163.95134</v>
      </c>
      <c r="V1316" s="141">
        <v>130574298221.22844</v>
      </c>
      <c r="W1316" s="141">
        <v>160032356756.26089</v>
      </c>
      <c r="X1316" s="141">
        <v>168719306575.62173</v>
      </c>
      <c r="Y1316" s="141">
        <v>155266602019.77945</v>
      </c>
      <c r="Z1316" s="141">
        <v>149383025368.01346</v>
      </c>
      <c r="AA1316" s="141">
        <v>160744858697.17606</v>
      </c>
      <c r="AB1316" s="141">
        <v>152558110402.71524</v>
      </c>
      <c r="AC1316" s="141">
        <v>152273651650.4292</v>
      </c>
      <c r="AD1316" s="141">
        <v>183444493813.84497</v>
      </c>
      <c r="AE1316" s="141">
        <v>235913215811.41724</v>
      </c>
      <c r="AF1316" s="141">
        <v>270513441609.57462</v>
      </c>
      <c r="AG1316" s="141">
        <v>298199221322.237</v>
      </c>
      <c r="AH1316" s="141">
        <v>300774739119.13806</v>
      </c>
      <c r="AI1316" s="141">
        <v>301666168993.92267</v>
      </c>
      <c r="AJ1316" s="141">
        <v>310553700296.22888</v>
      </c>
      <c r="AK1316" s="141">
        <v>348440138619.55737</v>
      </c>
      <c r="AL1316" s="141">
        <v>420000722945.87683</v>
      </c>
      <c r="AM1316" s="141">
        <v>437230129684.83838</v>
      </c>
      <c r="AN1316" s="141">
        <v>419041432041.58331</v>
      </c>
      <c r="AO1316" s="141">
        <v>351132459877.48395</v>
      </c>
      <c r="AP1316" s="141">
        <v>383086874532.51251</v>
      </c>
      <c r="AQ1316" s="141">
        <v>449415629306.2251</v>
      </c>
      <c r="AR1316" s="141">
        <v>411807397252.83453</v>
      </c>
      <c r="AS1316" s="141">
        <v>397824353207.64343</v>
      </c>
      <c r="AT1316" s="141">
        <v>442068944696.74426</v>
      </c>
      <c r="AU1316" s="141">
        <v>527274407771.29761</v>
      </c>
      <c r="AV1316" s="141">
        <v>594571495451.74939</v>
      </c>
      <c r="AW1316" s="141">
        <v>655041775831.84082</v>
      </c>
      <c r="AX1316" s="141">
        <v>704407087687.41479</v>
      </c>
      <c r="AY1316" s="141">
        <v>855184090480.31384</v>
      </c>
      <c r="AZ1316" s="141">
        <v>626195761252.79333</v>
      </c>
      <c r="BA1316" s="141">
        <v>773859611898.51318</v>
      </c>
      <c r="BB1316" s="141">
        <v>952436266381.44226</v>
      </c>
      <c r="BC1316" s="141">
        <v>998182045505.96436</v>
      </c>
      <c r="BD1316" s="141">
        <v>939996733656.12952</v>
      </c>
      <c r="BE1316" s="141">
        <v>970347939715.72717</v>
      </c>
      <c r="BF1316" s="141">
        <v>791424437998.13318</v>
      </c>
      <c r="BG1316" s="141">
        <v>749687709077.42249</v>
      </c>
    </row>
    <row r="1317" spans="1:59">
      <c r="A1317" s="141" t="s">
        <v>584</v>
      </c>
      <c r="B1317" s="141" t="s">
        <v>1899</v>
      </c>
      <c r="M1317" s="141">
        <v>40.917935703439085</v>
      </c>
      <c r="N1317" s="141">
        <v>37.494032470828778</v>
      </c>
      <c r="O1317" s="141">
        <v>37.255801845890268</v>
      </c>
      <c r="P1317" s="141">
        <v>39.921626859411532</v>
      </c>
      <c r="Q1317" s="141">
        <v>39.13200447132828</v>
      </c>
      <c r="R1317" s="141">
        <v>34.370909795562369</v>
      </c>
      <c r="S1317" s="141">
        <v>33.392173636316443</v>
      </c>
      <c r="T1317" s="141">
        <v>32.352593084198844</v>
      </c>
      <c r="U1317" s="141">
        <v>32.412857253814416</v>
      </c>
      <c r="V1317" s="141">
        <v>34.075238988598826</v>
      </c>
      <c r="W1317" s="141">
        <v>33.811861512175483</v>
      </c>
      <c r="X1317" s="141">
        <v>32.679567440636291</v>
      </c>
      <c r="Y1317" s="141">
        <v>31.315951187876696</v>
      </c>
      <c r="Z1317" s="141">
        <v>29.241005200317343</v>
      </c>
      <c r="AA1317" s="141">
        <v>29.110403862828942</v>
      </c>
      <c r="AB1317" s="141">
        <v>29.660918436167222</v>
      </c>
      <c r="AC1317" s="141">
        <v>29.415170396236473</v>
      </c>
      <c r="AD1317" s="141">
        <v>29.972718361627017</v>
      </c>
      <c r="AE1317" s="141">
        <v>32.256782411819053</v>
      </c>
      <c r="AF1317" s="141">
        <v>33.485817738619147</v>
      </c>
      <c r="AG1317" s="141">
        <v>34.220988416113691</v>
      </c>
      <c r="AH1317" s="141">
        <v>33.932569092098554</v>
      </c>
      <c r="AI1317" s="141">
        <v>32.164492026004091</v>
      </c>
      <c r="AJ1317" s="141">
        <v>30.77640483259605</v>
      </c>
      <c r="AK1317" s="141">
        <v>29.544857744492585</v>
      </c>
      <c r="AL1317" s="141">
        <v>29.882856360760503</v>
      </c>
      <c r="AM1317" s="141">
        <v>30.865152207017445</v>
      </c>
      <c r="AN1317" s="141">
        <v>29.950996222918043</v>
      </c>
      <c r="AO1317" s="141">
        <v>28.515170866541045</v>
      </c>
      <c r="AP1317" s="141">
        <v>27.118813020564925</v>
      </c>
      <c r="AQ1317" s="141">
        <v>27.307131492711306</v>
      </c>
      <c r="AR1317" s="141">
        <v>26.560510893777305</v>
      </c>
      <c r="AS1317" s="141">
        <v>24.655504352635788</v>
      </c>
      <c r="AT1317" s="141">
        <v>24.397231125219658</v>
      </c>
      <c r="AU1317" s="141">
        <v>24.348622768421858</v>
      </c>
      <c r="AV1317" s="141">
        <v>24.749471889566919</v>
      </c>
      <c r="AW1317" s="141">
        <v>24.748628576883867</v>
      </c>
      <c r="AX1317" s="141">
        <v>24.483447253484279</v>
      </c>
      <c r="AY1317" s="141">
        <v>24.547848278820862</v>
      </c>
      <c r="AZ1317" s="141">
        <v>21.32367451751886</v>
      </c>
      <c r="BA1317" s="141">
        <v>21.297485639664245</v>
      </c>
      <c r="BB1317" s="141">
        <v>22.103301021451603</v>
      </c>
      <c r="BC1317" s="141">
        <v>22.654423453179387</v>
      </c>
      <c r="BD1317" s="141">
        <v>23.190909893087024</v>
      </c>
      <c r="BE1317" s="141">
        <v>23.91610038219337</v>
      </c>
      <c r="BF1317" s="141">
        <v>24.005302397169249</v>
      </c>
      <c r="BG1317" s="141">
        <v>23.564284464657355</v>
      </c>
    </row>
    <row r="1318" spans="1:59">
      <c r="A1318" s="141" t="s">
        <v>584</v>
      </c>
      <c r="B1318" s="141" t="s">
        <v>1900</v>
      </c>
      <c r="M1318" s="141">
        <v>58406217413100</v>
      </c>
      <c r="N1318" s="141">
        <v>58911269344600</v>
      </c>
      <c r="O1318" s="141">
        <v>64710658764800</v>
      </c>
      <c r="P1318" s="141">
        <v>72392506053600</v>
      </c>
      <c r="Q1318" s="141">
        <v>67722535772900</v>
      </c>
      <c r="R1318" s="141">
        <v>64201530845600</v>
      </c>
      <c r="S1318" s="141">
        <v>66559119190500</v>
      </c>
      <c r="T1318" s="141">
        <v>68582013362900</v>
      </c>
      <c r="U1318" s="141">
        <v>73727114119800</v>
      </c>
      <c r="V1318" s="141">
        <v>78448126882900</v>
      </c>
      <c r="W1318" s="141">
        <v>77717135541900</v>
      </c>
      <c r="X1318" s="141">
        <v>80001893499800</v>
      </c>
      <c r="Y1318" s="141">
        <v>79940306206900</v>
      </c>
      <c r="Z1318" s="141">
        <v>77954141127500</v>
      </c>
      <c r="AA1318" s="141">
        <v>82183269199400</v>
      </c>
      <c r="AB1318" s="141">
        <v>90295913128400</v>
      </c>
      <c r="AC1318" s="141">
        <v>94973030986800</v>
      </c>
      <c r="AD1318" s="141">
        <v>101286984369200</v>
      </c>
      <c r="AE1318" s="141">
        <v>117046198080700</v>
      </c>
      <c r="AF1318" s="141">
        <v>127829399649300</v>
      </c>
      <c r="AG1318" s="141">
        <v>137190467235400</v>
      </c>
      <c r="AH1318" s="141">
        <v>141287177604100</v>
      </c>
      <c r="AI1318" s="141">
        <v>136185177752700</v>
      </c>
      <c r="AJ1318" s="141">
        <v>132017335567700</v>
      </c>
      <c r="AK1318" s="141">
        <v>129045170989600</v>
      </c>
      <c r="AL1318" s="141">
        <v>134998470306600</v>
      </c>
      <c r="AM1318" s="141">
        <v>144258006570500</v>
      </c>
      <c r="AN1318" s="141">
        <v>141773448694400</v>
      </c>
      <c r="AO1318" s="141">
        <v>135223561671000</v>
      </c>
      <c r="AP1318" s="141">
        <v>128967993932600</v>
      </c>
      <c r="AQ1318" s="141">
        <v>132700264333500</v>
      </c>
      <c r="AR1318" s="141">
        <v>130788044267200</v>
      </c>
      <c r="AS1318" s="141">
        <v>122278242360000</v>
      </c>
      <c r="AT1318" s="141">
        <v>122799766071000</v>
      </c>
      <c r="AU1318" s="141">
        <v>124846618343600</v>
      </c>
      <c r="AV1318" s="141">
        <v>127773309190100</v>
      </c>
      <c r="AW1318" s="141">
        <v>127648739181600</v>
      </c>
      <c r="AX1318" s="141">
        <v>126945894666600</v>
      </c>
      <c r="AY1318" s="141">
        <v>123434187641100</v>
      </c>
      <c r="AZ1318" s="141">
        <v>103521198854800</v>
      </c>
      <c r="BA1318" s="141">
        <v>106562800000000</v>
      </c>
      <c r="BB1318" s="141">
        <v>109340575565200</v>
      </c>
      <c r="BC1318" s="141">
        <v>113417785805800</v>
      </c>
      <c r="BD1318" s="141">
        <v>117039278248300</v>
      </c>
      <c r="BE1318" s="141">
        <v>121073422201100</v>
      </c>
      <c r="BF1318" s="141">
        <v>124599323584100</v>
      </c>
      <c r="BG1318" s="141">
        <v>124944155753300</v>
      </c>
    </row>
    <row r="1319" spans="1:59">
      <c r="A1319" s="141" t="s">
        <v>584</v>
      </c>
      <c r="B1319" s="141" t="s">
        <v>1901</v>
      </c>
      <c r="N1319" s="141">
        <v>0.8647228905919917</v>
      </c>
      <c r="O1319" s="141">
        <v>9.844278496660138</v>
      </c>
      <c r="P1319" s="141">
        <v>11.871069519970064</v>
      </c>
      <c r="Q1319" s="141">
        <v>-6.4509029114730652</v>
      </c>
      <c r="R1319" s="141">
        <v>-5.1991628593283821</v>
      </c>
      <c r="S1319" s="141">
        <v>3.672168426279157</v>
      </c>
      <c r="T1319" s="141">
        <v>3.0392442042543166</v>
      </c>
      <c r="U1319" s="141">
        <v>7.502113899273894</v>
      </c>
      <c r="V1319" s="141">
        <v>6.4033603097888516</v>
      </c>
      <c r="W1319" s="141">
        <v>-0.93181490756452945</v>
      </c>
      <c r="X1319" s="141">
        <v>2.9398380961534514</v>
      </c>
      <c r="Y1319" s="141">
        <v>-7.6982294050523592E-2</v>
      </c>
      <c r="Z1319" s="141">
        <v>-2.4845602595759999</v>
      </c>
      <c r="AA1319" s="141">
        <v>5.4251486973385283</v>
      </c>
      <c r="AB1319" s="141">
        <v>9.8714057107127502</v>
      </c>
      <c r="AC1319" s="141">
        <v>5.1797669422194019</v>
      </c>
      <c r="AD1319" s="141">
        <v>6.6481540251964333</v>
      </c>
      <c r="AE1319" s="141">
        <v>15.558972171642765</v>
      </c>
      <c r="AF1319" s="141">
        <v>9.2127738836636865</v>
      </c>
      <c r="AG1319" s="141">
        <v>7.3230943834376774</v>
      </c>
      <c r="AH1319" s="141">
        <v>2.9861479818933816</v>
      </c>
      <c r="AI1319" s="141">
        <v>-3.6110848400526976</v>
      </c>
      <c r="AJ1319" s="141">
        <v>-3.0604227668362114</v>
      </c>
      <c r="AK1319" s="141">
        <v>-2.2513441627337158</v>
      </c>
      <c r="AL1319" s="141">
        <v>4.6133452893636502</v>
      </c>
      <c r="AM1319" s="141">
        <v>6.8589934707188291</v>
      </c>
      <c r="AN1319" s="141">
        <v>-1.7223015451040311</v>
      </c>
      <c r="AO1319" s="141">
        <v>-4.6199673378324917</v>
      </c>
      <c r="AP1319" s="141">
        <v>-4.626093013005999</v>
      </c>
      <c r="AQ1319" s="141">
        <v>2.893950884318258</v>
      </c>
      <c r="AR1319" s="141">
        <v>-1.4410069760631643</v>
      </c>
      <c r="AS1319" s="141">
        <v>-6.5065594908770663</v>
      </c>
      <c r="AT1319" s="141">
        <v>0.42650573064713626</v>
      </c>
      <c r="AU1319" s="141">
        <v>1.6668209867896309</v>
      </c>
      <c r="AV1319" s="141">
        <v>2.3442291712261181</v>
      </c>
      <c r="AW1319" s="141">
        <v>-9.7492981350796981E-2</v>
      </c>
      <c r="AX1319" s="141">
        <v>-0.55060827040375671</v>
      </c>
      <c r="AY1319" s="141">
        <v>-2.7663021594537156</v>
      </c>
      <c r="AZ1319" s="141">
        <v>-16.132474452053316</v>
      </c>
      <c r="BA1319" s="141">
        <v>2.9381432777514362</v>
      </c>
      <c r="BB1319" s="141">
        <v>2.6067028692939687</v>
      </c>
      <c r="BC1319" s="141">
        <v>3.7289087052306229</v>
      </c>
      <c r="BD1319" s="141">
        <v>3.193055142780608</v>
      </c>
      <c r="BE1319" s="141">
        <v>3.4468291441797305</v>
      </c>
      <c r="BF1319" s="141">
        <v>2.9122009759859253</v>
      </c>
      <c r="BG1319" s="141">
        <v>0.27675284205474782</v>
      </c>
    </row>
    <row r="1320" spans="1:59">
      <c r="A1320" s="141" t="s">
        <v>584</v>
      </c>
      <c r="B1320" s="141" t="s">
        <v>1902</v>
      </c>
      <c r="M1320" s="141">
        <v>665371389661.92444</v>
      </c>
      <c r="N1320" s="141">
        <v>671125008375.78113</v>
      </c>
      <c r="O1320" s="141">
        <v>737192423261.02673</v>
      </c>
      <c r="P1320" s="141">
        <v>824705048322.29517</v>
      </c>
      <c r="Q1320" s="141">
        <v>771504126349.00684</v>
      </c>
      <c r="R1320" s="141">
        <v>731392370353.68335</v>
      </c>
      <c r="S1320" s="141">
        <v>758250330050.026</v>
      </c>
      <c r="T1320" s="141">
        <v>781295409259.81067</v>
      </c>
      <c r="U1320" s="141">
        <v>839909080752.27979</v>
      </c>
      <c r="V1320" s="141">
        <v>893691485467.48364</v>
      </c>
      <c r="W1320" s="141">
        <v>885363934978.2627</v>
      </c>
      <c r="X1320" s="141">
        <v>911392201228.35693</v>
      </c>
      <c r="Y1320" s="141">
        <v>910690590604.05383</v>
      </c>
      <c r="Z1320" s="141">
        <v>888063934102.20752</v>
      </c>
      <c r="AA1320" s="141">
        <v>936242723054.68665</v>
      </c>
      <c r="AB1320" s="141">
        <v>1028663040684.4395</v>
      </c>
      <c r="AC1320" s="141">
        <v>1081945388812.6407</v>
      </c>
      <c r="AD1320" s="141">
        <v>1153874784729.4155</v>
      </c>
      <c r="AE1320" s="141">
        <v>1333405841381.0684</v>
      </c>
      <c r="AF1320" s="141">
        <v>1456249506499.0693</v>
      </c>
      <c r="AG1320" s="141">
        <v>1562892032318.3416</v>
      </c>
      <c r="AH1320" s="141">
        <v>1609562301200.5881</v>
      </c>
      <c r="AI1320" s="141">
        <v>1551439640950.7302</v>
      </c>
      <c r="AJ1320" s="141">
        <v>1503959028965.3521</v>
      </c>
      <c r="AK1320" s="141">
        <v>1470099735156.834</v>
      </c>
      <c r="AL1320" s="141">
        <v>1537920512037.6394</v>
      </c>
      <c r="AM1320" s="141">
        <v>1643406379543.1467</v>
      </c>
      <c r="AN1320" s="141">
        <v>1615101966075.9368</v>
      </c>
      <c r="AO1320" s="141">
        <v>1540484782770.5381</v>
      </c>
      <c r="AP1320" s="141">
        <v>1469220523868.3694</v>
      </c>
      <c r="AQ1320" s="141">
        <v>1511739044211.4434</v>
      </c>
      <c r="AR1320" s="141">
        <v>1489954779124.4858</v>
      </c>
      <c r="AS1320" s="141">
        <v>1393009985033.5852</v>
      </c>
      <c r="AT1320" s="141">
        <v>1398951252448.2402</v>
      </c>
      <c r="AU1320" s="141">
        <v>1422269265519.0039</v>
      </c>
      <c r="AV1320" s="141">
        <v>1455610516534.6838</v>
      </c>
      <c r="AW1320" s="141">
        <v>1454191398445.2583</v>
      </c>
      <c r="AX1320" s="141">
        <v>1446184500337.9187</v>
      </c>
      <c r="AY1320" s="141">
        <v>1406178667275.386</v>
      </c>
      <c r="AZ1320" s="141">
        <v>1179327253026.9607</v>
      </c>
      <c r="BA1320" s="141">
        <v>1213977577434.4631</v>
      </c>
      <c r="BB1320" s="141">
        <v>1245622365778.0327</v>
      </c>
      <c r="BC1320" s="141">
        <v>1292070486609.8293</v>
      </c>
      <c r="BD1320" s="141">
        <v>1333327009730.875</v>
      </c>
      <c r="BE1320" s="141">
        <v>1379284513689.499</v>
      </c>
      <c r="BF1320" s="141">
        <v>1419452050758.7874</v>
      </c>
      <c r="BG1320" s="141">
        <v>1423380424650.8667</v>
      </c>
    </row>
    <row r="1321" spans="1:59">
      <c r="A1321" s="141" t="s">
        <v>584</v>
      </c>
      <c r="B1321" s="141" t="s">
        <v>1903</v>
      </c>
      <c r="M1321" s="141">
        <v>31157006397200</v>
      </c>
      <c r="N1321" s="141">
        <v>31413305558000</v>
      </c>
      <c r="O1321" s="141">
        <v>35736421309900</v>
      </c>
      <c r="P1321" s="141">
        <v>46625651544300</v>
      </c>
      <c r="Q1321" s="141">
        <v>54537826572900</v>
      </c>
      <c r="R1321" s="141">
        <v>52927736517600</v>
      </c>
      <c r="S1321" s="141">
        <v>57745921209200</v>
      </c>
      <c r="T1321" s="141">
        <v>62346240726300</v>
      </c>
      <c r="U1321" s="141">
        <v>68782572456300</v>
      </c>
      <c r="V1321" s="141">
        <v>78374628433200</v>
      </c>
      <c r="W1321" s="141">
        <v>84308271242200</v>
      </c>
      <c r="X1321" s="141">
        <v>87601890288300</v>
      </c>
      <c r="Y1321" s="141">
        <v>88132606471100</v>
      </c>
      <c r="Z1321" s="141">
        <v>85587273617100</v>
      </c>
      <c r="AA1321" s="141">
        <v>90560348426600</v>
      </c>
      <c r="AB1321" s="141">
        <v>99103246657300</v>
      </c>
      <c r="AC1321" s="141">
        <v>102860249015600</v>
      </c>
      <c r="AD1321" s="141">
        <v>108998708692600</v>
      </c>
      <c r="AE1321" s="141">
        <v>126106090332700</v>
      </c>
      <c r="AF1321" s="141">
        <v>141012428087200</v>
      </c>
      <c r="AG1321" s="141">
        <v>155583927100800</v>
      </c>
      <c r="AH1321" s="141">
        <v>163554764403600</v>
      </c>
      <c r="AI1321" s="141">
        <v>158784762095500</v>
      </c>
      <c r="AJ1321" s="141">
        <v>152857858646700</v>
      </c>
      <c r="AK1321" s="141">
        <v>148178600000000</v>
      </c>
      <c r="AL1321" s="141">
        <v>153162100000000</v>
      </c>
      <c r="AM1321" s="141">
        <v>162291100000000</v>
      </c>
      <c r="AN1321" s="141">
        <v>159981000000000</v>
      </c>
      <c r="AO1321" s="141">
        <v>150525000000000</v>
      </c>
      <c r="AP1321" s="141">
        <v>140923400000000</v>
      </c>
      <c r="AQ1321" s="141">
        <v>143828300000000</v>
      </c>
      <c r="AR1321" s="141">
        <v>138912800000000</v>
      </c>
      <c r="AS1321" s="141">
        <v>127219000000000</v>
      </c>
      <c r="AT1321" s="141">
        <v>125743500000000</v>
      </c>
      <c r="AU1321" s="141">
        <v>126847900000000</v>
      </c>
      <c r="AV1321" s="141">
        <v>129720100000000</v>
      </c>
      <c r="AW1321" s="141">
        <v>130395500000000</v>
      </c>
      <c r="AX1321" s="141">
        <v>130175600000000</v>
      </c>
      <c r="AY1321" s="141">
        <v>127824500000000</v>
      </c>
      <c r="AZ1321" s="141">
        <v>104379600000000</v>
      </c>
      <c r="BA1321" s="141">
        <v>106562800000000</v>
      </c>
      <c r="BB1321" s="141">
        <v>108617500000000</v>
      </c>
      <c r="BC1321" s="141">
        <v>112129700000000</v>
      </c>
      <c r="BD1321" s="141">
        <v>116691000000000</v>
      </c>
      <c r="BE1321" s="141">
        <v>122899100000000</v>
      </c>
      <c r="BF1321" s="141">
        <v>127704800000000</v>
      </c>
      <c r="BG1321" s="141">
        <v>126880900000000</v>
      </c>
    </row>
    <row r="1322" spans="1:59">
      <c r="A1322" s="141" t="s">
        <v>584</v>
      </c>
      <c r="B1322" s="141" t="s">
        <v>1904</v>
      </c>
      <c r="M1322" s="141">
        <v>86547239992.222229</v>
      </c>
      <c r="N1322" s="141">
        <v>89578851344.125961</v>
      </c>
      <c r="O1322" s="141">
        <v>117874877536.38605</v>
      </c>
      <c r="P1322" s="141">
        <v>171606035384.76202</v>
      </c>
      <c r="Q1322" s="141">
        <v>186720623703.5769</v>
      </c>
      <c r="R1322" s="141">
        <v>178335463985.51151</v>
      </c>
      <c r="S1322" s="141">
        <v>194724108578.4136</v>
      </c>
      <c r="T1322" s="141">
        <v>232193366080.5929</v>
      </c>
      <c r="U1322" s="141">
        <v>326848587786.07092</v>
      </c>
      <c r="V1322" s="141">
        <v>357646383285.57086</v>
      </c>
      <c r="W1322" s="141">
        <v>371826646294.80005</v>
      </c>
      <c r="X1322" s="141">
        <v>397222991860.2785</v>
      </c>
      <c r="Y1322" s="141">
        <v>353837217496.05646</v>
      </c>
      <c r="Z1322" s="141">
        <v>360349715896.52216</v>
      </c>
      <c r="AA1322" s="141">
        <v>381270609843.69904</v>
      </c>
      <c r="AB1322" s="141">
        <v>415464876372.0163</v>
      </c>
      <c r="AC1322" s="141">
        <v>610374858121.1228</v>
      </c>
      <c r="AD1322" s="141">
        <v>753599230438.85583</v>
      </c>
      <c r="AE1322" s="141">
        <v>984037592421.32568</v>
      </c>
      <c r="AF1322" s="141">
        <v>1022092859369.5184</v>
      </c>
      <c r="AG1322" s="141">
        <v>1074530290593.7809</v>
      </c>
      <c r="AH1322" s="141">
        <v>1214154636730.0215</v>
      </c>
      <c r="AI1322" s="141">
        <v>1253716006827.4072</v>
      </c>
      <c r="AJ1322" s="141">
        <v>1374648227273.3813</v>
      </c>
      <c r="AK1322" s="141">
        <v>1449777805607.791</v>
      </c>
      <c r="AL1322" s="141">
        <v>1628351598348.2813</v>
      </c>
      <c r="AM1322" s="141">
        <v>1491932733401.9126</v>
      </c>
      <c r="AN1322" s="141">
        <v>1322256467221.915</v>
      </c>
      <c r="AO1322" s="141">
        <v>1149877048522.8633</v>
      </c>
      <c r="AP1322" s="141">
        <v>1237181625679.9419</v>
      </c>
      <c r="AQ1322" s="141">
        <v>1334641420491.7158</v>
      </c>
      <c r="AR1322" s="141">
        <v>1143043341954.0537</v>
      </c>
      <c r="AS1322" s="141">
        <v>1014602673302.0703</v>
      </c>
      <c r="AT1322" s="141">
        <v>1084617474672.9807</v>
      </c>
      <c r="AU1322" s="141">
        <v>1172422430286.6174</v>
      </c>
      <c r="AV1322" s="141">
        <v>1176939017331.0759</v>
      </c>
      <c r="AW1322" s="141">
        <v>1121206232539.6628</v>
      </c>
      <c r="AX1322" s="141">
        <v>1105492405745.9014</v>
      </c>
      <c r="AY1322" s="141">
        <v>1236698126442.175</v>
      </c>
      <c r="AZ1322" s="141">
        <v>1115523014296.2336</v>
      </c>
      <c r="BA1322" s="141">
        <v>1213977577434.4631</v>
      </c>
      <c r="BB1322" s="141">
        <v>1361001829518.1401</v>
      </c>
      <c r="BC1322" s="141">
        <v>1405302168210.2185</v>
      </c>
      <c r="BD1322" s="141">
        <v>1195657696862.2864</v>
      </c>
      <c r="BE1322" s="141">
        <v>1160029770230.3052</v>
      </c>
      <c r="BF1322" s="141">
        <v>1055027699866.6349</v>
      </c>
      <c r="BG1322" s="141">
        <v>1166260849240.8911</v>
      </c>
    </row>
    <row r="1323" spans="1:59">
      <c r="A1323" s="141" t="s">
        <v>584</v>
      </c>
      <c r="B1323" s="141" t="s">
        <v>1905</v>
      </c>
    </row>
    <row r="1324" spans="1:59">
      <c r="A1324" s="141" t="s">
        <v>584</v>
      </c>
      <c r="B1324" s="141" t="s">
        <v>1906</v>
      </c>
    </row>
    <row r="1325" spans="1:59">
      <c r="A1325" s="141" t="s">
        <v>584</v>
      </c>
      <c r="B1325" s="141" t="s">
        <v>1907</v>
      </c>
    </row>
    <row r="1326" spans="1:59">
      <c r="A1326" s="141" t="s">
        <v>584</v>
      </c>
      <c r="B1326" s="141" t="s">
        <v>1908</v>
      </c>
      <c r="C1326" s="141">
        <v>29.551706154971701</v>
      </c>
      <c r="D1326" s="141">
        <v>32.537023849792327</v>
      </c>
      <c r="E1326" s="141">
        <v>32.846293917657839</v>
      </c>
      <c r="F1326" s="141">
        <v>32.208676005195244</v>
      </c>
      <c r="G1326" s="141">
        <v>32.330599116506079</v>
      </c>
      <c r="H1326" s="141">
        <v>30.3634552750494</v>
      </c>
      <c r="I1326" s="141">
        <v>30.901614029359827</v>
      </c>
      <c r="J1326" s="141">
        <v>32.584536990916277</v>
      </c>
      <c r="K1326" s="141">
        <v>33.828913131192394</v>
      </c>
      <c r="L1326" s="141">
        <v>35.150288506979344</v>
      </c>
      <c r="M1326" s="141">
        <v>37.097875777221098</v>
      </c>
      <c r="N1326" s="141">
        <v>35.779911185276681</v>
      </c>
      <c r="O1326" s="141">
        <v>35.646374708935269</v>
      </c>
      <c r="P1326" s="141">
        <v>38.019892699893596</v>
      </c>
      <c r="Q1326" s="141">
        <v>36.34121909018252</v>
      </c>
      <c r="R1326" s="141">
        <v>33.905620964691266</v>
      </c>
      <c r="S1326" s="141">
        <v>32.581082022599581</v>
      </c>
      <c r="T1326" s="141">
        <v>31.509676008471388</v>
      </c>
      <c r="U1326" s="141">
        <v>31.765301391851342</v>
      </c>
      <c r="V1326" s="141">
        <v>33.091460013610742</v>
      </c>
      <c r="W1326" s="141">
        <v>32.982573357229441</v>
      </c>
      <c r="X1326" s="141">
        <v>31.945127763750357</v>
      </c>
      <c r="Y1326" s="141">
        <v>30.694514146327347</v>
      </c>
      <c r="Z1326" s="141">
        <v>29.005562893991737</v>
      </c>
      <c r="AA1326" s="141">
        <v>28.587891092577738</v>
      </c>
      <c r="AB1326" s="141">
        <v>28.800193374115977</v>
      </c>
      <c r="AC1326" s="141">
        <v>28.755967520406628</v>
      </c>
      <c r="AD1326" s="141">
        <v>29.653323598885283</v>
      </c>
      <c r="AE1326" s="141">
        <v>31.324213954413764</v>
      </c>
      <c r="AF1326" s="141">
        <v>32.533171687077164</v>
      </c>
      <c r="AG1326" s="141">
        <v>33.409220890565116</v>
      </c>
      <c r="AH1326" s="141">
        <v>33.013923044807932</v>
      </c>
      <c r="AI1326" s="141">
        <v>31.745813285007241</v>
      </c>
      <c r="AJ1326" s="141">
        <v>30.520870010757712</v>
      </c>
      <c r="AK1326" s="141">
        <v>29.511161374309445</v>
      </c>
      <c r="AL1326" s="141">
        <v>29.543059618368613</v>
      </c>
      <c r="AM1326" s="141">
        <v>30.400209658716914</v>
      </c>
      <c r="AN1326" s="141">
        <v>29.409211961227577</v>
      </c>
      <c r="AO1326" s="141">
        <v>28.19706639938213</v>
      </c>
      <c r="AP1326" s="141">
        <v>27.8315017863885</v>
      </c>
      <c r="AQ1326" s="141">
        <v>27.384764935276984</v>
      </c>
      <c r="AR1326" s="141">
        <v>26.545463236489137</v>
      </c>
      <c r="AS1326" s="141">
        <v>25.030165535434861</v>
      </c>
      <c r="AT1326" s="141">
        <v>24.464402163210099</v>
      </c>
      <c r="AU1326" s="141">
        <v>24.051117406261529</v>
      </c>
      <c r="AV1326" s="141">
        <v>24.60097898853115</v>
      </c>
      <c r="AW1326" s="141">
        <v>24.717634784562776</v>
      </c>
      <c r="AX1326" s="141">
        <v>24.117819428755425</v>
      </c>
      <c r="AY1326" s="141">
        <v>23.962288826705244</v>
      </c>
      <c r="AZ1326" s="141">
        <v>22.361363919583415</v>
      </c>
      <c r="BA1326" s="141">
        <v>21.329722822186454</v>
      </c>
      <c r="BB1326" s="141">
        <v>21.903874271609059</v>
      </c>
      <c r="BC1326" s="141">
        <v>22.419251603977074</v>
      </c>
      <c r="BD1326" s="141">
        <v>23.328138327852148</v>
      </c>
      <c r="BE1326" s="141">
        <v>23.964108072764638</v>
      </c>
      <c r="BF1326" s="141">
        <v>23.774788725563727</v>
      </c>
      <c r="BG1326" s="141">
        <v>23.547198250966019</v>
      </c>
    </row>
    <row r="1327" spans="1:59">
      <c r="A1327" s="141" t="s">
        <v>584</v>
      </c>
      <c r="B1327" s="141" t="s">
        <v>1909</v>
      </c>
      <c r="M1327" s="141">
        <v>54575159507600</v>
      </c>
      <c r="N1327" s="141">
        <v>57144949286600</v>
      </c>
      <c r="O1327" s="141">
        <v>62906750145000</v>
      </c>
      <c r="P1327" s="141">
        <v>70181838586500</v>
      </c>
      <c r="Q1327" s="141">
        <v>64211266719500</v>
      </c>
      <c r="R1327" s="141">
        <v>63774846967200</v>
      </c>
      <c r="S1327" s="141">
        <v>65624400014800</v>
      </c>
      <c r="T1327" s="141">
        <v>67494411691200</v>
      </c>
      <c r="U1327" s="141">
        <v>72843320220600</v>
      </c>
      <c r="V1327" s="141">
        <v>77138237385800</v>
      </c>
      <c r="W1327" s="141">
        <v>76841029304000</v>
      </c>
      <c r="X1327" s="141">
        <v>79053049843300</v>
      </c>
      <c r="Y1327" s="141">
        <v>79016508092500</v>
      </c>
      <c r="Z1327" s="141">
        <v>77944849060000</v>
      </c>
      <c r="AA1327" s="141">
        <v>81309278931500</v>
      </c>
      <c r="AB1327" s="141">
        <v>88025393867700</v>
      </c>
      <c r="AC1327" s="141">
        <v>92924378139300</v>
      </c>
      <c r="AD1327" s="141">
        <v>100311088967300</v>
      </c>
      <c r="AE1327" s="141">
        <v>113667148704900</v>
      </c>
      <c r="AF1327" s="141">
        <v>124111517920700</v>
      </c>
      <c r="AG1327" s="141">
        <v>133862689126300</v>
      </c>
      <c r="AH1327" s="141">
        <v>137259180152600</v>
      </c>
      <c r="AI1327" s="141">
        <v>134199430819900</v>
      </c>
      <c r="AJ1327" s="141">
        <v>130591853930100</v>
      </c>
      <c r="AK1327" s="141">
        <v>128639508830400</v>
      </c>
      <c r="AL1327" s="141">
        <v>133131648557000</v>
      </c>
      <c r="AM1327" s="141">
        <v>141777666905300</v>
      </c>
      <c r="AN1327" s="141">
        <v>138950324160000</v>
      </c>
      <c r="AO1327" s="141">
        <v>133410139448700</v>
      </c>
      <c r="AP1327" s="141">
        <v>132118377136400</v>
      </c>
      <c r="AQ1327" s="141">
        <v>132790464456800</v>
      </c>
      <c r="AR1327" s="141">
        <v>130523832833900</v>
      </c>
      <c r="AS1327" s="141">
        <v>123853456892300</v>
      </c>
      <c r="AT1327" s="141">
        <v>122897335068400</v>
      </c>
      <c r="AU1327" s="141">
        <v>123032599193200</v>
      </c>
      <c r="AV1327" s="141">
        <v>126838036623100</v>
      </c>
      <c r="AW1327" s="141">
        <v>127320532424400</v>
      </c>
      <c r="AX1327" s="141">
        <v>124888398794800</v>
      </c>
      <c r="AY1327" s="141">
        <v>120156069493500</v>
      </c>
      <c r="AZ1327" s="141">
        <v>108449271952100</v>
      </c>
      <c r="BA1327" s="141">
        <v>106724100000000</v>
      </c>
      <c r="BB1327" s="141">
        <v>108491102690800</v>
      </c>
      <c r="BC1327" s="141">
        <v>112335752205100</v>
      </c>
      <c r="BD1327" s="141">
        <v>117875438183500</v>
      </c>
      <c r="BE1327" s="141">
        <v>121475866174900</v>
      </c>
      <c r="BF1327" s="141">
        <v>123546659072200</v>
      </c>
      <c r="BG1327" s="141">
        <v>124904442042200</v>
      </c>
    </row>
    <row r="1328" spans="1:59">
      <c r="A1328" s="141" t="s">
        <v>584</v>
      </c>
      <c r="B1328" s="141" t="s">
        <v>1910</v>
      </c>
      <c r="N1328" s="141">
        <v>4.708716936763409</v>
      </c>
      <c r="O1328" s="141">
        <v>10.082782346175051</v>
      </c>
      <c r="P1328" s="141">
        <v>11.564877258372007</v>
      </c>
      <c r="Q1328" s="141">
        <v>-8.5072890469251519</v>
      </c>
      <c r="R1328" s="141">
        <v>-0.67966226893865667</v>
      </c>
      <c r="S1328" s="141">
        <v>2.9001293386893536</v>
      </c>
      <c r="T1328" s="141">
        <v>2.8495676546806692</v>
      </c>
      <c r="U1328" s="141">
        <v>7.9249650383979855</v>
      </c>
      <c r="V1328" s="141">
        <v>5.8961029675654402</v>
      </c>
      <c r="W1328" s="141">
        <v>-0.38529280921152065</v>
      </c>
      <c r="X1328" s="141">
        <v>2.8786971743295595</v>
      </c>
      <c r="Y1328" s="141">
        <v>-4.6224340328976155E-2</v>
      </c>
      <c r="Z1328" s="141">
        <v>-1.3562470151749437</v>
      </c>
      <c r="AA1328" s="141">
        <v>4.3164236149975181</v>
      </c>
      <c r="AB1328" s="141">
        <v>8.2599612546780463</v>
      </c>
      <c r="AC1328" s="141">
        <v>5.5654215861425769</v>
      </c>
      <c r="AD1328" s="141">
        <v>7.9491635843145616</v>
      </c>
      <c r="AE1328" s="141">
        <v>13.314639363504369</v>
      </c>
      <c r="AF1328" s="141">
        <v>9.1885556511278565</v>
      </c>
      <c r="AG1328" s="141">
        <v>7.8567818434308663</v>
      </c>
      <c r="AH1328" s="141">
        <v>2.5372947820399645</v>
      </c>
      <c r="AI1328" s="141">
        <v>-2.2291764596716064</v>
      </c>
      <c r="AJ1328" s="141">
        <v>-2.6882207083586565</v>
      </c>
      <c r="AK1328" s="141">
        <v>-1.4949976135149967</v>
      </c>
      <c r="AL1328" s="141">
        <v>3.492037374398322</v>
      </c>
      <c r="AM1328" s="141">
        <v>6.4943373285115058</v>
      </c>
      <c r="AN1328" s="141">
        <v>-1.9942088249967611</v>
      </c>
      <c r="AO1328" s="141">
        <v>-3.987169331768186</v>
      </c>
      <c r="AP1328" s="141">
        <v>-0.96826396976874207</v>
      </c>
      <c r="AQ1328" s="141">
        <v>0.50870085976467294</v>
      </c>
      <c r="AR1328" s="141">
        <v>-1.7069234844324228</v>
      </c>
      <c r="AS1328" s="141">
        <v>-5.1104658795060658</v>
      </c>
      <c r="AT1328" s="141">
        <v>-0.77197831040875542</v>
      </c>
      <c r="AU1328" s="141">
        <v>0.11006269967100479</v>
      </c>
      <c r="AV1328" s="141">
        <v>3.0930318101499665</v>
      </c>
      <c r="AW1328" s="141">
        <v>0.38040308266025136</v>
      </c>
      <c r="AX1328" s="141">
        <v>-1.910244626917617</v>
      </c>
      <c r="AY1328" s="141">
        <v>-3.789246516864651</v>
      </c>
      <c r="AZ1328" s="141">
        <v>-9.742993084534362</v>
      </c>
      <c r="BA1328" s="141">
        <v>-1.5907639775230393</v>
      </c>
      <c r="BB1328" s="141">
        <v>1.6556735459001288</v>
      </c>
      <c r="BC1328" s="141">
        <v>3.5437463708496608</v>
      </c>
      <c r="BD1328" s="141">
        <v>4.9313650103893565</v>
      </c>
      <c r="BE1328" s="141">
        <v>3.0544344495204427</v>
      </c>
      <c r="BF1328" s="141">
        <v>1.7046949015523012</v>
      </c>
      <c r="BG1328" s="141">
        <v>1.099004198249105</v>
      </c>
    </row>
    <row r="1329" spans="1:59">
      <c r="A1329" s="141" t="s">
        <v>584</v>
      </c>
      <c r="B1329" s="141" t="s">
        <v>1911</v>
      </c>
      <c r="M1329" s="141">
        <v>621727468939.77698</v>
      </c>
      <c r="N1329" s="141">
        <v>651002855570.25464</v>
      </c>
      <c r="O1329" s="141">
        <v>716642056564.78772</v>
      </c>
      <c r="P1329" s="141">
        <v>799520830788.3783</v>
      </c>
      <c r="Q1329" s="141">
        <v>731503282722.83362</v>
      </c>
      <c r="R1329" s="141">
        <v>726531530914.1189</v>
      </c>
      <c r="S1329" s="141">
        <v>747601884996.98816</v>
      </c>
      <c r="T1329" s="141">
        <v>768905306497.64539</v>
      </c>
      <c r="U1329" s="141">
        <v>829840783215.9707</v>
      </c>
      <c r="V1329" s="141">
        <v>878769050261.23584</v>
      </c>
      <c r="W1329" s="141">
        <v>875383216301.00293</v>
      </c>
      <c r="X1329" s="141">
        <v>900582848213.21509</v>
      </c>
      <c r="Y1329" s="141">
        <v>900166559732.5127</v>
      </c>
      <c r="Z1329" s="141">
        <v>887958077634.53748</v>
      </c>
      <c r="AA1329" s="141">
        <v>926286109788.83264</v>
      </c>
      <c r="AB1329" s="141">
        <v>1002796983564.8549</v>
      </c>
      <c r="AC1329" s="141">
        <v>1058606863353.3599</v>
      </c>
      <c r="AD1329" s="141">
        <v>1142757254636.0999</v>
      </c>
      <c r="AE1329" s="141">
        <v>1294911261891.1797</v>
      </c>
      <c r="AF1329" s="141">
        <v>1413894903822.7727</v>
      </c>
      <c r="AG1329" s="141">
        <v>1524981541911.5144</v>
      </c>
      <c r="AH1329" s="141">
        <v>1563674819001.5078</v>
      </c>
      <c r="AI1329" s="141">
        <v>1528817748030.5137</v>
      </c>
      <c r="AJ1329" s="141">
        <v>1487719752734.895</v>
      </c>
      <c r="AK1329" s="141">
        <v>1465478377935.717</v>
      </c>
      <c r="AL1329" s="141">
        <v>1516653430606.9585</v>
      </c>
      <c r="AM1329" s="141">
        <v>1615150020495.0166</v>
      </c>
      <c r="AN1329" s="141">
        <v>1582940556249.3682</v>
      </c>
      <c r="AO1329" s="141">
        <v>1519826035850.4727</v>
      </c>
      <c r="AP1329" s="141">
        <v>1505110107942.168</v>
      </c>
      <c r="AQ1329" s="141">
        <v>1512766616001.6746</v>
      </c>
      <c r="AR1329" s="141">
        <v>1486944847368.4883</v>
      </c>
      <c r="AS1329" s="141">
        <v>1410955038296.6482</v>
      </c>
      <c r="AT1329" s="141">
        <v>1400062771431.3787</v>
      </c>
      <c r="AU1329" s="141">
        <v>1401603718314.7046</v>
      </c>
      <c r="AV1329" s="141">
        <v>1444955767174.4231</v>
      </c>
      <c r="AW1329" s="141">
        <v>1450452423455.8318</v>
      </c>
      <c r="AX1329" s="141">
        <v>1422745233970.7705</v>
      </c>
      <c r="AY1329" s="141">
        <v>1368833909748.6753</v>
      </c>
      <c r="AZ1329" s="141">
        <v>1235468516583.1006</v>
      </c>
      <c r="BA1329" s="141">
        <v>1215815128467.6584</v>
      </c>
      <c r="BB1329" s="141">
        <v>1235945057916.749</v>
      </c>
      <c r="BC1329" s="141">
        <v>1279743816052.3696</v>
      </c>
      <c r="BD1329" s="141">
        <v>1342852654819.7976</v>
      </c>
      <c r="BE1329" s="141">
        <v>1383869208914.9133</v>
      </c>
      <c r="BF1329" s="141">
        <v>1407459956763.438</v>
      </c>
      <c r="BG1329" s="141">
        <v>1422928000776.9434</v>
      </c>
    </row>
    <row r="1330" spans="1:59">
      <c r="A1330" s="141" t="s">
        <v>584</v>
      </c>
      <c r="B1330" s="141" t="s">
        <v>1912</v>
      </c>
      <c r="C1330" s="141">
        <v>4713687285760</v>
      </c>
      <c r="D1330" s="141">
        <v>6267640217600</v>
      </c>
      <c r="E1330" s="141">
        <v>7180294029312</v>
      </c>
      <c r="F1330" s="141">
        <v>8058394116096</v>
      </c>
      <c r="G1330" s="141">
        <v>9514779672576</v>
      </c>
      <c r="H1330" s="141">
        <v>9941632942080</v>
      </c>
      <c r="I1330" s="141">
        <v>11750680297472</v>
      </c>
      <c r="J1330" s="141">
        <v>14520150917120</v>
      </c>
      <c r="K1330" s="141">
        <v>17853677830144</v>
      </c>
      <c r="L1330" s="141">
        <v>21790898257920</v>
      </c>
      <c r="M1330" s="141">
        <v>28248217634700</v>
      </c>
      <c r="N1330" s="141">
        <v>29977177935600</v>
      </c>
      <c r="O1330" s="141">
        <v>34192630453600</v>
      </c>
      <c r="P1330" s="141">
        <v>44404559839700</v>
      </c>
      <c r="Q1330" s="141">
        <v>50648340941500</v>
      </c>
      <c r="R1330" s="141">
        <v>52211238618900</v>
      </c>
      <c r="S1330" s="141">
        <v>56343280191300</v>
      </c>
      <c r="T1330" s="141">
        <v>60721866730100</v>
      </c>
      <c r="U1330" s="141">
        <v>67408409183800</v>
      </c>
      <c r="V1330" s="141">
        <v>76111891210700</v>
      </c>
      <c r="W1330" s="141">
        <v>82240480603700</v>
      </c>
      <c r="X1330" s="141">
        <v>85633127876900</v>
      </c>
      <c r="Y1330" s="141">
        <v>86383693723700</v>
      </c>
      <c r="Z1330" s="141">
        <v>84898143234800</v>
      </c>
      <c r="AA1330" s="141">
        <v>88934849214900</v>
      </c>
      <c r="AB1330" s="141">
        <v>96227386683100</v>
      </c>
      <c r="AC1330" s="141">
        <v>100555119687900</v>
      </c>
      <c r="AD1330" s="141">
        <v>107837198539200</v>
      </c>
      <c r="AE1330" s="141">
        <v>122460266002500</v>
      </c>
      <c r="AF1330" s="141">
        <v>137000731736100</v>
      </c>
      <c r="AG1330" s="141">
        <v>151893268666800</v>
      </c>
      <c r="AH1330" s="141">
        <v>159126896374300</v>
      </c>
      <c r="AI1330" s="141">
        <v>156717892697100</v>
      </c>
      <c r="AJ1330" s="141">
        <v>151588688128300</v>
      </c>
      <c r="AK1330" s="141">
        <v>148009600000000</v>
      </c>
      <c r="AL1330" s="141">
        <v>151420500000000</v>
      </c>
      <c r="AM1330" s="141">
        <v>159846400000000</v>
      </c>
      <c r="AN1330" s="141">
        <v>157087100000000</v>
      </c>
      <c r="AO1330" s="141">
        <v>148845800000000</v>
      </c>
      <c r="AP1330" s="141">
        <v>144626900000000</v>
      </c>
      <c r="AQ1330" s="141">
        <v>144237200000000</v>
      </c>
      <c r="AR1330" s="141">
        <v>138834100000000</v>
      </c>
      <c r="AS1330" s="141">
        <v>129152200000000</v>
      </c>
      <c r="AT1330" s="141">
        <v>126089700000000</v>
      </c>
      <c r="AU1330" s="141">
        <v>125298000000000</v>
      </c>
      <c r="AV1330" s="141">
        <v>128941800000000</v>
      </c>
      <c r="AW1330" s="141">
        <v>130232200000000</v>
      </c>
      <c r="AX1330" s="141">
        <v>128231600000000</v>
      </c>
      <c r="AY1330" s="141">
        <v>124775400000000</v>
      </c>
      <c r="AZ1330" s="141">
        <v>109459100000000</v>
      </c>
      <c r="BA1330" s="141">
        <v>106724100000000</v>
      </c>
      <c r="BB1330" s="141">
        <v>107637500000000</v>
      </c>
      <c r="BC1330" s="141">
        <v>110965700000000</v>
      </c>
      <c r="BD1330" s="141">
        <v>117381500000000</v>
      </c>
      <c r="BE1330" s="141">
        <v>123145800000000</v>
      </c>
      <c r="BF1330" s="141">
        <v>126478500000000</v>
      </c>
      <c r="BG1330" s="141">
        <v>126788900000000</v>
      </c>
    </row>
    <row r="1331" spans="1:59">
      <c r="A1331" s="141" t="s">
        <v>584</v>
      </c>
      <c r="B1331" s="141" t="s">
        <v>1913</v>
      </c>
      <c r="C1331" s="141">
        <v>13093575793.777779</v>
      </c>
      <c r="D1331" s="141">
        <v>17410111715.555557</v>
      </c>
      <c r="E1331" s="141">
        <v>19945261192.533333</v>
      </c>
      <c r="F1331" s="141">
        <v>22384428100.266666</v>
      </c>
      <c r="G1331" s="141">
        <v>26429943534.933334</v>
      </c>
      <c r="H1331" s="141">
        <v>27615647061.333332</v>
      </c>
      <c r="I1331" s="141">
        <v>32640778604.08889</v>
      </c>
      <c r="J1331" s="141">
        <v>40333752547.555557</v>
      </c>
      <c r="K1331" s="141">
        <v>49593549528.17778</v>
      </c>
      <c r="L1331" s="141">
        <v>60530272938.666664</v>
      </c>
      <c r="M1331" s="141">
        <v>78467271207.5</v>
      </c>
      <c r="N1331" s="141">
        <v>85483559221.47316</v>
      </c>
      <c r="O1331" s="141">
        <v>112782757188.06949</v>
      </c>
      <c r="P1331" s="141">
        <v>163431291889.96609</v>
      </c>
      <c r="Q1331" s="141">
        <v>173404229768.98651</v>
      </c>
      <c r="R1331" s="141">
        <v>175921285832.11893</v>
      </c>
      <c r="S1331" s="141">
        <v>189994284962.3591</v>
      </c>
      <c r="T1331" s="141">
        <v>226143781349.29797</v>
      </c>
      <c r="U1331" s="141">
        <v>320318687711.60852</v>
      </c>
      <c r="V1331" s="141">
        <v>347320850646.61859</v>
      </c>
      <c r="W1331" s="141">
        <v>362707023189.91553</v>
      </c>
      <c r="X1331" s="141">
        <v>388295813545.46521</v>
      </c>
      <c r="Y1331" s="141">
        <v>346815634395.75043</v>
      </c>
      <c r="Z1331" s="141">
        <v>357448257221.8548</v>
      </c>
      <c r="AA1331" s="141">
        <v>374427050973.6972</v>
      </c>
      <c r="AB1331" s="141">
        <v>403408572981.91718</v>
      </c>
      <c r="AC1331" s="141">
        <v>596696172722.13708</v>
      </c>
      <c r="AD1331" s="141">
        <v>745568739360.12451</v>
      </c>
      <c r="AE1331" s="141">
        <v>955588306690.43018</v>
      </c>
      <c r="AF1331" s="141">
        <v>993015094735.30847</v>
      </c>
      <c r="AG1331" s="141">
        <v>1049040997750.5742</v>
      </c>
      <c r="AH1331" s="141">
        <v>1181284200223.8938</v>
      </c>
      <c r="AI1331" s="141">
        <v>1237396637042.8096</v>
      </c>
      <c r="AJ1331" s="141">
        <v>1363234597521.7136</v>
      </c>
      <c r="AK1331" s="141">
        <v>1448124311451.7678</v>
      </c>
      <c r="AL1331" s="141">
        <v>1609835678654.8103</v>
      </c>
      <c r="AM1331" s="141">
        <v>1469458747130.6528</v>
      </c>
      <c r="AN1331" s="141">
        <v>1298338139479.9114</v>
      </c>
      <c r="AO1331" s="141">
        <v>1137049454834.9072</v>
      </c>
      <c r="AP1331" s="141">
        <v>1269695048934.7432</v>
      </c>
      <c r="AQ1331" s="141">
        <v>1338435770260.4265</v>
      </c>
      <c r="AR1331" s="141">
        <v>1142395759362.5879</v>
      </c>
      <c r="AS1331" s="141">
        <v>1030020416626.7904</v>
      </c>
      <c r="AT1331" s="141">
        <v>1087603669344.9263</v>
      </c>
      <c r="AU1331" s="141">
        <v>1158097104248.8887</v>
      </c>
      <c r="AV1331" s="141">
        <v>1169877570129.0713</v>
      </c>
      <c r="AW1331" s="141">
        <v>1119802096831.1934</v>
      </c>
      <c r="AX1331" s="141">
        <v>1088983342321.035</v>
      </c>
      <c r="AY1331" s="141">
        <v>1207198177235.7646</v>
      </c>
      <c r="AZ1331" s="141">
        <v>1169808517891.9333</v>
      </c>
      <c r="BA1331" s="141">
        <v>1215815128467.6584</v>
      </c>
      <c r="BB1331" s="141">
        <v>1348722207975.3154</v>
      </c>
      <c r="BC1331" s="141">
        <v>1390713957202.8164</v>
      </c>
      <c r="BD1331" s="141">
        <v>1202732806679.5251</v>
      </c>
      <c r="BE1331" s="141">
        <v>1162358341752.1128</v>
      </c>
      <c r="BF1331" s="141">
        <v>1044896675282.2303</v>
      </c>
      <c r="BG1331" s="141">
        <v>1165415205821.5098</v>
      </c>
    </row>
    <row r="1332" spans="1:59">
      <c r="A1332" s="141" t="s">
        <v>584</v>
      </c>
      <c r="B1332" s="141" t="s">
        <v>1914</v>
      </c>
      <c r="AK1332" s="141">
        <v>20.374460384533403</v>
      </c>
      <c r="AL1332" s="141">
        <v>20.611825340260122</v>
      </c>
      <c r="AM1332" s="141">
        <v>21.231026066793724</v>
      </c>
      <c r="AN1332" s="141">
        <v>20.917657741145856</v>
      </c>
      <c r="AO1332" s="141">
        <v>20.081481118040966</v>
      </c>
      <c r="AP1332" s="141">
        <v>19.247830951417853</v>
      </c>
      <c r="AQ1332" s="141">
        <v>19.753752567846199</v>
      </c>
      <c r="AR1332" s="141">
        <v>19.259662909532413</v>
      </c>
      <c r="AS1332" s="141">
        <v>18.097693310402487</v>
      </c>
      <c r="AT1332" s="141">
        <v>18.035656528988028</v>
      </c>
      <c r="AU1332" s="141">
        <v>18.240501192593598</v>
      </c>
      <c r="AV1332" s="141">
        <v>19.255081918170358</v>
      </c>
      <c r="AW1332" s="141">
        <v>19.587981848607946</v>
      </c>
      <c r="AX1332" s="141">
        <v>19.249496227300135</v>
      </c>
      <c r="AY1332" s="141">
        <v>19.11588223669845</v>
      </c>
      <c r="AZ1332" s="141">
        <v>17.005317660229498</v>
      </c>
      <c r="BA1332" s="141">
        <v>16.234749044626216</v>
      </c>
      <c r="BB1332" s="141">
        <v>17.041707662769365</v>
      </c>
      <c r="BC1332" s="141">
        <v>17.484885561822317</v>
      </c>
      <c r="BD1332" s="141">
        <v>18.09431935888783</v>
      </c>
      <c r="BE1332" s="141">
        <v>18.622313554242659</v>
      </c>
      <c r="BF1332" s="141">
        <v>18.284642184058299</v>
      </c>
    </row>
    <row r="1333" spans="1:59">
      <c r="A1333" s="141" t="s">
        <v>584</v>
      </c>
      <c r="B1333" s="141" t="s">
        <v>1915</v>
      </c>
      <c r="AK1333" s="141">
        <v>102185600000000</v>
      </c>
      <c r="AL1333" s="141">
        <v>105644200000000</v>
      </c>
      <c r="AM1333" s="141">
        <v>111634200000000</v>
      </c>
      <c r="AN1333" s="141">
        <v>111730100000000</v>
      </c>
      <c r="AO1333" s="141">
        <v>106005500000000</v>
      </c>
      <c r="AP1333" s="141">
        <v>100021700000000</v>
      </c>
      <c r="AQ1333" s="141">
        <v>104044200000000</v>
      </c>
      <c r="AR1333" s="141">
        <v>100729000000000</v>
      </c>
      <c r="AS1333" s="141">
        <v>93381600000000</v>
      </c>
      <c r="AT1333" s="141">
        <v>92955900000000</v>
      </c>
      <c r="AU1333" s="141">
        <v>95026700000000</v>
      </c>
      <c r="AV1333" s="141">
        <v>100922200000000</v>
      </c>
      <c r="AW1333" s="141">
        <v>103205100000000</v>
      </c>
      <c r="AX1333" s="141">
        <v>102347300000000</v>
      </c>
      <c r="AY1333" s="141">
        <v>99539400000000</v>
      </c>
      <c r="AZ1333" s="141">
        <v>83241200000000</v>
      </c>
      <c r="BA1333" s="141">
        <v>81231200000000</v>
      </c>
      <c r="BB1333" s="141">
        <v>83744400000000</v>
      </c>
      <c r="BC1333" s="141">
        <v>86542700000000</v>
      </c>
      <c r="BD1333" s="141">
        <v>91046200000000</v>
      </c>
      <c r="BE1333" s="141">
        <v>95695600000000</v>
      </c>
      <c r="BF1333" s="141">
        <v>97271700000000</v>
      </c>
    </row>
    <row r="1334" spans="1:59">
      <c r="A1334" s="141" t="s">
        <v>584</v>
      </c>
      <c r="B1334" s="142" t="s">
        <v>1916</v>
      </c>
      <c r="C1334" s="141">
        <v>10.722940812935079</v>
      </c>
      <c r="D1334" s="141">
        <v>9.2779212971768228</v>
      </c>
      <c r="E1334" s="141">
        <v>9.4309551979955089</v>
      </c>
      <c r="F1334" s="141">
        <v>9.0378585088446126</v>
      </c>
      <c r="G1334" s="141">
        <v>9.4941106225139666</v>
      </c>
      <c r="H1334" s="141">
        <v>10.517673168872676</v>
      </c>
      <c r="I1334" s="141">
        <v>10.57821046576654</v>
      </c>
      <c r="J1334" s="141">
        <v>9.6538311428798398</v>
      </c>
      <c r="K1334" s="141">
        <v>10.111905303646521</v>
      </c>
      <c r="L1334" s="141">
        <v>10.55617048382639</v>
      </c>
      <c r="M1334" s="141">
        <v>10.595327342910013</v>
      </c>
      <c r="N1334" s="141">
        <v>11.483848205267597</v>
      </c>
      <c r="O1334" s="141">
        <v>10.377373882189211</v>
      </c>
      <c r="P1334" s="141">
        <v>9.840657194007397</v>
      </c>
      <c r="Q1334" s="141">
        <v>13.334440421924437</v>
      </c>
      <c r="R1334" s="141">
        <v>12.547058966293005</v>
      </c>
      <c r="S1334" s="141">
        <v>13.291763904190015</v>
      </c>
      <c r="T1334" s="141">
        <v>12.839193488706965</v>
      </c>
      <c r="U1334" s="141">
        <v>10.902008502460474</v>
      </c>
      <c r="V1334" s="141">
        <v>11.341307031828409</v>
      </c>
      <c r="W1334" s="141">
        <v>13.424972111936921</v>
      </c>
      <c r="X1334" s="141">
        <v>14.401343680838089</v>
      </c>
      <c r="Y1334" s="141">
        <v>14.204518716680091</v>
      </c>
      <c r="Z1334" s="141">
        <v>13.635074469048918</v>
      </c>
      <c r="AA1334" s="141">
        <v>14.722703987819463</v>
      </c>
      <c r="AB1334" s="141">
        <v>14.097246134911481</v>
      </c>
      <c r="AC1334" s="141">
        <v>11.101653263095097</v>
      </c>
      <c r="AD1334" s="141">
        <v>10.148254756294699</v>
      </c>
      <c r="AE1334" s="141">
        <v>9.7662399347079631</v>
      </c>
      <c r="AF1334" s="141">
        <v>10.239557245415853</v>
      </c>
      <c r="AG1334" s="141">
        <v>10.289797879386223</v>
      </c>
      <c r="AH1334" s="141">
        <v>9.876144114293135</v>
      </c>
      <c r="AI1334" s="141">
        <v>9.7709177342105136</v>
      </c>
      <c r="AJ1334" s="141">
        <v>9.0588474110615778</v>
      </c>
      <c r="AK1334" s="141">
        <v>9.0036501742540995</v>
      </c>
      <c r="AL1334" s="141">
        <v>8.9717968313602583</v>
      </c>
      <c r="AM1334" s="141">
        <v>9.4790692172354536</v>
      </c>
      <c r="AN1334" s="141">
        <v>10.548851664115849</v>
      </c>
      <c r="AO1334" s="141">
        <v>10.524480233933328</v>
      </c>
      <c r="AP1334" s="141">
        <v>9.9517600054498025</v>
      </c>
      <c r="AQ1334" s="141">
        <v>10.624485006815947</v>
      </c>
      <c r="AR1334" s="141">
        <v>10.2290991481917</v>
      </c>
      <c r="AS1334" s="141">
        <v>11.018221029942273</v>
      </c>
      <c r="AT1334" s="141">
        <v>11.639293466229285</v>
      </c>
      <c r="AU1334" s="141">
        <v>12.972032307711798</v>
      </c>
      <c r="AV1334" s="141">
        <v>14.012441121792035</v>
      </c>
      <c r="AW1334" s="141">
        <v>15.872902296292683</v>
      </c>
      <c r="AX1334" s="141">
        <v>17.493316571629762</v>
      </c>
      <c r="AY1334" s="141">
        <v>17.424037723464071</v>
      </c>
      <c r="AZ1334" s="141">
        <v>12.520914155435841</v>
      </c>
      <c r="BA1334" s="141">
        <v>15.036756983407146</v>
      </c>
      <c r="BB1334" s="141">
        <v>14.924996209874269</v>
      </c>
      <c r="BC1334" s="141">
        <v>14.544752556382653</v>
      </c>
      <c r="BD1334" s="141">
        <v>15.915398123438418</v>
      </c>
      <c r="BE1334" s="141">
        <v>17.540301551347017</v>
      </c>
      <c r="BF1334" s="141">
        <v>17.588928125525154</v>
      </c>
      <c r="BG1334" s="141">
        <v>16.119152568373639</v>
      </c>
    </row>
    <row r="1335" spans="1:59">
      <c r="A1335" s="141" t="s">
        <v>584</v>
      </c>
      <c r="B1335" s="141" t="s">
        <v>1917</v>
      </c>
      <c r="C1335" s="141">
        <v>1632989696910.4099</v>
      </c>
      <c r="D1335" s="141">
        <v>1894194055330.04</v>
      </c>
      <c r="E1335" s="141">
        <v>2197179275555.77</v>
      </c>
      <c r="F1335" s="141">
        <v>2548628402326.3101</v>
      </c>
      <c r="G1335" s="141">
        <v>2956293464720.2798</v>
      </c>
      <c r="H1335" s="141">
        <v>3429166465213.4102</v>
      </c>
      <c r="I1335" s="141">
        <v>3977677719237.1499</v>
      </c>
      <c r="J1335" s="141">
        <v>4613925920079.5195</v>
      </c>
      <c r="K1335" s="141">
        <v>5351945003745.6602</v>
      </c>
      <c r="L1335" s="141">
        <v>6208013700103.8896</v>
      </c>
      <c r="M1335" s="141">
        <v>7201014598200</v>
      </c>
      <c r="N1335" s="141">
        <v>8352850645700</v>
      </c>
      <c r="O1335" s="141">
        <v>8696994823600</v>
      </c>
      <c r="P1335" s="141">
        <v>9152577999000</v>
      </c>
      <c r="Q1335" s="141">
        <v>11270561251400</v>
      </c>
      <c r="R1335" s="141">
        <v>11163104512000</v>
      </c>
      <c r="S1335" s="141">
        <v>13016331829100</v>
      </c>
      <c r="T1335" s="141">
        <v>14543335129800</v>
      </c>
      <c r="U1335" s="141">
        <v>14506595587100</v>
      </c>
      <c r="V1335" s="141">
        <v>15131039353000</v>
      </c>
      <c r="W1335" s="141">
        <v>17700687752700</v>
      </c>
      <c r="X1335" s="141">
        <v>20058503563400</v>
      </c>
      <c r="Y1335" s="141">
        <v>20345754591600</v>
      </c>
      <c r="Z1335" s="141">
        <v>21357332224800</v>
      </c>
      <c r="AA1335" s="141">
        <v>24629287326000</v>
      </c>
      <c r="AB1335" s="141">
        <v>25923313918500</v>
      </c>
      <c r="AC1335" s="141">
        <v>24596022085300</v>
      </c>
      <c r="AD1335" s="141">
        <v>24570614775500</v>
      </c>
      <c r="AE1335" s="141">
        <v>26215803567300</v>
      </c>
      <c r="AF1335" s="141">
        <v>28699608202900</v>
      </c>
      <c r="AG1335" s="141">
        <v>30761005399400</v>
      </c>
      <c r="AH1335" s="141">
        <v>32371968536800</v>
      </c>
      <c r="AI1335" s="141">
        <v>33789801195600</v>
      </c>
      <c r="AJ1335" s="141">
        <v>33912559537700</v>
      </c>
      <c r="AK1335" s="141">
        <v>35228675647000</v>
      </c>
      <c r="AL1335" s="141">
        <v>36716355121300</v>
      </c>
      <c r="AM1335" s="141">
        <v>38482066314800</v>
      </c>
      <c r="AN1335" s="141">
        <v>42735225070600</v>
      </c>
      <c r="AO1335" s="141">
        <v>41688896646800</v>
      </c>
      <c r="AP1335" s="141">
        <v>42500683775000</v>
      </c>
      <c r="AQ1335" s="141">
        <v>47915497324700</v>
      </c>
      <c r="AR1335" s="141">
        <v>44701401533700</v>
      </c>
      <c r="AS1335" s="141">
        <v>48172346649200</v>
      </c>
      <c r="AT1335" s="141">
        <v>52756339614800</v>
      </c>
      <c r="AU1335" s="141">
        <v>60286732023500</v>
      </c>
      <c r="AV1335" s="141">
        <v>64608759144000</v>
      </c>
      <c r="AW1335" s="141">
        <v>71272719986500</v>
      </c>
      <c r="AX1335" s="141">
        <v>77453578971900</v>
      </c>
      <c r="AY1335" s="141">
        <v>78660259145400</v>
      </c>
      <c r="AZ1335" s="141">
        <v>60232701567900</v>
      </c>
      <c r="BA1335" s="141">
        <v>75237000000000</v>
      </c>
      <c r="BB1335" s="141">
        <v>75051884291600</v>
      </c>
      <c r="BC1335" s="141">
        <v>74985471856700</v>
      </c>
      <c r="BD1335" s="141">
        <v>75556270873600</v>
      </c>
      <c r="BE1335" s="141">
        <v>82575727554100</v>
      </c>
      <c r="BF1335" s="141">
        <v>85004539792700</v>
      </c>
      <c r="BG1335" s="141">
        <v>86142351601400</v>
      </c>
    </row>
    <row r="1336" spans="1:59">
      <c r="A1336" s="141" t="s">
        <v>584</v>
      </c>
      <c r="B1336" s="141" t="s">
        <v>1918</v>
      </c>
      <c r="D1336" s="141">
        <v>15.99546885775365</v>
      </c>
      <c r="E1336" s="141">
        <v>15.995468857753252</v>
      </c>
      <c r="F1336" s="141">
        <v>15.995468857753622</v>
      </c>
      <c r="G1336" s="141">
        <v>15.995468857753664</v>
      </c>
      <c r="H1336" s="141">
        <v>15.995468857753366</v>
      </c>
      <c r="I1336" s="141">
        <v>15.995468857753565</v>
      </c>
      <c r="J1336" s="141">
        <v>15.995468857753295</v>
      </c>
      <c r="K1336" s="141">
        <v>15.995468857753607</v>
      </c>
      <c r="L1336" s="141">
        <v>15.995468857753465</v>
      </c>
      <c r="M1336" s="141">
        <v>15.995468857929438</v>
      </c>
      <c r="N1336" s="141">
        <v>15.995468857790101</v>
      </c>
      <c r="O1336" s="141">
        <v>4.1200805868253383</v>
      </c>
      <c r="P1336" s="141">
        <v>5.2383976838038109</v>
      </c>
      <c r="Q1336" s="141">
        <v>23.140838052747625</v>
      </c>
      <c r="R1336" s="141">
        <v>-0.95342846734143905</v>
      </c>
      <c r="S1336" s="141">
        <v>16.60136134269672</v>
      </c>
      <c r="T1336" s="141">
        <v>11.731441090693082</v>
      </c>
      <c r="U1336" s="141">
        <v>-0.25262116544863034</v>
      </c>
      <c r="V1336" s="141">
        <v>4.3045507276378885</v>
      </c>
      <c r="W1336" s="141">
        <v>16.982629809832076</v>
      </c>
      <c r="X1336" s="141">
        <v>13.320475699258338</v>
      </c>
      <c r="Y1336" s="141">
        <v>1.4320660925281459</v>
      </c>
      <c r="Z1336" s="141">
        <v>4.9719347033588974</v>
      </c>
      <c r="AA1336" s="141">
        <v>15.32005527076376</v>
      </c>
      <c r="AB1336" s="141">
        <v>5.2540155765447452</v>
      </c>
      <c r="AC1336" s="141">
        <v>-5.1200700549816247</v>
      </c>
      <c r="AD1336" s="141">
        <v>-0.10329845091163747</v>
      </c>
      <c r="AE1336" s="141">
        <v>6.6957575414045465</v>
      </c>
      <c r="AF1336" s="141">
        <v>9.4744554719587057</v>
      </c>
      <c r="AG1336" s="141">
        <v>7.1826666828563219</v>
      </c>
      <c r="AH1336" s="141">
        <v>5.2370301831273167</v>
      </c>
      <c r="AI1336" s="141">
        <v>4.3798160040475267</v>
      </c>
      <c r="AJ1336" s="141">
        <v>0.36329998329787827</v>
      </c>
      <c r="AK1336" s="141">
        <v>3.8809105748473343</v>
      </c>
      <c r="AL1336" s="141">
        <v>4.2229219434954501</v>
      </c>
      <c r="AM1336" s="141">
        <v>4.8090590355894847</v>
      </c>
      <c r="AN1336" s="141">
        <v>11.052313877865387</v>
      </c>
      <c r="AO1336" s="141">
        <v>-2.448398065229398</v>
      </c>
      <c r="AP1336" s="141">
        <v>1.9472502116755237</v>
      </c>
      <c r="AQ1336" s="141">
        <v>12.740532783816377</v>
      </c>
      <c r="AR1336" s="141">
        <v>-6.7078418684035341</v>
      </c>
      <c r="AS1336" s="141">
        <v>7.7647344298216012</v>
      </c>
      <c r="AT1336" s="141">
        <v>9.5158182742922861</v>
      </c>
      <c r="AU1336" s="141">
        <v>14.273909948421547</v>
      </c>
      <c r="AV1336" s="141">
        <v>7.1691182710239758</v>
      </c>
      <c r="AW1336" s="141">
        <v>10.31433033351928</v>
      </c>
      <c r="AX1336" s="141">
        <v>8.6721244630073642</v>
      </c>
      <c r="AY1336" s="141">
        <v>1.5579398518663368</v>
      </c>
      <c r="AZ1336" s="141">
        <v>-23.426769473817117</v>
      </c>
      <c r="BA1336" s="141">
        <v>24.91055197845597</v>
      </c>
      <c r="BB1336" s="141">
        <v>-0.246043447240055</v>
      </c>
      <c r="BC1336" s="141">
        <v>-8.8488697554836904E-2</v>
      </c>
      <c r="BD1336" s="141">
        <v>0.76121280931700142</v>
      </c>
      <c r="BE1336" s="141">
        <v>9.2903694151912646</v>
      </c>
      <c r="BF1336" s="141">
        <v>2.941314972984955</v>
      </c>
      <c r="BG1336" s="141">
        <v>1.3385306378633146</v>
      </c>
    </row>
    <row r="1337" spans="1:59">
      <c r="A1337" s="141" t="s">
        <v>584</v>
      </c>
      <c r="B1337" s="142" t="s">
        <v>2173</v>
      </c>
      <c r="C1337" s="141">
        <v>18603235615.343613</v>
      </c>
      <c r="D1337" s="141">
        <v>21578910374.730431</v>
      </c>
      <c r="E1337" s="141">
        <v>25030558263.562923</v>
      </c>
      <c r="F1337" s="141">
        <v>29034313415.533009</v>
      </c>
      <c r="G1337" s="141">
        <v>33678487975.977188</v>
      </c>
      <c r="H1337" s="141">
        <v>39065520031.936829</v>
      </c>
      <c r="I1337" s="141">
        <v>45314233122.764763</v>
      </c>
      <c r="J1337" s="141">
        <v>52562457170.046326</v>
      </c>
      <c r="K1337" s="141">
        <v>60970068637.551163</v>
      </c>
      <c r="L1337" s="141">
        <v>70722516979.021576</v>
      </c>
      <c r="M1337" s="141">
        <v>82034915157.944824</v>
      </c>
      <c r="N1337" s="141">
        <v>95156784464.548416</v>
      </c>
      <c r="O1337" s="141">
        <v>99077320668.319504</v>
      </c>
      <c r="P1337" s="141">
        <v>104267384739.38362</v>
      </c>
      <c r="Q1337" s="141">
        <v>128395731383.75967</v>
      </c>
      <c r="R1337" s="141">
        <v>127171569929.89568</v>
      </c>
      <c r="S1337" s="141">
        <v>148283781779.13788</v>
      </c>
      <c r="T1337" s="141">
        <v>165679606285.60931</v>
      </c>
      <c r="U1337" s="141">
        <v>165261064533.2999</v>
      </c>
      <c r="V1337" s="141">
        <v>172374810889.17017</v>
      </c>
      <c r="W1337" s="141">
        <v>201648586907.87604</v>
      </c>
      <c r="X1337" s="141">
        <v>228509137924.83749</v>
      </c>
      <c r="Y1337" s="141">
        <v>231781539807.38748</v>
      </c>
      <c r="Z1337" s="141">
        <v>243305566621.05063</v>
      </c>
      <c r="AA1337" s="141">
        <v>280580113904.24054</v>
      </c>
      <c r="AB1337" s="141">
        <v>295321836793.45636</v>
      </c>
      <c r="AC1337" s="141">
        <v>280201151861.9729</v>
      </c>
      <c r="AD1337" s="141">
        <v>279911708412.6629</v>
      </c>
      <c r="AE1337" s="141">
        <v>298653917737.97809</v>
      </c>
      <c r="AF1337" s="141">
        <v>326949750189.323</v>
      </c>
      <c r="AG1337" s="141">
        <v>350433460965.85345</v>
      </c>
      <c r="AH1337" s="141">
        <v>368785767088.41284</v>
      </c>
      <c r="AI1337" s="141">
        <v>384937905136.00061</v>
      </c>
      <c r="AJ1337" s="141">
        <v>386336384481.06689</v>
      </c>
      <c r="AK1337" s="141">
        <v>401329754080.87549</v>
      </c>
      <c r="AL1337" s="141">
        <v>418277596331.73309</v>
      </c>
      <c r="AM1337" s="141">
        <v>438392812871.97083</v>
      </c>
      <c r="AN1337" s="141">
        <v>486845362568.58411</v>
      </c>
      <c r="AO1337" s="141">
        <v>474925450130.79584</v>
      </c>
      <c r="AP1337" s="141">
        <v>484173436963.76868</v>
      </c>
      <c r="AQ1337" s="141">
        <v>545859712430.66809</v>
      </c>
      <c r="AR1337" s="141">
        <v>509244306097.49664</v>
      </c>
      <c r="AS1337" s="141">
        <v>548785774064.95502</v>
      </c>
      <c r="AT1337" s="141">
        <v>601007231040.14441</v>
      </c>
      <c r="AU1337" s="141">
        <v>686794461982.31653</v>
      </c>
      <c r="AV1337" s="141">
        <v>736031569240.67163</v>
      </c>
      <c r="AW1337" s="141">
        <v>811948296651.14014</v>
      </c>
      <c r="AX1337" s="141">
        <v>882361463511.99524</v>
      </c>
      <c r="AY1337" s="141">
        <v>896108124389.55969</v>
      </c>
      <c r="AZ1337" s="141">
        <v>686178939852.67126</v>
      </c>
      <c r="BA1337" s="141">
        <v>857109901329.88904</v>
      </c>
      <c r="BB1337" s="141">
        <v>855001038582.02112</v>
      </c>
      <c r="BC1337" s="141">
        <v>854244459298.89954</v>
      </c>
      <c r="BD1337" s="141">
        <v>860747077545.9635</v>
      </c>
      <c r="BE1337" s="141">
        <v>940713660780.44629</v>
      </c>
      <c r="BF1337" s="141">
        <v>968383012537.89648</v>
      </c>
      <c r="BG1337" s="141">
        <v>981345115852.57996</v>
      </c>
    </row>
    <row r="1338" spans="1:59">
      <c r="A1338" s="141" t="s">
        <v>584</v>
      </c>
      <c r="B1338" s="141" t="s">
        <v>1919</v>
      </c>
      <c r="C1338" s="141">
        <v>1710378057728</v>
      </c>
      <c r="D1338" s="141">
        <v>1787215478784</v>
      </c>
      <c r="E1338" s="141">
        <v>2061633847296</v>
      </c>
      <c r="F1338" s="141">
        <v>2261211414528</v>
      </c>
      <c r="G1338" s="141">
        <v>2794082795520</v>
      </c>
      <c r="H1338" s="141">
        <v>3443707084800</v>
      </c>
      <c r="I1338" s="141">
        <v>4022481453056</v>
      </c>
      <c r="J1338" s="141">
        <v>4301889732608</v>
      </c>
      <c r="K1338" s="141">
        <v>5336698191872</v>
      </c>
      <c r="L1338" s="141">
        <v>6544140795904</v>
      </c>
      <c r="M1338" s="141">
        <v>8067823464900</v>
      </c>
      <c r="N1338" s="141">
        <v>9621414632700</v>
      </c>
      <c r="O1338" s="141">
        <v>9954159802500</v>
      </c>
      <c r="P1338" s="141">
        <v>11493195277600</v>
      </c>
      <c r="Q1338" s="141">
        <v>18584056937600</v>
      </c>
      <c r="R1338" s="141">
        <v>19321206071900</v>
      </c>
      <c r="S1338" s="141">
        <v>22985779826800</v>
      </c>
      <c r="T1338" s="141">
        <v>24742234599100</v>
      </c>
      <c r="U1338" s="141">
        <v>23134899335400</v>
      </c>
      <c r="V1338" s="141">
        <v>26085531633800</v>
      </c>
      <c r="W1338" s="141">
        <v>33474530523100</v>
      </c>
      <c r="X1338" s="141">
        <v>38604700977900</v>
      </c>
      <c r="Y1338" s="141">
        <v>39975833742300</v>
      </c>
      <c r="Z1338" s="141">
        <v>39909327377000</v>
      </c>
      <c r="AA1338" s="141">
        <v>45801260923800</v>
      </c>
      <c r="AB1338" s="141">
        <v>47101807177800</v>
      </c>
      <c r="AC1338" s="141">
        <v>38820744661500</v>
      </c>
      <c r="AD1338" s="141">
        <v>36905116532100</v>
      </c>
      <c r="AE1338" s="141">
        <v>38180569893600</v>
      </c>
      <c r="AF1338" s="141">
        <v>43119891560800</v>
      </c>
      <c r="AG1338" s="141">
        <v>46782025804800</v>
      </c>
      <c r="AH1338" s="141">
        <v>47602951001000</v>
      </c>
      <c r="AI1338" s="141">
        <v>48235577500400</v>
      </c>
      <c r="AJ1338" s="141">
        <v>44992780170200</v>
      </c>
      <c r="AK1338" s="141">
        <v>45156700000000</v>
      </c>
      <c r="AL1338" s="141">
        <v>45984200000000</v>
      </c>
      <c r="AM1338" s="141">
        <v>49841600000000</v>
      </c>
      <c r="AN1338" s="141">
        <v>56345900000000</v>
      </c>
      <c r="AO1338" s="141">
        <v>55556300000000</v>
      </c>
      <c r="AP1338" s="141">
        <v>51714500000000</v>
      </c>
      <c r="AQ1338" s="141">
        <v>55959800000000</v>
      </c>
      <c r="AR1338" s="141">
        <v>53498700000000</v>
      </c>
      <c r="AS1338" s="141">
        <v>56852500000000</v>
      </c>
      <c r="AT1338" s="141">
        <v>59989000000000</v>
      </c>
      <c r="AU1338" s="141">
        <v>67579800000000</v>
      </c>
      <c r="AV1338" s="141">
        <v>73443800000000</v>
      </c>
      <c r="AW1338" s="141">
        <v>83631100000000</v>
      </c>
      <c r="AX1338" s="141">
        <v>93009900000000</v>
      </c>
      <c r="AY1338" s="141">
        <v>90729700000000</v>
      </c>
      <c r="AZ1338" s="141">
        <v>61290000000000</v>
      </c>
      <c r="BA1338" s="141">
        <v>75237000000000</v>
      </c>
      <c r="BB1338" s="141">
        <v>73342700000000</v>
      </c>
      <c r="BC1338" s="141">
        <v>71990300000000</v>
      </c>
      <c r="BD1338" s="141">
        <v>80082400000000</v>
      </c>
      <c r="BE1338" s="141">
        <v>90135400000000</v>
      </c>
      <c r="BF1338" s="141">
        <v>93570600000000</v>
      </c>
      <c r="BG1338" s="141">
        <v>86792900000000</v>
      </c>
    </row>
    <row r="1339" spans="1:59">
      <c r="A1339" s="141" t="s">
        <v>584</v>
      </c>
      <c r="B1339" s="141" t="s">
        <v>1920</v>
      </c>
      <c r="C1339" s="141">
        <v>4751050160.3555555</v>
      </c>
      <c r="D1339" s="141">
        <v>4964487441.0666666</v>
      </c>
      <c r="E1339" s="141">
        <v>5726760686.9333334</v>
      </c>
      <c r="F1339" s="141">
        <v>6281142818.1333332</v>
      </c>
      <c r="G1339" s="141">
        <v>7761341098.666667</v>
      </c>
      <c r="H1339" s="141">
        <v>9565853013.333334</v>
      </c>
      <c r="I1339" s="141">
        <v>11173559591.822222</v>
      </c>
      <c r="J1339" s="141">
        <v>11949693701.688889</v>
      </c>
      <c r="K1339" s="141">
        <v>14824161644.088888</v>
      </c>
      <c r="L1339" s="141">
        <v>18178168877.511112</v>
      </c>
      <c r="M1339" s="141">
        <v>22410620735.833332</v>
      </c>
      <c r="N1339" s="141">
        <v>27436630936.897327</v>
      </c>
      <c r="O1339" s="141">
        <v>32833320312.693268</v>
      </c>
      <c r="P1339" s="141">
        <v>42300785300.938492</v>
      </c>
      <c r="Q1339" s="141">
        <v>63626054068.970245</v>
      </c>
      <c r="R1339" s="141">
        <v>65101145000.715996</v>
      </c>
      <c r="S1339" s="141">
        <v>77509985000.295059</v>
      </c>
      <c r="T1339" s="141">
        <v>92146417634.72496</v>
      </c>
      <c r="U1339" s="141">
        <v>109934957450.92346</v>
      </c>
      <c r="V1339" s="141">
        <v>119035920570.41162</v>
      </c>
      <c r="W1339" s="141">
        <v>147633467479.60666</v>
      </c>
      <c r="X1339" s="141">
        <v>175049588220.59729</v>
      </c>
      <c r="Y1339" s="141">
        <v>160496079088.48962</v>
      </c>
      <c r="Z1339" s="141">
        <v>168030995428.85678</v>
      </c>
      <c r="AA1339" s="141">
        <v>192829146391.60501</v>
      </c>
      <c r="AB1339" s="141">
        <v>197462213964.52859</v>
      </c>
      <c r="AC1339" s="141">
        <v>230363106658.68341</v>
      </c>
      <c r="AD1339" s="141">
        <v>255155934886.181</v>
      </c>
      <c r="AE1339" s="141">
        <v>297932605604.13947</v>
      </c>
      <c r="AF1339" s="141">
        <v>312543609516.6579</v>
      </c>
      <c r="AG1339" s="141">
        <v>323097023704.95709</v>
      </c>
      <c r="AH1339" s="141">
        <v>353382207425.46582</v>
      </c>
      <c r="AI1339" s="141">
        <v>380853394322.83759</v>
      </c>
      <c r="AJ1339" s="141">
        <v>404619337524.66327</v>
      </c>
      <c r="AK1339" s="141">
        <v>441812660090.52142</v>
      </c>
      <c r="AL1339" s="141">
        <v>488883643987.42926</v>
      </c>
      <c r="AM1339" s="141">
        <v>458190957638.00214</v>
      </c>
      <c r="AN1339" s="141">
        <v>465703619032.50574</v>
      </c>
      <c r="AO1339" s="141">
        <v>424400692714.50427</v>
      </c>
      <c r="AP1339" s="141">
        <v>454007135658.27502</v>
      </c>
      <c r="AQ1339" s="141">
        <v>519273793561.01904</v>
      </c>
      <c r="AR1339" s="141">
        <v>440213809225.62457</v>
      </c>
      <c r="AS1339" s="141">
        <v>453412607267.04309</v>
      </c>
      <c r="AT1339" s="141">
        <v>517443189414.62134</v>
      </c>
      <c r="AU1339" s="141">
        <v>624622665052.2677</v>
      </c>
      <c r="AV1339" s="141">
        <v>666349114756.0022</v>
      </c>
      <c r="AW1339" s="141">
        <v>719102350573.04724</v>
      </c>
      <c r="AX1339" s="141">
        <v>789869515555.8009</v>
      </c>
      <c r="AY1339" s="141">
        <v>877807071435.1366</v>
      </c>
      <c r="AZ1339" s="141">
        <v>655016933828.22083</v>
      </c>
      <c r="BA1339" s="141">
        <v>857109901329.88904</v>
      </c>
      <c r="BB1339" s="141">
        <v>919000611151.97925</v>
      </c>
      <c r="BC1339" s="141">
        <v>902241999043.10889</v>
      </c>
      <c r="BD1339" s="141">
        <v>820552895623.52173</v>
      </c>
      <c r="BE1339" s="141">
        <v>850777160708.39124</v>
      </c>
      <c r="BF1339" s="141">
        <v>773029478086.50061</v>
      </c>
      <c r="BG1339" s="141">
        <v>797780921021.83801</v>
      </c>
    </row>
    <row r="1340" spans="1:59">
      <c r="A1340" s="141" t="s">
        <v>584</v>
      </c>
      <c r="B1340" s="141" t="s">
        <v>1921</v>
      </c>
      <c r="M1340" s="141">
        <v>98.905546111279747</v>
      </c>
      <c r="N1340" s="141">
        <v>97.483633301544614</v>
      </c>
      <c r="O1340" s="141">
        <v>97.876937045248454</v>
      </c>
      <c r="P1340" s="141">
        <v>100.14518299224009</v>
      </c>
      <c r="Q1340" s="141">
        <v>100.97560861236441</v>
      </c>
      <c r="R1340" s="141">
        <v>100.17728922217512</v>
      </c>
      <c r="S1340" s="141">
        <v>99.432698086420402</v>
      </c>
      <c r="T1340" s="141">
        <v>98.590423033873378</v>
      </c>
      <c r="U1340" s="141">
        <v>98.455707036088853</v>
      </c>
      <c r="V1340" s="141">
        <v>101.09933441065544</v>
      </c>
      <c r="W1340" s="141">
        <v>101.12748650830864</v>
      </c>
      <c r="X1340" s="141">
        <v>99.479207220693894</v>
      </c>
      <c r="Y1340" s="141">
        <v>99.537171217372929</v>
      </c>
      <c r="Z1340" s="141">
        <v>98.486788346237901</v>
      </c>
      <c r="AA1340" s="141">
        <v>97.55033157992716</v>
      </c>
      <c r="AB1340" s="141">
        <v>96.794200836357732</v>
      </c>
      <c r="AC1340" s="141">
        <v>96.236714873401255</v>
      </c>
      <c r="AD1340" s="141">
        <v>97.147838347292563</v>
      </c>
      <c r="AE1340" s="141">
        <v>97.967002503496758</v>
      </c>
      <c r="AF1340" s="141">
        <v>98.623007166953187</v>
      </c>
      <c r="AG1340" s="141">
        <v>99.207069903580916</v>
      </c>
      <c r="AH1340" s="141">
        <v>98.529753542866231</v>
      </c>
      <c r="AI1340" s="141">
        <v>97.968425972243395</v>
      </c>
      <c r="AJ1340" s="141">
        <v>97.89400511727959</v>
      </c>
      <c r="AK1340" s="141">
        <v>98.097171957362335</v>
      </c>
      <c r="AL1340" s="141">
        <v>98.73588822138764</v>
      </c>
      <c r="AM1340" s="141">
        <v>99.566361719482956</v>
      </c>
      <c r="AN1340" s="141">
        <v>98.943034864291832</v>
      </c>
      <c r="AO1340" s="141">
        <v>98.18306124022476</v>
      </c>
      <c r="AP1340" s="141">
        <v>98.445439811812449</v>
      </c>
      <c r="AQ1340" s="141">
        <v>98.5706826958493</v>
      </c>
      <c r="AR1340" s="141">
        <v>99.339929828586719</v>
      </c>
      <c r="AS1340" s="141">
        <v>98.649169299489017</v>
      </c>
      <c r="AT1340" s="141">
        <v>98.304542465697082</v>
      </c>
      <c r="AU1340" s="141">
        <v>97.978291840494592</v>
      </c>
      <c r="AV1340" s="141">
        <v>98.490611539670851</v>
      </c>
      <c r="AW1340" s="141">
        <v>98.585977026634353</v>
      </c>
      <c r="AX1340" s="141">
        <v>98.107255342510896</v>
      </c>
      <c r="AY1340" s="141">
        <v>99.550944978229012</v>
      </c>
      <c r="AZ1340" s="141">
        <v>99.449071605573835</v>
      </c>
      <c r="BA1340" s="141">
        <v>98.539493746326343</v>
      </c>
      <c r="BB1340" s="141">
        <v>100.54301055028556</v>
      </c>
      <c r="BC1340" s="141">
        <v>101.54661857631326</v>
      </c>
      <c r="BD1340" s="141">
        <v>102.31672600976678</v>
      </c>
      <c r="BE1340" s="141">
        <v>102.47172469623023</v>
      </c>
      <c r="BF1340" s="141">
        <v>100.2135207368317</v>
      </c>
      <c r="BG1340" s="141">
        <v>99.033681755898186</v>
      </c>
    </row>
    <row r="1341" spans="1:59">
      <c r="A1341" s="141" t="s">
        <v>584</v>
      </c>
      <c r="B1341" s="141" t="s">
        <v>1922</v>
      </c>
      <c r="M1341" s="141">
        <v>174751830176800</v>
      </c>
      <c r="N1341" s="141">
        <v>182457190740300</v>
      </c>
      <c r="O1341" s="141">
        <v>198459578768400</v>
      </c>
      <c r="P1341" s="141">
        <v>217168943146000</v>
      </c>
      <c r="Q1341" s="141">
        <v>213319193709600</v>
      </c>
      <c r="R1341" s="141">
        <v>217685001526000</v>
      </c>
      <c r="S1341" s="141">
        <v>225414497129900</v>
      </c>
      <c r="T1341" s="141">
        <v>234297673582500</v>
      </c>
      <c r="U1341" s="141">
        <v>247780840769800</v>
      </c>
      <c r="V1341" s="141">
        <v>263127617028000</v>
      </c>
      <c r="W1341" s="141">
        <v>265845875416700</v>
      </c>
      <c r="X1341" s="141">
        <v>274877231868600</v>
      </c>
      <c r="Y1341" s="141">
        <v>283628202936100</v>
      </c>
      <c r="Z1341" s="141">
        <v>290452040036700</v>
      </c>
      <c r="AA1341" s="141">
        <v>302422829606500</v>
      </c>
      <c r="AB1341" s="141">
        <v>319667772723100</v>
      </c>
      <c r="AC1341" s="141">
        <v>330995918030500</v>
      </c>
      <c r="AD1341" s="141">
        <v>346821636559700</v>
      </c>
      <c r="AE1341" s="141">
        <v>374772731076700</v>
      </c>
      <c r="AF1341" s="141">
        <v>397795612117600</v>
      </c>
      <c r="AG1341" s="141">
        <v>420441000103600</v>
      </c>
      <c r="AH1341" s="141">
        <v>432048360210500</v>
      </c>
      <c r="AI1341" s="141">
        <v>433677518482000</v>
      </c>
      <c r="AJ1341" s="141">
        <v>433782809971200</v>
      </c>
      <c r="AK1341" s="141">
        <v>439347260728100</v>
      </c>
      <c r="AL1341" s="141">
        <v>455142109120800</v>
      </c>
      <c r="AM1341" s="141">
        <v>472378506865500</v>
      </c>
      <c r="AN1341" s="141">
        <v>473241746741500</v>
      </c>
      <c r="AO1341" s="141">
        <v>465519882010800</v>
      </c>
      <c r="AP1341" s="141">
        <v>465328868040400</v>
      </c>
      <c r="AQ1341" s="141">
        <v>477337781399300</v>
      </c>
      <c r="AR1341" s="141">
        <v>483032806531300</v>
      </c>
      <c r="AS1341" s="141">
        <v>480505453024200</v>
      </c>
      <c r="AT1341" s="141">
        <v>485059967862900</v>
      </c>
      <c r="AU1341" s="141">
        <v>492854263821100</v>
      </c>
      <c r="AV1341" s="141">
        <v>500541492396800</v>
      </c>
      <c r="AW1341" s="141">
        <v>504112674239200</v>
      </c>
      <c r="AX1341" s="141">
        <v>507823624834300</v>
      </c>
      <c r="AY1341" s="141">
        <v>501504923507300</v>
      </c>
      <c r="AZ1341" s="141">
        <v>481091297523400</v>
      </c>
      <c r="BA1341" s="141">
        <v>493046200000000</v>
      </c>
      <c r="BB1341" s="141">
        <v>496596344176500</v>
      </c>
      <c r="BC1341" s="141">
        <v>508022744536200</v>
      </c>
      <c r="BD1341" s="141">
        <v>520078557054300</v>
      </c>
      <c r="BE1341" s="141">
        <v>521471042694900</v>
      </c>
      <c r="BF1341" s="141">
        <v>525798670002600</v>
      </c>
      <c r="BG1341" s="141">
        <v>529016806934300</v>
      </c>
    </row>
    <row r="1342" spans="1:59">
      <c r="A1342" s="141" t="s">
        <v>584</v>
      </c>
      <c r="B1342" s="141" t="s">
        <v>1923</v>
      </c>
      <c r="M1342" s="141">
        <v>1990796070019.4663</v>
      </c>
      <c r="N1342" s="141">
        <v>2078576561430.5103</v>
      </c>
      <c r="O1342" s="141">
        <v>2260877892209.3477</v>
      </c>
      <c r="P1342" s="141">
        <v>2474017457258.8535</v>
      </c>
      <c r="Q1342" s="141">
        <v>2430160600133.0034</v>
      </c>
      <c r="R1342" s="141">
        <v>2479896462896.5352</v>
      </c>
      <c r="S1342" s="141">
        <v>2567951903894.8281</v>
      </c>
      <c r="T1342" s="141">
        <v>2669150230420.1279</v>
      </c>
      <c r="U1342" s="141">
        <v>2822752262631.9531</v>
      </c>
      <c r="V1342" s="141">
        <v>2997584777011.8154</v>
      </c>
      <c r="W1342" s="141">
        <v>3028551537772.1836</v>
      </c>
      <c r="X1342" s="141">
        <v>3131437950539.3467</v>
      </c>
      <c r="Y1342" s="141">
        <v>3231130175750.4214</v>
      </c>
      <c r="Z1342" s="141">
        <v>3308868234737.1768</v>
      </c>
      <c r="AA1342" s="141">
        <v>3445241060168.9736</v>
      </c>
      <c r="AB1342" s="141">
        <v>3641697743624.0366</v>
      </c>
      <c r="AC1342" s="141">
        <v>3770749480225.3931</v>
      </c>
      <c r="AD1342" s="141">
        <v>3951038168597.3008</v>
      </c>
      <c r="AE1342" s="141">
        <v>4269460751415.9712</v>
      </c>
      <c r="AF1342" s="141">
        <v>4531740471464.5586</v>
      </c>
      <c r="AG1342" s="141">
        <v>4789719740471.2637</v>
      </c>
      <c r="AH1342" s="141">
        <v>4921952329169.9834</v>
      </c>
      <c r="AI1342" s="141">
        <v>4940511916677.9404</v>
      </c>
      <c r="AJ1342" s="141">
        <v>4941711411313.8125</v>
      </c>
      <c r="AK1342" s="141">
        <v>5005102373728.6025</v>
      </c>
      <c r="AL1342" s="141">
        <v>5185039385403.5449</v>
      </c>
      <c r="AM1342" s="141">
        <v>5381398718846.4326</v>
      </c>
      <c r="AN1342" s="141">
        <v>5391232862219.2725</v>
      </c>
      <c r="AO1342" s="141">
        <v>5303264353142.4492</v>
      </c>
      <c r="AP1342" s="141">
        <v>5301088296610.1289</v>
      </c>
      <c r="AQ1342" s="141">
        <v>5437895433313.1602</v>
      </c>
      <c r="AR1342" s="141">
        <v>5502773916359.5303</v>
      </c>
      <c r="AS1342" s="141">
        <v>5473981969377.377</v>
      </c>
      <c r="AT1342" s="141">
        <v>5525867607613.9316</v>
      </c>
      <c r="AU1342" s="141">
        <v>5614661262858.9414</v>
      </c>
      <c r="AV1342" s="141">
        <v>5702235192255.6279</v>
      </c>
      <c r="AW1342" s="141">
        <v>5742918570335.1699</v>
      </c>
      <c r="AX1342" s="141">
        <v>5785194212617.6416</v>
      </c>
      <c r="AY1342" s="141">
        <v>5713210727485.0869</v>
      </c>
      <c r="AZ1342" s="141">
        <v>5480655987758.0137</v>
      </c>
      <c r="BA1342" s="141">
        <v>5616847825313.0342</v>
      </c>
      <c r="BB1342" s="141">
        <v>5657291539507.2051</v>
      </c>
      <c r="BC1342" s="141">
        <v>5787462610720.2813</v>
      </c>
      <c r="BD1342" s="141">
        <v>5924804028876.7773</v>
      </c>
      <c r="BE1342" s="141">
        <v>5940667410324.9746</v>
      </c>
      <c r="BF1342" s="141">
        <v>5989968315660.0518</v>
      </c>
      <c r="BG1342" s="141">
        <v>6026629759205.0566</v>
      </c>
    </row>
    <row r="1343" spans="1:59">
      <c r="A1343" s="141" t="s">
        <v>584</v>
      </c>
      <c r="B1343" s="141" t="s">
        <v>1924</v>
      </c>
      <c r="M1343" s="141">
        <v>75311735060200</v>
      </c>
      <c r="N1343" s="141">
        <v>81673881362000</v>
      </c>
      <c r="O1343" s="141">
        <v>93885281901600</v>
      </c>
      <c r="P1343" s="141">
        <v>116962528167500</v>
      </c>
      <c r="Q1343" s="141">
        <v>140728549559200</v>
      </c>
      <c r="R1343" s="141">
        <v>154262927590100</v>
      </c>
      <c r="S1343" s="141">
        <v>171951452213100</v>
      </c>
      <c r="T1343" s="141">
        <v>189992259099000</v>
      </c>
      <c r="U1343" s="141">
        <v>208930571899800</v>
      </c>
      <c r="V1343" s="141">
        <v>232533153235700</v>
      </c>
      <c r="W1343" s="141">
        <v>252156585922200</v>
      </c>
      <c r="X1343" s="141">
        <v>266667134219100</v>
      </c>
      <c r="Y1343" s="141">
        <v>280127858404100</v>
      </c>
      <c r="Z1343" s="141">
        <v>288266960869300</v>
      </c>
      <c r="AA1343" s="141">
        <v>303471984058900</v>
      </c>
      <c r="AB1343" s="141">
        <v>323409390748500</v>
      </c>
      <c r="AC1343" s="141">
        <v>336524736147300</v>
      </c>
      <c r="AD1343" s="141">
        <v>353287573198200</v>
      </c>
      <c r="AE1343" s="141">
        <v>382996527973700</v>
      </c>
      <c r="AF1343" s="141">
        <v>415312232015000</v>
      </c>
      <c r="AG1343" s="141">
        <v>451039734565200</v>
      </c>
      <c r="AH1343" s="141">
        <v>474912777270400</v>
      </c>
      <c r="AI1343" s="141">
        <v>483635594129600</v>
      </c>
      <c r="AJ1343" s="141">
        <v>486212346047900</v>
      </c>
      <c r="AK1343" s="141">
        <v>491994300000000</v>
      </c>
      <c r="AL1343" s="141">
        <v>506062600000000</v>
      </c>
      <c r="AM1343" s="141">
        <v>523526800000000</v>
      </c>
      <c r="AN1343" s="141">
        <v>528496800000000</v>
      </c>
      <c r="AO1343" s="141">
        <v>518285700000000</v>
      </c>
      <c r="AP1343" s="141">
        <v>511573500000000</v>
      </c>
      <c r="AQ1343" s="141">
        <v>519177700000000</v>
      </c>
      <c r="AR1343" s="141">
        <v>519552800000000</v>
      </c>
      <c r="AS1343" s="141">
        <v>509016100000000</v>
      </c>
      <c r="AT1343" s="141">
        <v>506662300000000</v>
      </c>
      <c r="AU1343" s="141">
        <v>510433000000000</v>
      </c>
      <c r="AV1343" s="141">
        <v>516221600000000</v>
      </c>
      <c r="AW1343" s="141">
        <v>519429500000000</v>
      </c>
      <c r="AX1343" s="141">
        <v>521624700000000</v>
      </c>
      <c r="AY1343" s="141">
        <v>518377400000000</v>
      </c>
      <c r="AZ1343" s="141">
        <v>486804200000000</v>
      </c>
      <c r="BA1343" s="141">
        <v>493046200000000</v>
      </c>
      <c r="BB1343" s="141">
        <v>494076900000000</v>
      </c>
      <c r="BC1343" s="141">
        <v>502612300000000</v>
      </c>
      <c r="BD1343" s="141">
        <v>514832800000000</v>
      </c>
      <c r="BE1343" s="141">
        <v>526577600000000</v>
      </c>
      <c r="BF1343" s="141">
        <v>533121700000000</v>
      </c>
      <c r="BG1343" s="141">
        <v>533242700000000</v>
      </c>
    </row>
    <row r="1344" spans="1:59">
      <c r="A1344" s="141" t="s">
        <v>584</v>
      </c>
      <c r="B1344" s="141" t="s">
        <v>1925</v>
      </c>
      <c r="M1344" s="141">
        <v>209199264056.11111</v>
      </c>
      <c r="N1344" s="141">
        <v>232902980035.5141</v>
      </c>
      <c r="O1344" s="141">
        <v>309676114758.42957</v>
      </c>
      <c r="P1344" s="141">
        <v>430481399886.34595</v>
      </c>
      <c r="Q1344" s="141">
        <v>481810959435.09113</v>
      </c>
      <c r="R1344" s="141">
        <v>519775689980.54163</v>
      </c>
      <c r="S1344" s="141">
        <v>579834775336.91333</v>
      </c>
      <c r="T1344" s="141">
        <v>707579826073.51685</v>
      </c>
      <c r="U1344" s="141">
        <v>992819255403.27795</v>
      </c>
      <c r="V1344" s="141">
        <v>1061116880695.9021</v>
      </c>
      <c r="W1344" s="141">
        <v>1112091806689.4004</v>
      </c>
      <c r="X1344" s="141">
        <v>1209178438235.8784</v>
      </c>
      <c r="Y1344" s="141">
        <v>1124665046566.3789</v>
      </c>
      <c r="Z1344" s="141">
        <v>1213695834223.3247</v>
      </c>
      <c r="AA1344" s="141">
        <v>1277655733915.3132</v>
      </c>
      <c r="AB1344" s="141">
        <v>1355810703250.8328</v>
      </c>
      <c r="AC1344" s="141">
        <v>1996944787184.0579</v>
      </c>
      <c r="AD1344" s="141">
        <v>2442572453189.5259</v>
      </c>
      <c r="AE1344" s="141">
        <v>2988618395024.8027</v>
      </c>
      <c r="AF1344" s="141">
        <v>3010285494047.7397</v>
      </c>
      <c r="AG1344" s="141">
        <v>3115076641160.2813</v>
      </c>
      <c r="AH1344" s="141">
        <v>3525531968865.6909</v>
      </c>
      <c r="AI1344" s="141">
        <v>3818639004333.9468</v>
      </c>
      <c r="AJ1344" s="141">
        <v>4372499690172.8271</v>
      </c>
      <c r="AK1344" s="141">
        <v>4813666862998.7139</v>
      </c>
      <c r="AL1344" s="141">
        <v>5380233383939.5449</v>
      </c>
      <c r="AM1344" s="141">
        <v>4812751714253.9336</v>
      </c>
      <c r="AN1344" s="141">
        <v>4368070656553.5093</v>
      </c>
      <c r="AO1344" s="141">
        <v>3959241528035.9155</v>
      </c>
      <c r="AP1344" s="141">
        <v>4491158561209.6904</v>
      </c>
      <c r="AQ1344" s="141">
        <v>4817661496490.0645</v>
      </c>
      <c r="AR1344" s="141">
        <v>4275137847869.9307</v>
      </c>
      <c r="AS1344" s="141">
        <v>4059528025010.3677</v>
      </c>
      <c r="AT1344" s="141">
        <v>4370283826503.9873</v>
      </c>
      <c r="AU1344" s="141">
        <v>4717800597081.1426</v>
      </c>
      <c r="AV1344" s="141">
        <v>4683633011607.8838</v>
      </c>
      <c r="AW1344" s="141">
        <v>4466316650229.1934</v>
      </c>
      <c r="AX1344" s="141">
        <v>4429802086562.1826</v>
      </c>
      <c r="AY1344" s="141">
        <v>5015285484159.6563</v>
      </c>
      <c r="AZ1344" s="141">
        <v>5202561502018.2734</v>
      </c>
      <c r="BA1344" s="141">
        <v>5616847825313.0342</v>
      </c>
      <c r="BB1344" s="141">
        <v>6190895250053.1797</v>
      </c>
      <c r="BC1344" s="141">
        <v>6299153167796.9775</v>
      </c>
      <c r="BD1344" s="141">
        <v>5275160894303.4355</v>
      </c>
      <c r="BE1344" s="141">
        <v>4970302405277.3818</v>
      </c>
      <c r="BF1344" s="141">
        <v>4404361941759.3555</v>
      </c>
      <c r="BG1344" s="141">
        <v>4901447610739.7227</v>
      </c>
    </row>
    <row r="1345" spans="1:59">
      <c r="A1345" s="141" t="s">
        <v>584</v>
      </c>
      <c r="B1345" s="141" t="s">
        <v>1926</v>
      </c>
      <c r="M1345" s="141">
        <v>43.096392743930394</v>
      </c>
      <c r="N1345" s="141">
        <v>44.763311892843028</v>
      </c>
      <c r="O1345" s="141">
        <v>47.307004521642675</v>
      </c>
      <c r="P1345" s="141">
        <v>53.857852081946881</v>
      </c>
      <c r="Q1345" s="141">
        <v>65.970880121916935</v>
      </c>
      <c r="R1345" s="141">
        <v>70.865207298939723</v>
      </c>
      <c r="S1345" s="141">
        <v>76.28233960214601</v>
      </c>
      <c r="T1345" s="141">
        <v>81.090117624279628</v>
      </c>
      <c r="U1345" s="141">
        <v>84.320713115146091</v>
      </c>
      <c r="V1345" s="141">
        <v>88.372765984102543</v>
      </c>
      <c r="W1345" s="141">
        <v>94.850666961432921</v>
      </c>
      <c r="X1345" s="141">
        <v>97.013176539326949</v>
      </c>
      <c r="Y1345" s="141">
        <v>98.765868663354112</v>
      </c>
      <c r="Z1345" s="141">
        <v>99.247697083785695</v>
      </c>
      <c r="AA1345" s="141">
        <v>100.34691641955904</v>
      </c>
      <c r="AB1345" s="141">
        <v>101.17047082773685</v>
      </c>
      <c r="AC1345" s="141">
        <v>101.67035839888834</v>
      </c>
      <c r="AD1345" s="141">
        <v>101.86434061687699</v>
      </c>
      <c r="AE1345" s="141">
        <v>102.19434238808505</v>
      </c>
      <c r="AF1345" s="141">
        <v>104.40342210014664</v>
      </c>
      <c r="AG1345" s="141">
        <v>107.27777130538179</v>
      </c>
      <c r="AH1345" s="141">
        <v>109.92120813489856</v>
      </c>
      <c r="AI1345" s="141">
        <v>111.51963694647307</v>
      </c>
      <c r="AJ1345" s="141">
        <v>112.08658685211176</v>
      </c>
      <c r="AK1345" s="141">
        <v>111.98301297808291</v>
      </c>
      <c r="AL1345" s="141">
        <v>111.1878224094807</v>
      </c>
      <c r="AM1345" s="141">
        <v>110.82781972319147</v>
      </c>
      <c r="AN1345" s="141">
        <v>111.67586199631752</v>
      </c>
      <c r="AO1345" s="141">
        <v>111.33481512353018</v>
      </c>
      <c r="AP1345" s="141">
        <v>109.93805352209205</v>
      </c>
      <c r="AQ1345" s="141">
        <v>108.76526439580117</v>
      </c>
      <c r="AR1345" s="141">
        <v>107.56056172063202</v>
      </c>
      <c r="AS1345" s="141">
        <v>105.93347001503521</v>
      </c>
      <c r="AT1345" s="141">
        <v>104.45353844232427</v>
      </c>
      <c r="AU1345" s="141">
        <v>103.5667209293498</v>
      </c>
      <c r="AV1345" s="141">
        <v>103.13262893114359</v>
      </c>
      <c r="AW1345" s="141">
        <v>103.03837347154898</v>
      </c>
      <c r="AX1345" s="141">
        <v>102.71769064903258</v>
      </c>
      <c r="AY1345" s="141">
        <v>103.36436906236163</v>
      </c>
      <c r="AZ1345" s="141">
        <v>101.18748821814265</v>
      </c>
      <c r="BA1345" s="141">
        <v>100</v>
      </c>
      <c r="BB1345" s="141">
        <v>99.492657526370238</v>
      </c>
      <c r="BC1345" s="141">
        <v>98.934999545908227</v>
      </c>
      <c r="BD1345" s="141">
        <v>98.991352944060665</v>
      </c>
      <c r="BE1345" s="141">
        <v>100.97925999470843</v>
      </c>
      <c r="BF1345" s="141">
        <v>101.3927441081895</v>
      </c>
      <c r="BG1345" s="141">
        <v>100.79882019064563</v>
      </c>
    </row>
    <row r="1346" spans="1:59">
      <c r="A1346" s="141" t="s">
        <v>584</v>
      </c>
      <c r="B1346" s="141" t="s">
        <v>1927</v>
      </c>
      <c r="M1346" s="141">
        <v>124011558478400</v>
      </c>
      <c r="N1346" s="141">
        <v>131427811720300</v>
      </c>
      <c r="O1346" s="141">
        <v>142164725864500</v>
      </c>
      <c r="P1346" s="141">
        <v>153735984112400</v>
      </c>
      <c r="Q1346" s="141">
        <v>153505930623500</v>
      </c>
      <c r="R1346" s="141">
        <v>162618726915800</v>
      </c>
      <c r="S1346" s="141">
        <v>167773865169000</v>
      </c>
      <c r="T1346" s="141">
        <v>174599808895700</v>
      </c>
      <c r="U1346" s="141">
        <v>183753048189900</v>
      </c>
      <c r="V1346" s="141">
        <v>194829239315300</v>
      </c>
      <c r="W1346" s="141">
        <v>197699219243600</v>
      </c>
      <c r="X1346" s="141">
        <v>202698406623400</v>
      </c>
      <c r="Y1346" s="141">
        <v>211937589507900</v>
      </c>
      <c r="Z1346" s="141">
        <v>219961144817900</v>
      </c>
      <c r="AA1346" s="141">
        <v>226561191878000</v>
      </c>
      <c r="AB1346" s="141">
        <v>234641202807500</v>
      </c>
      <c r="AC1346" s="141">
        <v>243213251233000</v>
      </c>
      <c r="AD1346" s="141">
        <v>253601648841500</v>
      </c>
      <c r="AE1346" s="141">
        <v>266031372686000</v>
      </c>
      <c r="AF1346" s="141">
        <v>277847129926200</v>
      </c>
      <c r="AG1346" s="141">
        <v>291221193775800</v>
      </c>
      <c r="AH1346" s="141">
        <v>298684607889100</v>
      </c>
      <c r="AI1346" s="141">
        <v>305320444618200</v>
      </c>
      <c r="AJ1346" s="141">
        <v>309772360052300</v>
      </c>
      <c r="AK1346" s="141">
        <v>317649562857800</v>
      </c>
      <c r="AL1346" s="141">
        <v>326527144973200</v>
      </c>
      <c r="AM1346" s="141">
        <v>333485746768400</v>
      </c>
      <c r="AN1346" s="141">
        <v>336363463761700</v>
      </c>
      <c r="AO1346" s="141">
        <v>335764291015300</v>
      </c>
      <c r="AP1346" s="141">
        <v>341437946562000</v>
      </c>
      <c r="AQ1346" s="141">
        <v>348642084606700</v>
      </c>
      <c r="AR1346" s="141">
        <v>356506678995400</v>
      </c>
      <c r="AS1346" s="141">
        <v>361984427960000</v>
      </c>
      <c r="AT1346" s="141">
        <v>365424748471000</v>
      </c>
      <c r="AU1346" s="141">
        <v>370093754878800</v>
      </c>
      <c r="AV1346" s="141">
        <v>374264254384000</v>
      </c>
      <c r="AW1346" s="141">
        <v>377246253957900</v>
      </c>
      <c r="AX1346" s="141">
        <v>380976616675300</v>
      </c>
      <c r="AY1346" s="141">
        <v>377976734346700</v>
      </c>
      <c r="AZ1346" s="141">
        <v>377851253669300</v>
      </c>
      <c r="BA1346" s="141">
        <v>386483400000000</v>
      </c>
      <c r="BB1346" s="141">
        <v>387251454266600</v>
      </c>
      <c r="BC1346" s="141">
        <v>394758694956600</v>
      </c>
      <c r="BD1346" s="141">
        <v>403228891846100</v>
      </c>
      <c r="BE1346" s="141">
        <v>401210853121000</v>
      </c>
      <c r="BF1346" s="141">
        <v>402700948723700</v>
      </c>
      <c r="BG1346" s="141">
        <v>404248610722100</v>
      </c>
    </row>
    <row r="1347" spans="1:59">
      <c r="A1347" s="141" t="s">
        <v>584</v>
      </c>
      <c r="B1347" s="141" t="s">
        <v>1928</v>
      </c>
      <c r="M1347" s="141">
        <v>1412756152573.6963</v>
      </c>
      <c r="N1347" s="141">
        <v>1497243094961.1172</v>
      </c>
      <c r="O1347" s="141">
        <v>1619559447589.7805</v>
      </c>
      <c r="P1347" s="141">
        <v>1751380759113.6348</v>
      </c>
      <c r="Q1347" s="141">
        <v>1748759959199.0759</v>
      </c>
      <c r="R1347" s="141">
        <v>1852574145449.626</v>
      </c>
      <c r="S1347" s="141">
        <v>1911302165433.7056</v>
      </c>
      <c r="T1347" s="141">
        <v>1989064223384.916</v>
      </c>
      <c r="U1347" s="141">
        <v>2093339141687.0894</v>
      </c>
      <c r="V1347" s="141">
        <v>2219520582767.9751</v>
      </c>
      <c r="W1347" s="141">
        <v>2252215775467.896</v>
      </c>
      <c r="X1347" s="141">
        <v>2309167182379.7876</v>
      </c>
      <c r="Y1347" s="141">
        <v>2414421181482.6572</v>
      </c>
      <c r="Z1347" s="141">
        <v>2505826589726.8589</v>
      </c>
      <c r="AA1347" s="141">
        <v>2581015202835.5015</v>
      </c>
      <c r="AB1347" s="141">
        <v>2673063760998.7476</v>
      </c>
      <c r="AC1347" s="141">
        <v>2770717675697.3047</v>
      </c>
      <c r="AD1347" s="141">
        <v>2889063681641.1504</v>
      </c>
      <c r="AE1347" s="141">
        <v>3030664747312.5244</v>
      </c>
      <c r="AF1347" s="141">
        <v>3165271423845.1577</v>
      </c>
      <c r="AG1347" s="141">
        <v>3317630536336.4888</v>
      </c>
      <c r="AH1347" s="141">
        <v>3402654741637.5332</v>
      </c>
      <c r="AI1347" s="141">
        <v>3478251075411.0771</v>
      </c>
      <c r="AJ1347" s="141">
        <v>3528967887597.2417</v>
      </c>
      <c r="AK1347" s="141">
        <v>3618706028663.1753</v>
      </c>
      <c r="AL1347" s="141">
        <v>3719840623755.7295</v>
      </c>
      <c r="AM1347" s="141">
        <v>3799113940050.6094</v>
      </c>
      <c r="AN1347" s="141">
        <v>3831897274423.0952</v>
      </c>
      <c r="AO1347" s="141">
        <v>3825071418879.3271</v>
      </c>
      <c r="AP1347" s="141">
        <v>3889706456770.4155</v>
      </c>
      <c r="AQ1347" s="141">
        <v>3971776954645.9248</v>
      </c>
      <c r="AR1347" s="141">
        <v>4061371458952.2935</v>
      </c>
      <c r="AS1347" s="141">
        <v>4123774703028.4561</v>
      </c>
      <c r="AT1347" s="141">
        <v>4162967291432.1196</v>
      </c>
      <c r="AU1347" s="141">
        <v>4216157232837.2534</v>
      </c>
      <c r="AV1347" s="141">
        <v>4263668117367.4487</v>
      </c>
      <c r="AW1347" s="141">
        <v>4297639452754.9736</v>
      </c>
      <c r="AX1347" s="141">
        <v>4340136240514.127</v>
      </c>
      <c r="AY1347" s="141">
        <v>4305961182408.8379</v>
      </c>
      <c r="AZ1347" s="141">
        <v>4304531689858.2959</v>
      </c>
      <c r="BA1347" s="141">
        <v>4402870247878.5713</v>
      </c>
      <c r="BB1347" s="141">
        <v>4411620024141.0684</v>
      </c>
      <c r="BC1347" s="141">
        <v>4497143507627.46</v>
      </c>
      <c r="BD1347" s="141">
        <v>4593637116094.0928</v>
      </c>
      <c r="BE1347" s="141">
        <v>4570647350785.1309</v>
      </c>
      <c r="BF1347" s="141">
        <v>4587622717891.7705</v>
      </c>
      <c r="BG1347" s="141">
        <v>4605253889027.5234</v>
      </c>
    </row>
    <row r="1348" spans="1:59">
      <c r="A1348" s="141" t="s">
        <v>584</v>
      </c>
      <c r="B1348" s="141" t="s">
        <v>1929</v>
      </c>
      <c r="M1348" s="141">
        <v>44280937331600</v>
      </c>
      <c r="N1348" s="141">
        <v>50314377155400</v>
      </c>
      <c r="O1348" s="141">
        <v>58252221349600</v>
      </c>
      <c r="P1348" s="141">
        <v>70717111552700</v>
      </c>
      <c r="Q1348" s="141">
        <v>86845087704500</v>
      </c>
      <c r="R1348" s="141">
        <v>101886321081900</v>
      </c>
      <c r="S1348" s="141">
        <v>114554081964200</v>
      </c>
      <c r="T1348" s="141">
        <v>127918354106600</v>
      </c>
      <c r="U1348" s="141">
        <v>140393217527100</v>
      </c>
      <c r="V1348" s="141">
        <v>154446021604800</v>
      </c>
      <c r="W1348" s="141">
        <v>168130498492500</v>
      </c>
      <c r="X1348" s="141">
        <v>179259294066500</v>
      </c>
      <c r="Y1348" s="141">
        <v>191972985510500</v>
      </c>
      <c r="Z1348" s="141">
        <v>202395038665000</v>
      </c>
      <c r="AA1348" s="141">
        <v>212607824995300</v>
      </c>
      <c r="AB1348" s="141">
        <v>224185136005600</v>
      </c>
      <c r="AC1348" s="141">
        <v>233692088455400</v>
      </c>
      <c r="AD1348" s="141">
        <v>244407195922700</v>
      </c>
      <c r="AE1348" s="141">
        <v>257494498807200</v>
      </c>
      <c r="AF1348" s="141">
        <v>275161242217200</v>
      </c>
      <c r="AG1348" s="141">
        <v>296515745565500</v>
      </c>
      <c r="AH1348" s="141">
        <v>312510777153400</v>
      </c>
      <c r="AI1348" s="141">
        <v>325585764286500</v>
      </c>
      <c r="AJ1348" s="141">
        <v>333742627732100</v>
      </c>
      <c r="AK1348" s="141">
        <v>343815600000000</v>
      </c>
      <c r="AL1348" s="141">
        <v>352900600000000</v>
      </c>
      <c r="AM1348" s="141">
        <v>361235700000000</v>
      </c>
      <c r="AN1348" s="141">
        <v>368515800000000</v>
      </c>
      <c r="AO1348" s="141">
        <v>367760600000000</v>
      </c>
      <c r="AP1348" s="141">
        <v>370650000000000</v>
      </c>
      <c r="AQ1348" s="141">
        <v>375349400000000</v>
      </c>
      <c r="AR1348" s="141">
        <v>380639900000000</v>
      </c>
      <c r="AS1348" s="141">
        <v>381797200000000</v>
      </c>
      <c r="AT1348" s="141">
        <v>380918800000000</v>
      </c>
      <c r="AU1348" s="141">
        <v>383585200000000</v>
      </c>
      <c r="AV1348" s="141">
        <v>386501500000000</v>
      </c>
      <c r="AW1348" s="141">
        <v>389034000000000</v>
      </c>
      <c r="AX1348" s="141">
        <v>391449200000000</v>
      </c>
      <c r="AY1348" s="141">
        <v>390553000000000</v>
      </c>
      <c r="AZ1348" s="141">
        <v>382424500000000</v>
      </c>
      <c r="BA1348" s="141">
        <v>386483400000000</v>
      </c>
      <c r="BB1348" s="141">
        <v>385459400000000</v>
      </c>
      <c r="BC1348" s="141">
        <v>390482600000000</v>
      </c>
      <c r="BD1348" s="141">
        <v>398141800000000</v>
      </c>
      <c r="BE1348" s="141">
        <v>403644800000000</v>
      </c>
      <c r="BF1348" s="141">
        <v>406507600000000</v>
      </c>
      <c r="BG1348" s="141">
        <v>406332700000000</v>
      </c>
    </row>
    <row r="1349" spans="1:59">
      <c r="A1349" s="141" t="s">
        <v>584</v>
      </c>
      <c r="B1349" s="141" t="s">
        <v>1930</v>
      </c>
      <c r="M1349" s="141">
        <v>123002603698.88889</v>
      </c>
      <c r="N1349" s="141">
        <v>143477549771.20016</v>
      </c>
      <c r="O1349" s="141">
        <v>192142167741.46732</v>
      </c>
      <c r="P1349" s="141">
        <v>260274821808.99124</v>
      </c>
      <c r="Q1349" s="141">
        <v>297330677820.47882</v>
      </c>
      <c r="R1349" s="141">
        <v>343297211243.39801</v>
      </c>
      <c r="S1349" s="141">
        <v>386286009944.95068</v>
      </c>
      <c r="T1349" s="141">
        <v>476400708005.66089</v>
      </c>
      <c r="U1349" s="141">
        <v>667135921859.11829</v>
      </c>
      <c r="V1349" s="141">
        <v>704782429519.02893</v>
      </c>
      <c r="W1349" s="141">
        <v>741509681947.4043</v>
      </c>
      <c r="X1349" s="141">
        <v>812835349482.94116</v>
      </c>
      <c r="Y1349" s="141">
        <v>770738433223.58142</v>
      </c>
      <c r="Z1349" s="141">
        <v>852147656999.63416</v>
      </c>
      <c r="AA1349" s="141">
        <v>895106042565.65161</v>
      </c>
      <c r="AB1349" s="141">
        <v>939838531598.19202</v>
      </c>
      <c r="AC1349" s="141">
        <v>1386733715892.1384</v>
      </c>
      <c r="AD1349" s="141">
        <v>1689791346799.4124</v>
      </c>
      <c r="AE1349" s="141">
        <v>2009294444062.7786</v>
      </c>
      <c r="AF1349" s="141">
        <v>1994436551872.8018</v>
      </c>
      <c r="AG1349" s="141">
        <v>2047866744240.8965</v>
      </c>
      <c r="AH1349" s="141">
        <v>2319934919001.0591</v>
      </c>
      <c r="AI1349" s="141">
        <v>2570725798207.3613</v>
      </c>
      <c r="AJ1349" s="141">
        <v>3001342002558.5039</v>
      </c>
      <c r="AK1349" s="141">
        <v>3363888078992.0142</v>
      </c>
      <c r="AL1349" s="141">
        <v>3751882848746.9644</v>
      </c>
      <c r="AM1349" s="141">
        <v>3320818980852.0205</v>
      </c>
      <c r="AN1349" s="141">
        <v>3045814189331.5942</v>
      </c>
      <c r="AO1349" s="141">
        <v>2809363715602.042</v>
      </c>
      <c r="AP1349" s="141">
        <v>3253976057619.0356</v>
      </c>
      <c r="AQ1349" s="141">
        <v>3483020075998.3481</v>
      </c>
      <c r="AR1349" s="141">
        <v>3132093683066.3325</v>
      </c>
      <c r="AS1349" s="141">
        <v>3044926149232.7813</v>
      </c>
      <c r="AT1349" s="141">
        <v>3285666351831.0068</v>
      </c>
      <c r="AU1349" s="141">
        <v>3545379091068.7383</v>
      </c>
      <c r="AV1349" s="141">
        <v>3506693994276.8076</v>
      </c>
      <c r="AW1349" s="141">
        <v>3345110417689.5303</v>
      </c>
      <c r="AX1349" s="141">
        <v>3324310530047.939</v>
      </c>
      <c r="AY1349" s="141">
        <v>3778588325214.4214</v>
      </c>
      <c r="AZ1349" s="141">
        <v>4087037419004.5752</v>
      </c>
      <c r="BA1349" s="141">
        <v>4402870247878.5713</v>
      </c>
      <c r="BB1349" s="141">
        <v>4829893420535.0391</v>
      </c>
      <c r="BC1349" s="141">
        <v>4893850999586.7588</v>
      </c>
      <c r="BD1349" s="141">
        <v>4079503197441.1489</v>
      </c>
      <c r="BE1349" s="141">
        <v>3809954544814.8721</v>
      </c>
      <c r="BF1349" s="141">
        <v>3358345012922.8193</v>
      </c>
      <c r="BG1349" s="141">
        <v>3734919280808.5708</v>
      </c>
    </row>
    <row r="1350" spans="1:59">
      <c r="A1350" s="141" t="s">
        <v>584</v>
      </c>
      <c r="B1350" s="141" t="s">
        <v>1931</v>
      </c>
      <c r="M1350" s="141">
        <v>57.987610407840663</v>
      </c>
      <c r="N1350" s="141">
        <v>59.989600830715837</v>
      </c>
      <c r="O1350" s="141">
        <v>60.621135199358193</v>
      </c>
      <c r="P1350" s="141">
        <v>60.22355613282857</v>
      </c>
      <c r="Q1350" s="141">
        <v>61.843604141036124</v>
      </c>
      <c r="R1350" s="141">
        <v>65.806379426612764</v>
      </c>
      <c r="S1350" s="141">
        <v>66.040524450103959</v>
      </c>
      <c r="T1350" s="141">
        <v>66.237829949674534</v>
      </c>
      <c r="U1350" s="141">
        <v>66.04284978227443</v>
      </c>
      <c r="V1350" s="141">
        <v>67.024095422056604</v>
      </c>
      <c r="W1350" s="141">
        <v>67.315624996133138</v>
      </c>
      <c r="X1350" s="141">
        <v>66.799639780057603</v>
      </c>
      <c r="Y1350" s="141">
        <v>68.221220029496237</v>
      </c>
      <c r="Z1350" s="141">
        <v>69.245783145920541</v>
      </c>
      <c r="AA1350" s="141">
        <v>68.439927717098229</v>
      </c>
      <c r="AB1350" s="141">
        <v>67.133282400190495</v>
      </c>
      <c r="AC1350" s="141">
        <v>66.821544477164778</v>
      </c>
      <c r="AD1350" s="141">
        <v>67.175119985665546</v>
      </c>
      <c r="AE1350" s="141">
        <v>65.710220091677712</v>
      </c>
      <c r="AF1350" s="141">
        <v>65.13718942833404</v>
      </c>
      <c r="AG1350" s="141">
        <v>64.986081487467231</v>
      </c>
      <c r="AH1350" s="141">
        <v>64.597184450767671</v>
      </c>
      <c r="AI1350" s="141">
        <v>65.803933946239312</v>
      </c>
      <c r="AJ1350" s="141">
        <v>67.117600284683547</v>
      </c>
      <c r="AK1350" s="141">
        <v>68.552314212869732</v>
      </c>
      <c r="AL1350" s="141">
        <v>68.853031860627141</v>
      </c>
      <c r="AM1350" s="141">
        <v>68.70120951246551</v>
      </c>
      <c r="AN1350" s="141">
        <v>68.992038641373782</v>
      </c>
      <c r="AO1350" s="141">
        <v>69.667890373683719</v>
      </c>
      <c r="AP1350" s="141">
        <v>71.32662679124752</v>
      </c>
      <c r="AQ1350" s="141">
        <v>71.263551203137993</v>
      </c>
      <c r="AR1350" s="141">
        <v>72.779418934809414</v>
      </c>
      <c r="AS1350" s="141">
        <v>73.993664946853229</v>
      </c>
      <c r="AT1350" s="141">
        <v>73.90731134047742</v>
      </c>
      <c r="AU1350" s="141">
        <v>73.62966907207273</v>
      </c>
      <c r="AV1350" s="141">
        <v>73.741139650103946</v>
      </c>
      <c r="AW1350" s="141">
        <v>73.837348449750479</v>
      </c>
      <c r="AX1350" s="141">
        <v>73.62380808902661</v>
      </c>
      <c r="AY1350" s="141">
        <v>75.003096699408147</v>
      </c>
      <c r="AZ1350" s="141">
        <v>78.125397088054982</v>
      </c>
      <c r="BA1350" s="141">
        <v>77.242008106662112</v>
      </c>
      <c r="BB1350" s="141">
        <v>78.439709528833959</v>
      </c>
      <c r="BC1350" s="141">
        <v>78.892195123133874</v>
      </c>
      <c r="BD1350" s="141">
        <v>79.125816116679744</v>
      </c>
      <c r="BE1350" s="141">
        <v>78.555624314036848</v>
      </c>
      <c r="BF1350" s="141">
        <v>76.208218339662452</v>
      </c>
      <c r="BG1350" s="141">
        <v>75.469397291240824</v>
      </c>
    </row>
    <row r="1351" spans="1:59">
      <c r="A1351" s="141" t="s">
        <v>584</v>
      </c>
      <c r="B1351" s="141" t="s">
        <v>1932</v>
      </c>
      <c r="M1351" s="141">
        <v>116345612763700</v>
      </c>
      <c r="N1351" s="141">
        <v>123545921395700</v>
      </c>
      <c r="O1351" s="141">
        <v>133748920003600</v>
      </c>
      <c r="P1351" s="141">
        <v>144776437092400</v>
      </c>
      <c r="Q1351" s="141">
        <v>145596657936700</v>
      </c>
      <c r="R1351" s="141">
        <v>153483470680400</v>
      </c>
      <c r="S1351" s="141">
        <v>158855377939400</v>
      </c>
      <c r="T1351" s="141">
        <v>165715660219600</v>
      </c>
      <c r="U1351" s="141">
        <v>174053726650000</v>
      </c>
      <c r="V1351" s="141">
        <v>184679490145100</v>
      </c>
      <c r="W1351" s="141">
        <v>188128739874800</v>
      </c>
      <c r="X1351" s="141">
        <v>194875338368800</v>
      </c>
      <c r="Y1351" s="141">
        <v>203687896729200</v>
      </c>
      <c r="Z1351" s="141">
        <v>212497898909200</v>
      </c>
      <c r="AA1351" s="141">
        <v>220239560407100</v>
      </c>
      <c r="AB1351" s="141">
        <v>229371859594700</v>
      </c>
      <c r="AC1351" s="141">
        <v>236022887043700</v>
      </c>
      <c r="AD1351" s="141">
        <v>245534652190500</v>
      </c>
      <c r="AE1351" s="141">
        <v>257726532996000</v>
      </c>
      <c r="AF1351" s="141">
        <v>269966212468300</v>
      </c>
      <c r="AG1351" s="141">
        <v>283250532868200</v>
      </c>
      <c r="AH1351" s="141">
        <v>290761182606400</v>
      </c>
      <c r="AI1351" s="141">
        <v>297492340729300</v>
      </c>
      <c r="AJ1351" s="141">
        <v>301765474403500</v>
      </c>
      <c r="AK1351" s="141">
        <v>310302089738500</v>
      </c>
      <c r="AL1351" s="141">
        <v>320143638814200</v>
      </c>
      <c r="AM1351" s="141">
        <v>328120500295000</v>
      </c>
      <c r="AN1351" s="141">
        <v>331468298047100</v>
      </c>
      <c r="AO1351" s="141">
        <v>330296320339800</v>
      </c>
      <c r="AP1351" s="141">
        <v>336360874107800</v>
      </c>
      <c r="AQ1351" s="141">
        <v>344637517065800</v>
      </c>
      <c r="AR1351" s="141">
        <v>352244762264100</v>
      </c>
      <c r="AS1351" s="141">
        <v>358227210664200</v>
      </c>
      <c r="AT1351" s="141">
        <v>362260201791900</v>
      </c>
      <c r="AU1351" s="141">
        <v>368007645477500</v>
      </c>
      <c r="AV1351" s="141">
        <v>372768183206700</v>
      </c>
      <c r="AW1351" s="141">
        <v>376463935057600</v>
      </c>
      <c r="AX1351" s="141">
        <v>380877730167700</v>
      </c>
      <c r="AY1351" s="141">
        <v>378070735866200</v>
      </c>
      <c r="AZ1351" s="141">
        <v>377570098668600</v>
      </c>
      <c r="BA1351" s="141">
        <v>386483400000000</v>
      </c>
      <c r="BB1351" s="141">
        <v>387255768611300</v>
      </c>
      <c r="BC1351" s="141">
        <v>394604958730400</v>
      </c>
      <c r="BD1351" s="141">
        <v>403039278806000</v>
      </c>
      <c r="BE1351" s="141">
        <v>400397620493800</v>
      </c>
      <c r="BF1351" s="141">
        <v>401199346418500</v>
      </c>
      <c r="BG1351" s="141">
        <v>404072651181000</v>
      </c>
    </row>
    <row r="1352" spans="1:59">
      <c r="A1352" s="141" t="s">
        <v>584</v>
      </c>
      <c r="B1352" s="141" t="s">
        <v>1933</v>
      </c>
      <c r="N1352" s="141">
        <v>6.1887238039855816</v>
      </c>
      <c r="O1352" s="141">
        <v>8.2584665625838483</v>
      </c>
      <c r="P1352" s="141">
        <v>8.2449391654924682</v>
      </c>
      <c r="Q1352" s="141">
        <v>0.56654305132299498</v>
      </c>
      <c r="R1352" s="141">
        <v>5.4168913321684045</v>
      </c>
      <c r="S1352" s="141">
        <v>3.4999907385375479</v>
      </c>
      <c r="T1352" s="141">
        <v>4.31857099783997</v>
      </c>
      <c r="U1352" s="141">
        <v>5.0315500776153073</v>
      </c>
      <c r="V1352" s="141">
        <v>6.1048756034204814</v>
      </c>
      <c r="W1352" s="141">
        <v>1.8676950683532709</v>
      </c>
      <c r="X1352" s="141">
        <v>3.58616046569486</v>
      </c>
      <c r="Y1352" s="141">
        <v>4.522151665862566</v>
      </c>
      <c r="Z1352" s="141">
        <v>4.3252457909724455</v>
      </c>
      <c r="AA1352" s="141">
        <v>3.6431708443423076</v>
      </c>
      <c r="AB1352" s="141">
        <v>4.1465298835138782</v>
      </c>
      <c r="AC1352" s="141">
        <v>2.8996701952682287</v>
      </c>
      <c r="AD1352" s="141">
        <v>4.0300181333850418</v>
      </c>
      <c r="AE1352" s="141">
        <v>4.9654420248759266</v>
      </c>
      <c r="AF1352" s="141">
        <v>4.7490956130969977</v>
      </c>
      <c r="AG1352" s="141">
        <v>4.9207344424480084</v>
      </c>
      <c r="AH1352" s="141">
        <v>2.6515924479106872</v>
      </c>
      <c r="AI1352" s="141">
        <v>2.3150126377123428</v>
      </c>
      <c r="AJ1352" s="141">
        <v>1.4363844338729734</v>
      </c>
      <c r="AK1352" s="141">
        <v>2.8288906648032963</v>
      </c>
      <c r="AL1352" s="141">
        <v>3.1716025773444585</v>
      </c>
      <c r="AM1352" s="141">
        <v>2.4916507822382528</v>
      </c>
      <c r="AN1352" s="141">
        <v>1.0202952113903763</v>
      </c>
      <c r="AO1352" s="141">
        <v>-0.35357158262340249</v>
      </c>
      <c r="AP1352" s="141">
        <v>1.8360948622621436</v>
      </c>
      <c r="AQ1352" s="141">
        <v>2.4606437891903568</v>
      </c>
      <c r="AR1352" s="141">
        <v>2.2073177821924759</v>
      </c>
      <c r="AS1352" s="141">
        <v>1.6983782417790962</v>
      </c>
      <c r="AT1352" s="141">
        <v>1.1258193145691848</v>
      </c>
      <c r="AU1352" s="141">
        <v>1.5865512295224704</v>
      </c>
      <c r="AV1352" s="141">
        <v>1.293597507471091</v>
      </c>
      <c r="AW1352" s="141">
        <v>0.99143435985004658</v>
      </c>
      <c r="AX1352" s="141">
        <v>1.1724350459824819</v>
      </c>
      <c r="AY1352" s="141">
        <v>-0.73698042158150656</v>
      </c>
      <c r="AZ1352" s="141">
        <v>-0.13241892326128379</v>
      </c>
      <c r="BA1352" s="141">
        <v>2.3607010626186735</v>
      </c>
      <c r="BB1352" s="141">
        <v>0.19984522266673821</v>
      </c>
      <c r="BC1352" s="141">
        <v>1.8977613026796689</v>
      </c>
      <c r="BD1352" s="141">
        <v>2.1374085370686942</v>
      </c>
      <c r="BE1352" s="141">
        <v>-0.65543445790838462</v>
      </c>
      <c r="BF1352" s="141">
        <v>0.20023243987094475</v>
      </c>
      <c r="BG1352" s="141">
        <v>0.71617882435501201</v>
      </c>
    </row>
    <row r="1353" spans="1:59">
      <c r="A1353" s="141" t="s">
        <v>584</v>
      </c>
      <c r="B1353" s="141" t="s">
        <v>1934</v>
      </c>
      <c r="M1353" s="141">
        <v>1325424680357.542</v>
      </c>
      <c r="N1353" s="141">
        <v>1407451553054.729</v>
      </c>
      <c r="O1353" s="141">
        <v>1523685468948.3208</v>
      </c>
      <c r="P1353" s="141">
        <v>1649312408936.5586</v>
      </c>
      <c r="Q1353" s="141">
        <v>1658656473783.9966</v>
      </c>
      <c r="R1353" s="141">
        <v>1748504092542.8521</v>
      </c>
      <c r="S1353" s="141">
        <v>1809701573844.802</v>
      </c>
      <c r="T1353" s="141">
        <v>1887854821160.3171</v>
      </c>
      <c r="U1353" s="141">
        <v>1982843181879.6733</v>
      </c>
      <c r="V1353" s="141">
        <v>2103893291544.3318</v>
      </c>
      <c r="W1353" s="141">
        <v>2143187602793.9207</v>
      </c>
      <c r="X1353" s="141">
        <v>2220045749310.9897</v>
      </c>
      <c r="Y1353" s="141">
        <v>2320439585146.3677</v>
      </c>
      <c r="Z1353" s="141">
        <v>2420804300634.9692</v>
      </c>
      <c r="AA1353" s="141">
        <v>2508998337114.2871</v>
      </c>
      <c r="AB1353" s="141">
        <v>2613034702939.5972</v>
      </c>
      <c r="AC1353" s="141">
        <v>2688804091412.7524</v>
      </c>
      <c r="AD1353" s="141">
        <v>2797163383867.8853</v>
      </c>
      <c r="AE1353" s="141">
        <v>2936054910034.9028</v>
      </c>
      <c r="AF1353" s="141">
        <v>3075490964965.4893</v>
      </c>
      <c r="AG1353" s="141">
        <v>3226827708152.9224</v>
      </c>
      <c r="AH1353" s="141">
        <v>3312390027969.395</v>
      </c>
      <c r="AI1353" s="141">
        <v>3389072275727.21</v>
      </c>
      <c r="AJ1353" s="141">
        <v>3437752382348.46</v>
      </c>
      <c r="AK1353" s="141">
        <v>3535002638571.7686</v>
      </c>
      <c r="AL1353" s="141">
        <v>3647118873365.9053</v>
      </c>
      <c r="AM1353" s="141">
        <v>3737992339303.2856</v>
      </c>
      <c r="AN1353" s="141">
        <v>3776130896143.3359</v>
      </c>
      <c r="AO1353" s="141">
        <v>3762779570371.9106</v>
      </c>
      <c r="AP1353" s="141">
        <v>3831867772741.7593</v>
      </c>
      <c r="AQ1353" s="141">
        <v>3926156389101.7163</v>
      </c>
      <c r="AR1353" s="141">
        <v>4012819137235.0444</v>
      </c>
      <c r="AS1353" s="141">
        <v>4080971984343.792</v>
      </c>
      <c r="AT1353" s="141">
        <v>4126916355165.6919</v>
      </c>
      <c r="AU1353" s="141">
        <v>4192391997339.937</v>
      </c>
      <c r="AV1353" s="141">
        <v>4246624675720.9438</v>
      </c>
      <c r="AW1353" s="141">
        <v>4288727171889.9121</v>
      </c>
      <c r="AX1353" s="141">
        <v>4339009712279.7227</v>
      </c>
      <c r="AY1353" s="141">
        <v>4307032060209.7007</v>
      </c>
      <c r="AZ1353" s="141">
        <v>4301328734731.0527</v>
      </c>
      <c r="BA1353" s="141">
        <v>4402870247878.5713</v>
      </c>
      <c r="BB1353" s="141">
        <v>4411669173729.1719</v>
      </c>
      <c r="BC1353" s="141">
        <v>4495392124110.4521</v>
      </c>
      <c r="BD1353" s="141">
        <v>4591477019145.9023</v>
      </c>
      <c r="BE1353" s="141">
        <v>4561382896635.4756</v>
      </c>
      <c r="BF1353" s="141">
        <v>4570516264901.2646</v>
      </c>
      <c r="BG1353" s="141">
        <v>4603249334554.1895</v>
      </c>
    </row>
    <row r="1354" spans="1:59">
      <c r="A1354" s="141" t="s">
        <v>584</v>
      </c>
      <c r="B1354" s="141" t="s">
        <v>1935</v>
      </c>
      <c r="M1354" s="141">
        <v>44154728663000</v>
      </c>
      <c r="N1354" s="141">
        <v>50260575804000</v>
      </c>
      <c r="O1354" s="141">
        <v>58148860591700</v>
      </c>
      <c r="P1354" s="141">
        <v>70336876623200</v>
      </c>
      <c r="Q1354" s="141">
        <v>86190722986300</v>
      </c>
      <c r="R1354" s="141">
        <v>101335191072500</v>
      </c>
      <c r="S1354" s="141">
        <v>114205531003900</v>
      </c>
      <c r="T1354" s="141">
        <v>127646018372700</v>
      </c>
      <c r="U1354" s="141">
        <v>140147999443500</v>
      </c>
      <c r="V1354" s="141">
        <v>154158524802500</v>
      </c>
      <c r="W1354" s="141">
        <v>167848314680000</v>
      </c>
      <c r="X1354" s="141">
        <v>179065243930800</v>
      </c>
      <c r="Y1354" s="141">
        <v>191995251933000</v>
      </c>
      <c r="Z1354" s="141">
        <v>202679687252200</v>
      </c>
      <c r="AA1354" s="141">
        <v>212911635632300</v>
      </c>
      <c r="AB1354" s="141">
        <v>224306144091200</v>
      </c>
      <c r="AC1354" s="141">
        <v>233664487131700</v>
      </c>
      <c r="AD1354" s="141">
        <v>244288864505600</v>
      </c>
      <c r="AE1354" s="141">
        <v>256890437641000</v>
      </c>
      <c r="AF1354" s="141">
        <v>274299803927800</v>
      </c>
      <c r="AG1354" s="141">
        <v>295455807464400</v>
      </c>
      <c r="AH1354" s="141">
        <v>311358012866800</v>
      </c>
      <c r="AI1354" s="141">
        <v>324850832034100</v>
      </c>
      <c r="AJ1354" s="141">
        <v>333354487401200</v>
      </c>
      <c r="AK1354" s="141">
        <v>343815700000000</v>
      </c>
      <c r="AL1354" s="141">
        <v>352900500000000</v>
      </c>
      <c r="AM1354" s="141">
        <v>361235700000000</v>
      </c>
      <c r="AN1354" s="141">
        <v>368515800000000</v>
      </c>
      <c r="AO1354" s="141">
        <v>367760700000000</v>
      </c>
      <c r="AP1354" s="141">
        <v>370650100000000</v>
      </c>
      <c r="AQ1354" s="141">
        <v>375349400000000</v>
      </c>
      <c r="AR1354" s="141">
        <v>380640000000000</v>
      </c>
      <c r="AS1354" s="141">
        <v>381797100000000</v>
      </c>
      <c r="AT1354" s="141">
        <v>380918800000000</v>
      </c>
      <c r="AU1354" s="141">
        <v>383585100000000</v>
      </c>
      <c r="AV1354" s="141">
        <v>386501500000000</v>
      </c>
      <c r="AW1354" s="141">
        <v>389034000000000</v>
      </c>
      <c r="AX1354" s="141">
        <v>391449100000000</v>
      </c>
      <c r="AY1354" s="141">
        <v>390552900000000</v>
      </c>
      <c r="AZ1354" s="141">
        <v>382424600000000</v>
      </c>
      <c r="BA1354" s="141">
        <v>386483400000000</v>
      </c>
      <c r="BB1354" s="141">
        <v>385459400000000</v>
      </c>
      <c r="BC1354" s="141">
        <v>390482600000000</v>
      </c>
      <c r="BD1354" s="141">
        <v>398141800000000</v>
      </c>
      <c r="BE1354" s="141">
        <v>403678500000000</v>
      </c>
      <c r="BF1354" s="141">
        <v>405416900000000</v>
      </c>
      <c r="BG1354" s="141">
        <v>406361800000000</v>
      </c>
    </row>
    <row r="1355" spans="1:59">
      <c r="A1355" s="141" t="s">
        <v>584</v>
      </c>
      <c r="B1355" s="141" t="s">
        <v>1936</v>
      </c>
      <c r="M1355" s="141">
        <v>122652024063.88889</v>
      </c>
      <c r="N1355" s="141">
        <v>143324128691.38812</v>
      </c>
      <c r="O1355" s="141">
        <v>191801237222.04355</v>
      </c>
      <c r="P1355" s="141">
        <v>258875364501.58389</v>
      </c>
      <c r="Q1355" s="141">
        <v>295090335731.51422</v>
      </c>
      <c r="R1355" s="141">
        <v>341440225995.03009</v>
      </c>
      <c r="S1355" s="141">
        <v>385110666758.49976</v>
      </c>
      <c r="T1355" s="141">
        <v>475386459992.92395</v>
      </c>
      <c r="U1355" s="141">
        <v>665970667617.20703</v>
      </c>
      <c r="V1355" s="141">
        <v>703470497410.3313</v>
      </c>
      <c r="W1355" s="141">
        <v>740265160394.60034</v>
      </c>
      <c r="X1355" s="141">
        <v>811955446375.59985</v>
      </c>
      <c r="Y1355" s="141">
        <v>770827829070.32251</v>
      </c>
      <c r="Z1355" s="141">
        <v>853346118326.80249</v>
      </c>
      <c r="AA1355" s="141">
        <v>896385124071.61426</v>
      </c>
      <c r="AB1355" s="141">
        <v>940345826878.81653</v>
      </c>
      <c r="AC1355" s="141">
        <v>1386569929062.9351</v>
      </c>
      <c r="AD1355" s="141">
        <v>1688973222750.6699</v>
      </c>
      <c r="AE1355" s="141">
        <v>2004580802603.4768</v>
      </c>
      <c r="AF1355" s="141">
        <v>1988192634678.2212</v>
      </c>
      <c r="AG1355" s="141">
        <v>2040546350566.5005</v>
      </c>
      <c r="AH1355" s="141">
        <v>2311377332135.6694</v>
      </c>
      <c r="AI1355" s="141">
        <v>2564922997506.5396</v>
      </c>
      <c r="AJ1355" s="141">
        <v>2997851462899.4458</v>
      </c>
      <c r="AK1355" s="141">
        <v>3363889057390.9229</v>
      </c>
      <c r="AL1355" s="141">
        <v>3751881785591.2632</v>
      </c>
      <c r="AM1355" s="141">
        <v>3320818980852.0205</v>
      </c>
      <c r="AN1355" s="141">
        <v>3045814189331.5942</v>
      </c>
      <c r="AO1355" s="141">
        <v>2809364479513.0522</v>
      </c>
      <c r="AP1355" s="141">
        <v>3253976935529.7485</v>
      </c>
      <c r="AQ1355" s="141">
        <v>3483020075998.3481</v>
      </c>
      <c r="AR1355" s="141">
        <v>3132094505915.877</v>
      </c>
      <c r="AS1355" s="141">
        <v>3044925351708.2974</v>
      </c>
      <c r="AT1355" s="141">
        <v>3285666351831.0068</v>
      </c>
      <c r="AU1355" s="141">
        <v>3545378166794.5249</v>
      </c>
      <c r="AV1355" s="141">
        <v>3506693994276.8076</v>
      </c>
      <c r="AW1355" s="141">
        <v>3345110417689.5303</v>
      </c>
      <c r="AX1355" s="141">
        <v>3324309680816.2813</v>
      </c>
      <c r="AY1355" s="141">
        <v>3778587357717.4814</v>
      </c>
      <c r="AZ1355" s="141">
        <v>4087038487722.0396</v>
      </c>
      <c r="BA1355" s="141">
        <v>4402870247878.5713</v>
      </c>
      <c r="BB1355" s="141">
        <v>4829893420535.0391</v>
      </c>
      <c r="BC1355" s="141">
        <v>4893850999586.7588</v>
      </c>
      <c r="BD1355" s="141">
        <v>4079503197441.1489</v>
      </c>
      <c r="BE1355" s="141">
        <v>3810272635047.0767</v>
      </c>
      <c r="BF1355" s="141">
        <v>3349334241892.7207</v>
      </c>
      <c r="BG1355" s="141">
        <v>3735186761498.8315</v>
      </c>
    </row>
    <row r="1356" spans="1:59">
      <c r="A1356" s="141" t="s">
        <v>584</v>
      </c>
      <c r="B1356" s="141" t="s">
        <v>1937</v>
      </c>
      <c r="AG1356" s="141">
        <v>1952919402400.6191</v>
      </c>
      <c r="AH1356" s="141">
        <v>1995622334091.6504</v>
      </c>
      <c r="AI1356" s="141">
        <v>2037649309100.2947</v>
      </c>
      <c r="AJ1356" s="141">
        <v>2058156223927.0593</v>
      </c>
      <c r="AK1356" s="141">
        <v>2105031766728.3345</v>
      </c>
      <c r="AL1356" s="141">
        <v>2157576383142.3599</v>
      </c>
      <c r="AM1356" s="141">
        <v>2202584603240.3613</v>
      </c>
      <c r="AN1356" s="141">
        <v>2217846882407.3975</v>
      </c>
      <c r="AO1356" s="141">
        <v>2204824850876.6348</v>
      </c>
      <c r="AP1356" s="141">
        <v>2230399504110.4951</v>
      </c>
      <c r="AQ1356" s="141">
        <v>2265553563037.7676</v>
      </c>
      <c r="AR1356" s="141">
        <v>2308563561483.8047</v>
      </c>
      <c r="AS1356" s="141">
        <v>2335851345263.3027</v>
      </c>
      <c r="AT1356" s="141">
        <v>2351239374585.2905</v>
      </c>
      <c r="AU1356" s="141">
        <v>2382059359654.6997</v>
      </c>
      <c r="AV1356" s="141">
        <v>2411484896079.5073</v>
      </c>
      <c r="AW1356" s="141">
        <v>2436429075930.0635</v>
      </c>
      <c r="AX1356" s="141">
        <v>2459227751412.2686</v>
      </c>
      <c r="AY1356" s="141">
        <v>2434247396860.1777</v>
      </c>
      <c r="AZ1356" s="141">
        <v>2417064413260.4639</v>
      </c>
      <c r="BA1356" s="141">
        <v>2475084329260.2178</v>
      </c>
      <c r="BB1356" s="141">
        <v>2465520427010.3203</v>
      </c>
      <c r="BC1356" s="141">
        <v>2515544872496.251</v>
      </c>
      <c r="BD1356" s="141">
        <v>2575128052416.7178</v>
      </c>
      <c r="BE1356" s="141">
        <v>2553055454888.2988</v>
      </c>
      <c r="BF1356" s="141">
        <v>2552229465852.0859</v>
      </c>
      <c r="BG1356" s="141">
        <v>2553771197213.0757</v>
      </c>
    </row>
    <row r="1357" spans="1:59">
      <c r="A1357" s="141" t="s">
        <v>584</v>
      </c>
      <c r="B1357" s="141" t="s">
        <v>1938</v>
      </c>
    </row>
    <row r="1358" spans="1:59">
      <c r="A1358" s="141" t="s">
        <v>584</v>
      </c>
      <c r="B1358" s="141" t="s">
        <v>1939</v>
      </c>
    </row>
    <row r="1359" spans="1:59">
      <c r="A1359" s="141" t="s">
        <v>584</v>
      </c>
      <c r="B1359" s="141" t="s">
        <v>1940</v>
      </c>
    </row>
    <row r="1360" spans="1:59">
      <c r="A1360" s="141" t="s">
        <v>584</v>
      </c>
      <c r="B1360" s="141" t="s">
        <v>1941</v>
      </c>
    </row>
    <row r="1361" spans="1:2">
      <c r="A1361" s="141" t="s">
        <v>584</v>
      </c>
      <c r="B1361" s="141" t="s">
        <v>1942</v>
      </c>
    </row>
    <row r="1362" spans="1:2">
      <c r="A1362" s="141" t="s">
        <v>584</v>
      </c>
      <c r="B1362" s="141" t="s">
        <v>1943</v>
      </c>
    </row>
    <row r="1363" spans="1:2">
      <c r="A1363" s="141" t="s">
        <v>584</v>
      </c>
      <c r="B1363" s="141" t="s">
        <v>1944</v>
      </c>
    </row>
    <row r="1364" spans="1:2">
      <c r="A1364" s="141" t="s">
        <v>584</v>
      </c>
      <c r="B1364" s="141" t="s">
        <v>1945</v>
      </c>
    </row>
    <row r="1365" spans="1:2">
      <c r="A1365" s="141" t="s">
        <v>584</v>
      </c>
      <c r="B1365" s="141" t="s">
        <v>1946</v>
      </c>
    </row>
    <row r="1366" spans="1:2">
      <c r="A1366" s="141" t="s">
        <v>584</v>
      </c>
      <c r="B1366" s="141" t="s">
        <v>1947</v>
      </c>
    </row>
    <row r="1367" spans="1:2">
      <c r="A1367" s="141" t="s">
        <v>584</v>
      </c>
      <c r="B1367" s="141" t="s">
        <v>1948</v>
      </c>
    </row>
    <row r="1368" spans="1:2">
      <c r="A1368" s="141" t="s">
        <v>584</v>
      </c>
      <c r="B1368" s="141" t="s">
        <v>1949</v>
      </c>
    </row>
    <row r="1369" spans="1:2">
      <c r="A1369" s="141" t="s">
        <v>584</v>
      </c>
      <c r="B1369" s="141" t="s">
        <v>1950</v>
      </c>
    </row>
    <row r="1370" spans="1:2">
      <c r="A1370" s="141" t="s">
        <v>584</v>
      </c>
      <c r="B1370" s="141" t="s">
        <v>1951</v>
      </c>
    </row>
    <row r="1371" spans="1:2">
      <c r="A1371" s="141" t="s">
        <v>584</v>
      </c>
      <c r="B1371" s="141" t="s">
        <v>1952</v>
      </c>
    </row>
    <row r="1372" spans="1:2">
      <c r="A1372" s="141" t="s">
        <v>584</v>
      </c>
      <c r="B1372" s="141" t="s">
        <v>1953</v>
      </c>
    </row>
    <row r="1373" spans="1:2">
      <c r="A1373" s="141" t="s">
        <v>584</v>
      </c>
      <c r="B1373" s="141" t="s">
        <v>1954</v>
      </c>
    </row>
    <row r="1374" spans="1:2">
      <c r="A1374" s="141" t="s">
        <v>584</v>
      </c>
      <c r="B1374" s="141" t="s">
        <v>1955</v>
      </c>
    </row>
    <row r="1375" spans="1:2">
      <c r="A1375" s="141" t="s">
        <v>584</v>
      </c>
      <c r="B1375" s="141" t="s">
        <v>1956</v>
      </c>
    </row>
    <row r="1376" spans="1:2">
      <c r="A1376" s="141" t="s">
        <v>584</v>
      </c>
      <c r="B1376" s="141" t="s">
        <v>1957</v>
      </c>
    </row>
    <row r="1377" spans="1:2">
      <c r="A1377" s="141" t="s">
        <v>584</v>
      </c>
      <c r="B1377" s="141" t="s">
        <v>1958</v>
      </c>
    </row>
    <row r="1378" spans="1:2">
      <c r="A1378" s="141" t="s">
        <v>584</v>
      </c>
      <c r="B1378" s="141" t="s">
        <v>1959</v>
      </c>
    </row>
    <row r="1379" spans="1:2">
      <c r="A1379" s="141" t="s">
        <v>584</v>
      </c>
      <c r="B1379" s="141" t="s">
        <v>1960</v>
      </c>
    </row>
    <row r="1380" spans="1:2">
      <c r="A1380" s="141" t="s">
        <v>584</v>
      </c>
      <c r="B1380" s="141" t="s">
        <v>1961</v>
      </c>
    </row>
    <row r="1381" spans="1:2">
      <c r="A1381" s="141" t="s">
        <v>584</v>
      </c>
      <c r="B1381" s="141" t="s">
        <v>1962</v>
      </c>
    </row>
    <row r="1382" spans="1:2">
      <c r="A1382" s="141" t="s">
        <v>584</v>
      </c>
      <c r="B1382" s="141" t="s">
        <v>1963</v>
      </c>
    </row>
    <row r="1383" spans="1:2">
      <c r="A1383" s="141" t="s">
        <v>584</v>
      </c>
      <c r="B1383" s="141" t="s">
        <v>1964</v>
      </c>
    </row>
    <row r="1384" spans="1:2">
      <c r="A1384" s="141" t="s">
        <v>584</v>
      </c>
      <c r="B1384" s="141" t="s">
        <v>1965</v>
      </c>
    </row>
    <row r="1385" spans="1:2">
      <c r="A1385" s="141" t="s">
        <v>584</v>
      </c>
      <c r="B1385" s="141" t="s">
        <v>1966</v>
      </c>
    </row>
    <row r="1386" spans="1:2">
      <c r="A1386" s="141" t="s">
        <v>584</v>
      </c>
      <c r="B1386" s="141" t="s">
        <v>1967</v>
      </c>
    </row>
    <row r="1387" spans="1:2">
      <c r="A1387" s="141" t="s">
        <v>584</v>
      </c>
      <c r="B1387" s="141" t="s">
        <v>1968</v>
      </c>
    </row>
    <row r="1388" spans="1:2">
      <c r="A1388" s="141" t="s">
        <v>584</v>
      </c>
      <c r="B1388" s="141" t="s">
        <v>1969</v>
      </c>
    </row>
    <row r="1389" spans="1:2">
      <c r="A1389" s="141" t="s">
        <v>584</v>
      </c>
      <c r="B1389" s="141" t="s">
        <v>1970</v>
      </c>
    </row>
    <row r="1390" spans="1:2">
      <c r="A1390" s="141" t="s">
        <v>584</v>
      </c>
      <c r="B1390" s="141" t="s">
        <v>1971</v>
      </c>
    </row>
    <row r="1391" spans="1:2">
      <c r="A1391" s="141" t="s">
        <v>584</v>
      </c>
      <c r="B1391" s="141" t="s">
        <v>1972</v>
      </c>
    </row>
    <row r="1392" spans="1:2">
      <c r="A1392" s="141" t="s">
        <v>584</v>
      </c>
      <c r="B1392" s="141" t="s">
        <v>1973</v>
      </c>
    </row>
    <row r="1393" spans="1:60">
      <c r="A1393" s="141" t="s">
        <v>584</v>
      </c>
      <c r="B1393" s="141" t="s">
        <v>1974</v>
      </c>
    </row>
    <row r="1394" spans="1:60">
      <c r="A1394" s="141" t="s">
        <v>584</v>
      </c>
      <c r="B1394" s="141" t="s">
        <v>1975</v>
      </c>
    </row>
    <row r="1395" spans="1:60">
      <c r="A1395" s="141" t="s">
        <v>584</v>
      </c>
      <c r="B1395" s="141" t="s">
        <v>1976</v>
      </c>
    </row>
    <row r="1396" spans="1:60">
      <c r="A1396" s="141" t="s">
        <v>584</v>
      </c>
      <c r="B1396" s="141" t="s">
        <v>1977</v>
      </c>
    </row>
    <row r="1397" spans="1:60">
      <c r="A1397" s="141" t="s">
        <v>584</v>
      </c>
      <c r="B1397" s="141" t="s">
        <v>1978</v>
      </c>
    </row>
    <row r="1398" spans="1:60">
      <c r="A1398" s="141" t="s">
        <v>584</v>
      </c>
      <c r="B1398" s="141" t="s">
        <v>1979</v>
      </c>
    </row>
    <row r="1399" spans="1:60">
      <c r="A1399" s="141" t="s">
        <v>584</v>
      </c>
      <c r="B1399" s="141" t="s">
        <v>1980</v>
      </c>
      <c r="R1399" s="141">
        <v>42.463326104560998</v>
      </c>
      <c r="S1399" s="141">
        <v>50.951352107327203</v>
      </c>
      <c r="T1399" s="141">
        <v>477.589161015363</v>
      </c>
      <c r="U1399" s="141">
        <v>567.38156888603601</v>
      </c>
      <c r="V1399" s="141">
        <v>57.505194139951797</v>
      </c>
      <c r="W1399" s="141">
        <v>47.518544930934397</v>
      </c>
      <c r="X1399" s="141">
        <v>61.3610675060281</v>
      </c>
      <c r="Y1399" s="141">
        <v>41.9490601434319</v>
      </c>
      <c r="Z1399" s="141">
        <v>49.859438958365502</v>
      </c>
      <c r="AA1399" s="141">
        <v>49.700686836971201</v>
      </c>
      <c r="AB1399" s="141">
        <v>47.992992489042003</v>
      </c>
      <c r="AC1399" s="141">
        <v>64.811077315105095</v>
      </c>
      <c r="AD1399" s="141">
        <v>73.880295290594603</v>
      </c>
      <c r="AE1399" s="141">
        <v>67.112474788290001</v>
      </c>
      <c r="AF1399" s="141">
        <v>61.244367090305303</v>
      </c>
      <c r="AG1399" s="141">
        <v>52.605519759541899</v>
      </c>
      <c r="AH1399" s="141">
        <v>34.297900380790203</v>
      </c>
      <c r="AI1399" s="141">
        <v>26.887970658370602</v>
      </c>
      <c r="AJ1399" s="141">
        <v>31.300034645440899</v>
      </c>
      <c r="AK1399" s="141">
        <v>29.7731288119688</v>
      </c>
      <c r="AL1399" s="141">
        <v>32.279101870940899</v>
      </c>
      <c r="AM1399" s="141">
        <v>39.381359627360297</v>
      </c>
      <c r="AN1399" s="141">
        <v>49.982824633441403</v>
      </c>
      <c r="AO1399" s="141">
        <v>42.855458119368002</v>
      </c>
      <c r="AP1399" s="141">
        <v>45.533889362166498</v>
      </c>
      <c r="AQ1399" s="141">
        <v>78.582512819229294</v>
      </c>
      <c r="AR1399" s="141">
        <v>75.156741058478502</v>
      </c>
      <c r="AS1399" s="141">
        <v>83.728342280452907</v>
      </c>
      <c r="AT1399" s="141">
        <v>78.827588976635198</v>
      </c>
      <c r="AU1399" s="141">
        <v>97.189491001288701</v>
      </c>
      <c r="AV1399" s="141">
        <v>94.856189135586902</v>
      </c>
      <c r="AW1399" s="141">
        <v>119.169118246552</v>
      </c>
      <c r="AX1399" s="141">
        <v>152.06531825997899</v>
      </c>
      <c r="AY1399" s="141">
        <v>199.26506474783599</v>
      </c>
      <c r="AZ1399" s="141">
        <v>117.000861790469</v>
      </c>
      <c r="BA1399" s="141">
        <v>111.560835798517</v>
      </c>
      <c r="BB1399" s="141">
        <v>129.617436554226</v>
      </c>
      <c r="BC1399" s="141">
        <v>96.193580538789604</v>
      </c>
      <c r="BD1399" s="141">
        <v>133.89696977031301</v>
      </c>
      <c r="BE1399" s="141">
        <v>110.660498862176</v>
      </c>
      <c r="BF1399" s="141">
        <v>113.822662099471</v>
      </c>
      <c r="BG1399" s="141">
        <v>105.44419599298</v>
      </c>
      <c r="BH1399" s="141">
        <v>92.842926520252206</v>
      </c>
    </row>
    <row r="1400" spans="1:60">
      <c r="A1400" s="141" t="s">
        <v>584</v>
      </c>
      <c r="B1400" s="141" t="s">
        <v>1981</v>
      </c>
      <c r="R1400" s="141">
        <v>11.604882958296582</v>
      </c>
      <c r="S1400" s="141">
        <v>15.805983588502931</v>
      </c>
      <c r="T1400" s="141">
        <v>14.327369232048731</v>
      </c>
      <c r="U1400" s="141">
        <v>19.241926015305392</v>
      </c>
      <c r="V1400" s="141">
        <v>15.840764603851468</v>
      </c>
      <c r="W1400" s="141">
        <v>16.386065341218085</v>
      </c>
      <c r="X1400" s="141">
        <v>21.098520792605921</v>
      </c>
      <c r="Y1400" s="141">
        <v>15.496804908539369</v>
      </c>
      <c r="Z1400" s="141">
        <v>22.084492903186856</v>
      </c>
      <c r="AA1400" s="141">
        <v>24.453494183247283</v>
      </c>
      <c r="AB1400" s="141">
        <v>32.490522537959592</v>
      </c>
      <c r="AC1400" s="141">
        <v>55.709727892425953</v>
      </c>
      <c r="AD1400" s="141">
        <v>80.112260377475749</v>
      </c>
      <c r="AE1400" s="141">
        <v>83.35679190284813</v>
      </c>
      <c r="AF1400" s="141">
        <v>85.484091390761904</v>
      </c>
      <c r="AG1400" s="141">
        <v>49.063150598821174</v>
      </c>
      <c r="AH1400" s="141">
        <v>28.810814058570184</v>
      </c>
      <c r="AI1400" s="141">
        <v>15.554357333483276</v>
      </c>
      <c r="AJ1400" s="141">
        <v>20.366264306476982</v>
      </c>
      <c r="AK1400" s="141">
        <v>21.795393030365616</v>
      </c>
      <c r="AL1400" s="141">
        <v>21.001443829596695</v>
      </c>
      <c r="AM1400" s="141">
        <v>24.602460109408987</v>
      </c>
      <c r="AN1400" s="141">
        <v>23.610194250466872</v>
      </c>
      <c r="AO1400" s="141">
        <v>25.926280951485658</v>
      </c>
      <c r="AP1400" s="141">
        <v>44.468615054780145</v>
      </c>
      <c r="AQ1400" s="141">
        <v>50.762439482890834</v>
      </c>
      <c r="AR1400" s="141">
        <v>39.547527973192032</v>
      </c>
      <c r="AS1400" s="141">
        <v>42.103059367052843</v>
      </c>
      <c r="AT1400" s="141">
        <v>52.362465864591378</v>
      </c>
      <c r="AU1400" s="141">
        <v>71.808489718186649</v>
      </c>
      <c r="AV1400" s="141">
        <v>91.21566961648459</v>
      </c>
      <c r="AW1400" s="141">
        <v>121.37058057093526</v>
      </c>
      <c r="AX1400" s="141">
        <v>145.8570165480229</v>
      </c>
      <c r="AY1400" s="141">
        <v>123.23980006768376</v>
      </c>
      <c r="AZ1400" s="141">
        <v>73.941149608223284</v>
      </c>
      <c r="BA1400" s="141">
        <v>74.916199757229577</v>
      </c>
      <c r="BB1400" s="141">
        <v>70.000985042978598</v>
      </c>
      <c r="BC1400" s="141">
        <v>53.946439281458844</v>
      </c>
      <c r="BD1400" s="141">
        <v>117.98874421553312</v>
      </c>
      <c r="BE1400" s="141">
        <v>99.882419797910686</v>
      </c>
      <c r="BF1400" s="141">
        <v>126.77031746865559</v>
      </c>
      <c r="BG1400" s="141">
        <v>105.67689610151383</v>
      </c>
    </row>
    <row r="1401" spans="1:60">
      <c r="A1401" s="141" t="s">
        <v>584</v>
      </c>
      <c r="B1401" s="141" t="s">
        <v>1982</v>
      </c>
      <c r="R1401" s="141">
        <v>60212610000</v>
      </c>
      <c r="S1401" s="141">
        <v>92171480000</v>
      </c>
      <c r="T1401" s="141">
        <v>102827000000</v>
      </c>
      <c r="U1401" s="141">
        <v>194034000000</v>
      </c>
      <c r="V1401" s="141">
        <v>166261260000</v>
      </c>
      <c r="W1401" s="141">
        <v>180196400000</v>
      </c>
      <c r="X1401" s="141">
        <v>256454360000</v>
      </c>
      <c r="Y1401" s="141">
        <v>175097550000</v>
      </c>
      <c r="Z1401" s="141">
        <v>272156880000</v>
      </c>
      <c r="AA1401" s="141">
        <v>320277200000</v>
      </c>
      <c r="AB1401" s="141">
        <v>455099560000</v>
      </c>
      <c r="AC1401" s="141">
        <v>1155995930000</v>
      </c>
      <c r="AD1401" s="141">
        <v>2014249660000</v>
      </c>
      <c r="AE1401" s="141">
        <v>2542913790000</v>
      </c>
      <c r="AF1401" s="141">
        <v>2609244310000</v>
      </c>
      <c r="AG1401" s="141">
        <v>1540570390000</v>
      </c>
      <c r="AH1401" s="141">
        <v>1030891100000</v>
      </c>
      <c r="AI1401" s="141">
        <v>606281820000</v>
      </c>
      <c r="AJ1401" s="141">
        <v>909672500000</v>
      </c>
      <c r="AK1401" s="141">
        <v>1069508520000</v>
      </c>
      <c r="AL1401" s="141">
        <v>1144393100000</v>
      </c>
      <c r="AM1401" s="141">
        <v>1189212200000</v>
      </c>
      <c r="AN1401" s="141">
        <v>1042327000000</v>
      </c>
      <c r="AO1401" s="141">
        <v>1045479810000</v>
      </c>
      <c r="AP1401" s="141">
        <v>2028693270000</v>
      </c>
      <c r="AQ1401" s="141">
        <v>2481024210000</v>
      </c>
      <c r="AR1401" s="141">
        <v>1701945370000</v>
      </c>
      <c r="AS1401" s="141">
        <v>1732589850000</v>
      </c>
      <c r="AT1401" s="141">
        <v>2327856190000</v>
      </c>
      <c r="AU1401" s="141">
        <v>3457685670000</v>
      </c>
      <c r="AV1401" s="141">
        <v>4337679650000.0005</v>
      </c>
      <c r="AW1401" s="141">
        <v>5498545140000</v>
      </c>
      <c r="AX1401" s="141">
        <v>6585830110000</v>
      </c>
      <c r="AY1401" s="141">
        <v>6208708320000</v>
      </c>
      <c r="AZ1401" s="141">
        <v>3868144490000</v>
      </c>
      <c r="BA1401" s="141">
        <v>4270296889999.9995</v>
      </c>
      <c r="BB1401" s="141">
        <v>4310282370000</v>
      </c>
      <c r="BC1401" s="141">
        <v>3346412600000</v>
      </c>
      <c r="BD1401" s="141">
        <v>6083165810000</v>
      </c>
      <c r="BE1401" s="141">
        <v>4844710410000</v>
      </c>
      <c r="BF1401" s="141">
        <v>5571527250000</v>
      </c>
      <c r="BG1401" s="141">
        <v>5230238447398.79</v>
      </c>
      <c r="BH1401" s="141">
        <v>5778429302687.5098</v>
      </c>
    </row>
    <row r="1402" spans="1:60">
      <c r="A1402" s="141" t="s">
        <v>584</v>
      </c>
      <c r="B1402" s="141" t="s">
        <v>1983</v>
      </c>
      <c r="R1402" s="141">
        <v>1398</v>
      </c>
      <c r="S1402" s="141">
        <v>1401</v>
      </c>
      <c r="T1402" s="141">
        <v>1407</v>
      </c>
      <c r="U1402" s="141">
        <v>1389</v>
      </c>
      <c r="V1402" s="141">
        <v>1398</v>
      </c>
      <c r="W1402" s="141">
        <v>1402</v>
      </c>
      <c r="X1402" s="141">
        <v>1412</v>
      </c>
      <c r="Y1402" s="141">
        <v>1427</v>
      </c>
      <c r="Z1402" s="141">
        <v>1441</v>
      </c>
      <c r="AA1402" s="141">
        <v>1444</v>
      </c>
      <c r="AB1402" s="141">
        <v>1476</v>
      </c>
      <c r="AC1402" s="141">
        <v>1499</v>
      </c>
      <c r="AD1402" s="141">
        <v>1532</v>
      </c>
      <c r="AE1402" s="141">
        <v>1571</v>
      </c>
      <c r="AF1402" s="141">
        <v>1597</v>
      </c>
      <c r="AG1402" s="141">
        <v>1627</v>
      </c>
      <c r="AH1402" s="141">
        <v>1641</v>
      </c>
      <c r="AI1402" s="141">
        <v>1651</v>
      </c>
      <c r="AJ1402" s="141">
        <v>1667</v>
      </c>
      <c r="AK1402" s="141">
        <v>1689</v>
      </c>
      <c r="AL1402" s="141">
        <v>1714</v>
      </c>
      <c r="AM1402" s="141">
        <v>1766</v>
      </c>
      <c r="AN1402" s="141">
        <v>1805</v>
      </c>
      <c r="AO1402" s="141">
        <v>1818</v>
      </c>
      <c r="AP1402" s="141">
        <v>1889</v>
      </c>
      <c r="AQ1402" s="141">
        <v>2055</v>
      </c>
      <c r="AR1402" s="141">
        <v>2103</v>
      </c>
      <c r="AS1402" s="141">
        <v>2119</v>
      </c>
      <c r="AT1402" s="141">
        <v>2174</v>
      </c>
      <c r="AU1402" s="141">
        <v>2276</v>
      </c>
      <c r="AV1402" s="141">
        <v>2323</v>
      </c>
      <c r="AW1402" s="141">
        <v>2391</v>
      </c>
      <c r="AX1402" s="141">
        <v>2389</v>
      </c>
      <c r="AY1402" s="141">
        <v>2374</v>
      </c>
      <c r="AZ1402" s="141">
        <v>2320</v>
      </c>
      <c r="BA1402" s="141">
        <v>2281</v>
      </c>
      <c r="BB1402" s="141">
        <v>2280</v>
      </c>
      <c r="BC1402" s="141">
        <v>2294</v>
      </c>
      <c r="BD1402" s="141">
        <v>3408</v>
      </c>
      <c r="BE1402" s="141">
        <v>3458</v>
      </c>
      <c r="BF1402" s="141">
        <v>3504</v>
      </c>
      <c r="BG1402" s="141">
        <v>3535</v>
      </c>
      <c r="BH1402" s="141">
        <v>3598</v>
      </c>
    </row>
    <row r="1403" spans="1:60">
      <c r="A1403" s="141" t="s">
        <v>584</v>
      </c>
      <c r="B1403" s="141" t="s">
        <v>1984</v>
      </c>
      <c r="R1403" s="141">
        <v>27.329189733561844</v>
      </c>
      <c r="S1403" s="141">
        <v>31.021715685205329</v>
      </c>
      <c r="T1403" s="141">
        <v>2.9999360122806169</v>
      </c>
      <c r="U1403" s="141">
        <v>3.3913554952241158</v>
      </c>
      <c r="V1403" s="141">
        <v>27.546667463289353</v>
      </c>
      <c r="W1403" s="141">
        <v>34.483516625002565</v>
      </c>
      <c r="X1403" s="141">
        <v>34.384214046688818</v>
      </c>
      <c r="Y1403" s="141">
        <v>36.941959737721966</v>
      </c>
      <c r="Z1403" s="141">
        <v>44.293504629340603</v>
      </c>
      <c r="AA1403" s="141">
        <v>49.201521627779407</v>
      </c>
      <c r="AB1403" s="141">
        <v>67.698471907910346</v>
      </c>
      <c r="AC1403" s="141">
        <v>85.957108260322102</v>
      </c>
      <c r="AD1403" s="141">
        <v>108.43521951606829</v>
      </c>
      <c r="AE1403" s="141">
        <v>124.20461645290486</v>
      </c>
      <c r="AF1403" s="141">
        <v>139.57869997205609</v>
      </c>
      <c r="AG1403" s="141">
        <v>93.26616450723651</v>
      </c>
      <c r="AH1403" s="141">
        <v>84.001684472518818</v>
      </c>
      <c r="AI1403" s="141">
        <v>57.848758952885149</v>
      </c>
      <c r="AJ1403" s="141">
        <v>65.067865058876095</v>
      </c>
      <c r="AK1403" s="141">
        <v>73.204912953602104</v>
      </c>
      <c r="AL1403" s="141">
        <v>65.062045138570397</v>
      </c>
      <c r="AM1403" s="141">
        <v>62.472348192662174</v>
      </c>
      <c r="AN1403" s="141">
        <v>47.236614624356989</v>
      </c>
      <c r="AO1403" s="141">
        <v>60.497033725019421</v>
      </c>
      <c r="AP1403" s="141">
        <v>97.660480309701995</v>
      </c>
      <c r="AQ1403" s="141">
        <v>64.597628227624142</v>
      </c>
      <c r="AR1403" s="141">
        <v>52.620067629623044</v>
      </c>
      <c r="AS1403" s="141">
        <v>50.285313455778471</v>
      </c>
      <c r="AT1403" s="141">
        <v>66.426572909786501</v>
      </c>
      <c r="AU1403" s="141">
        <v>73.885035283531309</v>
      </c>
      <c r="AV1403" s="141">
        <v>96.162064328877335</v>
      </c>
      <c r="AW1403" s="141">
        <v>101.84734296668083</v>
      </c>
      <c r="AX1403" s="141">
        <v>95.917345399335574</v>
      </c>
      <c r="AY1403" s="141">
        <v>61.847168355195549</v>
      </c>
      <c r="AZ1403" s="141">
        <v>63.197098274917728</v>
      </c>
      <c r="BA1403" s="141">
        <v>67.152777424983597</v>
      </c>
      <c r="BB1403" s="141">
        <v>54.005839726427027</v>
      </c>
      <c r="BC1403" s="141">
        <v>56.081122024255215</v>
      </c>
      <c r="BD1403" s="141">
        <v>88.119054835916685</v>
      </c>
      <c r="BE1403" s="141">
        <v>90.260229101542834</v>
      </c>
      <c r="BF1403" s="141">
        <v>111.37528777693623</v>
      </c>
      <c r="BG1403" s="141">
        <v>100.12176151687038</v>
      </c>
    </row>
    <row r="1404" spans="1:60">
      <c r="A1404" s="141" t="s">
        <v>584</v>
      </c>
      <c r="B1404" s="141" t="s">
        <v>1985</v>
      </c>
      <c r="R1404" s="141">
        <v>141799090000</v>
      </c>
      <c r="S1404" s="141">
        <v>180900950000</v>
      </c>
      <c r="T1404" s="141">
        <v>21530430000</v>
      </c>
      <c r="U1404" s="141">
        <v>34198150000</v>
      </c>
      <c r="V1404" s="141">
        <v>289123900000</v>
      </c>
      <c r="W1404" s="141">
        <v>379212790000</v>
      </c>
      <c r="X1404" s="141">
        <v>417943120000</v>
      </c>
      <c r="Y1404" s="141">
        <v>417405180000</v>
      </c>
      <c r="Z1404" s="141">
        <v>545848260000</v>
      </c>
      <c r="AA1404" s="141">
        <v>644412020000</v>
      </c>
      <c r="AB1404" s="141">
        <v>948262520000</v>
      </c>
      <c r="AC1404" s="141">
        <v>1783639430000</v>
      </c>
      <c r="AD1404" s="141">
        <v>2726369260000</v>
      </c>
      <c r="AE1404" s="141">
        <v>3789032960000</v>
      </c>
      <c r="AF1404" s="141">
        <v>4260382519999.9995</v>
      </c>
      <c r="AG1404" s="141">
        <v>2928533730000</v>
      </c>
      <c r="AH1404" s="141">
        <v>3005697400000</v>
      </c>
      <c r="AI1404" s="141">
        <v>2254844100000</v>
      </c>
      <c r="AJ1404" s="141">
        <v>2906298700000</v>
      </c>
      <c r="AK1404" s="141">
        <v>3592193910000</v>
      </c>
      <c r="AL1404" s="141">
        <v>3545306510000</v>
      </c>
      <c r="AM1404" s="141">
        <v>3019733730000</v>
      </c>
      <c r="AN1404" s="141">
        <v>2085370340000</v>
      </c>
      <c r="AO1404" s="141">
        <v>2439548790000</v>
      </c>
      <c r="AP1404" s="141">
        <v>4455348090000</v>
      </c>
      <c r="AQ1404" s="141">
        <v>3157221780000</v>
      </c>
      <c r="AR1404" s="141">
        <v>2264527900000</v>
      </c>
      <c r="AS1404" s="141">
        <v>2069299120000</v>
      </c>
      <c r="AT1404" s="141">
        <v>2953098300000</v>
      </c>
      <c r="AU1404" s="141">
        <v>3557674430000</v>
      </c>
      <c r="AV1404" s="141">
        <v>4572901030000</v>
      </c>
      <c r="AW1404" s="141">
        <v>4614068830000</v>
      </c>
      <c r="AX1404" s="141">
        <v>4330921860000.0005</v>
      </c>
      <c r="AY1404" s="141">
        <v>3115803730000</v>
      </c>
      <c r="AZ1404" s="141">
        <v>3306082050000</v>
      </c>
      <c r="BA1404" s="141">
        <v>3827774200000</v>
      </c>
      <c r="BB1404" s="141">
        <v>3325387760000</v>
      </c>
      <c r="BC1404" s="141">
        <v>3478831520000</v>
      </c>
      <c r="BD1404" s="141">
        <v>4543169140000</v>
      </c>
      <c r="BE1404" s="141">
        <v>4377994370000</v>
      </c>
      <c r="BF1404" s="141">
        <v>4894919120000</v>
      </c>
      <c r="BG1404" s="141">
        <v>4955299652289.1504</v>
      </c>
      <c r="BH1404" s="141">
        <v>6222825210000</v>
      </c>
    </row>
    <row r="1405" spans="1:60">
      <c r="A1405" s="141" t="s">
        <v>584</v>
      </c>
      <c r="B1405" s="141" t="s">
        <v>1986</v>
      </c>
      <c r="AG1405" s="141">
        <v>-34.780508243566743</v>
      </c>
      <c r="AH1405" s="141">
        <v>3.5542673230510857</v>
      </c>
      <c r="AI1405" s="141">
        <v>-25.711459734429809</v>
      </c>
      <c r="AJ1405" s="141">
        <v>14.726463689954429</v>
      </c>
      <c r="AK1405" s="141">
        <v>27.14622866494787</v>
      </c>
      <c r="AL1405" s="141">
        <v>-3.0983911288190891</v>
      </c>
      <c r="AM1405" s="141">
        <v>-12.990004674725208</v>
      </c>
      <c r="AN1405" s="141">
        <v>-29.767346912378468</v>
      </c>
      <c r="AO1405" s="141">
        <v>2.6992265232185897</v>
      </c>
      <c r="AP1405" s="141">
        <v>53.332070297098831</v>
      </c>
      <c r="AQ1405" s="141">
        <v>-34.861128610477188</v>
      </c>
      <c r="AR1405" s="141">
        <v>-33.22705023121334</v>
      </c>
      <c r="AS1405" s="141">
        <v>-9.8546324357329684</v>
      </c>
      <c r="AT1405" s="141">
        <v>37.740832158845429</v>
      </c>
      <c r="AU1405" s="141">
        <v>11.77294281914001</v>
      </c>
      <c r="AV1405" s="141">
        <v>22.500350712781113</v>
      </c>
      <c r="AW1405" s="141">
        <v>5.920213958530085</v>
      </c>
      <c r="AX1405" s="141">
        <v>-6.1872712832361625</v>
      </c>
      <c r="AY1405" s="141">
        <v>-27.726849121642484</v>
      </c>
      <c r="AZ1405" s="141">
        <v>16.398626752550371</v>
      </c>
      <c r="BA1405" s="141">
        <v>9.6142923914155567</v>
      </c>
      <c r="BB1405" s="141">
        <v>-12.2388888387227</v>
      </c>
      <c r="BC1405" s="141">
        <v>22.942039999999999</v>
      </c>
      <c r="BD1405" s="141">
        <v>56.719850000000001</v>
      </c>
      <c r="BE1405" s="141">
        <v>7.1170458360929798</v>
      </c>
      <c r="BF1405" s="141">
        <v>9.0708891355510293</v>
      </c>
      <c r="BG1405" s="141">
        <v>0.42377445069825498</v>
      </c>
      <c r="BH1405" s="141">
        <v>19.098563018294598</v>
      </c>
    </row>
    <row r="1406" spans="1:60">
      <c r="A1406" s="141" t="s">
        <v>584</v>
      </c>
      <c r="B1406" s="141" t="s">
        <v>1987</v>
      </c>
      <c r="T1406" s="141">
        <v>1.2540123030764155E-2</v>
      </c>
      <c r="U1406" s="141">
        <v>1.2891814743754707E-2</v>
      </c>
      <c r="V1406" s="141">
        <v>1.5244214657198166E-2</v>
      </c>
      <c r="W1406" s="141">
        <v>1.2730826741103218E-2</v>
      </c>
      <c r="X1406" s="141">
        <v>1.5631315258571254E-2</v>
      </c>
      <c r="Y1406" s="141">
        <v>1.8585805631165412E-2</v>
      </c>
      <c r="Z1406" s="141">
        <v>1.4606313544502841E-2</v>
      </c>
      <c r="AA1406" s="141">
        <v>1.6033716350967002E-2</v>
      </c>
      <c r="AH1406" s="141">
        <v>1.4200518406895513E-2</v>
      </c>
      <c r="AI1406" s="141">
        <v>1.4931313219428442E-2</v>
      </c>
      <c r="AJ1406" s="141">
        <v>1.738572988367797E-2</v>
      </c>
      <c r="AK1406" s="141">
        <v>1.7814149641158267E-2</v>
      </c>
      <c r="AL1406" s="141">
        <v>2.1122034630604067E-2</v>
      </c>
      <c r="AM1406" s="141">
        <v>1.0347440457911444E-2</v>
      </c>
      <c r="AN1406" s="141">
        <v>1.3927956189474495E-2</v>
      </c>
      <c r="AO1406" s="141">
        <v>1.3732356461086765E-2</v>
      </c>
      <c r="AP1406" s="141">
        <v>1.2417012435091782E-2</v>
      </c>
      <c r="AQ1406" s="141">
        <v>1.5824114561984223E-2</v>
      </c>
      <c r="AR1406" s="141">
        <v>2.9035287116153566E-2</v>
      </c>
      <c r="AS1406" s="141">
        <v>2.7383601251168566E-2</v>
      </c>
      <c r="AT1406" s="141">
        <v>1.8245692934575158E-2</v>
      </c>
      <c r="AU1406" s="141">
        <v>1.6065437112482379E-2</v>
      </c>
      <c r="AV1406" s="141">
        <v>1.9030559312466701E-2</v>
      </c>
      <c r="AW1406" s="141">
        <v>2.5979922236891436E-2</v>
      </c>
      <c r="AX1406" s="141">
        <v>3.0650045861978503E-2</v>
      </c>
      <c r="AY1406" s="141">
        <v>3.4386867774535167E-2</v>
      </c>
      <c r="AZ1406" s="141">
        <v>3.0480128806018969E-2</v>
      </c>
      <c r="BA1406" s="141">
        <v>2.9551578260317558E-2</v>
      </c>
      <c r="BB1406" s="141">
        <v>3.4620271437609818E-2</v>
      </c>
      <c r="BC1406" s="141">
        <v>4.0939713257295673E-2</v>
      </c>
      <c r="BD1406" s="141">
        <v>4.5849168458178435E-2</v>
      </c>
      <c r="BE1406" s="141">
        <v>7.6981323634260523E-2</v>
      </c>
      <c r="BF1406" s="141">
        <v>7.5656763012039677E-2</v>
      </c>
      <c r="BG1406" s="141">
        <v>7.7160999509168049E-2</v>
      </c>
    </row>
    <row r="1407" spans="1:60">
      <c r="A1407" s="141" t="s">
        <v>584</v>
      </c>
      <c r="B1407" s="141" t="s">
        <v>1988</v>
      </c>
      <c r="T1407" s="141">
        <v>90000000</v>
      </c>
      <c r="U1407" s="141">
        <v>130000000</v>
      </c>
      <c r="V1407" s="141">
        <v>160000000</v>
      </c>
      <c r="W1407" s="141">
        <v>140000000</v>
      </c>
      <c r="X1407" s="141">
        <v>190000000</v>
      </c>
      <c r="Y1407" s="141">
        <v>210000000</v>
      </c>
      <c r="Z1407" s="141">
        <v>180000000</v>
      </c>
      <c r="AA1407" s="141">
        <v>210000000</v>
      </c>
      <c r="AH1407" s="141">
        <v>508114349.39999998</v>
      </c>
      <c r="AI1407" s="141">
        <v>581996643.10000002</v>
      </c>
      <c r="AJ1407" s="141">
        <v>776544982.89999998</v>
      </c>
      <c r="AK1407" s="141">
        <v>874147338.89999998</v>
      </c>
      <c r="AL1407" s="141">
        <v>1150964233</v>
      </c>
      <c r="AM1407" s="141">
        <v>500165527.21147698</v>
      </c>
      <c r="AN1407" s="141">
        <v>614882056.33121002</v>
      </c>
      <c r="AO1407" s="141">
        <v>553758614.69118905</v>
      </c>
      <c r="AP1407" s="141">
        <v>566473894.668082</v>
      </c>
      <c r="AQ1407" s="141">
        <v>773406710.35576904</v>
      </c>
      <c r="AR1407" s="141">
        <v>1249546432.0160799</v>
      </c>
      <c r="AS1407" s="141">
        <v>1126867032.88239</v>
      </c>
      <c r="AT1407" s="141">
        <v>811141120.59629798</v>
      </c>
      <c r="AU1407" s="141">
        <v>773574711.06996095</v>
      </c>
      <c r="AV1407" s="141">
        <v>904981240.667081</v>
      </c>
      <c r="AW1407" s="141">
        <v>1176988480.08515</v>
      </c>
      <c r="AX1407" s="141">
        <v>1383930644.46261</v>
      </c>
      <c r="AY1407" s="141">
        <v>1732378922.50103</v>
      </c>
      <c r="AZ1407" s="141">
        <v>1594532177.5519199</v>
      </c>
      <c r="BA1407" s="141">
        <v>1684468955.2935801</v>
      </c>
      <c r="BB1407" s="141">
        <v>2131729225.3891201</v>
      </c>
      <c r="BC1407" s="141">
        <v>2539577664.6131301</v>
      </c>
      <c r="BD1407" s="141">
        <v>2363853398.3566499</v>
      </c>
      <c r="BE1407" s="141">
        <v>3733912541.7772698</v>
      </c>
      <c r="BF1407" s="141">
        <v>3325097902.92664</v>
      </c>
      <c r="BG1407" s="141">
        <v>3818908779.12328</v>
      </c>
    </row>
    <row r="1408" spans="1:60">
      <c r="A1408" s="141" t="s">
        <v>584</v>
      </c>
      <c r="B1408" s="141" t="s">
        <v>1989</v>
      </c>
      <c r="AM1408" s="141">
        <v>245780768.98139</v>
      </c>
      <c r="AN1408" s="141">
        <v>262096380.31290901</v>
      </c>
      <c r="AO1408" s="141">
        <v>222526536.52766299</v>
      </c>
      <c r="AP1408" s="141">
        <v>216448910.633587</v>
      </c>
      <c r="AQ1408" s="141">
        <v>504680790.41808701</v>
      </c>
      <c r="AR1408" s="141">
        <v>1036986326.46627</v>
      </c>
      <c r="AS1408" s="141">
        <v>946779979.83245003</v>
      </c>
      <c r="AT1408" s="141">
        <v>656576221.12378597</v>
      </c>
      <c r="AU1408" s="141">
        <v>600157384.309811</v>
      </c>
      <c r="AV1408" s="141">
        <v>733518680.478037</v>
      </c>
      <c r="AW1408" s="141">
        <v>1026136414.91193</v>
      </c>
      <c r="AX1408" s="141">
        <v>1260570061.2864699</v>
      </c>
      <c r="AY1408" s="141">
        <v>1555660379.3833201</v>
      </c>
      <c r="AZ1408" s="141">
        <v>1423446188.8759301</v>
      </c>
      <c r="BA1408" s="141">
        <v>1509891876.3112099</v>
      </c>
      <c r="BB1408" s="141">
        <v>1941740916.5608301</v>
      </c>
      <c r="BC1408" s="141">
        <v>2327442336.5225902</v>
      </c>
      <c r="BD1408" s="141">
        <v>2239706136.4068999</v>
      </c>
      <c r="BE1408" s="141">
        <v>3552650671.0402198</v>
      </c>
      <c r="BF1408" s="141">
        <v>3174016342.6377001</v>
      </c>
      <c r="BG1408" s="141">
        <v>3659910049.9675698</v>
      </c>
    </row>
    <row r="1409" spans="1:59">
      <c r="A1409" s="141" t="s">
        <v>584</v>
      </c>
      <c r="B1409" s="141" t="s">
        <v>1990</v>
      </c>
      <c r="AM1409" s="141">
        <v>6023486513.0404196</v>
      </c>
      <c r="AN1409" s="141">
        <v>6010694685.6204004</v>
      </c>
      <c r="AO1409" s="141">
        <v>5531141714.3908796</v>
      </c>
      <c r="AP1409" s="141">
        <v>6211424026.3168402</v>
      </c>
      <c r="AQ1409" s="141">
        <v>7380363140.8251696</v>
      </c>
      <c r="AR1409" s="141">
        <v>6151468937.4844904</v>
      </c>
      <c r="AS1409" s="141">
        <v>10037852349.5595</v>
      </c>
      <c r="AT1409" s="141">
        <v>6507517668.8545504</v>
      </c>
      <c r="AU1409" s="141">
        <v>6907164108.1469603</v>
      </c>
      <c r="AV1409" s="141">
        <v>9738378222.0040607</v>
      </c>
      <c r="AW1409" s="141">
        <v>6184196378.30054</v>
      </c>
      <c r="AX1409" s="141">
        <v>6770899116.5708303</v>
      </c>
      <c r="AY1409" s="141">
        <v>9103856375.1343803</v>
      </c>
      <c r="AZ1409" s="141">
        <v>9517735999.6387997</v>
      </c>
      <c r="BA1409" s="141">
        <v>10085934457.606199</v>
      </c>
      <c r="BB1409" s="141">
        <v>13114976749.433399</v>
      </c>
      <c r="BC1409" s="141">
        <v>14895615775.870501</v>
      </c>
      <c r="BD1409" s="141">
        <v>15905036077.935499</v>
      </c>
      <c r="BE1409" s="141">
        <v>16554889299.530199</v>
      </c>
      <c r="BF1409" s="141">
        <v>16949738128.4783</v>
      </c>
      <c r="BG1409" s="141">
        <v>17781137422.615101</v>
      </c>
    </row>
    <row r="1410" spans="1:59">
      <c r="A1410" s="141" t="s">
        <v>584</v>
      </c>
      <c r="B1410" s="141" t="s">
        <v>1991</v>
      </c>
      <c r="T1410" s="141">
        <v>-780000000</v>
      </c>
      <c r="U1410" s="141">
        <v>-810000000</v>
      </c>
      <c r="V1410" s="141">
        <v>330000000</v>
      </c>
      <c r="W1410" s="141">
        <v>6550000000</v>
      </c>
      <c r="X1410" s="141">
        <v>5920000000</v>
      </c>
      <c r="Y1410" s="141">
        <v>2550000000</v>
      </c>
      <c r="Z1410" s="141">
        <v>6130000000</v>
      </c>
      <c r="AA1410" s="141">
        <v>-3610000000</v>
      </c>
      <c r="AB1410" s="141">
        <v>-668227149.43888998</v>
      </c>
      <c r="AC1410" s="141">
        <v>-15707444297.249399</v>
      </c>
      <c r="AD1410" s="141">
        <v>-43549865335.085098</v>
      </c>
      <c r="AE1410" s="141">
        <v>6822084144.0838099</v>
      </c>
      <c r="AF1410" s="141">
        <v>6946386727.0314999</v>
      </c>
      <c r="AG1410" s="141">
        <v>-13356580864.7747</v>
      </c>
      <c r="AH1410" s="141">
        <v>46619111548.470901</v>
      </c>
      <c r="AI1410" s="141">
        <v>8878267465.4307995</v>
      </c>
      <c r="AJ1410" s="141">
        <v>19856821357.291801</v>
      </c>
      <c r="AK1410" s="141">
        <v>48947143531.483803</v>
      </c>
      <c r="AL1410" s="141">
        <v>50597018418.887299</v>
      </c>
      <c r="AM1410" s="141">
        <v>49449943116.316299</v>
      </c>
      <c r="AN1410" s="141">
        <v>27001421671.5345</v>
      </c>
      <c r="AO1410" s="141">
        <v>16114546800.841</v>
      </c>
      <c r="AP1410" s="141">
        <v>103886209952.36301</v>
      </c>
      <c r="AQ1410" s="141">
        <v>-1285970962.4170101</v>
      </c>
      <c r="AR1410" s="141">
        <v>39100776785.617897</v>
      </c>
      <c r="AS1410" s="141">
        <v>-16689552683.0968</v>
      </c>
      <c r="AT1410" s="141">
        <v>87775125021.209396</v>
      </c>
      <c r="AU1410" s="141">
        <v>98279635804.770798</v>
      </c>
      <c r="AV1410" s="141">
        <v>131315273751.341</v>
      </c>
      <c r="AW1410" s="141">
        <v>71437018625.592194</v>
      </c>
      <c r="AX1410" s="141">
        <v>45454662461.481499</v>
      </c>
      <c r="AY1410" s="141">
        <v>-69691958098.938904</v>
      </c>
      <c r="AZ1410" s="141">
        <v>12431826605.5296</v>
      </c>
      <c r="BA1410" s="141">
        <v>40328237340.043404</v>
      </c>
      <c r="BB1410" s="141">
        <v>5644539995.8105602</v>
      </c>
      <c r="BC1410" s="141">
        <v>34941063883.554901</v>
      </c>
      <c r="BD1410" s="141">
        <v>169753009829.742</v>
      </c>
      <c r="BE1410" s="141">
        <v>32969269487.172798</v>
      </c>
      <c r="BF1410" s="141">
        <v>11272390991.9653</v>
      </c>
      <c r="BG1410" s="141">
        <v>-44908758479.246597</v>
      </c>
    </row>
    <row r="1411" spans="1:59">
      <c r="A1411" s="141" t="s">
        <v>584</v>
      </c>
      <c r="B1411" s="141" t="s">
        <v>1992</v>
      </c>
    </row>
    <row r="1412" spans="1:59">
      <c r="A1412" s="141" t="s">
        <v>584</v>
      </c>
      <c r="B1412" s="141" t="s">
        <v>1993</v>
      </c>
      <c r="T1412" s="141">
        <v>2.786694006836479E-3</v>
      </c>
      <c r="U1412" s="141">
        <v>9.9167805721190054E-4</v>
      </c>
      <c r="V1412" s="141">
        <v>2.2866321985797248E-2</v>
      </c>
      <c r="W1412" s="141">
        <v>2.5461653482206435E-2</v>
      </c>
      <c r="X1412" s="141">
        <v>1.5631315258571254E-2</v>
      </c>
      <c r="Y1412" s="141">
        <v>3.8941687989108478E-2</v>
      </c>
      <c r="Z1412" s="141">
        <v>3.3269936406923134E-2</v>
      </c>
      <c r="AA1412" s="141">
        <v>-7.6351030242699557E-4</v>
      </c>
      <c r="AB1412" s="141">
        <v>4.5527880550937108E-2</v>
      </c>
      <c r="AC1412" s="141">
        <v>1.0902702324527268E-2</v>
      </c>
      <c r="AD1412" s="141">
        <v>4.6184560924275649E-2</v>
      </c>
      <c r="AE1412" s="141">
        <v>-1.5791481285429974E-2</v>
      </c>
      <c r="AF1412" s="141">
        <v>-3.4009579761959903E-2</v>
      </c>
      <c r="AG1412" s="141">
        <v>5.660432045109285E-2</v>
      </c>
      <c r="AH1412" s="141">
        <v>3.5932644250844747E-2</v>
      </c>
      <c r="AI1412" s="141">
        <v>7.0808126927198886E-2</v>
      </c>
      <c r="AJ1412" s="141">
        <v>2.6574889393719712E-3</v>
      </c>
      <c r="AK1412" s="141">
        <v>1.8579216671477411E-2</v>
      </c>
      <c r="AL1412" s="141">
        <v>7.2180517122847948E-4</v>
      </c>
      <c r="AM1412" s="141">
        <v>4.2956939740059078E-3</v>
      </c>
      <c r="AN1412" s="141">
        <v>7.2486305644743898E-2</v>
      </c>
      <c r="AO1412" s="141">
        <v>8.1043953589631679E-2</v>
      </c>
      <c r="AP1412" s="141">
        <v>0.26979791291362204</v>
      </c>
      <c r="AQ1412" s="141">
        <v>0.21868287122101365</v>
      </c>
      <c r="AR1412" s="141">
        <v>0.11446457435445659</v>
      </c>
      <c r="AS1412" s="141">
        <v>0.28085169628680517</v>
      </c>
      <c r="AT1412" s="141">
        <v>0.19730567380104994</v>
      </c>
      <c r="AU1412" s="141">
        <v>0.15633884648038604</v>
      </c>
      <c r="AV1412" s="141">
        <v>0.11480855738200633</v>
      </c>
      <c r="AW1412" s="141">
        <v>-5.2907508961811477E-2</v>
      </c>
      <c r="AX1412" s="141">
        <v>0.4790683772025407</v>
      </c>
      <c r="AY1412" s="141">
        <v>0.4887910429512981</v>
      </c>
      <c r="AZ1412" s="141">
        <v>0.2337139593729583</v>
      </c>
      <c r="BA1412" s="141">
        <v>0.13054124919210291</v>
      </c>
      <c r="BB1412" s="141">
        <v>-1.3816039260467034E-2</v>
      </c>
      <c r="BC1412" s="141">
        <v>8.8174093246870897E-3</v>
      </c>
      <c r="BD1412" s="141">
        <v>0.20653657910213574</v>
      </c>
      <c r="BE1412" s="141">
        <v>0.40722815234888465</v>
      </c>
      <c r="BF1412" s="141">
        <v>0.11950500566135012</v>
      </c>
      <c r="BG1412" s="141">
        <v>0.79452805919462477</v>
      </c>
    </row>
    <row r="1413" spans="1:59">
      <c r="A1413" s="141" t="s">
        <v>584</v>
      </c>
      <c r="B1413" s="141" t="s">
        <v>1994</v>
      </c>
      <c r="T1413" s="141">
        <v>20000000</v>
      </c>
      <c r="U1413" s="141">
        <v>10000000</v>
      </c>
      <c r="V1413" s="141">
        <v>240000000</v>
      </c>
      <c r="W1413" s="141">
        <v>280000000</v>
      </c>
      <c r="X1413" s="141">
        <v>190000000</v>
      </c>
      <c r="Y1413" s="141">
        <v>440000000</v>
      </c>
      <c r="Z1413" s="141">
        <v>410000000</v>
      </c>
      <c r="AA1413" s="141">
        <v>-9999999.9999999404</v>
      </c>
      <c r="AB1413" s="141">
        <v>637715764.10495102</v>
      </c>
      <c r="AC1413" s="141">
        <v>226234806.558238</v>
      </c>
      <c r="AD1413" s="141">
        <v>1161210976.9546199</v>
      </c>
      <c r="AE1413" s="141">
        <v>-481740894.87571502</v>
      </c>
      <c r="AF1413" s="141">
        <v>-1038079729.63932</v>
      </c>
      <c r="AG1413" s="141">
        <v>1777361196.1055</v>
      </c>
      <c r="AH1413" s="141">
        <v>1285720114.7581999</v>
      </c>
      <c r="AI1413" s="141">
        <v>2759977744.1013298</v>
      </c>
      <c r="AJ1413" s="141">
        <v>118698479.54551201</v>
      </c>
      <c r="AK1413" s="141">
        <v>911689479.39535296</v>
      </c>
      <c r="AL1413" s="141">
        <v>39332003.275607802</v>
      </c>
      <c r="AM1413" s="141">
        <v>207641498.39635801</v>
      </c>
      <c r="AN1413" s="141">
        <v>3200076742.3705101</v>
      </c>
      <c r="AO1413" s="141">
        <v>3268105339.0992298</v>
      </c>
      <c r="AP1413" s="141">
        <v>12308393448.135401</v>
      </c>
      <c r="AQ1413" s="141">
        <v>10688168325.6084</v>
      </c>
      <c r="AR1413" s="141">
        <v>4926033619.1846199</v>
      </c>
      <c r="AS1413" s="141">
        <v>11557373873.9419</v>
      </c>
      <c r="AT1413" s="141">
        <v>8771535612.3150597</v>
      </c>
      <c r="AU1413" s="141">
        <v>7527948175.2232504</v>
      </c>
      <c r="AV1413" s="141">
        <v>5459618342.9407902</v>
      </c>
      <c r="AW1413" s="141">
        <v>-2396909736.3050799</v>
      </c>
      <c r="AX1413" s="141">
        <v>21631204435.6847</v>
      </c>
      <c r="AY1413" s="141">
        <v>24624845329.5648</v>
      </c>
      <c r="AZ1413" s="141">
        <v>12226471578.7439</v>
      </c>
      <c r="BA1413" s="141">
        <v>7440979284.1628599</v>
      </c>
      <c r="BB1413" s="141">
        <v>-850717035.06823897</v>
      </c>
      <c r="BC1413" s="141">
        <v>546962692.19072795</v>
      </c>
      <c r="BD1413" s="141">
        <v>10648441636.2071</v>
      </c>
      <c r="BE1413" s="141">
        <v>19752249424.087101</v>
      </c>
      <c r="BF1413" s="141">
        <v>5252218412.3917198</v>
      </c>
      <c r="BG1413" s="141">
        <v>39323365428.380898</v>
      </c>
    </row>
    <row r="1414" spans="1:59">
      <c r="A1414" s="141" t="s">
        <v>584</v>
      </c>
      <c r="B1414" s="141" t="s">
        <v>1995</v>
      </c>
      <c r="AM1414" s="141">
        <v>5.9832560183627042</v>
      </c>
      <c r="AN1414" s="141">
        <v>6.2115221736176656</v>
      </c>
      <c r="AO1414" s="141">
        <v>5.9719519371187229</v>
      </c>
      <c r="AP1414" s="141">
        <v>5.6105822965279266</v>
      </c>
      <c r="AQ1414" s="141">
        <v>4.8581015790206763</v>
      </c>
      <c r="AR1414" s="141">
        <v>5.107907371550227</v>
      </c>
      <c r="AS1414" s="141">
        <v>5.3034069706562308</v>
      </c>
      <c r="AT1414" s="141">
        <v>11.368418808802149</v>
      </c>
      <c r="AU1414" s="141">
        <v>11.516787760204721</v>
      </c>
      <c r="AV1414" s="141">
        <v>12.191131965114387</v>
      </c>
      <c r="AW1414" s="141">
        <v>7.7461850919188002</v>
      </c>
      <c r="AX1414" s="141">
        <v>7.6866915256165038</v>
      </c>
      <c r="AY1414" s="141">
        <v>7.6712304711349137</v>
      </c>
      <c r="AZ1414" s="141">
        <v>8.5423915989920847</v>
      </c>
      <c r="BA1414" s="141">
        <v>9.8280701518379132</v>
      </c>
      <c r="BB1414" s="141">
        <v>7.817727726262734</v>
      </c>
      <c r="BC1414" s="141">
        <v>10.64495983442233</v>
      </c>
      <c r="BD1414" s="141">
        <v>11.147380378627608</v>
      </c>
      <c r="BE1414" s="141">
        <v>11.485425877209336</v>
      </c>
      <c r="BF1414" s="141">
        <v>15.348589647837283</v>
      </c>
      <c r="BG1414" s="141">
        <v>17.691190934967558</v>
      </c>
    </row>
    <row r="1415" spans="1:59">
      <c r="A1415" s="141" t="s">
        <v>584</v>
      </c>
      <c r="B1415" s="141" t="s">
        <v>1996</v>
      </c>
      <c r="AM1415" s="141">
        <v>31.62885906188988</v>
      </c>
      <c r="AN1415" s="141">
        <v>31.292381573906741</v>
      </c>
      <c r="AO1415" s="141">
        <v>33.910855278224652</v>
      </c>
      <c r="AP1415" s="141">
        <v>37.45579473912791</v>
      </c>
      <c r="AQ1415" s="141">
        <v>36.83272218307188</v>
      </c>
      <c r="AR1415" s="141">
        <v>37.062977191514015</v>
      </c>
      <c r="AS1415" s="141">
        <v>36.405014657054323</v>
      </c>
      <c r="AT1415" s="141">
        <v>34.035852696528011</v>
      </c>
      <c r="AU1415" s="141">
        <v>32.86289059270576</v>
      </c>
      <c r="AV1415" s="141">
        <v>35.064547960985017</v>
      </c>
      <c r="AW1415" s="141">
        <v>34.429980173108746</v>
      </c>
      <c r="AX1415" s="141">
        <v>34.562149432669194</v>
      </c>
      <c r="AY1415" s="141">
        <v>33.207005054873221</v>
      </c>
      <c r="AZ1415" s="141">
        <v>26.143962614752976</v>
      </c>
      <c r="BA1415" s="141">
        <v>31.430382347284514</v>
      </c>
      <c r="BB1415" s="141">
        <v>29.642917277998119</v>
      </c>
      <c r="BC1415" s="141">
        <v>31.348980772731011</v>
      </c>
      <c r="BD1415" s="141">
        <v>29.210150266448952</v>
      </c>
      <c r="BE1415" s="141">
        <v>24.16640716366836</v>
      </c>
      <c r="BF1415" s="141">
        <v>21.7602406004772</v>
      </c>
      <c r="BG1415" s="141">
        <v>18.209018989946234</v>
      </c>
    </row>
    <row r="1416" spans="1:59">
      <c r="A1416" s="141" t="s">
        <v>584</v>
      </c>
      <c r="B1416" s="141" t="s">
        <v>1997</v>
      </c>
      <c r="AM1416" s="141">
        <v>578214480634.44702</v>
      </c>
      <c r="AN1416" s="141">
        <v>583250053270.23804</v>
      </c>
      <c r="AO1416" s="141">
        <v>527470647339.8761</v>
      </c>
      <c r="AP1416" s="141">
        <v>553937788168.55701</v>
      </c>
      <c r="AQ1416" s="141">
        <v>633934268186.53503</v>
      </c>
      <c r="AR1416" s="141">
        <v>545160769998.13</v>
      </c>
      <c r="AS1416" s="141">
        <v>544829673562.58276</v>
      </c>
      <c r="AT1416" s="141">
        <v>620534003774.8252</v>
      </c>
      <c r="AU1416" s="141">
        <v>754335586817.06604</v>
      </c>
      <c r="AV1416" s="141">
        <v>819479184930.63098</v>
      </c>
      <c r="AW1416" s="141">
        <v>900749086491.06409</v>
      </c>
      <c r="AX1416" s="141">
        <v>1001626293503.324</v>
      </c>
      <c r="AY1416" s="141">
        <v>1083004357064.137</v>
      </c>
      <c r="AZ1416" s="141">
        <v>844506170708.60498</v>
      </c>
      <c r="BA1416" s="141">
        <v>1071820302891.295</v>
      </c>
      <c r="BB1416" s="141">
        <v>1164214791138.4099</v>
      </c>
      <c r="BC1416" s="141">
        <v>1143468463973.1311</v>
      </c>
      <c r="BD1416" s="141">
        <v>1071882292293.554</v>
      </c>
      <c r="BE1416" s="141">
        <v>1119748174410.103</v>
      </c>
      <c r="BF1416" s="141">
        <v>1031373229615.2671</v>
      </c>
      <c r="BG1416" s="141">
        <v>1059179741974.241</v>
      </c>
    </row>
    <row r="1417" spans="1:59">
      <c r="A1417" s="141" t="s">
        <v>584</v>
      </c>
      <c r="B1417" s="141" t="s">
        <v>1998</v>
      </c>
      <c r="AM1417" s="141">
        <v>6680586807.9783697</v>
      </c>
      <c r="AN1417" s="141">
        <v>7302764523.6637697</v>
      </c>
      <c r="AO1417" s="141">
        <v>7388020643.4143295</v>
      </c>
      <c r="AP1417" s="141">
        <v>8190414066.96276</v>
      </c>
      <c r="AQ1417" s="141">
        <v>10227354811.458401</v>
      </c>
      <c r="AR1417" s="141">
        <v>10461595549.663401</v>
      </c>
      <c r="AS1417" s="141">
        <v>10421751154.845501</v>
      </c>
      <c r="AT1417" s="141">
        <v>12270687359.069401</v>
      </c>
      <c r="AU1417" s="141">
        <v>15701300547.350901</v>
      </c>
      <c r="AV1417" s="141">
        <v>17655293013.250198</v>
      </c>
      <c r="AW1417" s="141">
        <v>20095621605.519001</v>
      </c>
      <c r="AX1417" s="141">
        <v>23228568012.542999</v>
      </c>
      <c r="AY1417" s="141">
        <v>25700583119.7173</v>
      </c>
      <c r="AZ1417" s="141">
        <v>21697984664.158199</v>
      </c>
      <c r="BA1417" s="141">
        <v>26680317333.895199</v>
      </c>
      <c r="BB1417" s="141">
        <v>28989252520.812599</v>
      </c>
      <c r="BC1417" s="141">
        <v>31892291571.947601</v>
      </c>
      <c r="BD1417" s="141">
        <v>31586957364.219799</v>
      </c>
      <c r="BE1417" s="141">
        <v>37336359360.333801</v>
      </c>
      <c r="BF1417" s="141">
        <v>36476971138.585403</v>
      </c>
      <c r="BG1417" s="141">
        <v>39013133685.576897</v>
      </c>
    </row>
    <row r="1418" spans="1:59">
      <c r="A1418" s="141" t="s">
        <v>584</v>
      </c>
      <c r="B1418" s="141" t="s">
        <v>1999</v>
      </c>
      <c r="AM1418" s="141">
        <v>68208714147.074699</v>
      </c>
      <c r="AN1418" s="141">
        <v>69694113953.492004</v>
      </c>
      <c r="AO1418" s="141">
        <v>62671382934.348198</v>
      </c>
      <c r="AP1418" s="141">
        <v>61155948852.191498</v>
      </c>
      <c r="AQ1418" s="141">
        <v>69422383743.610199</v>
      </c>
      <c r="AR1418" s="141">
        <v>64715024449.025398</v>
      </c>
      <c r="AS1418" s="141">
        <v>65943303664.101799</v>
      </c>
      <c r="AT1418" s="141">
        <v>77833776411.935104</v>
      </c>
      <c r="AU1418" s="141">
        <v>97809484113.865997</v>
      </c>
      <c r="AV1418" s="141">
        <v>101960552683.10001</v>
      </c>
      <c r="AW1418" s="141">
        <v>109345586362.54401</v>
      </c>
      <c r="AX1418" s="141">
        <v>121579391058.688</v>
      </c>
      <c r="AY1418" s="141">
        <v>141040143455.655</v>
      </c>
      <c r="AZ1418" s="141">
        <v>120914193842.584</v>
      </c>
      <c r="BA1418" s="141">
        <v>134553284394.811</v>
      </c>
      <c r="BB1418" s="141">
        <v>140709392428.19199</v>
      </c>
      <c r="BC1418" s="141">
        <v>136973987462.158</v>
      </c>
      <c r="BD1418" s="141">
        <v>135398403064.117</v>
      </c>
      <c r="BE1418" s="141">
        <v>163793003422.82401</v>
      </c>
      <c r="BF1418" s="141">
        <v>162672975122.198</v>
      </c>
      <c r="BG1418" s="141">
        <v>173821286024.38599</v>
      </c>
    </row>
    <row r="1419" spans="1:59">
      <c r="A1419" s="141" t="s">
        <v>584</v>
      </c>
      <c r="B1419" s="141" t="s">
        <v>2000</v>
      </c>
      <c r="AM1419" s="141">
        <v>395239572032.383</v>
      </c>
      <c r="AN1419" s="141">
        <v>403959291244.03003</v>
      </c>
      <c r="AO1419" s="141">
        <v>369623821298.41101</v>
      </c>
      <c r="AP1419" s="141">
        <v>398925565406.23199</v>
      </c>
      <c r="AQ1419" s="141">
        <v>454300757252.703</v>
      </c>
      <c r="AR1419" s="141">
        <v>379094247965.07397</v>
      </c>
      <c r="AS1419" s="141">
        <v>390952973418.40997</v>
      </c>
      <c r="AT1419" s="141">
        <v>443877324403.479</v>
      </c>
      <c r="AU1419" s="141">
        <v>533531430593.29901</v>
      </c>
      <c r="AV1419" s="141">
        <v>570981940349.276</v>
      </c>
      <c r="AW1419" s="141">
        <v>619219372407.48999</v>
      </c>
      <c r="AX1419" s="141">
        <v>680623001131.03003</v>
      </c>
      <c r="AY1419" s="141">
        <v>749117909760.21594</v>
      </c>
      <c r="AZ1419" s="141">
        <v>548145189337.79199</v>
      </c>
      <c r="BA1419" s="141">
        <v>735436367446.34399</v>
      </c>
      <c r="BB1419" s="141">
        <v>789951046111.78296</v>
      </c>
      <c r="BC1419" s="141">
        <v>776640145114.95703</v>
      </c>
      <c r="BD1419" s="141">
        <v>694939954454.16699</v>
      </c>
      <c r="BE1419" s="141">
        <v>699180562262.24402</v>
      </c>
      <c r="BF1419" s="141">
        <v>622037821678.56799</v>
      </c>
      <c r="BG1419" s="141">
        <v>634786933994.71497</v>
      </c>
    </row>
    <row r="1420" spans="1:59">
      <c r="A1420" s="141" t="s">
        <v>584</v>
      </c>
      <c r="B1420" s="141" t="s">
        <v>2001</v>
      </c>
      <c r="AM1420" s="141">
        <v>4.8743300335531163</v>
      </c>
      <c r="AN1420" s="141">
        <v>3.1488542703380822</v>
      </c>
      <c r="AO1420" s="141">
        <v>2.632893711234523</v>
      </c>
      <c r="AP1420" s="141">
        <v>3.2106671574764372</v>
      </c>
      <c r="AQ1420" s="141">
        <v>4.377594444164731</v>
      </c>
      <c r="AR1420" s="141">
        <v>4.0307485415143702</v>
      </c>
      <c r="AS1420" s="141">
        <v>4.1654862036480926</v>
      </c>
      <c r="AT1420" s="141">
        <v>4.9382549828305162</v>
      </c>
      <c r="AU1420" s="141">
        <v>5.5964082072290182</v>
      </c>
      <c r="AV1420" s="141">
        <v>5.8037038426798224</v>
      </c>
      <c r="AW1420" s="141">
        <v>7.0663072283611754</v>
      </c>
      <c r="AX1420" s="141">
        <v>6.2097753164817027</v>
      </c>
      <c r="AY1420" s="141">
        <v>4.5250000818845013</v>
      </c>
      <c r="AZ1420" s="141">
        <v>4.6845117289080953</v>
      </c>
      <c r="BA1420" s="141">
        <v>3.6252067726340402</v>
      </c>
      <c r="BB1420" s="141">
        <v>4.0817686268938562</v>
      </c>
      <c r="BC1420" s="141">
        <v>3.094436290296664</v>
      </c>
      <c r="BD1420" s="141">
        <v>3.4775650613274678</v>
      </c>
      <c r="BE1420" s="141">
        <v>5.4110993229691768</v>
      </c>
      <c r="BF1420" s="141">
        <v>7.2952401873643495</v>
      </c>
      <c r="BG1420" s="141">
        <v>7.6789376198021948</v>
      </c>
    </row>
    <row r="1421" spans="1:59">
      <c r="A1421" s="141" t="s">
        <v>584</v>
      </c>
      <c r="B1421" s="141" t="s">
        <v>2002</v>
      </c>
      <c r="AM1421" s="141">
        <v>463448286179.45697</v>
      </c>
      <c r="AN1421" s="141">
        <v>473653405197.521</v>
      </c>
      <c r="AO1421" s="141">
        <v>432295204232.75897</v>
      </c>
      <c r="AP1421" s="141">
        <v>460081514258.42401</v>
      </c>
      <c r="AQ1421" s="141">
        <v>523723140996.31299</v>
      </c>
      <c r="AR1421" s="141">
        <v>443809272414.09998</v>
      </c>
      <c r="AS1421" s="141">
        <v>456896277082.513</v>
      </c>
      <c r="AT1421" s="141">
        <v>521711100815.41498</v>
      </c>
      <c r="AU1421" s="141">
        <v>631340914707.16504</v>
      </c>
      <c r="AV1421" s="141">
        <v>672942493032.37695</v>
      </c>
      <c r="AW1421" s="141">
        <v>728564958770.03406</v>
      </c>
      <c r="AX1421" s="141">
        <v>802202392189.71997</v>
      </c>
      <c r="AY1421" s="141">
        <v>890158053215.87195</v>
      </c>
      <c r="AZ1421" s="141">
        <v>669059383180.37695</v>
      </c>
      <c r="BA1421" s="141">
        <v>869989651841.15405</v>
      </c>
      <c r="BB1421" s="141">
        <v>930660438539.974</v>
      </c>
      <c r="BC1421" s="141">
        <v>913614132577.11401</v>
      </c>
      <c r="BD1421" s="141">
        <v>830338357518.28601</v>
      </c>
      <c r="BE1421" s="141">
        <v>862973565685.06799</v>
      </c>
      <c r="BF1421" s="141">
        <v>784710796800.76501</v>
      </c>
      <c r="BG1421" s="141">
        <v>808608220019.10095</v>
      </c>
    </row>
    <row r="1422" spans="1:59">
      <c r="A1422" s="141" t="s">
        <v>584</v>
      </c>
      <c r="B1422" s="141" t="s">
        <v>2003</v>
      </c>
      <c r="AM1422" s="141">
        <v>114766194454.99001</v>
      </c>
      <c r="AN1422" s="141">
        <v>109596648072.717</v>
      </c>
      <c r="AO1422" s="141">
        <v>95175443107.117096</v>
      </c>
      <c r="AP1422" s="141">
        <v>93856273910.132996</v>
      </c>
      <c r="AQ1422" s="141">
        <v>110211127190.222</v>
      </c>
      <c r="AR1422" s="141">
        <v>101351497584.03</v>
      </c>
      <c r="AS1422" s="141">
        <v>87933396480.069794</v>
      </c>
      <c r="AT1422" s="141">
        <v>98822902959.410202</v>
      </c>
      <c r="AU1422" s="141">
        <v>122994672109.901</v>
      </c>
      <c r="AV1422" s="141">
        <v>146536691898.254</v>
      </c>
      <c r="AW1422" s="141">
        <v>172184127721.03</v>
      </c>
      <c r="AX1422" s="141">
        <v>199423901313.604</v>
      </c>
      <c r="AY1422" s="141">
        <v>192846303848.26501</v>
      </c>
      <c r="AZ1422" s="141">
        <v>175446787528.228</v>
      </c>
      <c r="BA1422" s="141">
        <v>201830651050.14099</v>
      </c>
      <c r="BB1422" s="141">
        <v>233554352598.436</v>
      </c>
      <c r="BC1422" s="141">
        <v>229854331396.017</v>
      </c>
      <c r="BD1422" s="141">
        <v>241543934775.26801</v>
      </c>
      <c r="BE1422" s="141">
        <v>256774608725.035</v>
      </c>
      <c r="BF1422" s="141">
        <v>246662432814.50201</v>
      </c>
      <c r="BG1422" s="141">
        <v>250571521955.14001</v>
      </c>
    </row>
    <row r="1423" spans="1:59">
      <c r="A1423" s="141" t="s">
        <v>584</v>
      </c>
      <c r="B1423" s="141" t="s">
        <v>2004</v>
      </c>
      <c r="AM1423" s="141">
        <v>57.478218377292855</v>
      </c>
      <c r="AN1423" s="141">
        <v>59.324067159888038</v>
      </c>
      <c r="AO1423" s="141">
        <v>57.455981917432361</v>
      </c>
      <c r="AP1423" s="141">
        <v>53.69073003368301</v>
      </c>
      <c r="AQ1423" s="141">
        <v>53.890268325087177</v>
      </c>
      <c r="AR1423" s="141">
        <v>53.765601268812077</v>
      </c>
      <c r="AS1423" s="141">
        <v>54.103882709986252</v>
      </c>
      <c r="AT1423" s="141">
        <v>49.64373490311479</v>
      </c>
      <c r="AU1423" s="141">
        <v>50.019244368190385</v>
      </c>
      <c r="AV1423" s="141">
        <v>46.940616231220702</v>
      </c>
      <c r="AW1423" s="141">
        <v>50.757527506611389</v>
      </c>
      <c r="AX1423" s="141">
        <v>51.541383725232826</v>
      </c>
      <c r="AY1423" s="141">
        <v>54.596764392107268</v>
      </c>
      <c r="AZ1423" s="141">
        <v>60.629134057347201</v>
      </c>
      <c r="BA1423" s="141">
        <v>55.116340728243642</v>
      </c>
      <c r="BB1423" s="141">
        <v>58.457586368844886</v>
      </c>
      <c r="BC1423" s="141">
        <v>54.911623102550152</v>
      </c>
      <c r="BD1423" s="141">
        <v>56.164904293596344</v>
      </c>
      <c r="BE1423" s="141">
        <v>58.937067636152975</v>
      </c>
      <c r="BF1423" s="141">
        <v>55.595929564320869</v>
      </c>
      <c r="BG1423" s="141">
        <v>56.420852455284098</v>
      </c>
    </row>
    <row r="1424" spans="1:59">
      <c r="A1424" s="141" t="s">
        <v>584</v>
      </c>
      <c r="B1424" s="141" t="s">
        <v>2005</v>
      </c>
      <c r="AM1424" s="141">
        <v>36.02722032211669</v>
      </c>
      <c r="AN1424" s="141">
        <v>34.996709786472238</v>
      </c>
      <c r="AO1424" s="141">
        <v>31.239928564280746</v>
      </c>
      <c r="AP1424" s="141">
        <v>29.159007366583374</v>
      </c>
      <c r="AQ1424" s="141">
        <v>28.95346702895046</v>
      </c>
      <c r="AR1424" s="141">
        <v>28.396472132035566</v>
      </c>
      <c r="AS1424" s="141">
        <v>29.239540399929957</v>
      </c>
      <c r="AT1424" s="141">
        <v>25.411497775669972</v>
      </c>
      <c r="AU1424" s="141">
        <v>23.932771589174688</v>
      </c>
      <c r="AV1424" s="141">
        <v>19.848949478956367</v>
      </c>
      <c r="AW1424" s="141">
        <v>21.666513883376005</v>
      </c>
      <c r="AX1424" s="141">
        <v>21.685377331226103</v>
      </c>
      <c r="AY1424" s="141">
        <v>24.382040787067456</v>
      </c>
      <c r="AZ1424" s="141">
        <v>29.798121751815433</v>
      </c>
      <c r="BA1424" s="141">
        <v>24.891694565330074</v>
      </c>
      <c r="BB1424" s="141">
        <v>27.423962512261774</v>
      </c>
      <c r="BC1424" s="141">
        <v>20.292124097483484</v>
      </c>
      <c r="BD1424" s="141">
        <v>23.048735279012</v>
      </c>
      <c r="BE1424" s="141">
        <v>24.855552405759916</v>
      </c>
      <c r="BF1424" s="141">
        <v>22.954627649878439</v>
      </c>
      <c r="BG1424" s="141">
        <v>24.425519319851499</v>
      </c>
    </row>
    <row r="1425" spans="1:59">
      <c r="A1425" s="141" t="s">
        <v>584</v>
      </c>
      <c r="B1425" s="141" t="s">
        <v>2006</v>
      </c>
      <c r="AM1425" s="141">
        <v>24573703724.64938</v>
      </c>
      <c r="AN1425" s="141">
        <v>24390646798.55685</v>
      </c>
      <c r="AO1425" s="141">
        <v>19578495258.93721</v>
      </c>
      <c r="AP1425" s="141">
        <v>17832467630.914478</v>
      </c>
      <c r="AQ1425" s="141">
        <v>20100186987.917641</v>
      </c>
      <c r="AR1425" s="141">
        <v>18376783882.907501</v>
      </c>
      <c r="AS1425" s="141">
        <v>19281518915.91354</v>
      </c>
      <c r="AT1425" s="141">
        <v>19778728361.638828</v>
      </c>
      <c r="AU1425" s="141">
        <v>23408520425.521652</v>
      </c>
      <c r="AV1425" s="141">
        <v>20238098590.533211</v>
      </c>
      <c r="AW1425" s="141">
        <v>23691376650.099499</v>
      </c>
      <c r="AX1425" s="141">
        <v>26364949708.083462</v>
      </c>
      <c r="AY1425" s="141">
        <v>34388465303.496254</v>
      </c>
      <c r="AZ1425" s="141">
        <v>36030158696.439301</v>
      </c>
      <c r="BA1425" s="141">
        <v>33492592579.176289</v>
      </c>
      <c r="BB1425" s="141">
        <v>38588091030.738678</v>
      </c>
      <c r="BC1425" s="141">
        <v>27794931517.092567</v>
      </c>
      <c r="BD1425" s="141">
        <v>31207619494.257999</v>
      </c>
      <c r="BE1425" s="141">
        <v>40711655802.728157</v>
      </c>
      <c r="BF1425" s="141">
        <v>37340975726.279938</v>
      </c>
      <c r="BG1425" s="141">
        <v>42456751799.900734</v>
      </c>
    </row>
    <row r="1426" spans="1:59">
      <c r="A1426" s="141" t="s">
        <v>584</v>
      </c>
      <c r="B1426" s="141" t="s">
        <v>2007</v>
      </c>
    </row>
    <row r="1427" spans="1:59">
      <c r="A1427" s="141" t="s">
        <v>584</v>
      </c>
      <c r="B1427" s="141" t="s">
        <v>2008</v>
      </c>
    </row>
    <row r="1428" spans="1:59">
      <c r="A1428" s="141" t="s">
        <v>584</v>
      </c>
      <c r="B1428" s="141" t="s">
        <v>2009</v>
      </c>
      <c r="AM1428" s="141">
        <v>-3287427602.3646002</v>
      </c>
      <c r="AN1428" s="141">
        <v>-4049422929.8621898</v>
      </c>
      <c r="AO1428" s="141">
        <v>-14454722960.9391</v>
      </c>
      <c r="AP1428" s="141">
        <v>-16467642192.614799</v>
      </c>
      <c r="AQ1428" s="141">
        <v>-9258432782.5366001</v>
      </c>
      <c r="AR1428" s="141">
        <v>-2868839073.55898</v>
      </c>
      <c r="AS1428" s="141">
        <v>-3321241429.5521002</v>
      </c>
      <c r="AT1428" s="141">
        <v>-3997621312.2986302</v>
      </c>
      <c r="AU1428" s="141">
        <v>-4787080964.8259802</v>
      </c>
      <c r="AV1428" s="141">
        <v>-4877581212.5760803</v>
      </c>
      <c r="AW1428" s="141">
        <v>-4756576027.60637</v>
      </c>
      <c r="AX1428" s="141">
        <v>-4028832172.2435598</v>
      </c>
      <c r="AY1428" s="141">
        <v>-5468482040.91611</v>
      </c>
      <c r="AZ1428" s="141">
        <v>-4990559942.0952702</v>
      </c>
      <c r="BA1428" s="141">
        <v>-4964295017.3784904</v>
      </c>
      <c r="BB1428" s="141">
        <v>496966184.12054902</v>
      </c>
      <c r="BC1428" s="141">
        <v>-1017167485.72165</v>
      </c>
      <c r="BD1428" s="141">
        <v>-7681238232.7330704</v>
      </c>
      <c r="BE1428" s="141">
        <v>-1993455509.8779099</v>
      </c>
      <c r="BF1428" s="141">
        <v>-2252671181.2674098</v>
      </c>
      <c r="BG1428" s="141">
        <v>-6579728159.5445004</v>
      </c>
    </row>
    <row r="1429" spans="1:59">
      <c r="A1429" s="141" t="s">
        <v>584</v>
      </c>
      <c r="B1429" s="141" t="s">
        <v>2010</v>
      </c>
      <c r="AM1429" s="141">
        <v>-9006623271.2912292</v>
      </c>
      <c r="AN1429" s="141">
        <v>-8834024267.9303608</v>
      </c>
      <c r="AO1429" s="141">
        <v>-8842304100.3161106</v>
      </c>
      <c r="AP1429" s="141">
        <v>-12138946412.606199</v>
      </c>
      <c r="AQ1429" s="141">
        <v>-9830734375.1054802</v>
      </c>
      <c r="AR1429" s="141">
        <v>-7904453349.3803902</v>
      </c>
      <c r="AS1429" s="141">
        <v>-4922609120.9348698</v>
      </c>
      <c r="AT1429" s="141">
        <v>-7512257633.8491802</v>
      </c>
      <c r="AU1429" s="141">
        <v>-7875225461.5787096</v>
      </c>
      <c r="AV1429" s="141">
        <v>-7572939555.9590302</v>
      </c>
      <c r="AW1429" s="141">
        <v>-10683779973.071501</v>
      </c>
      <c r="AX1429" s="141">
        <v>-11513923840.831499</v>
      </c>
      <c r="AY1429" s="141">
        <v>-13043216000.108299</v>
      </c>
      <c r="AZ1429" s="141">
        <v>-12396932638.7328</v>
      </c>
      <c r="BA1429" s="141">
        <v>-12395348845.3668</v>
      </c>
      <c r="BB1429" s="141">
        <v>-13824960722.627199</v>
      </c>
      <c r="BC1429" s="141">
        <v>-14344769667.096399</v>
      </c>
      <c r="BD1429" s="141">
        <v>-10118926721.837799</v>
      </c>
      <c r="BE1429" s="141">
        <v>-18964306312.0952</v>
      </c>
      <c r="BF1429" s="141">
        <v>-16269543951.0749</v>
      </c>
      <c r="BG1429" s="141">
        <v>-19613279198.0462</v>
      </c>
    </row>
    <row r="1430" spans="1:59">
      <c r="A1430" s="141" t="s">
        <v>584</v>
      </c>
      <c r="B1430" s="141" t="s">
        <v>2011</v>
      </c>
      <c r="AM1430" s="141">
        <v>35140489432.268204</v>
      </c>
      <c r="AN1430" s="141">
        <v>6567197419.4966402</v>
      </c>
      <c r="AO1430" s="141">
        <v>-6164251111.4313297</v>
      </c>
      <c r="AP1430" s="141">
        <v>76256302391.032898</v>
      </c>
      <c r="AQ1430" s="141">
        <v>48954926375.154099</v>
      </c>
      <c r="AR1430" s="141">
        <v>40487077217.583397</v>
      </c>
      <c r="AS1430" s="141">
        <v>46133662477.414902</v>
      </c>
      <c r="AT1430" s="141">
        <v>187153267349.06601</v>
      </c>
      <c r="AU1430" s="141">
        <v>160853817961.69501</v>
      </c>
      <c r="AV1430" s="141">
        <v>22325219541.967701</v>
      </c>
      <c r="AW1430" s="141">
        <v>31981451577.095699</v>
      </c>
      <c r="AX1430" s="141">
        <v>36524112466.086502</v>
      </c>
      <c r="AY1430" s="141">
        <v>30879702188.294899</v>
      </c>
      <c r="AZ1430" s="141">
        <v>29560047367.355701</v>
      </c>
      <c r="BA1430" s="141">
        <v>41195613538.9375</v>
      </c>
      <c r="BB1430" s="141">
        <v>176617418467.13501</v>
      </c>
      <c r="BC1430" s="141">
        <v>-38260997667.063202</v>
      </c>
      <c r="BD1430" s="141">
        <v>38775581576.251999</v>
      </c>
      <c r="BE1430" s="141">
        <v>8477276482.74963</v>
      </c>
      <c r="BF1430" s="141">
        <v>5126501168.2429504</v>
      </c>
      <c r="BG1430" s="141">
        <v>-5331274636.7965498</v>
      </c>
    </row>
    <row r="1431" spans="1:59">
      <c r="A1431" s="141" t="s">
        <v>584</v>
      </c>
      <c r="B1431" s="141" t="s">
        <v>2012</v>
      </c>
      <c r="AM1431" s="141">
        <v>33820312103.573799</v>
      </c>
      <c r="AN1431" s="141">
        <v>-32129071212.776402</v>
      </c>
      <c r="AO1431" s="141">
        <v>39172919339.479897</v>
      </c>
      <c r="AP1431" s="141">
        <v>27481454263.076401</v>
      </c>
      <c r="AQ1431" s="141">
        <v>35975387034.795197</v>
      </c>
      <c r="AR1431" s="141">
        <v>46285624467.396301</v>
      </c>
      <c r="AS1431" s="141">
        <v>105974660790.45399</v>
      </c>
      <c r="AT1431" s="141">
        <v>95110162832.992905</v>
      </c>
      <c r="AU1431" s="141">
        <v>-22947944390.504501</v>
      </c>
      <c r="AV1431" s="141">
        <v>13268315803.7957</v>
      </c>
      <c r="AW1431" s="141">
        <v>-127520047988.414</v>
      </c>
      <c r="AX1431" s="141">
        <v>-73129063903.396194</v>
      </c>
      <c r="AY1431" s="141">
        <v>282689352952.11401</v>
      </c>
      <c r="AZ1431" s="141">
        <v>210586667970.76001</v>
      </c>
      <c r="BA1431" s="141">
        <v>144767857559.24399</v>
      </c>
      <c r="BB1431" s="141">
        <v>-168446360029.06201</v>
      </c>
      <c r="BC1431" s="141">
        <v>32210273636.5275</v>
      </c>
      <c r="BD1431" s="141">
        <v>-274651950434.82999</v>
      </c>
      <c r="BE1431" s="141">
        <v>-40342220314.6493</v>
      </c>
      <c r="BF1431" s="141">
        <v>132433986065.336</v>
      </c>
      <c r="BG1431" s="141">
        <v>274517555458.89001</v>
      </c>
    </row>
    <row r="1432" spans="1:59">
      <c r="A1432" s="141" t="s">
        <v>584</v>
      </c>
      <c r="B1432" s="141" t="s">
        <v>2013</v>
      </c>
      <c r="AM1432" s="141">
        <v>26440694396.687</v>
      </c>
      <c r="AN1432" s="141">
        <v>21500257090.9753</v>
      </c>
      <c r="AO1432" s="141">
        <v>17293070283.030701</v>
      </c>
      <c r="AP1432" s="141">
        <v>9481358283.57827</v>
      </c>
      <c r="AQ1432" s="141">
        <v>34339324665.546398</v>
      </c>
      <c r="AR1432" s="141">
        <v>30734354195.947201</v>
      </c>
      <c r="AS1432" s="141">
        <v>19344378431.0937</v>
      </c>
      <c r="AT1432" s="141">
        <v>25693039711.622101</v>
      </c>
      <c r="AU1432" s="141">
        <v>33085785004.4804</v>
      </c>
      <c r="AV1432" s="141">
        <v>46205395349.6241</v>
      </c>
      <c r="AW1432" s="141">
        <v>60549386566.509499</v>
      </c>
      <c r="AX1432" s="141">
        <v>51358484681.0392</v>
      </c>
      <c r="AY1432" s="141">
        <v>89018788218.029495</v>
      </c>
      <c r="AZ1432" s="141">
        <v>61450645280.797798</v>
      </c>
      <c r="BA1432" s="141">
        <v>72215534552.466202</v>
      </c>
      <c r="BB1432" s="141">
        <v>117685915139.306</v>
      </c>
      <c r="BC1432" s="141">
        <v>117085390234.64101</v>
      </c>
      <c r="BD1432" s="141">
        <v>145036160640.49399</v>
      </c>
      <c r="BE1432" s="141">
        <v>118172189795.213</v>
      </c>
      <c r="BF1432" s="141">
        <v>130825172464.584</v>
      </c>
      <c r="BG1432" s="141">
        <v>134749144129.323</v>
      </c>
    </row>
    <row r="1433" spans="1:59">
      <c r="A1433" s="141" t="s">
        <v>584</v>
      </c>
      <c r="B1433" s="141" t="s">
        <v>2014</v>
      </c>
      <c r="AM1433" s="141">
        <v>647338930.01452994</v>
      </c>
      <c r="AN1433" s="141">
        <v>34365131504.837997</v>
      </c>
      <c r="AO1433" s="141">
        <v>3666195894.8842402</v>
      </c>
      <c r="AP1433" s="141">
        <v>17685562295.663502</v>
      </c>
      <c r="AQ1433" s="141">
        <v>16944919643.912701</v>
      </c>
      <c r="AR1433" s="141">
        <v>3673150665.2563801</v>
      </c>
      <c r="AS1433" s="141">
        <v>360107981.92112303</v>
      </c>
      <c r="AT1433" s="141">
        <v>-16994322775.360701</v>
      </c>
      <c r="AU1433" s="141">
        <v>-28927821431.949402</v>
      </c>
      <c r="AV1433" s="141">
        <v>-16289224865.449301</v>
      </c>
      <c r="AW1433" s="141">
        <v>-31991518124.572102</v>
      </c>
      <c r="AX1433" s="141">
        <v>16104034734.9526</v>
      </c>
      <c r="AY1433" s="141">
        <v>43893285546.723198</v>
      </c>
      <c r="AZ1433" s="141">
        <v>26924278396.071899</v>
      </c>
      <c r="BA1433" s="141">
        <v>30940309470.538898</v>
      </c>
      <c r="BB1433" s="141">
        <v>27464406540.176601</v>
      </c>
      <c r="BC1433" s="141">
        <v>-5948820009.9746304</v>
      </c>
      <c r="BD1433" s="141">
        <v>-42951879862.327003</v>
      </c>
      <c r="BE1433" s="141">
        <v>24340127339.9618</v>
      </c>
      <c r="BF1433" s="141">
        <v>46729914824.230103</v>
      </c>
      <c r="BG1433" s="141">
        <v>84638521631.8246</v>
      </c>
    </row>
    <row r="1434" spans="1:59">
      <c r="A1434" s="141" t="s">
        <v>584</v>
      </c>
      <c r="B1434" s="141" t="s">
        <v>2015</v>
      </c>
      <c r="AM1434" s="141">
        <v>83009850951.037903</v>
      </c>
      <c r="AN1434" s="141">
        <v>102097445991.94901</v>
      </c>
      <c r="AO1434" s="141">
        <v>123062415252.09</v>
      </c>
      <c r="AP1434" s="141">
        <v>124414999800.98599</v>
      </c>
      <c r="AQ1434" s="141">
        <v>117967708402.32899</v>
      </c>
      <c r="AR1434" s="141">
        <v>72851236401.951996</v>
      </c>
      <c r="AS1434" s="141">
        <v>96908700449.720703</v>
      </c>
      <c r="AT1434" s="141">
        <v>108126645357.59801</v>
      </c>
      <c r="AU1434" s="141">
        <v>133287194173.84399</v>
      </c>
      <c r="AV1434" s="141">
        <v>106964121076.28</v>
      </c>
      <c r="AW1434" s="141">
        <v>95106835108.432404</v>
      </c>
      <c r="AX1434" s="141">
        <v>120600661145.06799</v>
      </c>
      <c r="AY1434" s="141">
        <v>55277345660.865402</v>
      </c>
      <c r="AZ1434" s="141">
        <v>58091528286.808502</v>
      </c>
      <c r="BA1434" s="141">
        <v>108524000320.32201</v>
      </c>
      <c r="BB1434" s="141">
        <v>-4473592193.8074102</v>
      </c>
      <c r="BC1434" s="141">
        <v>-53483855626.717796</v>
      </c>
      <c r="BD1434" s="141">
        <v>-89648250591.352493</v>
      </c>
      <c r="BE1434" s="141">
        <v>-99824695777.401199</v>
      </c>
      <c r="BF1434" s="141">
        <v>-7334915644.6758204</v>
      </c>
      <c r="BG1434" s="141">
        <v>51217641420.544998</v>
      </c>
    </row>
    <row r="1435" spans="1:59">
      <c r="A1435" s="141" t="s">
        <v>584</v>
      </c>
      <c r="B1435" s="141" t="s">
        <v>2016</v>
      </c>
      <c r="AM1435" s="141">
        <v>21309371596.648899</v>
      </c>
      <c r="AN1435" s="141">
        <v>47450014246.531403</v>
      </c>
      <c r="AO1435" s="141">
        <v>72968602319.862396</v>
      </c>
      <c r="AP1435" s="141">
        <v>69164578262.696701</v>
      </c>
      <c r="AQ1435" s="141">
        <v>69091201723.888199</v>
      </c>
      <c r="AR1435" s="141">
        <v>26480675041.236599</v>
      </c>
      <c r="AS1435" s="141">
        <v>51601038995.840698</v>
      </c>
      <c r="AT1435" s="141">
        <v>72487452621.770798</v>
      </c>
      <c r="AU1435" s="141">
        <v>94230374346.551193</v>
      </c>
      <c r="AV1435" s="141">
        <v>69911671152.185898</v>
      </c>
      <c r="AW1435" s="141">
        <v>63045444315.060501</v>
      </c>
      <c r="AX1435" s="141">
        <v>83502740418.595001</v>
      </c>
      <c r="AY1435" s="141">
        <v>17341178492.640701</v>
      </c>
      <c r="AZ1435" s="141">
        <v>23251948662.567402</v>
      </c>
      <c r="BA1435" s="141">
        <v>78197081417.245499</v>
      </c>
      <c r="BB1435" s="141">
        <v>-39544359231.228104</v>
      </c>
      <c r="BC1435" s="141">
        <v>-101198487543.672</v>
      </c>
      <c r="BD1435" s="141">
        <v>-125128284733.983</v>
      </c>
      <c r="BE1435" s="141">
        <v>-128605076447.10201</v>
      </c>
      <c r="BF1435" s="141">
        <v>-23275907631.1959</v>
      </c>
      <c r="BG1435" s="141">
        <v>40328491669.1343</v>
      </c>
    </row>
    <row r="1436" spans="1:59">
      <c r="A1436" s="141" t="s">
        <v>584</v>
      </c>
      <c r="B1436" s="141" t="s">
        <v>2017</v>
      </c>
      <c r="AM1436" s="141">
        <v>56691378321.937599</v>
      </c>
      <c r="AN1436" s="141">
        <v>56839889709.760498</v>
      </c>
      <c r="AO1436" s="141">
        <v>50558736481.2995</v>
      </c>
      <c r="AP1436" s="141">
        <v>57100799582.207001</v>
      </c>
      <c r="AQ1436" s="141">
        <v>71430006679.7052</v>
      </c>
      <c r="AR1436" s="141">
        <v>67643699062.472397</v>
      </c>
      <c r="AS1436" s="141">
        <v>62182866017.111801</v>
      </c>
      <c r="AT1436" s="141">
        <v>74405325066.161606</v>
      </c>
      <c r="AU1436" s="141">
        <v>95638600689.667007</v>
      </c>
      <c r="AV1436" s="141">
        <v>107784018487.722</v>
      </c>
      <c r="AW1436" s="141">
        <v>122311105011.10201</v>
      </c>
      <c r="AX1436" s="141">
        <v>139746829824.53699</v>
      </c>
      <c r="AY1436" s="141">
        <v>137817973173.534</v>
      </c>
      <c r="AZ1436" s="141">
        <v>134822693628.50301</v>
      </c>
      <c r="BA1436" s="141">
        <v>155086253572.17599</v>
      </c>
      <c r="BB1436" s="141">
        <v>182966004362.48801</v>
      </c>
      <c r="BC1436" s="141">
        <v>175660256907.88</v>
      </c>
      <c r="BD1436" s="141">
        <v>181625747435.931</v>
      </c>
      <c r="BE1436" s="141">
        <v>183920851999.16599</v>
      </c>
      <c r="BF1436" s="141">
        <v>173679634499.58701</v>
      </c>
      <c r="BG1436" s="141">
        <v>166549611863.55099</v>
      </c>
    </row>
    <row r="1437" spans="1:59">
      <c r="A1437" s="141" t="s">
        <v>584</v>
      </c>
      <c r="B1437" s="141" t="s">
        <v>2018</v>
      </c>
      <c r="AM1437" s="141">
        <v>66354037974.945198</v>
      </c>
      <c r="AN1437" s="141">
        <v>125771588263.33701</v>
      </c>
      <c r="AO1437" s="141">
        <v>103896507634.791</v>
      </c>
      <c r="AP1437" s="141">
        <v>115344351535.34599</v>
      </c>
      <c r="AQ1437" s="141">
        <v>138376960889.86401</v>
      </c>
      <c r="AR1437" s="141">
        <v>87024232346.026596</v>
      </c>
      <c r="AS1437" s="141">
        <v>105900162444.38699</v>
      </c>
      <c r="AT1437" s="141">
        <v>118388575966.424</v>
      </c>
      <c r="AU1437" s="141">
        <v>148278847177.86401</v>
      </c>
      <c r="AV1437" s="141">
        <v>148955944005.923</v>
      </c>
      <c r="AW1437" s="141">
        <v>137924675200.91299</v>
      </c>
      <c r="AX1437" s="141">
        <v>223810848965.01001</v>
      </c>
      <c r="AY1437" s="141">
        <v>180540739171.87399</v>
      </c>
      <c r="AZ1437" s="141">
        <v>167611428106.314</v>
      </c>
      <c r="BA1437" s="141">
        <v>246864000597.21399</v>
      </c>
      <c r="BB1437" s="141">
        <v>157558057132.92999</v>
      </c>
      <c r="BC1437" s="141">
        <v>53151012201.415398</v>
      </c>
      <c r="BD1437" s="141">
        <v>-4254582114.9478898</v>
      </c>
      <c r="BE1437" s="141">
        <v>58698141070.0532</v>
      </c>
      <c r="BF1437" s="141">
        <v>178611426560.27899</v>
      </c>
      <c r="BG1437" s="141">
        <v>265323617806.91901</v>
      </c>
    </row>
    <row r="1438" spans="1:59">
      <c r="A1438" s="141" t="s">
        <v>584</v>
      </c>
      <c r="B1438" s="141" t="s">
        <v>2019</v>
      </c>
      <c r="AM1438" s="141">
        <v>1.4273527034313906</v>
      </c>
      <c r="AN1438" s="141">
        <v>2.1622119179407235</v>
      </c>
      <c r="AO1438" s="141">
        <v>2.844011335412604</v>
      </c>
      <c r="AP1438" s="141">
        <v>2.5016321698245569</v>
      </c>
      <c r="AQ1438" s="141">
        <v>2.6739631367246668</v>
      </c>
      <c r="AR1438" s="141">
        <v>2.0034630887583837</v>
      </c>
      <c r="AS1438" s="141">
        <v>2.6454002392522038</v>
      </c>
      <c r="AT1438" s="141">
        <v>3.1352055830910102</v>
      </c>
      <c r="AU1438" s="141">
        <v>3.7796079639317748</v>
      </c>
      <c r="AV1438" s="141">
        <v>3.5774565707970565</v>
      </c>
      <c r="AW1438" s="141">
        <v>3.8555899581680477</v>
      </c>
      <c r="AX1438" s="141">
        <v>4.6893298438132263</v>
      </c>
      <c r="AY1438" s="141">
        <v>2.8209312783303537</v>
      </c>
      <c r="AZ1438" s="141">
        <v>2.7846884602769419</v>
      </c>
      <c r="BA1438" s="141">
        <v>3.8751611235021439</v>
      </c>
      <c r="BB1438" s="141">
        <v>2.1047102691112864</v>
      </c>
      <c r="BC1438" s="141">
        <v>0.96912678189883428</v>
      </c>
      <c r="BD1438" s="141">
        <v>0.89955549293967807</v>
      </c>
      <c r="BE1438" s="141">
        <v>0.74945092763500198</v>
      </c>
      <c r="BF1438" s="141">
        <v>3.0519877564678279</v>
      </c>
      <c r="BG1438" s="141">
        <v>3.7836832075069431</v>
      </c>
    </row>
    <row r="1439" spans="1:59">
      <c r="A1439" s="141" t="s">
        <v>584</v>
      </c>
      <c r="B1439" s="141" t="s">
        <v>2020</v>
      </c>
      <c r="AM1439" s="141">
        <v>68994126647.295197</v>
      </c>
      <c r="AN1439" s="141">
        <v>95455879688.361099</v>
      </c>
      <c r="AO1439" s="141">
        <v>114685034700.84599</v>
      </c>
      <c r="AP1439" s="141">
        <v>114126431432.297</v>
      </c>
      <c r="AQ1439" s="141">
        <v>130690474028.48801</v>
      </c>
      <c r="AR1439" s="141">
        <v>86219920754.329102</v>
      </c>
      <c r="AS1439" s="141">
        <v>108861295892.01801</v>
      </c>
      <c r="AT1439" s="141">
        <v>139380520054.08401</v>
      </c>
      <c r="AU1439" s="141">
        <v>181993749574.64001</v>
      </c>
      <c r="AV1439" s="141">
        <v>170122750083.948</v>
      </c>
      <c r="AW1439" s="141">
        <v>174672769353.091</v>
      </c>
      <c r="AX1439" s="141">
        <v>211735646402.30099</v>
      </c>
      <c r="AY1439" s="141">
        <v>142115935666.06699</v>
      </c>
      <c r="AZ1439" s="141">
        <v>145677709652.33801</v>
      </c>
      <c r="BA1439" s="141">
        <v>220887986144.05399</v>
      </c>
      <c r="BB1439" s="141">
        <v>129596684408.633</v>
      </c>
      <c r="BC1439" s="141">
        <v>60116999697.111603</v>
      </c>
      <c r="BD1439" s="141">
        <v>46378535980.112099</v>
      </c>
      <c r="BE1439" s="141">
        <v>36351469239.969299</v>
      </c>
      <c r="BF1439" s="141">
        <v>134134182917.31599</v>
      </c>
      <c r="BG1439" s="141">
        <v>187264824334.64001</v>
      </c>
    </row>
    <row r="1440" spans="1:59">
      <c r="A1440" s="141" t="s">
        <v>584</v>
      </c>
      <c r="B1440" s="141" t="s">
        <v>2021</v>
      </c>
      <c r="T1440" s="141">
        <v>130000000</v>
      </c>
      <c r="U1440" s="141">
        <v>160000000</v>
      </c>
      <c r="V1440" s="141">
        <v>200000000</v>
      </c>
      <c r="W1440" s="141">
        <v>220000000</v>
      </c>
      <c r="X1440" s="141">
        <v>240000000</v>
      </c>
      <c r="Y1440" s="141">
        <v>330000000</v>
      </c>
      <c r="Z1440" s="141">
        <v>320000000</v>
      </c>
      <c r="AA1440" s="141">
        <v>290000000</v>
      </c>
      <c r="AH1440" s="141">
        <v>1298408203</v>
      </c>
      <c r="AI1440" s="141">
        <v>1371243774</v>
      </c>
      <c r="AJ1440" s="141">
        <v>1574901367</v>
      </c>
      <c r="AK1440" s="141">
        <v>1582775146</v>
      </c>
      <c r="AL1440" s="141">
        <v>1820253784</v>
      </c>
      <c r="AM1440" s="141">
        <v>3035564720.8748698</v>
      </c>
      <c r="AN1440" s="141">
        <v>3118271084.0735002</v>
      </c>
      <c r="AO1440" s="141">
        <v>2913909321.2220101</v>
      </c>
      <c r="AP1440" s="141">
        <v>3032998092.19385</v>
      </c>
      <c r="AQ1440" s="141">
        <v>2530781278.38592</v>
      </c>
      <c r="AR1440" s="141">
        <v>2345078420.9895701</v>
      </c>
      <c r="AS1440" s="141">
        <v>2678810110.40657</v>
      </c>
      <c r="AT1440" s="141">
        <v>1504285471.72806</v>
      </c>
      <c r="AU1440" s="141">
        <v>1212182602.77513</v>
      </c>
      <c r="AV1440" s="141">
        <v>1149537316.72015</v>
      </c>
      <c r="AW1440" s="141">
        <v>3332164588.6482801</v>
      </c>
      <c r="AX1440" s="141">
        <v>3639371943.3653898</v>
      </c>
      <c r="AY1440" s="141">
        <v>4548088347.38379</v>
      </c>
      <c r="AZ1440" s="141">
        <v>3932046367.4630699</v>
      </c>
      <c r="BA1440" s="141">
        <v>4365714732.55966</v>
      </c>
      <c r="BB1440" s="141">
        <v>4536170392.3333502</v>
      </c>
      <c r="BC1440" s="141">
        <v>4042571070.6449299</v>
      </c>
      <c r="BD1440" s="141">
        <v>2872330559.7768402</v>
      </c>
      <c r="BE1440" s="141">
        <v>4214761758.3312302</v>
      </c>
      <c r="BF1440" s="141">
        <v>4000341421.2035098</v>
      </c>
      <c r="BG1440" s="141">
        <v>5064714849.9022503</v>
      </c>
    </row>
    <row r="1441" spans="1:59">
      <c r="A1441" s="141" t="s">
        <v>584</v>
      </c>
      <c r="B1441" s="141" t="s">
        <v>2022</v>
      </c>
      <c r="AM1441" s="141">
        <v>12896288054.6549</v>
      </c>
      <c r="AN1441" s="141">
        <v>12346787742.4053</v>
      </c>
      <c r="AO1441" s="141">
        <v>12031915117.1821</v>
      </c>
      <c r="AP1441" s="141">
        <v>12853635067.3943</v>
      </c>
      <c r="AQ1441" s="141">
        <v>14117095595.8731</v>
      </c>
      <c r="AR1441" s="141">
        <v>11727743027.654699</v>
      </c>
      <c r="AS1441" s="141">
        <v>12099341648.447901</v>
      </c>
      <c r="AT1441" s="141">
        <v>10138252847.9249</v>
      </c>
      <c r="AU1441" s="141">
        <v>9173112426.7206306</v>
      </c>
      <c r="AV1441" s="141">
        <v>12103646958.0818</v>
      </c>
      <c r="AW1441" s="141">
        <v>12046002250.6052</v>
      </c>
      <c r="AX1441" s="141">
        <v>13157029952.3535</v>
      </c>
      <c r="AY1441" s="141">
        <v>16687337875.6821</v>
      </c>
      <c r="AZ1441" s="141">
        <v>15819388878.570499</v>
      </c>
      <c r="BA1441" s="141">
        <v>16651733092.985201</v>
      </c>
      <c r="BB1441" s="141">
        <v>20575561772.3876</v>
      </c>
      <c r="BC1441" s="141">
        <v>22906139971.187698</v>
      </c>
      <c r="BD1441" s="141">
        <v>20558061224.8937</v>
      </c>
      <c r="BE1441" s="141">
        <v>27654514693.841099</v>
      </c>
      <c r="BF1441" s="141">
        <v>25780939473.563999</v>
      </c>
      <c r="BG1441" s="141">
        <v>29433385870.156799</v>
      </c>
    </row>
    <row r="1442" spans="1:59">
      <c r="A1442" s="141" t="s">
        <v>584</v>
      </c>
      <c r="B1442" s="141" t="s">
        <v>2023</v>
      </c>
      <c r="M1442" s="141">
        <v>0.16783743971530782</v>
      </c>
      <c r="N1442" s="141">
        <v>0.15068123208730413</v>
      </c>
      <c r="O1442" s="141">
        <v>0.22851302412818186</v>
      </c>
      <c r="P1442" s="141">
        <v>0.44293767040240722</v>
      </c>
      <c r="Q1442" s="141">
        <v>0.42166522066305762</v>
      </c>
      <c r="R1442" s="141">
        <v>0.33978611216947535</v>
      </c>
      <c r="S1442" s="141">
        <v>0.34142571351473727</v>
      </c>
      <c r="T1442" s="141">
        <v>0.22920558206230038</v>
      </c>
      <c r="U1442" s="141">
        <v>0.23512686736494162</v>
      </c>
      <c r="V1442" s="141">
        <v>0.27611083797850178</v>
      </c>
      <c r="W1442" s="141">
        <v>0.21687872698236554</v>
      </c>
      <c r="X1442" s="141">
        <v>0.40262977302867214</v>
      </c>
      <c r="Y1442" s="141">
        <v>0.40180741697852845</v>
      </c>
      <c r="Z1442" s="141">
        <v>0.29310002512635697</v>
      </c>
      <c r="AA1442" s="141">
        <v>0.45543389539770562</v>
      </c>
      <c r="AB1442" s="141">
        <v>0.45977368284654707</v>
      </c>
      <c r="AC1442" s="141">
        <v>0.6940822720330414</v>
      </c>
      <c r="AD1442" s="141">
        <v>0.79945335045019139</v>
      </c>
      <c r="AE1442" s="141">
        <v>1.161594630253425</v>
      </c>
      <c r="AF1442" s="141">
        <v>1.5152822016627048</v>
      </c>
      <c r="AG1442" s="141">
        <v>1.6170483423927122</v>
      </c>
      <c r="AH1442" s="141">
        <v>0.88421083097367548</v>
      </c>
      <c r="AI1442" s="141">
        <v>0.44394604852872349</v>
      </c>
      <c r="AJ1442" s="141">
        <v>0.3114925899100322</v>
      </c>
      <c r="AK1442" s="141">
        <v>0.36928358044108284</v>
      </c>
      <c r="AL1442" s="141">
        <v>0.41530279389950198</v>
      </c>
      <c r="AM1442" s="141">
        <v>0.5462155759120938</v>
      </c>
      <c r="AN1442" s="141">
        <v>0.54334413839954221</v>
      </c>
      <c r="AO1442" s="141">
        <v>0.49113562971804187</v>
      </c>
      <c r="AP1442" s="141">
        <v>0.53181607024194033</v>
      </c>
      <c r="AQ1442" s="141">
        <v>0.92127492300035896</v>
      </c>
      <c r="AR1442" s="141">
        <v>0.82862835054088779</v>
      </c>
      <c r="AS1442" s="141">
        <v>0.75093266409523962</v>
      </c>
      <c r="AT1442" s="141">
        <v>0.77524125274134958</v>
      </c>
      <c r="AU1442" s="141">
        <v>0.84345747988477937</v>
      </c>
      <c r="AV1442" s="141">
        <v>1.0864469485920045</v>
      </c>
      <c r="AW1442" s="141">
        <v>1.283612245569338</v>
      </c>
      <c r="AX1442" s="141">
        <v>1.616509705764793</v>
      </c>
      <c r="AY1442" s="141">
        <v>2.2557701144141689</v>
      </c>
      <c r="AZ1442" s="141">
        <v>1.4083679486372864</v>
      </c>
      <c r="BA1442" s="141">
        <v>1.3974586442745971</v>
      </c>
      <c r="BB1442" s="141">
        <v>1.8974578120245531</v>
      </c>
      <c r="BC1442" s="141">
        <v>1.8963132593698775</v>
      </c>
      <c r="BD1442" s="141">
        <v>3.019649848459856</v>
      </c>
      <c r="BE1442" s="141">
        <v>2.8435604138604309</v>
      </c>
      <c r="BF1442" s="141">
        <v>3.1493904499525884</v>
      </c>
      <c r="BG1442" s="141">
        <v>3.5141755799257526</v>
      </c>
    </row>
    <row r="1443" spans="1:59">
      <c r="A1443" s="141" t="s">
        <v>584</v>
      </c>
      <c r="B1443" s="173" t="s">
        <v>2262</v>
      </c>
      <c r="M1443" s="141">
        <v>355000000</v>
      </c>
      <c r="N1443" s="141">
        <v>360000000</v>
      </c>
      <c r="O1443" s="141">
        <v>723000000</v>
      </c>
      <c r="P1443" s="141">
        <v>1904000000</v>
      </c>
      <c r="Q1443" s="141">
        <v>2012000000</v>
      </c>
      <c r="R1443" s="141">
        <v>1763000000</v>
      </c>
      <c r="S1443" s="141">
        <v>1991000000</v>
      </c>
      <c r="T1443" s="141">
        <v>1645000000</v>
      </c>
      <c r="U1443" s="141">
        <v>2371000000</v>
      </c>
      <c r="V1443" s="141">
        <v>2898000000</v>
      </c>
      <c r="W1443" s="141">
        <v>2385000000</v>
      </c>
      <c r="X1443" s="141">
        <v>4894000000</v>
      </c>
      <c r="Y1443" s="141">
        <v>4540000000</v>
      </c>
      <c r="Z1443" s="141">
        <v>3612000000</v>
      </c>
      <c r="AA1443" s="141">
        <v>5965000000</v>
      </c>
      <c r="AB1443" s="141">
        <v>6440118053.4594002</v>
      </c>
      <c r="AC1443" s="141">
        <v>14402444813.672001</v>
      </c>
      <c r="AD1443" s="141">
        <v>20100526832.506001</v>
      </c>
      <c r="AE1443" s="141">
        <v>35436044696.922401</v>
      </c>
      <c r="AF1443" s="141">
        <v>46251195964.164597</v>
      </c>
      <c r="AG1443" s="141">
        <v>50774904690.866898</v>
      </c>
      <c r="AH1443" s="141">
        <v>31638296450.815498</v>
      </c>
      <c r="AI1443" s="141">
        <v>17304245525.104401</v>
      </c>
      <c r="AJ1443" s="141">
        <v>13913020018.345699</v>
      </c>
      <c r="AK1443" s="141">
        <v>18120890732.623699</v>
      </c>
      <c r="AL1443" s="141">
        <v>22630332257.4198</v>
      </c>
      <c r="AM1443" s="141">
        <v>26402490800.351601</v>
      </c>
      <c r="AN1443" s="141">
        <v>23987192131.398102</v>
      </c>
      <c r="AO1443" s="141">
        <v>19805092207.504799</v>
      </c>
      <c r="AP1443" s="141">
        <v>24261868314.284199</v>
      </c>
      <c r="AQ1443" s="141">
        <v>45027492991.154602</v>
      </c>
      <c r="AR1443" s="141">
        <v>35660387815.131798</v>
      </c>
      <c r="AS1443" s="141">
        <v>30901752305.0355</v>
      </c>
      <c r="AT1443" s="141">
        <v>34464575323.937302</v>
      </c>
      <c r="AU1443" s="141">
        <v>40613733179.703499</v>
      </c>
      <c r="AV1443" s="141">
        <v>51665013692.564697</v>
      </c>
      <c r="AW1443" s="141">
        <v>58152476830.204399</v>
      </c>
      <c r="AX1443" s="141">
        <v>72989689116.723694</v>
      </c>
      <c r="AY1443" s="141">
        <v>113643633547.59399</v>
      </c>
      <c r="AZ1443" s="141">
        <v>73677116859.541702</v>
      </c>
      <c r="BA1443" s="141">
        <v>79656513836.629105</v>
      </c>
      <c r="BB1443" s="141">
        <v>116835198104.23801</v>
      </c>
      <c r="BC1443" s="141">
        <v>117632352926.83099</v>
      </c>
      <c r="BD1443" s="141">
        <v>155684602276.70099</v>
      </c>
      <c r="BE1443" s="141">
        <v>137924439219.29999</v>
      </c>
      <c r="BF1443" s="141">
        <v>138415009626.67499</v>
      </c>
      <c r="BG1443" s="141">
        <v>173926155168.12399</v>
      </c>
    </row>
    <row r="1444" spans="1:59">
      <c r="A1444" s="141" t="s">
        <v>584</v>
      </c>
      <c r="B1444" s="141" t="s">
        <v>2024</v>
      </c>
      <c r="AM1444" s="141">
        <v>28.525770327163169</v>
      </c>
      <c r="AN1444" s="141">
        <v>26.547186546115427</v>
      </c>
      <c r="AO1444" s="141">
        <v>25.544753090424312</v>
      </c>
      <c r="AP1444" s="141">
        <v>28.153352474437959</v>
      </c>
      <c r="AQ1444" s="141">
        <v>26.952226120608199</v>
      </c>
      <c r="AR1444" s="141">
        <v>23.882980460101326</v>
      </c>
      <c r="AS1444" s="141">
        <v>23.960326079421542</v>
      </c>
      <c r="AT1444" s="141">
        <v>25.520149783910927</v>
      </c>
      <c r="AU1444" s="141">
        <v>27.948336698629113</v>
      </c>
      <c r="AV1444" s="141">
        <v>27.022523343153683</v>
      </c>
      <c r="AW1444" s="141">
        <v>19.00587530878175</v>
      </c>
      <c r="AX1444" s="141">
        <v>16.707624713584632</v>
      </c>
      <c r="AY1444" s="141">
        <v>15.589153671783091</v>
      </c>
      <c r="AZ1444" s="141">
        <v>16.178880893324578</v>
      </c>
      <c r="BA1444" s="141">
        <v>16.951442169705185</v>
      </c>
      <c r="BB1444" s="141">
        <v>15.509279572397322</v>
      </c>
      <c r="BC1444" s="141">
        <v>15.109775710513313</v>
      </c>
      <c r="BD1444" s="141">
        <v>12.793484261448846</v>
      </c>
      <c r="BE1444" s="141">
        <v>10.029286924887556</v>
      </c>
      <c r="BF1444" s="141">
        <v>8.9430547418886857</v>
      </c>
      <c r="BG1444" s="141">
        <v>10.049063192778236</v>
      </c>
    </row>
    <row r="1445" spans="1:59">
      <c r="A1445" s="141" t="s">
        <v>584</v>
      </c>
      <c r="B1445" s="141" t="s">
        <v>2025</v>
      </c>
      <c r="AQ1445" s="141">
        <v>36</v>
      </c>
      <c r="AR1445" s="141">
        <v>32</v>
      </c>
      <c r="AS1445" s="141">
        <v>30</v>
      </c>
      <c r="AT1445" s="141">
        <v>28</v>
      </c>
      <c r="AU1445" s="141">
        <v>27</v>
      </c>
      <c r="AV1445" s="141">
        <v>24</v>
      </c>
      <c r="AW1445" s="141">
        <v>23</v>
      </c>
      <c r="AX1445" s="141">
        <v>22</v>
      </c>
      <c r="AY1445" s="141">
        <v>22</v>
      </c>
      <c r="AZ1445" s="141">
        <v>21</v>
      </c>
      <c r="BA1445" s="141">
        <v>20</v>
      </c>
      <c r="BB1445" s="141">
        <v>20</v>
      </c>
      <c r="BC1445" s="141">
        <v>19</v>
      </c>
      <c r="BD1445" s="141">
        <v>18</v>
      </c>
      <c r="BE1445" s="141">
        <v>18</v>
      </c>
      <c r="BF1445" s="141">
        <v>16</v>
      </c>
      <c r="BG1445" s="141">
        <v>16</v>
      </c>
    </row>
    <row r="1446" spans="1:59">
      <c r="A1446" s="141" t="s">
        <v>584</v>
      </c>
      <c r="B1446" s="141" t="s">
        <v>2026</v>
      </c>
      <c r="AQ1446" s="141">
        <v>87</v>
      </c>
      <c r="AR1446" s="141">
        <v>87</v>
      </c>
      <c r="AS1446" s="141">
        <v>87</v>
      </c>
      <c r="AT1446" s="141">
        <v>87</v>
      </c>
      <c r="AU1446" s="141">
        <v>87</v>
      </c>
      <c r="AV1446" s="141">
        <v>87</v>
      </c>
      <c r="AW1446" s="141">
        <v>87</v>
      </c>
      <c r="AX1446" s="141">
        <v>87</v>
      </c>
      <c r="AY1446" s="141">
        <v>87</v>
      </c>
      <c r="AZ1446" s="141">
        <v>87</v>
      </c>
      <c r="BA1446" s="141">
        <v>87</v>
      </c>
      <c r="BB1446" s="141">
        <v>87</v>
      </c>
      <c r="BC1446" s="141">
        <v>87</v>
      </c>
      <c r="BD1446" s="141">
        <v>87</v>
      </c>
      <c r="BE1446" s="141">
        <v>87</v>
      </c>
      <c r="BF1446" s="141">
        <v>87</v>
      </c>
      <c r="BG1446" s="141">
        <v>87</v>
      </c>
    </row>
    <row r="1447" spans="1:59">
      <c r="A1447" s="141" t="s">
        <v>584</v>
      </c>
      <c r="B1447" s="141" t="s">
        <v>2027</v>
      </c>
      <c r="AQ1447" s="141">
        <v>45</v>
      </c>
      <c r="AR1447" s="141">
        <v>58</v>
      </c>
      <c r="AS1447" s="141">
        <v>63</v>
      </c>
      <c r="AT1447" s="141">
        <v>65</v>
      </c>
      <c r="AU1447" s="141">
        <v>49</v>
      </c>
      <c r="AV1447" s="141">
        <v>51</v>
      </c>
      <c r="AW1447" s="141">
        <v>54</v>
      </c>
      <c r="AX1447" s="141">
        <v>48</v>
      </c>
      <c r="AY1447" s="141">
        <v>51</v>
      </c>
      <c r="AZ1447" s="141">
        <v>56</v>
      </c>
      <c r="BA1447" s="141">
        <v>56</v>
      </c>
      <c r="BB1447" s="141">
        <v>55</v>
      </c>
      <c r="BC1447" s="141">
        <v>54</v>
      </c>
      <c r="BD1447" s="141">
        <v>54</v>
      </c>
      <c r="BE1447" s="141">
        <v>53</v>
      </c>
      <c r="BF1447" s="141">
        <v>53</v>
      </c>
    </row>
    <row r="1448" spans="1:59">
      <c r="A1448" s="141" t="s">
        <v>584</v>
      </c>
      <c r="B1448" s="141" t="s">
        <v>2028</v>
      </c>
      <c r="BA1448" s="141">
        <v>0.2</v>
      </c>
    </row>
    <row r="1449" spans="1:59">
      <c r="A1449" s="141" t="s">
        <v>584</v>
      </c>
      <c r="B1449" s="141" t="s">
        <v>2029</v>
      </c>
      <c r="BA1449" s="141">
        <v>0.30000001192092901</v>
      </c>
    </row>
    <row r="1450" spans="1:59">
      <c r="A1450" s="141" t="s">
        <v>584</v>
      </c>
      <c r="B1450" s="141" t="s">
        <v>2030</v>
      </c>
      <c r="BA1450" s="141">
        <v>0.20000000298023199</v>
      </c>
    </row>
    <row r="1451" spans="1:59">
      <c r="A1451" s="141" t="s">
        <v>584</v>
      </c>
      <c r="B1451" s="141" t="s">
        <v>2031</v>
      </c>
      <c r="BA1451" s="141">
        <v>2.2999999999999998</v>
      </c>
    </row>
    <row r="1452" spans="1:59">
      <c r="A1452" s="141" t="s">
        <v>584</v>
      </c>
      <c r="B1452" s="141" t="s">
        <v>2032</v>
      </c>
      <c r="BA1452" s="141">
        <v>2.9000000953674299</v>
      </c>
    </row>
    <row r="1453" spans="1:59">
      <c r="A1453" s="141" t="s">
        <v>584</v>
      </c>
      <c r="B1453" s="141" t="s">
        <v>2033</v>
      </c>
      <c r="BA1453" s="141">
        <v>1.70000004768372</v>
      </c>
    </row>
    <row r="1454" spans="1:59">
      <c r="A1454" s="141" t="s">
        <v>584</v>
      </c>
      <c r="B1454" s="141" t="s">
        <v>2034</v>
      </c>
      <c r="AQ1454" s="141">
        <v>12.3</v>
      </c>
      <c r="AV1454" s="141">
        <v>9.1999999999999993</v>
      </c>
      <c r="BA1454" s="141">
        <v>5.4</v>
      </c>
      <c r="BF1454" s="141">
        <v>4.7</v>
      </c>
    </row>
    <row r="1455" spans="1:59">
      <c r="A1455" s="141" t="s">
        <v>584</v>
      </c>
      <c r="B1455" s="141" t="s">
        <v>2035</v>
      </c>
      <c r="AQ1455" s="141">
        <v>24.4</v>
      </c>
      <c r="AV1455" s="141">
        <v>24.7</v>
      </c>
      <c r="BA1455" s="141">
        <v>24.3</v>
      </c>
      <c r="BF1455" s="141">
        <v>19.600000000000001</v>
      </c>
    </row>
    <row r="1456" spans="1:59">
      <c r="A1456" s="141" t="s">
        <v>584</v>
      </c>
      <c r="B1456" s="141" t="s">
        <v>2036</v>
      </c>
      <c r="BA1456" s="141">
        <v>7.1</v>
      </c>
    </row>
    <row r="1457" spans="1:58">
      <c r="A1457" s="141" t="s">
        <v>584</v>
      </c>
      <c r="B1457" s="141" t="s">
        <v>2037</v>
      </c>
      <c r="BA1457" s="141">
        <v>7.5999999046325701</v>
      </c>
    </row>
    <row r="1458" spans="1:58">
      <c r="A1458" s="141" t="s">
        <v>584</v>
      </c>
      <c r="B1458" s="141" t="s">
        <v>2038</v>
      </c>
      <c r="BA1458" s="141">
        <v>6.5</v>
      </c>
    </row>
    <row r="1459" spans="1:58">
      <c r="A1459" s="141" t="s">
        <v>584</v>
      </c>
      <c r="B1459" s="141" t="s">
        <v>2039</v>
      </c>
      <c r="AQ1459" s="141">
        <v>98.214321207090705</v>
      </c>
      <c r="AR1459" s="141">
        <v>98.3960081783638</v>
      </c>
      <c r="AS1459" s="141">
        <v>98.571186652903094</v>
      </c>
      <c r="AT1459" s="141">
        <v>98.727581927030499</v>
      </c>
      <c r="AU1459" s="141">
        <v>98.871263124756794</v>
      </c>
      <c r="AV1459" s="141">
        <v>99.008358604352793</v>
      </c>
      <c r="AW1459" s="141">
        <v>99.1388735993159</v>
      </c>
      <c r="AX1459" s="141">
        <v>99.262813343143094</v>
      </c>
      <c r="AY1459" s="141">
        <v>99.380183069331807</v>
      </c>
      <c r="AZ1459" s="141">
        <v>99.490988011379102</v>
      </c>
      <c r="BA1459" s="141">
        <v>99.595233402782199</v>
      </c>
      <c r="BB1459" s="141">
        <v>99.692924477038204</v>
      </c>
      <c r="BC1459" s="141">
        <v>99.784066467644493</v>
      </c>
      <c r="BD1459" s="141">
        <v>99.829350007780107</v>
      </c>
      <c r="BE1459" s="141">
        <v>99.823044559009205</v>
      </c>
      <c r="BF1459" s="141">
        <v>99.7982935137629</v>
      </c>
    </row>
    <row r="1460" spans="1:58">
      <c r="A1460" s="141" t="s">
        <v>584</v>
      </c>
      <c r="B1460" s="141" t="s">
        <v>2040</v>
      </c>
    </row>
    <row r="1461" spans="1:58">
      <c r="A1461" s="141" t="s">
        <v>584</v>
      </c>
      <c r="B1461" s="141" t="s">
        <v>2041</v>
      </c>
    </row>
    <row r="1462" spans="1:58">
      <c r="A1462" s="141" t="s">
        <v>584</v>
      </c>
      <c r="B1462" s="141" t="s">
        <v>2042</v>
      </c>
      <c r="BA1462" s="141">
        <v>1.5</v>
      </c>
    </row>
    <row r="1463" spans="1:58">
      <c r="A1463" s="141" t="s">
        <v>584</v>
      </c>
      <c r="B1463" s="141" t="s">
        <v>2043</v>
      </c>
      <c r="BA1463" s="141">
        <v>1.8999999761581401</v>
      </c>
    </row>
    <row r="1464" spans="1:58">
      <c r="A1464" s="141" t="s">
        <v>584</v>
      </c>
      <c r="B1464" s="141" t="s">
        <v>2044</v>
      </c>
      <c r="BA1464" s="141">
        <v>1.1000000238418599</v>
      </c>
    </row>
    <row r="1465" spans="1:58">
      <c r="A1465" s="141" t="s">
        <v>584</v>
      </c>
      <c r="B1465" s="141" t="s">
        <v>2045</v>
      </c>
    </row>
    <row r="1466" spans="1:58">
      <c r="A1466" s="141" t="s">
        <v>584</v>
      </c>
      <c r="B1466" s="141" t="s">
        <v>2046</v>
      </c>
    </row>
    <row r="1467" spans="1:58">
      <c r="A1467" s="141" t="s">
        <v>584</v>
      </c>
      <c r="B1467" s="141" t="s">
        <v>2047</v>
      </c>
      <c r="AQ1467" s="141">
        <v>0</v>
      </c>
      <c r="AR1467" s="141">
        <v>0</v>
      </c>
      <c r="AS1467" s="141">
        <v>0</v>
      </c>
      <c r="AT1467" s="141">
        <v>0</v>
      </c>
      <c r="AU1467" s="141">
        <v>0</v>
      </c>
      <c r="AV1467" s="141">
        <v>0</v>
      </c>
      <c r="AW1467" s="141">
        <v>0</v>
      </c>
      <c r="AX1467" s="141">
        <v>0</v>
      </c>
      <c r="AY1467" s="141">
        <v>0</v>
      </c>
      <c r="AZ1467" s="141">
        <v>0</v>
      </c>
      <c r="BA1467" s="141">
        <v>0</v>
      </c>
      <c r="BB1467" s="141">
        <v>0</v>
      </c>
      <c r="BC1467" s="141">
        <v>0</v>
      </c>
      <c r="BD1467" s="141">
        <v>0</v>
      </c>
      <c r="BE1467" s="141">
        <v>0</v>
      </c>
      <c r="BF1467" s="141">
        <v>0</v>
      </c>
    </row>
    <row r="1468" spans="1:58">
      <c r="A1468" s="141" t="s">
        <v>584</v>
      </c>
      <c r="B1468" s="141" t="s">
        <v>2048</v>
      </c>
    </row>
    <row r="1469" spans="1:58">
      <c r="A1469" s="141" t="s">
        <v>584</v>
      </c>
      <c r="B1469" s="141" t="s">
        <v>2049</v>
      </c>
    </row>
    <row r="1470" spans="1:58">
      <c r="A1470" s="141" t="s">
        <v>584</v>
      </c>
      <c r="B1470" s="141" t="s">
        <v>2050</v>
      </c>
      <c r="AK1470" s="141">
        <v>8</v>
      </c>
    </row>
    <row r="1471" spans="1:58">
      <c r="A1471" s="141" t="s">
        <v>584</v>
      </c>
      <c r="B1471" s="141" t="s">
        <v>2051</v>
      </c>
      <c r="AG1471" s="141">
        <v>14</v>
      </c>
      <c r="AH1471" s="141">
        <v>13</v>
      </c>
      <c r="AI1471" s="141">
        <v>12</v>
      </c>
      <c r="AJ1471" s="141">
        <v>12</v>
      </c>
      <c r="AK1471" s="141">
        <v>11</v>
      </c>
      <c r="AL1471" s="141">
        <v>11</v>
      </c>
      <c r="AM1471" s="141">
        <v>11</v>
      </c>
      <c r="AN1471" s="141">
        <v>10</v>
      </c>
      <c r="AO1471" s="141">
        <v>10</v>
      </c>
      <c r="AP1471" s="141">
        <v>10</v>
      </c>
      <c r="AQ1471" s="141">
        <v>10</v>
      </c>
      <c r="AR1471" s="141">
        <v>9</v>
      </c>
      <c r="AS1471" s="141">
        <v>8</v>
      </c>
      <c r="AT1471" s="141">
        <v>8</v>
      </c>
      <c r="AU1471" s="141">
        <v>8</v>
      </c>
      <c r="AV1471" s="141">
        <v>7</v>
      </c>
      <c r="AW1471" s="141">
        <v>7</v>
      </c>
      <c r="AX1471" s="141">
        <v>6</v>
      </c>
      <c r="AY1471" s="141">
        <v>6</v>
      </c>
      <c r="AZ1471" s="141">
        <v>6</v>
      </c>
      <c r="BA1471" s="141">
        <v>6</v>
      </c>
      <c r="BB1471" s="141">
        <v>6</v>
      </c>
      <c r="BC1471" s="141">
        <v>6</v>
      </c>
      <c r="BD1471" s="141">
        <v>6</v>
      </c>
      <c r="BE1471" s="141">
        <v>6</v>
      </c>
      <c r="BF1471" s="141">
        <v>5</v>
      </c>
    </row>
    <row r="1472" spans="1:58">
      <c r="A1472" s="141" t="s">
        <v>584</v>
      </c>
      <c r="B1472" s="141" t="s">
        <v>2052</v>
      </c>
      <c r="BA1472" s="141">
        <v>3.4</v>
      </c>
    </row>
    <row r="1473" spans="1:60">
      <c r="A1473" s="141" t="s">
        <v>584</v>
      </c>
      <c r="B1473" s="141" t="s">
        <v>2053</v>
      </c>
      <c r="BA1473" s="141">
        <v>3.5</v>
      </c>
    </row>
    <row r="1474" spans="1:60">
      <c r="A1474" s="141" t="s">
        <v>584</v>
      </c>
      <c r="B1474" s="141" t="s">
        <v>2054</v>
      </c>
      <c r="BA1474" s="141">
        <v>3.2999999523162802</v>
      </c>
    </row>
    <row r="1475" spans="1:60">
      <c r="A1475" s="141" t="s">
        <v>584</v>
      </c>
      <c r="B1475" s="141" t="s">
        <v>2055</v>
      </c>
    </row>
    <row r="1476" spans="1:60">
      <c r="A1476" s="141" t="s">
        <v>584</v>
      </c>
      <c r="B1476" s="141" t="s">
        <v>2056</v>
      </c>
    </row>
    <row r="1477" spans="1:60">
      <c r="A1477" s="141" t="s">
        <v>584</v>
      </c>
      <c r="B1477" s="141" t="s">
        <v>2057</v>
      </c>
    </row>
    <row r="1478" spans="1:60">
      <c r="A1478" s="141" t="s">
        <v>584</v>
      </c>
      <c r="B1478" s="141" t="s">
        <v>2058</v>
      </c>
    </row>
    <row r="1479" spans="1:60">
      <c r="A1479" s="141" t="s">
        <v>584</v>
      </c>
      <c r="B1479" s="141" t="s">
        <v>2059</v>
      </c>
      <c r="BH1479" s="141">
        <v>5.72</v>
      </c>
    </row>
    <row r="1480" spans="1:60">
      <c r="A1480" s="141" t="s">
        <v>584</v>
      </c>
      <c r="B1480" s="141" t="s">
        <v>2060</v>
      </c>
      <c r="AQ1480" s="141">
        <v>8</v>
      </c>
      <c r="BC1480" s="141">
        <v>9.6</v>
      </c>
    </row>
    <row r="1481" spans="1:60">
      <c r="A1481" s="141" t="s">
        <v>584</v>
      </c>
      <c r="B1481" s="141" t="s">
        <v>2061</v>
      </c>
      <c r="AG1481" s="141">
        <v>99.9</v>
      </c>
      <c r="AL1481" s="141">
        <v>99.9</v>
      </c>
      <c r="AM1481" s="141">
        <v>100</v>
      </c>
      <c r="AQ1481" s="141">
        <v>99.8</v>
      </c>
      <c r="AR1481" s="141">
        <v>99.8</v>
      </c>
      <c r="AS1481" s="141">
        <v>99.8</v>
      </c>
      <c r="AT1481" s="141">
        <v>99.8</v>
      </c>
      <c r="AU1481" s="141">
        <v>99.8</v>
      </c>
      <c r="AV1481" s="141">
        <v>99.8</v>
      </c>
      <c r="AW1481" s="141">
        <v>99.8</v>
      </c>
      <c r="AX1481" s="141">
        <v>99.8</v>
      </c>
      <c r="AY1481" s="141">
        <v>99.8</v>
      </c>
      <c r="AZ1481" s="141">
        <v>99.8</v>
      </c>
      <c r="BA1481" s="141">
        <v>99.8</v>
      </c>
      <c r="BB1481" s="141">
        <v>99.8</v>
      </c>
      <c r="BC1481" s="141">
        <v>99.8</v>
      </c>
      <c r="BE1481" s="141">
        <v>99.8</v>
      </c>
    </row>
    <row r="1482" spans="1:60">
      <c r="A1482" s="141" t="s">
        <v>584</v>
      </c>
      <c r="B1482" s="141" t="s">
        <v>2062</v>
      </c>
    </row>
    <row r="1483" spans="1:60">
      <c r="A1483" s="141" t="s">
        <v>584</v>
      </c>
      <c r="B1483" s="141" t="s">
        <v>2063</v>
      </c>
      <c r="AQ1483" s="141">
        <v>99.983289828613906</v>
      </c>
      <c r="AR1483" s="141">
        <v>99.984457262221397</v>
      </c>
      <c r="AS1483" s="141">
        <v>99.985624695828804</v>
      </c>
      <c r="AT1483" s="141">
        <v>99.986792129436296</v>
      </c>
      <c r="AU1483" s="141">
        <v>99.987959563043802</v>
      </c>
      <c r="AV1483" s="141">
        <v>99.989126996651294</v>
      </c>
      <c r="AW1483" s="141">
        <v>99.9902944302587</v>
      </c>
      <c r="AX1483" s="141">
        <v>99.991461863866206</v>
      </c>
      <c r="AY1483" s="141">
        <v>99.992629297473698</v>
      </c>
      <c r="AZ1483" s="141">
        <v>99.993796731081105</v>
      </c>
      <c r="BA1483" s="141">
        <v>99.994964164688596</v>
      </c>
      <c r="BB1483" s="141">
        <v>99.996131598296103</v>
      </c>
      <c r="BC1483" s="141">
        <v>99.997299031903594</v>
      </c>
      <c r="BD1483" s="141">
        <v>99.998466465511001</v>
      </c>
      <c r="BE1483" s="141">
        <v>99.999633899118507</v>
      </c>
      <c r="BF1483" s="141">
        <v>100</v>
      </c>
    </row>
    <row r="1484" spans="1:60">
      <c r="A1484" s="141" t="s">
        <v>584</v>
      </c>
      <c r="B1484" s="141" t="s">
        <v>2064</v>
      </c>
    </row>
    <row r="1485" spans="1:60">
      <c r="A1485" s="141" t="s">
        <v>584</v>
      </c>
      <c r="B1485" s="141" t="s">
        <v>2065</v>
      </c>
    </row>
    <row r="1486" spans="1:60">
      <c r="A1486" s="141" t="s">
        <v>584</v>
      </c>
      <c r="B1486" s="141" t="s">
        <v>2066</v>
      </c>
    </row>
    <row r="1487" spans="1:60">
      <c r="A1487" s="141" t="s">
        <v>584</v>
      </c>
      <c r="B1487" s="141" t="s">
        <v>2067</v>
      </c>
    </row>
    <row r="1488" spans="1:60">
      <c r="A1488" s="141" t="s">
        <v>584</v>
      </c>
      <c r="B1488" s="141" t="s">
        <v>2068</v>
      </c>
    </row>
    <row r="1489" spans="1:59">
      <c r="A1489" s="141" t="s">
        <v>584</v>
      </c>
      <c r="B1489" s="141" t="s">
        <v>2069</v>
      </c>
      <c r="BE1489" s="141">
        <v>0</v>
      </c>
    </row>
    <row r="1490" spans="1:59">
      <c r="A1490" s="141" t="s">
        <v>584</v>
      </c>
      <c r="B1490" s="141" t="s">
        <v>2070</v>
      </c>
      <c r="BE1490" s="141">
        <v>0.3</v>
      </c>
    </row>
    <row r="1491" spans="1:59">
      <c r="A1491" s="141" t="s">
        <v>584</v>
      </c>
      <c r="B1491" s="141" t="s">
        <v>2071</v>
      </c>
      <c r="AQ1491" s="141">
        <v>51.3</v>
      </c>
      <c r="AV1491" s="141">
        <v>44.4</v>
      </c>
      <c r="BA1491" s="141">
        <v>38.4</v>
      </c>
      <c r="BC1491" s="141">
        <v>36.299999999999997</v>
      </c>
      <c r="BF1491" s="141">
        <v>33.700000000000003</v>
      </c>
    </row>
    <row r="1492" spans="1:59">
      <c r="A1492" s="141" t="s">
        <v>584</v>
      </c>
      <c r="B1492" s="141" t="s">
        <v>2072</v>
      </c>
      <c r="AQ1492" s="141">
        <v>14.4</v>
      </c>
      <c r="AV1492" s="141">
        <v>13</v>
      </c>
      <c r="BA1492" s="141">
        <v>11.7</v>
      </c>
      <c r="BC1492" s="141">
        <v>11.3</v>
      </c>
      <c r="BF1492" s="141">
        <v>10.6</v>
      </c>
    </row>
    <row r="1493" spans="1:59">
      <c r="A1493" s="141" t="s">
        <v>584</v>
      </c>
      <c r="B1493" s="141" t="s">
        <v>2073</v>
      </c>
      <c r="AG1493" s="141">
        <v>38.200000000000003</v>
      </c>
      <c r="AH1493" s="141">
        <v>38.1</v>
      </c>
      <c r="AI1493" s="141">
        <v>38</v>
      </c>
      <c r="AJ1493" s="141">
        <v>38</v>
      </c>
      <c r="AK1493" s="141">
        <v>38</v>
      </c>
      <c r="AL1493" s="141">
        <v>38</v>
      </c>
      <c r="AM1493" s="141">
        <v>38</v>
      </c>
      <c r="AN1493" s="141">
        <v>38</v>
      </c>
      <c r="AO1493" s="141">
        <v>37.9</v>
      </c>
      <c r="AP1493" s="141">
        <v>37.799999999999997</v>
      </c>
      <c r="AQ1493" s="141">
        <v>37.700000000000003</v>
      </c>
      <c r="AR1493" s="141">
        <v>37.6</v>
      </c>
      <c r="AS1493" s="141">
        <v>37.4</v>
      </c>
      <c r="AT1493" s="141">
        <v>37.299999999999997</v>
      </c>
      <c r="AU1493" s="141">
        <v>37.1</v>
      </c>
      <c r="AV1493" s="141">
        <v>36.799999999999997</v>
      </c>
      <c r="AW1493" s="141">
        <v>36.5</v>
      </c>
      <c r="AX1493" s="141">
        <v>36.1</v>
      </c>
      <c r="AY1493" s="141">
        <v>35.799999999999997</v>
      </c>
      <c r="AZ1493" s="141">
        <v>35.4</v>
      </c>
      <c r="BA1493" s="141">
        <v>35.1</v>
      </c>
      <c r="BB1493" s="141">
        <v>34.799999999999997</v>
      </c>
      <c r="BC1493" s="141">
        <v>34.6</v>
      </c>
      <c r="BD1493" s="141">
        <v>34.4</v>
      </c>
      <c r="BE1493" s="141">
        <v>34.200000000000003</v>
      </c>
      <c r="BF1493" s="141">
        <v>34.1</v>
      </c>
      <c r="BG1493" s="141">
        <v>34.1</v>
      </c>
    </row>
    <row r="1494" spans="1:59">
      <c r="A1494" s="141" t="s">
        <v>584</v>
      </c>
      <c r="B1494" s="141" t="s">
        <v>2074</v>
      </c>
      <c r="AG1494" s="141">
        <v>1.9259181453283699E-2</v>
      </c>
      <c r="AH1494" s="141">
        <v>1.7842768613448901E-2</v>
      </c>
      <c r="AI1494" s="141">
        <v>1.6915736375154301E-2</v>
      </c>
      <c r="AJ1494" s="141">
        <v>1.5931097246298001E-2</v>
      </c>
      <c r="AK1494" s="141">
        <v>1.4976495296927199E-2</v>
      </c>
      <c r="AL1494" s="141">
        <v>1.52882088072858E-2</v>
      </c>
      <c r="AM1494" s="141">
        <v>1.4315204030263101E-2</v>
      </c>
      <c r="AN1494" s="141">
        <v>1.4238654841566599E-2</v>
      </c>
      <c r="AO1494" s="141">
        <v>1.42555433844946E-2</v>
      </c>
      <c r="AP1494" s="141">
        <v>1.38847943224424E-2</v>
      </c>
      <c r="AQ1494" s="141">
        <v>1.32367278312761E-2</v>
      </c>
      <c r="AR1494" s="141">
        <v>1.2420160121316699E-2</v>
      </c>
      <c r="AS1494" s="141">
        <v>1.16249551818153E-2</v>
      </c>
      <c r="AT1494" s="141">
        <v>1.10664511714511E-2</v>
      </c>
      <c r="AU1494" s="141">
        <v>1.05083145213327E-2</v>
      </c>
      <c r="AV1494" s="141">
        <v>1.0065297501502099E-2</v>
      </c>
      <c r="AW1494" s="141">
        <v>9.3745427800594992E-3</v>
      </c>
      <c r="AX1494" s="141">
        <v>8.7477228089722792E-3</v>
      </c>
      <c r="AY1494" s="141">
        <v>8.51215815185913E-3</v>
      </c>
      <c r="AZ1494" s="141">
        <v>8.2249242098758196E-3</v>
      </c>
      <c r="BA1494" s="141">
        <v>7.8058968800352596E-3</v>
      </c>
      <c r="BB1494" s="141">
        <v>7.8624293584996004E-3</v>
      </c>
      <c r="BC1494" s="141">
        <v>7.9310210519024406E-3</v>
      </c>
      <c r="BD1494" s="141">
        <v>7.7334293182390402E-3</v>
      </c>
      <c r="BE1494" s="141">
        <v>7.5908964757944904E-3</v>
      </c>
      <c r="BF1494" s="141">
        <v>7.4845883998273799E-3</v>
      </c>
    </row>
    <row r="1495" spans="1:59">
      <c r="A1495" s="141" t="s">
        <v>584</v>
      </c>
      <c r="B1495" s="141" t="s">
        <v>2075</v>
      </c>
      <c r="AG1495" s="141">
        <v>5200</v>
      </c>
      <c r="AH1495" s="141">
        <v>5600</v>
      </c>
      <c r="AI1495" s="141">
        <v>5900</v>
      </c>
      <c r="AJ1495" s="141">
        <v>6300</v>
      </c>
      <c r="AK1495" s="141">
        <v>6700</v>
      </c>
      <c r="AL1495" s="141">
        <v>6500</v>
      </c>
      <c r="AM1495" s="141">
        <v>7000</v>
      </c>
      <c r="AN1495" s="141">
        <v>7000</v>
      </c>
      <c r="AO1495" s="141">
        <v>7000</v>
      </c>
      <c r="AP1495" s="141">
        <v>7200</v>
      </c>
      <c r="AQ1495" s="141">
        <v>7600</v>
      </c>
      <c r="AR1495" s="141">
        <v>8100</v>
      </c>
      <c r="AS1495" s="141">
        <v>8600</v>
      </c>
      <c r="AT1495" s="141">
        <v>9000</v>
      </c>
      <c r="AU1495" s="141">
        <v>9500</v>
      </c>
      <c r="AV1495" s="141">
        <v>9900</v>
      </c>
      <c r="AW1495" s="141">
        <v>10700</v>
      </c>
      <c r="AX1495" s="141">
        <v>11400</v>
      </c>
      <c r="AY1495" s="141">
        <v>11700</v>
      </c>
      <c r="AZ1495" s="141">
        <v>12200</v>
      </c>
      <c r="BA1495" s="141">
        <v>12800</v>
      </c>
      <c r="BB1495" s="141">
        <v>12700</v>
      </c>
      <c r="BC1495" s="141">
        <v>12600</v>
      </c>
      <c r="BD1495" s="141">
        <v>12900</v>
      </c>
      <c r="BE1495" s="141">
        <v>13200</v>
      </c>
      <c r="BF1495" s="141">
        <v>13400</v>
      </c>
    </row>
    <row r="1496" spans="1:59">
      <c r="A1496" s="141" t="s">
        <v>584</v>
      </c>
      <c r="B1496" s="141" t="s">
        <v>2076</v>
      </c>
      <c r="AG1496" s="141">
        <v>170</v>
      </c>
      <c r="AH1496" s="141">
        <v>160</v>
      </c>
      <c r="AI1496" s="141">
        <v>150</v>
      </c>
      <c r="AJ1496" s="141">
        <v>140</v>
      </c>
      <c r="AK1496" s="141">
        <v>130</v>
      </c>
      <c r="AL1496" s="141">
        <v>140</v>
      </c>
      <c r="AM1496" s="141">
        <v>130</v>
      </c>
      <c r="AN1496" s="141">
        <v>120</v>
      </c>
      <c r="AO1496" s="141">
        <v>120</v>
      </c>
      <c r="AP1496" s="141">
        <v>120</v>
      </c>
      <c r="AQ1496" s="141">
        <v>110</v>
      </c>
      <c r="AR1496" s="141">
        <v>100</v>
      </c>
      <c r="AS1496" s="141">
        <v>96</v>
      </c>
      <c r="AT1496" s="141">
        <v>90</v>
      </c>
      <c r="AU1496" s="141">
        <v>85</v>
      </c>
      <c r="AV1496" s="141">
        <v>81</v>
      </c>
      <c r="AW1496" s="141">
        <v>75</v>
      </c>
      <c r="AX1496" s="141">
        <v>70</v>
      </c>
      <c r="AY1496" s="141">
        <v>67</v>
      </c>
      <c r="AZ1496" s="141">
        <v>64</v>
      </c>
      <c r="BA1496" s="141">
        <v>61</v>
      </c>
      <c r="BB1496" s="141">
        <v>61</v>
      </c>
      <c r="BC1496" s="141">
        <v>61</v>
      </c>
      <c r="BD1496" s="141">
        <v>59</v>
      </c>
      <c r="BE1496" s="141">
        <v>57</v>
      </c>
      <c r="BF1496" s="141">
        <v>56</v>
      </c>
    </row>
    <row r="1497" spans="1:59">
      <c r="A1497" s="141" t="s">
        <v>584</v>
      </c>
      <c r="B1497" s="141" t="s">
        <v>2077</v>
      </c>
    </row>
    <row r="1498" spans="1:59">
      <c r="A1498" s="141" t="s">
        <v>584</v>
      </c>
      <c r="B1498" s="141" t="s">
        <v>2078</v>
      </c>
    </row>
    <row r="1499" spans="1:59">
      <c r="A1499" s="141" t="s">
        <v>584</v>
      </c>
      <c r="B1499" s="141" t="s">
        <v>2079</v>
      </c>
    </row>
    <row r="1500" spans="1:59">
      <c r="A1500" s="141" t="s">
        <v>584</v>
      </c>
      <c r="B1500" s="141" t="s">
        <v>2080</v>
      </c>
      <c r="BD1500" s="141">
        <v>32.19</v>
      </c>
      <c r="BE1500" s="141">
        <v>37.36</v>
      </c>
    </row>
    <row r="1501" spans="1:59">
      <c r="A1501" s="141" t="s">
        <v>584</v>
      </c>
      <c r="B1501" s="141" t="s">
        <v>2081</v>
      </c>
      <c r="C1501" s="141">
        <v>1</v>
      </c>
      <c r="D1501" s="141">
        <v>1</v>
      </c>
      <c r="E1501" s="141">
        <v>1</v>
      </c>
      <c r="F1501" s="141">
        <v>1</v>
      </c>
      <c r="G1501" s="141">
        <v>1</v>
      </c>
      <c r="H1501" s="141">
        <v>1</v>
      </c>
      <c r="I1501" s="141">
        <v>1</v>
      </c>
      <c r="J1501" s="141">
        <v>1</v>
      </c>
      <c r="K1501" s="141">
        <v>1</v>
      </c>
      <c r="L1501" s="141">
        <v>1.1000000000000001</v>
      </c>
      <c r="M1501" s="141">
        <v>1.1000000000000001</v>
      </c>
      <c r="N1501" s="141">
        <v>1.1000000000000001</v>
      </c>
      <c r="O1501" s="141">
        <v>1.1000000000000001</v>
      </c>
      <c r="P1501" s="141">
        <v>1.1000000000000001</v>
      </c>
      <c r="Q1501" s="141">
        <v>1.1000000000000001</v>
      </c>
      <c r="R1501" s="141">
        <v>1.1000000000000001</v>
      </c>
      <c r="S1501" s="141">
        <v>1.1000000000000001</v>
      </c>
      <c r="T1501" s="141">
        <v>1.2</v>
      </c>
      <c r="U1501" s="141">
        <v>1.2</v>
      </c>
      <c r="V1501" s="141">
        <v>1.2</v>
      </c>
      <c r="W1501" s="141">
        <v>1.3</v>
      </c>
      <c r="X1501" s="141">
        <v>1.3</v>
      </c>
      <c r="Y1501" s="141">
        <v>1.4</v>
      </c>
      <c r="AA1501" s="141">
        <v>1.4</v>
      </c>
      <c r="AB1501" s="141">
        <v>1.5</v>
      </c>
      <c r="AC1501" s="141">
        <v>1.5</v>
      </c>
      <c r="AE1501" s="141">
        <v>1.6</v>
      </c>
      <c r="AG1501" s="141">
        <v>1.7330000000000001</v>
      </c>
      <c r="AI1501" s="141">
        <v>1.784</v>
      </c>
      <c r="AK1501" s="141">
        <v>1.8580000000000001</v>
      </c>
      <c r="AM1501" s="141">
        <v>1.93</v>
      </c>
      <c r="AO1501" s="141">
        <v>1.9850000000000001</v>
      </c>
      <c r="AQ1501" s="141">
        <v>2.0350000000000001</v>
      </c>
      <c r="AS1501" s="141">
        <v>2.081</v>
      </c>
      <c r="AU1501" s="141">
        <v>2.133</v>
      </c>
      <c r="AW1501" s="141">
        <v>2.1859999999999999</v>
      </c>
      <c r="AY1501" s="141">
        <v>2.2519999999999998</v>
      </c>
      <c r="BA1501" s="141">
        <v>2.2269999999999999</v>
      </c>
      <c r="BC1501" s="141">
        <v>2.2970000000000002</v>
      </c>
      <c r="BE1501" s="141">
        <v>2.367</v>
      </c>
    </row>
    <row r="1502" spans="1:59">
      <c r="A1502" s="141" t="s">
        <v>584</v>
      </c>
      <c r="B1502" s="141" t="s">
        <v>2082</v>
      </c>
      <c r="AG1502" s="141">
        <v>6.4909999999999997</v>
      </c>
      <c r="AI1502" s="141">
        <v>6.8630000000000004</v>
      </c>
      <c r="AK1502" s="141">
        <v>7.3650000000000002</v>
      </c>
      <c r="AM1502" s="141">
        <v>7.8860000000000001</v>
      </c>
      <c r="AO1502" s="141">
        <v>8.3379999999999992</v>
      </c>
      <c r="AQ1502" s="141">
        <v>8.7799999999999994</v>
      </c>
      <c r="AS1502" s="141">
        <v>9.1880000000000006</v>
      </c>
      <c r="AU1502" s="141">
        <v>9.5500000000000007</v>
      </c>
      <c r="AW1502" s="141">
        <v>9.9109999999999996</v>
      </c>
      <c r="AY1502" s="141">
        <v>10.395</v>
      </c>
      <c r="BA1502" s="141">
        <v>10.372</v>
      </c>
      <c r="BB1502" s="141">
        <v>11.753</v>
      </c>
      <c r="BC1502" s="141">
        <v>10.797000000000001</v>
      </c>
      <c r="BE1502" s="141">
        <v>11.241</v>
      </c>
    </row>
    <row r="1503" spans="1:59">
      <c r="A1503" s="141" t="s">
        <v>584</v>
      </c>
      <c r="B1503" s="141" t="s">
        <v>2083</v>
      </c>
    </row>
    <row r="1504" spans="1:59">
      <c r="A1504" s="141" t="s">
        <v>584</v>
      </c>
      <c r="B1504" s="141" t="s">
        <v>2084</v>
      </c>
      <c r="C1504" s="141">
        <v>9</v>
      </c>
      <c r="M1504" s="141">
        <v>12.5</v>
      </c>
      <c r="W1504" s="141">
        <v>13.699999809265099</v>
      </c>
      <c r="AB1504" s="141">
        <v>14.699999809265099</v>
      </c>
      <c r="AJ1504" s="141">
        <v>15.600000381499999</v>
      </c>
      <c r="AK1504" s="141">
        <v>15.5</v>
      </c>
      <c r="AL1504" s="141">
        <v>15.399999618500001</v>
      </c>
      <c r="AM1504" s="141">
        <v>15.199999809299999</v>
      </c>
      <c r="AN1504" s="141">
        <v>15.100000381499999</v>
      </c>
      <c r="AO1504" s="141">
        <v>15</v>
      </c>
      <c r="AP1504" s="141">
        <v>14.800000190700001</v>
      </c>
      <c r="AQ1504" s="141">
        <v>14.699999809299999</v>
      </c>
      <c r="AR1504" s="141">
        <v>12.9</v>
      </c>
      <c r="AS1504" s="141">
        <v>14.399999618500001</v>
      </c>
      <c r="AT1504" s="141">
        <v>14.300000190700001</v>
      </c>
      <c r="AU1504" s="141">
        <v>13.9</v>
      </c>
      <c r="AV1504" s="141">
        <v>14.1</v>
      </c>
      <c r="AW1504" s="141">
        <v>13.98</v>
      </c>
      <c r="AY1504" s="141">
        <v>13.8</v>
      </c>
      <c r="AZ1504" s="141">
        <v>13.7</v>
      </c>
    </row>
    <row r="1505" spans="1:59">
      <c r="A1505" s="141" t="s">
        <v>584</v>
      </c>
      <c r="B1505" s="141" t="s">
        <v>2085</v>
      </c>
      <c r="W1505" s="141">
        <v>69</v>
      </c>
      <c r="X1505" s="141">
        <v>68</v>
      </c>
      <c r="Y1505" s="141">
        <v>66</v>
      </c>
      <c r="Z1505" s="141">
        <v>70</v>
      </c>
      <c r="AA1505" s="141">
        <v>73</v>
      </c>
      <c r="AB1505" s="141">
        <v>73</v>
      </c>
      <c r="AC1505" s="141">
        <v>74</v>
      </c>
      <c r="AD1505" s="141">
        <v>75</v>
      </c>
      <c r="AE1505" s="141">
        <v>76</v>
      </c>
      <c r="AF1505" s="141">
        <v>77</v>
      </c>
      <c r="AG1505" s="141">
        <v>73</v>
      </c>
      <c r="AH1505" s="141">
        <v>71</v>
      </c>
      <c r="AI1505" s="141">
        <v>69</v>
      </c>
      <c r="AJ1505" s="141">
        <v>68</v>
      </c>
      <c r="AK1505" s="141">
        <v>81</v>
      </c>
      <c r="AL1505" s="141">
        <v>93</v>
      </c>
      <c r="AM1505" s="141">
        <v>94</v>
      </c>
      <c r="AN1505" s="141">
        <v>94</v>
      </c>
      <c r="AO1505" s="141">
        <v>95</v>
      </c>
      <c r="AP1505" s="141">
        <v>95</v>
      </c>
      <c r="AQ1505" s="141">
        <v>96</v>
      </c>
      <c r="AR1505" s="141">
        <v>98</v>
      </c>
      <c r="AS1505" s="141">
        <v>98</v>
      </c>
      <c r="AT1505" s="141">
        <v>98</v>
      </c>
      <c r="AU1505" s="141">
        <v>98</v>
      </c>
      <c r="AV1505" s="141">
        <v>98</v>
      </c>
      <c r="AW1505" s="141">
        <v>97</v>
      </c>
      <c r="AX1505" s="141">
        <v>96</v>
      </c>
      <c r="AY1505" s="141">
        <v>95</v>
      </c>
      <c r="AZ1505" s="141">
        <v>94</v>
      </c>
      <c r="BA1505" s="141">
        <v>94</v>
      </c>
      <c r="BB1505" s="141">
        <v>94</v>
      </c>
      <c r="BC1505" s="141">
        <v>96</v>
      </c>
      <c r="BD1505" s="141">
        <v>95</v>
      </c>
      <c r="BE1505" s="141">
        <v>98</v>
      </c>
      <c r="BF1505" s="141">
        <v>96</v>
      </c>
      <c r="BG1505" s="141">
        <v>96</v>
      </c>
    </row>
    <row r="1506" spans="1:59">
      <c r="A1506" s="141" t="s">
        <v>584</v>
      </c>
      <c r="B1506" s="141" t="s">
        <v>2086</v>
      </c>
      <c r="W1506" s="141">
        <v>60</v>
      </c>
      <c r="X1506" s="141">
        <v>75</v>
      </c>
      <c r="Y1506" s="141">
        <v>81</v>
      </c>
      <c r="Z1506" s="141">
        <v>80</v>
      </c>
      <c r="AA1506" s="141">
        <v>82</v>
      </c>
      <c r="AB1506" s="141">
        <v>83</v>
      </c>
      <c r="AC1506" s="141">
        <v>84</v>
      </c>
      <c r="AD1506" s="141">
        <v>85</v>
      </c>
      <c r="AE1506" s="141">
        <v>86</v>
      </c>
      <c r="AF1506" s="141">
        <v>87</v>
      </c>
      <c r="AG1506" s="141">
        <v>90</v>
      </c>
      <c r="AH1506" s="141">
        <v>92</v>
      </c>
      <c r="AI1506" s="141">
        <v>87</v>
      </c>
      <c r="AJ1506" s="141">
        <v>85</v>
      </c>
      <c r="AK1506" s="141">
        <v>80</v>
      </c>
      <c r="AL1506" s="141">
        <v>74</v>
      </c>
      <c r="AM1506" s="141">
        <v>99</v>
      </c>
      <c r="AN1506" s="141">
        <v>70</v>
      </c>
      <c r="AO1506" s="141">
        <v>75</v>
      </c>
      <c r="AP1506" s="141">
        <v>80</v>
      </c>
      <c r="AQ1506" s="141">
        <v>85</v>
      </c>
      <c r="AR1506" s="141">
        <v>95</v>
      </c>
      <c r="AS1506" s="141">
        <v>96</v>
      </c>
      <c r="AT1506" s="141">
        <v>97</v>
      </c>
      <c r="AU1506" s="141">
        <v>99</v>
      </c>
      <c r="AV1506" s="141">
        <v>98</v>
      </c>
      <c r="AW1506" s="141">
        <v>98</v>
      </c>
      <c r="AX1506" s="141">
        <v>98</v>
      </c>
      <c r="AY1506" s="141">
        <v>98</v>
      </c>
      <c r="AZ1506" s="141">
        <v>97</v>
      </c>
      <c r="BA1506" s="141">
        <v>97</v>
      </c>
      <c r="BB1506" s="141">
        <v>97</v>
      </c>
      <c r="BC1506" s="141">
        <v>97</v>
      </c>
      <c r="BD1506" s="141">
        <v>96</v>
      </c>
      <c r="BE1506" s="141">
        <v>96</v>
      </c>
      <c r="BF1506" s="141">
        <v>96</v>
      </c>
      <c r="BG1506" s="141">
        <v>99</v>
      </c>
    </row>
    <row r="1507" spans="1:59">
      <c r="A1507" s="141" t="s">
        <v>584</v>
      </c>
      <c r="B1507" s="141" t="s">
        <v>2087</v>
      </c>
    </row>
    <row r="1508" spans="1:59">
      <c r="A1508" s="141" t="s">
        <v>584</v>
      </c>
      <c r="B1508" s="141" t="s">
        <v>2088</v>
      </c>
    </row>
    <row r="1509" spans="1:59">
      <c r="A1509" s="141" t="s">
        <v>584</v>
      </c>
      <c r="B1509" s="141" t="s">
        <v>2089</v>
      </c>
    </row>
    <row r="1510" spans="1:59">
      <c r="A1510" s="141" t="s">
        <v>584</v>
      </c>
      <c r="B1510" s="141" t="s">
        <v>2090</v>
      </c>
    </row>
    <row r="1511" spans="1:59">
      <c r="A1511" s="141" t="s">
        <v>584</v>
      </c>
      <c r="B1511" s="141" t="s">
        <v>2091</v>
      </c>
    </row>
    <row r="1512" spans="1:59">
      <c r="A1512" s="141" t="s">
        <v>584</v>
      </c>
      <c r="B1512" s="141" t="s">
        <v>2092</v>
      </c>
    </row>
    <row r="1513" spans="1:59">
      <c r="A1513" s="141" t="s">
        <v>584</v>
      </c>
      <c r="B1513" s="141" t="s">
        <v>2093</v>
      </c>
    </row>
    <row r="1514" spans="1:59">
      <c r="A1514" s="141" t="s">
        <v>584</v>
      </c>
      <c r="B1514" s="141" t="s">
        <v>2094</v>
      </c>
    </row>
    <row r="1515" spans="1:59">
      <c r="A1515" s="141" t="s">
        <v>584</v>
      </c>
      <c r="B1515" s="141" t="s">
        <v>2095</v>
      </c>
      <c r="AG1515" s="141">
        <v>1110977410344.5127</v>
      </c>
      <c r="AH1515" s="141">
        <v>1172511500206.134</v>
      </c>
      <c r="AI1515" s="141">
        <v>1228856446272.9749</v>
      </c>
      <c r="AJ1515" s="141">
        <v>1272211638978.5591</v>
      </c>
      <c r="AK1515" s="141">
        <v>1328252055651.272</v>
      </c>
      <c r="AL1515" s="141">
        <v>1389667945417.3162</v>
      </c>
      <c r="AM1515" s="141">
        <v>1448849943079.6145</v>
      </c>
      <c r="AN1515" s="141">
        <v>1484073567965.0425</v>
      </c>
      <c r="AO1515" s="141">
        <v>1486682881246.9875</v>
      </c>
      <c r="AP1515" s="141">
        <v>1526017277068.5408</v>
      </c>
      <c r="AQ1515" s="141">
        <v>1623831483660.0642</v>
      </c>
      <c r="AR1515" s="141">
        <v>1686597107629.6113</v>
      </c>
      <c r="AS1515" s="141">
        <v>1767680151206.3979</v>
      </c>
      <c r="AT1515" s="141">
        <v>1850732170080.5193</v>
      </c>
      <c r="AU1515" s="141">
        <v>1920611448698.0056</v>
      </c>
      <c r="AV1515" s="141">
        <v>2039671946498.0767</v>
      </c>
      <c r="AW1515" s="141">
        <v>2140537780858.4465</v>
      </c>
      <c r="AX1515" s="141">
        <v>2214680070562.8555</v>
      </c>
      <c r="AY1515" s="141">
        <v>2285378651761.2222</v>
      </c>
      <c r="AZ1515" s="141">
        <v>2294123268168.0054</v>
      </c>
      <c r="BA1515" s="141">
        <v>2388017200880.0537</v>
      </c>
      <c r="BB1515" s="141">
        <v>2465520427010.3203</v>
      </c>
      <c r="BC1515" s="141">
        <v>2576159945080.1138</v>
      </c>
      <c r="BD1515" s="141">
        <v>2783295759748.4136</v>
      </c>
      <c r="BE1515" s="141">
        <v>2748476255078.0049</v>
      </c>
      <c r="BF1515" s="141">
        <v>2757330407468.104</v>
      </c>
      <c r="BG1515" s="141">
        <v>2798591062979.0435</v>
      </c>
    </row>
    <row r="1516" spans="1:59">
      <c r="A1516" s="141" t="s">
        <v>584</v>
      </c>
      <c r="B1516" s="141" t="s">
        <v>2096</v>
      </c>
      <c r="N1516" s="141">
        <v>4.1309154914515034</v>
      </c>
      <c r="O1516" s="141">
        <v>7.4505302740336816</v>
      </c>
      <c r="P1516" s="141">
        <v>7.8973707046972095</v>
      </c>
      <c r="Q1516" s="141">
        <v>-1.9758114011325034</v>
      </c>
      <c r="R1516" s="141">
        <v>2.738808163875845</v>
      </c>
      <c r="S1516" s="141">
        <v>2.1475802097715899</v>
      </c>
      <c r="T1516" s="141">
        <v>3.0439797760204499</v>
      </c>
      <c r="U1516" s="141">
        <v>4.3027281465782323</v>
      </c>
      <c r="V1516" s="141">
        <v>5.5961006812629108</v>
      </c>
      <c r="W1516" s="141">
        <v>0.27824392258611397</v>
      </c>
      <c r="X1516" s="141">
        <v>1.0088678791507988</v>
      </c>
      <c r="Y1516" s="141">
        <v>3.87112692079927</v>
      </c>
      <c r="Z1516" s="141">
        <v>2.5936397106522691</v>
      </c>
      <c r="AA1516" s="141">
        <v>2.2502439456301317</v>
      </c>
      <c r="AB1516" s="141">
        <v>3.4830394356808512</v>
      </c>
      <c r="AC1516" s="141">
        <v>3.0870561821718923</v>
      </c>
      <c r="AD1516" s="141">
        <v>3.8507322594491171</v>
      </c>
      <c r="AE1516" s="141">
        <v>4.6995617360852151</v>
      </c>
      <c r="AF1516" s="141">
        <v>4.4033528420309977</v>
      </c>
      <c r="AG1516" s="141">
        <v>4.8351225166931613</v>
      </c>
      <c r="AH1516" s="141">
        <v>1.8699696535884556</v>
      </c>
      <c r="AI1516" s="141">
        <v>1.8528078277281139</v>
      </c>
      <c r="AJ1516" s="141">
        <v>0.75740460475253713</v>
      </c>
      <c r="AK1516" s="141">
        <v>1.9296980772432164</v>
      </c>
      <c r="AL1516" s="141">
        <v>2.1055700739069039</v>
      </c>
      <c r="AM1516" s="141">
        <v>1.8279109350840059</v>
      </c>
      <c r="AN1516" s="141">
        <v>0.45328924456578079</v>
      </c>
      <c r="AO1516" s="141">
        <v>-0.85691492692127724</v>
      </c>
      <c r="AP1516" s="141">
        <v>0.97540460908018645</v>
      </c>
      <c r="AQ1516" s="141">
        <v>1.4063628026737689</v>
      </c>
      <c r="AR1516" s="141">
        <v>1.6532008595280416</v>
      </c>
      <c r="AS1516" s="141">
        <v>0.94702197804745936</v>
      </c>
      <c r="AT1516" s="141">
        <v>0.44361573321603487</v>
      </c>
      <c r="AU1516" s="141">
        <v>1.2766996574712977</v>
      </c>
      <c r="AV1516" s="141">
        <v>1.2257905308802322</v>
      </c>
      <c r="AW1516" s="141">
        <v>0.97038204497914649</v>
      </c>
      <c r="AX1516" s="141">
        <v>0.81982391251219155</v>
      </c>
      <c r="AY1516" s="141">
        <v>-1.0637023379698149</v>
      </c>
      <c r="AZ1516" s="141">
        <v>-0.69347764194343142</v>
      </c>
      <c r="BA1516" s="141">
        <v>2.3820390161577194</v>
      </c>
      <c r="BB1516" s="141">
        <v>-0.20172538207805246</v>
      </c>
      <c r="BC1516" s="141">
        <v>2.1920422391388712</v>
      </c>
      <c r="BD1516" s="141">
        <v>2.5163950612420365</v>
      </c>
      <c r="BE1516" s="141">
        <v>-0.72550146625049194</v>
      </c>
      <c r="BF1516" s="141">
        <v>7.3794012418090915E-2</v>
      </c>
      <c r="BG1516" s="141">
        <v>0.17582757424985118</v>
      </c>
    </row>
    <row r="1517" spans="1:59">
      <c r="A1517" s="141" t="s">
        <v>584</v>
      </c>
      <c r="B1517" s="141" t="s">
        <v>2097</v>
      </c>
      <c r="M1517" s="141">
        <v>10645.808041442897</v>
      </c>
      <c r="N1517" s="141">
        <v>11085.577375017052</v>
      </c>
      <c r="O1517" s="141">
        <v>11911.511673394125</v>
      </c>
      <c r="P1517" s="141">
        <v>12852.20790677534</v>
      </c>
      <c r="Q1517" s="141">
        <v>12598.27251765602</v>
      </c>
      <c r="R1517" s="141">
        <v>12943.315033876908</v>
      </c>
      <c r="S1517" s="141">
        <v>13221.283106032839</v>
      </c>
      <c r="T1517" s="141">
        <v>13623.736289910887</v>
      </c>
      <c r="U1517" s="141">
        <v>14209.928625872477</v>
      </c>
      <c r="V1517" s="141">
        <v>15005.130538511899</v>
      </c>
      <c r="W1517" s="141">
        <v>15046.881402311421</v>
      </c>
      <c r="X1517" s="141">
        <v>15198.684555593256</v>
      </c>
      <c r="Y1517" s="141">
        <v>15787.044925032187</v>
      </c>
      <c r="Z1517" s="141">
        <v>16196.503991346335</v>
      </c>
      <c r="AA1517" s="141">
        <v>16560.964841815348</v>
      </c>
      <c r="AB1517" s="141">
        <v>17137.789778185015</v>
      </c>
      <c r="AC1517" s="141">
        <v>17666.842977020096</v>
      </c>
      <c r="AD1517" s="141">
        <v>18347.145798762431</v>
      </c>
      <c r="AE1517" s="141">
        <v>19209.381242384836</v>
      </c>
      <c r="AF1517" s="141">
        <v>20055.238077257956</v>
      </c>
      <c r="AG1517" s="141">
        <v>21024.933409307876</v>
      </c>
      <c r="AH1517" s="141">
        <v>21418.093283749113</v>
      </c>
      <c r="AI1517" s="141">
        <v>21814.929392660528</v>
      </c>
      <c r="AJ1517" s="141">
        <v>21980.156672404053</v>
      </c>
      <c r="AK1517" s="141">
        <v>22404.307333086479</v>
      </c>
      <c r="AL1517" s="141">
        <v>22876.045723558076</v>
      </c>
      <c r="AM1517" s="141">
        <v>23294.199464853813</v>
      </c>
      <c r="AN1517" s="141">
        <v>23399.789565635692</v>
      </c>
      <c r="AO1517" s="141">
        <v>23199.273275979594</v>
      </c>
      <c r="AP1517" s="141">
        <v>23425.560056786606</v>
      </c>
      <c r="AQ1517" s="141">
        <v>23755.008419743255</v>
      </c>
      <c r="AR1517" s="141">
        <v>24147.726423119409</v>
      </c>
      <c r="AS1517" s="141">
        <v>24376.410699545126</v>
      </c>
      <c r="AT1517" s="141">
        <v>24484.548292601663</v>
      </c>
      <c r="AU1517" s="141">
        <v>24797.142436786704</v>
      </c>
      <c r="AV1517" s="141">
        <v>25101.103460705719</v>
      </c>
      <c r="AW1517" s="141">
        <v>25344.680061780047</v>
      </c>
      <c r="AX1517" s="141">
        <v>25552.461809476226</v>
      </c>
      <c r="AY1517" s="141">
        <v>25280.659675799983</v>
      </c>
      <c r="AZ1517" s="141">
        <v>25105.343953212501</v>
      </c>
      <c r="BA1517" s="141">
        <v>25703.363041318618</v>
      </c>
      <c r="BB1517" s="141">
        <v>25651.512834016608</v>
      </c>
      <c r="BC1517" s="141">
        <v>26213.804830316381</v>
      </c>
      <c r="BD1517" s="141">
        <v>26873.447720430089</v>
      </c>
      <c r="BE1517" s="141">
        <v>26678.480463186312</v>
      </c>
      <c r="BF1517" s="141">
        <v>26698.167584372273</v>
      </c>
      <c r="BG1517" s="141">
        <v>26745.110324805035</v>
      </c>
    </row>
    <row r="1518" spans="1:59">
      <c r="A1518" s="141" t="s">
        <v>584</v>
      </c>
      <c r="B1518" s="141" t="s">
        <v>2098</v>
      </c>
      <c r="M1518" s="141">
        <v>97509118968000</v>
      </c>
      <c r="N1518" s="141">
        <v>102852756755200</v>
      </c>
      <c r="O1518" s="141">
        <v>112074808724500</v>
      </c>
      <c r="P1518" s="141">
        <v>121930967032400</v>
      </c>
      <c r="Q1518" s="141">
        <v>121825378265200</v>
      </c>
      <c r="R1518" s="141">
        <v>127182038730500</v>
      </c>
      <c r="S1518" s="141">
        <v>130877802527300</v>
      </c>
      <c r="T1518" s="141">
        <v>136167608104000</v>
      </c>
      <c r="U1518" s="141">
        <v>143317532964500</v>
      </c>
      <c r="V1518" s="141">
        <v>152617994728600</v>
      </c>
      <c r="W1518" s="141">
        <v>154247226815900</v>
      </c>
      <c r="X1518" s="141">
        <v>156958741595700</v>
      </c>
      <c r="Y1518" s="141">
        <v>164144827345100</v>
      </c>
      <c r="Z1518" s="141">
        <v>169553751717700</v>
      </c>
      <c r="AA1518" s="141">
        <v>174472497792900</v>
      </c>
      <c r="AB1518" s="141">
        <v>181656647536200</v>
      </c>
      <c r="AC1518" s="141">
        <v>188408975736200</v>
      </c>
      <c r="AD1518" s="141">
        <v>196628796533300</v>
      </c>
      <c r="AE1518" s="141">
        <v>206749683095300</v>
      </c>
      <c r="AF1518" s="141">
        <v>216739105626400</v>
      </c>
      <c r="AG1518" s="141">
        <v>227995690222200</v>
      </c>
      <c r="AH1518" s="141">
        <v>232981090220500</v>
      </c>
      <c r="AI1518" s="141">
        <v>237887574924000</v>
      </c>
      <c r="AJ1518" s="141">
        <v>240281676900000</v>
      </c>
      <c r="AK1518" s="141">
        <v>245754212900400</v>
      </c>
      <c r="AL1518" s="141">
        <v>251888591038100</v>
      </c>
      <c r="AM1518" s="141">
        <v>257143124427600</v>
      </c>
      <c r="AN1518" s="141">
        <v>258924935734700</v>
      </c>
      <c r="AO1518" s="141">
        <v>257404664563600</v>
      </c>
      <c r="AP1518" s="141">
        <v>260390405147200</v>
      </c>
      <c r="AQ1518" s="141">
        <v>264494503820900</v>
      </c>
      <c r="AR1518" s="141">
        <v>269515752660000</v>
      </c>
      <c r="AS1518" s="141">
        <v>272701494524100</v>
      </c>
      <c r="AT1518" s="141">
        <v>274497986669200</v>
      </c>
      <c r="AU1518" s="141">
        <v>278096099197500</v>
      </c>
      <c r="AV1518" s="141">
        <v>281531415308900</v>
      </c>
      <c r="AW1518" s="141">
        <v>284443550594700</v>
      </c>
      <c r="AX1518" s="141">
        <v>287105206649900</v>
      </c>
      <c r="AY1518" s="141">
        <v>284188848109400</v>
      </c>
      <c r="AZ1518" s="141">
        <v>282182802083600</v>
      </c>
      <c r="BA1518" s="141">
        <v>288956400000000</v>
      </c>
      <c r="BB1518" s="141">
        <v>287839851876200</v>
      </c>
      <c r="BC1518" s="141">
        <v>293680009930100</v>
      </c>
      <c r="BD1518" s="141">
        <v>300636112785600</v>
      </c>
      <c r="BE1518" s="141">
        <v>298059223487300</v>
      </c>
      <c r="BF1518" s="141">
        <v>297962792502900</v>
      </c>
      <c r="BG1518" s="141">
        <v>298142783600000</v>
      </c>
    </row>
    <row r="1519" spans="1:59">
      <c r="A1519" s="141" t="s">
        <v>584</v>
      </c>
      <c r="B1519" s="141" t="s">
        <v>2099</v>
      </c>
      <c r="N1519" s="141">
        <v>5.4801415947093517</v>
      </c>
      <c r="O1519" s="141">
        <v>8.9662662044629684</v>
      </c>
      <c r="P1519" s="141">
        <v>8.7942673470255102</v>
      </c>
      <c r="Q1519" s="141">
        <v>-8.6597170325035222E-2</v>
      </c>
      <c r="R1519" s="141">
        <v>4.3969988368426556</v>
      </c>
      <c r="S1519" s="141">
        <v>2.9058850083629721</v>
      </c>
      <c r="T1519" s="141">
        <v>4.0417897264103146</v>
      </c>
      <c r="U1519" s="141">
        <v>5.2508265071669342</v>
      </c>
      <c r="V1519" s="141">
        <v>6.4894096149448472</v>
      </c>
      <c r="W1519" s="141">
        <v>1.0675229288638235</v>
      </c>
      <c r="X1519" s="141">
        <v>1.7579018020442447</v>
      </c>
      <c r="Y1519" s="141">
        <v>4.5783278308322508</v>
      </c>
      <c r="Z1519" s="141">
        <v>3.2952146345910762</v>
      </c>
      <c r="AA1519" s="141">
        <v>2.9009951271320205</v>
      </c>
      <c r="AB1519" s="141">
        <v>4.1176402207685641</v>
      </c>
      <c r="AC1519" s="141">
        <v>3.7170829097539269</v>
      </c>
      <c r="AD1519" s="141">
        <v>4.362754356570008</v>
      </c>
      <c r="AE1519" s="141">
        <v>5.1472046518303216</v>
      </c>
      <c r="AF1519" s="141">
        <v>4.8316507099531663</v>
      </c>
      <c r="AG1519" s="141">
        <v>5.1936103377686322</v>
      </c>
      <c r="AH1519" s="141">
        <v>2.186620279287439</v>
      </c>
      <c r="AI1519" s="141">
        <v>2.1059583414501049</v>
      </c>
      <c r="AJ1519" s="141">
        <v>1.0064005977465911</v>
      </c>
      <c r="AK1519" s="141">
        <v>2.2775502780753243</v>
      </c>
      <c r="AL1519" s="141">
        <v>2.4961436328198943</v>
      </c>
      <c r="AM1519" s="141">
        <v>2.0860545401618396</v>
      </c>
      <c r="AN1519" s="141">
        <v>0.69292589917242253</v>
      </c>
      <c r="AO1519" s="141">
        <v>-0.58714745522142664</v>
      </c>
      <c r="AP1519" s="141">
        <v>1.1599403564274837</v>
      </c>
      <c r="AQ1519" s="141">
        <v>1.5761328346103767</v>
      </c>
      <c r="AR1519" s="141">
        <v>1.8984322042850721</v>
      </c>
      <c r="AS1519" s="141">
        <v>1.1820243650540618</v>
      </c>
      <c r="AT1519" s="141">
        <v>0.65877605410086915</v>
      </c>
      <c r="AU1519" s="141">
        <v>1.3107974203964403</v>
      </c>
      <c r="AV1519" s="141">
        <v>1.2352982013459552</v>
      </c>
      <c r="AW1519" s="141">
        <v>1.0343908805362929</v>
      </c>
      <c r="AX1519" s="141">
        <v>0.93574139741792806</v>
      </c>
      <c r="AY1519" s="141">
        <v>-1.0157804431795796</v>
      </c>
      <c r="AZ1519" s="141">
        <v>-0.70588485056519801</v>
      </c>
      <c r="BA1519" s="141">
        <v>2.4004290362079672</v>
      </c>
      <c r="BB1519" s="141">
        <v>-0.38640712709599256</v>
      </c>
      <c r="BC1519" s="141">
        <v>2.028960901637717</v>
      </c>
      <c r="BD1519" s="141">
        <v>2.3685993667582892</v>
      </c>
      <c r="BE1519" s="141">
        <v>-0.85714562845538467</v>
      </c>
      <c r="BF1519" s="141">
        <v>-3.2352961022894533E-2</v>
      </c>
      <c r="BG1519" s="141">
        <v>6.0407239302634252E-2</v>
      </c>
    </row>
    <row r="1520" spans="1:59">
      <c r="A1520" s="141" t="s">
        <v>584</v>
      </c>
      <c r="B1520" s="141" t="s">
        <v>2100</v>
      </c>
      <c r="M1520" s="141">
        <v>1110836840084.3591</v>
      </c>
      <c r="N1520" s="141">
        <v>1171712271807.1772</v>
      </c>
      <c r="O1520" s="141">
        <v>1276771113247.7695</v>
      </c>
      <c r="P1520" s="141">
        <v>1389053778356.3721</v>
      </c>
      <c r="Q1520" s="141">
        <v>1387850897090.0225</v>
      </c>
      <c r="R1520" s="141">
        <v>1448874684892.1812</v>
      </c>
      <c r="S1520" s="141">
        <v>1490977317150.4292</v>
      </c>
      <c r="T1520" s="141">
        <v>1551239485178.1233</v>
      </c>
      <c r="U1520" s="141">
        <v>1632692379255.4958</v>
      </c>
      <c r="V1520" s="141">
        <v>1738644475497.3738</v>
      </c>
      <c r="W1520" s="141">
        <v>1757204903924.7324</v>
      </c>
      <c r="X1520" s="141">
        <v>1788094840596.4353</v>
      </c>
      <c r="Y1520" s="141">
        <v>1869959684325.1375</v>
      </c>
      <c r="Z1520" s="141">
        <v>1931578869503.9727</v>
      </c>
      <c r="AA1520" s="141">
        <v>1987613878384.9946</v>
      </c>
      <c r="AB1520" s="141">
        <v>2069456666874.9534</v>
      </c>
      <c r="AC1520" s="141">
        <v>2146380086964.1255</v>
      </c>
      <c r="AD1520" s="141">
        <v>2240021377716.7041</v>
      </c>
      <c r="AE1520" s="141">
        <v>2355319862272.5317</v>
      </c>
      <c r="AF1520" s="141">
        <v>2469120691119.6904</v>
      </c>
      <c r="AG1520" s="141">
        <v>2597357198585.667</v>
      </c>
      <c r="AH1520" s="141">
        <v>2654151537815.4736</v>
      </c>
      <c r="AI1520" s="141">
        <v>2710046863520.8247</v>
      </c>
      <c r="AJ1520" s="141">
        <v>2737320791354.5112</v>
      </c>
      <c r="AK1520" s="141">
        <v>2799664648649.8193</v>
      </c>
      <c r="AL1520" s="141">
        <v>2869548299517.4014</v>
      </c>
      <c r="AM1520" s="141">
        <v>2929408642101.6211</v>
      </c>
      <c r="AN1520" s="141">
        <v>2949707273275.3384</v>
      </c>
      <c r="AO1520" s="141">
        <v>2932388142083.8208</v>
      </c>
      <c r="AP1520" s="141">
        <v>2966402095550.9448</v>
      </c>
      <c r="AQ1520" s="141">
        <v>3013156532985.4937</v>
      </c>
      <c r="AR1520" s="141">
        <v>3070359266973.21</v>
      </c>
      <c r="AS1520" s="141">
        <v>3106651661603.5283</v>
      </c>
      <c r="AT1520" s="141">
        <v>3127117538834.499</v>
      </c>
      <c r="AU1520" s="141">
        <v>3168107714866.3062</v>
      </c>
      <c r="AV1520" s="141">
        <v>3207243292484.752</v>
      </c>
      <c r="AW1520" s="141">
        <v>3240418724618.8262</v>
      </c>
      <c r="AX1520" s="141">
        <v>3270740664074.7666</v>
      </c>
      <c r="AY1520" s="141">
        <v>3237517120061.9731</v>
      </c>
      <c r="AZ1520" s="141">
        <v>3214663977177.001</v>
      </c>
      <c r="BA1520" s="141">
        <v>3291829704701.6753</v>
      </c>
      <c r="BB1520" s="141">
        <v>3279109840110.8452</v>
      </c>
      <c r="BC1520" s="141">
        <v>3345641696688.4492</v>
      </c>
      <c r="BD1520" s="141">
        <v>3424886544730.2129</v>
      </c>
      <c r="BE1520" s="141">
        <v>3395530279432.501</v>
      </c>
      <c r="BF1520" s="141">
        <v>3394431724844.6753</v>
      </c>
      <c r="BG1520" s="141">
        <v>3396482207339.6665</v>
      </c>
    </row>
    <row r="1521" spans="1:60">
      <c r="A1521" s="141" t="s">
        <v>584</v>
      </c>
      <c r="B1521" s="141" t="s">
        <v>2101</v>
      </c>
      <c r="M1521" s="141">
        <v>35852253681000</v>
      </c>
      <c r="N1521" s="141">
        <v>40428286638800</v>
      </c>
      <c r="O1521" s="141">
        <v>46664545804400</v>
      </c>
      <c r="P1521" s="141">
        <v>56390748673000</v>
      </c>
      <c r="Q1521" s="141">
        <v>68177195085600</v>
      </c>
      <c r="R1521" s="141">
        <v>79250329795100</v>
      </c>
      <c r="S1521" s="141">
        <v>89553483565400</v>
      </c>
      <c r="T1521" s="141">
        <v>100124921242600</v>
      </c>
      <c r="U1521" s="141">
        <v>110263484651000</v>
      </c>
      <c r="V1521" s="141">
        <v>121638028893800</v>
      </c>
      <c r="W1521" s="141">
        <v>132169106062300</v>
      </c>
      <c r="X1521" s="141">
        <v>140615440991200</v>
      </c>
      <c r="Y1521" s="141">
        <v>150921982421100</v>
      </c>
      <c r="Z1521" s="141">
        <v>158897993823700</v>
      </c>
      <c r="AA1521" s="141">
        <v>167056497950200</v>
      </c>
      <c r="AB1521" s="141">
        <v>176602886226600</v>
      </c>
      <c r="AC1521" s="141">
        <v>183920084903800</v>
      </c>
      <c r="AD1521" s="141">
        <v>192491046572400</v>
      </c>
      <c r="AE1521" s="141">
        <v>203247523513500</v>
      </c>
      <c r="AF1521" s="141">
        <v>217401503275400</v>
      </c>
      <c r="AG1521" s="141">
        <v>234566013335200</v>
      </c>
      <c r="AH1521" s="141">
        <v>246354483632100</v>
      </c>
      <c r="AI1521" s="141">
        <v>255825516205300</v>
      </c>
      <c r="AJ1521" s="141">
        <v>261102414247500</v>
      </c>
      <c r="AK1521" s="141">
        <v>268441600000000</v>
      </c>
      <c r="AL1521" s="141">
        <v>274165000000000</v>
      </c>
      <c r="AM1521" s="141">
        <v>280007700000000</v>
      </c>
      <c r="AN1521" s="141">
        <v>285192000000000</v>
      </c>
      <c r="AO1521" s="141">
        <v>283489600000000</v>
      </c>
      <c r="AP1521" s="141">
        <v>284793600000000</v>
      </c>
      <c r="AQ1521" s="141">
        <v>286588700000000</v>
      </c>
      <c r="AR1521" s="141">
        <v>288932600000000</v>
      </c>
      <c r="AS1521" s="141">
        <v>288263700000000</v>
      </c>
      <c r="AT1521" s="141">
        <v>287150100000000</v>
      </c>
      <c r="AU1521" s="141">
        <v>289275200000000</v>
      </c>
      <c r="AV1521" s="141">
        <v>291543200000000</v>
      </c>
      <c r="AW1521" s="141">
        <v>294443800000000</v>
      </c>
      <c r="AX1521" s="141">
        <v>296034500000000</v>
      </c>
      <c r="AY1521" s="141">
        <v>294952500000000</v>
      </c>
      <c r="AZ1521" s="141">
        <v>286312700000000</v>
      </c>
      <c r="BA1521" s="141">
        <v>288956400000000</v>
      </c>
      <c r="BB1521" s="141">
        <v>286254900000000</v>
      </c>
      <c r="BC1521" s="141">
        <v>290241700000000</v>
      </c>
      <c r="BD1521" s="141">
        <v>296672600000000</v>
      </c>
      <c r="BE1521" s="141">
        <v>300083200000000</v>
      </c>
      <c r="BF1521" s="141">
        <v>301210600000000</v>
      </c>
      <c r="BG1521" s="141">
        <v>299858700000000</v>
      </c>
    </row>
    <row r="1522" spans="1:60">
      <c r="A1522" s="141" t="s">
        <v>584</v>
      </c>
      <c r="B1522" s="141" t="s">
        <v>2102</v>
      </c>
      <c r="M1522" s="141">
        <v>99589593558.333328</v>
      </c>
      <c r="N1522" s="141">
        <v>115286163445.23759</v>
      </c>
      <c r="O1522" s="141">
        <v>153920773831.3996</v>
      </c>
      <c r="P1522" s="141">
        <v>207546543407.71515</v>
      </c>
      <c r="Q1522" s="141">
        <v>233417596348.97675</v>
      </c>
      <c r="R1522" s="141">
        <v>267027182058.2066</v>
      </c>
      <c r="S1522" s="141">
        <v>301981887070.24896</v>
      </c>
      <c r="T1522" s="141">
        <v>372890846682.06024</v>
      </c>
      <c r="U1522" s="141">
        <v>523962145577.61127</v>
      </c>
      <c r="V1522" s="141">
        <v>555069950231.81531</v>
      </c>
      <c r="W1522" s="141">
        <v>582908352013.84131</v>
      </c>
      <c r="X1522" s="141">
        <v>637608229553.65979</v>
      </c>
      <c r="Y1522" s="141">
        <v>605925734607.45227</v>
      </c>
      <c r="Z1522" s="141">
        <v>669011226915.13721</v>
      </c>
      <c r="AA1522" s="141">
        <v>703329149660.3479</v>
      </c>
      <c r="AB1522" s="141">
        <v>740362185578.01392</v>
      </c>
      <c r="AC1522" s="141">
        <v>1091385611090.2102</v>
      </c>
      <c r="AD1522" s="141">
        <v>1330851588090.2256</v>
      </c>
      <c r="AE1522" s="141">
        <v>1585991629557.0015</v>
      </c>
      <c r="AF1522" s="141">
        <v>1575779717632.9543</v>
      </c>
      <c r="AG1522" s="141">
        <v>1620014940934.0955</v>
      </c>
      <c r="AH1522" s="141">
        <v>1828821310536.8921</v>
      </c>
      <c r="AI1522" s="141">
        <v>2019920176147.4219</v>
      </c>
      <c r="AJ1522" s="141">
        <v>2348089748605.6377</v>
      </c>
      <c r="AK1522" s="141">
        <v>2626429685405.6147</v>
      </c>
      <c r="AL1522" s="141">
        <v>2914800828410.9224</v>
      </c>
      <c r="AM1522" s="141">
        <v>2574094656050.6567</v>
      </c>
      <c r="AN1522" s="141">
        <v>2357135949893.7524</v>
      </c>
      <c r="AO1522" s="141">
        <v>2165608267961.6484</v>
      </c>
      <c r="AP1522" s="141">
        <v>2500233524249.6494</v>
      </c>
      <c r="AQ1522" s="141">
        <v>2659373361604.5952</v>
      </c>
      <c r="AR1522" s="141">
        <v>2377480582807.8755</v>
      </c>
      <c r="AS1522" s="141">
        <v>2298973585989.0898</v>
      </c>
      <c r="AT1522" s="141">
        <v>2476851815911.708</v>
      </c>
      <c r="AU1522" s="141">
        <v>2673696080153.0601</v>
      </c>
      <c r="AV1522" s="141">
        <v>2645145720035.3481</v>
      </c>
      <c r="AW1522" s="141">
        <v>2531776201576.4497</v>
      </c>
      <c r="AX1522" s="141">
        <v>2514018691588.7852</v>
      </c>
      <c r="AY1522" s="141">
        <v>2853656412811.5947</v>
      </c>
      <c r="AZ1522" s="141">
        <v>3059873827216.1729</v>
      </c>
      <c r="BA1522" s="141">
        <v>3291829704701.6753</v>
      </c>
      <c r="BB1522" s="141">
        <v>3586838608958.3379</v>
      </c>
      <c r="BC1522" s="141">
        <v>3637549108889.2573</v>
      </c>
      <c r="BD1522" s="141">
        <v>3039813504367.4863</v>
      </c>
      <c r="BE1522" s="141">
        <v>2832449102930.5723</v>
      </c>
      <c r="BF1522" s="141">
        <v>2488438386759.5347</v>
      </c>
      <c r="BG1522" s="141">
        <v>2756234091295.6133</v>
      </c>
    </row>
    <row r="1523" spans="1:60">
      <c r="A1523" s="141" t="s">
        <v>584</v>
      </c>
      <c r="B1523" s="141" t="s">
        <v>2103</v>
      </c>
      <c r="M1523" s="141">
        <v>47.068717063697342</v>
      </c>
      <c r="N1523" s="141">
        <v>48.308595304958338</v>
      </c>
      <c r="O1523" s="141">
        <v>48.646236740641911</v>
      </c>
      <c r="P1523" s="141">
        <v>48.040261120287717</v>
      </c>
      <c r="Q1523" s="141">
        <v>48.45829754596523</v>
      </c>
      <c r="R1523" s="141">
        <v>51.069340495841132</v>
      </c>
      <c r="S1523" s="141">
        <v>51.571992813460056</v>
      </c>
      <c r="T1523" s="141">
        <v>51.80997272706005</v>
      </c>
      <c r="U1523" s="141">
        <v>51.856751447156235</v>
      </c>
      <c r="V1523" s="141">
        <v>52.786881101289055</v>
      </c>
      <c r="W1523" s="141">
        <v>52.910464813326122</v>
      </c>
      <c r="X1523" s="141">
        <v>52.395341701355079</v>
      </c>
      <c r="Y1523" s="141">
        <v>53.652202825208072</v>
      </c>
      <c r="Z1523" s="141">
        <v>54.399196602658719</v>
      </c>
      <c r="AA1523" s="141">
        <v>53.813789887196016</v>
      </c>
      <c r="AB1523" s="141">
        <v>52.914590181202946</v>
      </c>
      <c r="AC1523" s="141">
        <v>52.608048295580275</v>
      </c>
      <c r="AD1523" s="141">
        <v>52.920931370873291</v>
      </c>
      <c r="AE1523" s="141">
        <v>51.861219146584027</v>
      </c>
      <c r="AF1523" s="141">
        <v>51.45018312897507</v>
      </c>
      <c r="AG1523" s="141">
        <v>51.39216565500562</v>
      </c>
      <c r="AH1523" s="141">
        <v>50.895096758437298</v>
      </c>
      <c r="AI1523" s="141">
        <v>51.688462432910519</v>
      </c>
      <c r="AJ1523" s="141">
        <v>52.497264705253464</v>
      </c>
      <c r="AK1523" s="141">
        <v>53.523733111189841</v>
      </c>
      <c r="AL1523" s="141">
        <v>53.491237883668788</v>
      </c>
      <c r="AM1523" s="141">
        <v>53.252952747482006</v>
      </c>
      <c r="AN1523" s="141">
        <v>53.392493576152432</v>
      </c>
      <c r="AO1523" s="141">
        <v>53.703751764852747</v>
      </c>
      <c r="AP1523" s="141">
        <v>54.804717312631269</v>
      </c>
      <c r="AQ1523" s="141">
        <v>54.41151230477724</v>
      </c>
      <c r="AR1523" s="141">
        <v>55.244729973900817</v>
      </c>
      <c r="AS1523" s="141">
        <v>55.866532864638629</v>
      </c>
      <c r="AT1523" s="141">
        <v>55.713952270534364</v>
      </c>
      <c r="AU1523" s="141">
        <v>55.526739395744897</v>
      </c>
      <c r="AV1523" s="141">
        <v>55.623918213094079</v>
      </c>
      <c r="AW1523" s="141">
        <v>55.884445728313317</v>
      </c>
      <c r="AX1523" s="141">
        <v>55.678196356435969</v>
      </c>
      <c r="AY1523" s="141">
        <v>56.643654109142474</v>
      </c>
      <c r="AZ1523" s="141">
        <v>58.490748742086332</v>
      </c>
      <c r="BA1523" s="141">
        <v>57.750404263862045</v>
      </c>
      <c r="BB1523" s="141">
        <v>58.251922789288344</v>
      </c>
      <c r="BC1523" s="141">
        <v>58.639757134556284</v>
      </c>
      <c r="BD1523" s="141">
        <v>58.960052911945645</v>
      </c>
      <c r="BE1523" s="141">
        <v>58.402708046299111</v>
      </c>
      <c r="BF1523" s="141">
        <v>56.407821411774528</v>
      </c>
      <c r="BG1523" s="141">
        <v>55.734021882982468</v>
      </c>
    </row>
    <row r="1524" spans="1:60">
      <c r="A1524" s="141" t="s">
        <v>584</v>
      </c>
      <c r="B1524" s="141" t="s">
        <v>2104</v>
      </c>
      <c r="M1524" s="141">
        <v>90026435156900</v>
      </c>
      <c r="N1524" s="141">
        <v>95110612446200</v>
      </c>
      <c r="O1524" s="141">
        <v>103901710569900</v>
      </c>
      <c r="P1524" s="141">
        <v>113315872731600</v>
      </c>
      <c r="Q1524" s="141">
        <v>114268629393600</v>
      </c>
      <c r="R1524" s="141">
        <v>118210746355900</v>
      </c>
      <c r="S1524" s="141">
        <v>122090945076200</v>
      </c>
      <c r="T1524" s="141">
        <v>127416534228100</v>
      </c>
      <c r="U1524" s="141">
        <v>133759542576300</v>
      </c>
      <c r="V1524" s="141">
        <v>142691999807800</v>
      </c>
      <c r="W1524" s="141">
        <v>144834661297600</v>
      </c>
      <c r="X1524" s="141">
        <v>149199933789900</v>
      </c>
      <c r="Y1524" s="141">
        <v>155965863345300</v>
      </c>
      <c r="Z1524" s="141">
        <v>162066350049700</v>
      </c>
      <c r="AA1524" s="141">
        <v>168102387424600</v>
      </c>
      <c r="AB1524" s="141">
        <v>176480892058200</v>
      </c>
      <c r="AC1524" s="141">
        <v>181331082391700</v>
      </c>
      <c r="AD1524" s="141">
        <v>188700705384400</v>
      </c>
      <c r="AE1524" s="141">
        <v>198650825815500</v>
      </c>
      <c r="AF1524" s="141">
        <v>209173167263500</v>
      </c>
      <c r="AG1524" s="141">
        <v>220444498780100</v>
      </c>
      <c r="AH1524" s="141">
        <v>225406123502300</v>
      </c>
      <c r="AI1524" s="141">
        <v>230389707718900</v>
      </c>
      <c r="AJ1524" s="141">
        <v>232518496625200</v>
      </c>
      <c r="AK1524" s="141">
        <v>238602000768500</v>
      </c>
      <c r="AL1524" s="141">
        <v>245677186054400</v>
      </c>
      <c r="AM1524" s="141">
        <v>251950297728900</v>
      </c>
      <c r="AN1524" s="141">
        <v>254194395894700</v>
      </c>
      <c r="AO1524" s="141">
        <v>252078351199700</v>
      </c>
      <c r="AP1524" s="141">
        <v>255427046406900</v>
      </c>
      <c r="AQ1524" s="141">
        <v>260562945544800</v>
      </c>
      <c r="AR1524" s="141">
        <v>265303618165700</v>
      </c>
      <c r="AS1524" s="141">
        <v>268979260275900</v>
      </c>
      <c r="AT1524" s="141">
        <v>271361812672300</v>
      </c>
      <c r="AU1524" s="141">
        <v>276040028594500</v>
      </c>
      <c r="AV1524" s="141">
        <v>280070044262300</v>
      </c>
      <c r="AW1524" s="141">
        <v>283703566456100</v>
      </c>
      <c r="AX1524" s="141">
        <v>287046730879800</v>
      </c>
      <c r="AY1524" s="141">
        <v>284313790872300</v>
      </c>
      <c r="AZ1524" s="141">
        <v>281898464370500</v>
      </c>
      <c r="BA1524" s="141">
        <v>288956400000000</v>
      </c>
      <c r="BB1524" s="141">
        <v>287844141943400</v>
      </c>
      <c r="BC1524" s="141">
        <v>293525356793400</v>
      </c>
      <c r="BD1524" s="141">
        <v>300443317495400</v>
      </c>
      <c r="BE1524" s="141">
        <v>297252715444900</v>
      </c>
      <c r="BF1524" s="141">
        <v>296353196783000</v>
      </c>
      <c r="BG1524" s="141">
        <v>297826885409400</v>
      </c>
    </row>
    <row r="1525" spans="1:60">
      <c r="A1525" s="141" t="s">
        <v>584</v>
      </c>
      <c r="B1525" s="141" t="s">
        <v>2105</v>
      </c>
      <c r="N1525" s="141">
        <v>5.647427092319262</v>
      </c>
      <c r="O1525" s="141">
        <v>9.243025460142789</v>
      </c>
      <c r="P1525" s="141">
        <v>9.0606421300124964</v>
      </c>
      <c r="Q1525" s="141">
        <v>0.8407971796296323</v>
      </c>
      <c r="R1525" s="141">
        <v>3.4498680724709914</v>
      </c>
      <c r="S1525" s="141">
        <v>3.2824416052816332</v>
      </c>
      <c r="T1525" s="141">
        <v>4.3619853614665516</v>
      </c>
      <c r="U1525" s="141">
        <v>4.9781673835554159</v>
      </c>
      <c r="V1525" s="141">
        <v>6.6779962456919151</v>
      </c>
      <c r="W1525" s="141">
        <v>1.5015988932007787</v>
      </c>
      <c r="X1525" s="141">
        <v>3.0139694829889123</v>
      </c>
      <c r="Y1525" s="141">
        <v>4.5348073444373256</v>
      </c>
      <c r="Z1525" s="141">
        <v>3.9114243165466576</v>
      </c>
      <c r="AA1525" s="141">
        <v>3.7244235913556025</v>
      </c>
      <c r="AB1525" s="141">
        <v>4.9841675433420392</v>
      </c>
      <c r="AC1525" s="141">
        <v>2.7482807214621801</v>
      </c>
      <c r="AD1525" s="141">
        <v>4.0641807766749025</v>
      </c>
      <c r="AE1525" s="141">
        <v>5.2729640892601424</v>
      </c>
      <c r="AF1525" s="141">
        <v>5.2969029475733436</v>
      </c>
      <c r="AG1525" s="141">
        <v>5.3885169231105294</v>
      </c>
      <c r="AH1525" s="141">
        <v>2.2507364663925529</v>
      </c>
      <c r="AI1525" s="141">
        <v>2.2109355944578652</v>
      </c>
      <c r="AJ1525" s="141">
        <v>0.92399479446250155</v>
      </c>
      <c r="AK1525" s="141">
        <v>2.6163527769173811</v>
      </c>
      <c r="AL1525" s="141">
        <v>2.9652665372092031</v>
      </c>
      <c r="AM1525" s="141">
        <v>2.5533960947887806</v>
      </c>
      <c r="AN1525" s="141">
        <v>0.89069081720818133</v>
      </c>
      <c r="AO1525" s="141">
        <v>-0.832451355802732</v>
      </c>
      <c r="AP1525" s="141">
        <v>1.3284342710362864</v>
      </c>
      <c r="AQ1525" s="141">
        <v>2.0107107724678599</v>
      </c>
      <c r="AR1525" s="141">
        <v>1.8193963117004017</v>
      </c>
      <c r="AS1525" s="141">
        <v>1.3854474113897339</v>
      </c>
      <c r="AT1525" s="141">
        <v>0.88577550326971277</v>
      </c>
      <c r="AU1525" s="141">
        <v>1.7239772524107764</v>
      </c>
      <c r="AV1525" s="141">
        <v>1.459938867677792</v>
      </c>
      <c r="AW1525" s="141">
        <v>1.2973619522111477</v>
      </c>
      <c r="AX1525" s="141">
        <v>1.178400562763926</v>
      </c>
      <c r="AY1525" s="141">
        <v>-0.95208888083257648</v>
      </c>
      <c r="AZ1525" s="141">
        <v>-0.84952843630607333</v>
      </c>
      <c r="BA1525" s="141">
        <v>2.5037155293700835</v>
      </c>
      <c r="BB1525" s="141">
        <v>-0.38492245079187626</v>
      </c>
      <c r="BC1525" s="141">
        <v>1.9737121664671946</v>
      </c>
      <c r="BD1525" s="141">
        <v>2.3568528380562697</v>
      </c>
      <c r="BE1525" s="141">
        <v>-1.0619647250263284</v>
      </c>
      <c r="BF1525" s="141">
        <v>-0.30261074673570931</v>
      </c>
      <c r="BG1525" s="141">
        <v>0.49727441525763538</v>
      </c>
    </row>
    <row r="1526" spans="1:60">
      <c r="A1526" s="141" t="s">
        <v>584</v>
      </c>
      <c r="B1526" s="141" t="s">
        <v>2106</v>
      </c>
      <c r="M1526" s="141">
        <v>1025593111825.4611</v>
      </c>
      <c r="N1526" s="141">
        <v>1083512735079.6523</v>
      </c>
      <c r="O1526" s="141">
        <v>1183662093046.9541</v>
      </c>
      <c r="P1526" s="141">
        <v>1290909479326.5542</v>
      </c>
      <c r="Q1526" s="141">
        <v>1301763409820.3035</v>
      </c>
      <c r="R1526" s="141">
        <v>1346672530074.8037</v>
      </c>
      <c r="S1526" s="141">
        <v>1390876269488.8779</v>
      </c>
      <c r="T1526" s="141">
        <v>1451546088760.0947</v>
      </c>
      <c r="U1526" s="141">
        <v>1523806482708.0239</v>
      </c>
      <c r="V1526" s="141">
        <v>1625566222414.8757</v>
      </c>
      <c r="W1526" s="141">
        <v>1649975706818.9033</v>
      </c>
      <c r="X1526" s="141">
        <v>1699705471099.1555</v>
      </c>
      <c r="Y1526" s="141">
        <v>1776783839636.363</v>
      </c>
      <c r="Z1526" s="141">
        <v>1846281394792.3711</v>
      </c>
      <c r="AA1526" s="141">
        <v>1915044734622.8276</v>
      </c>
      <c r="AB1526" s="141">
        <v>2010493772726.3792</v>
      </c>
      <c r="AC1526" s="141">
        <v>2065747785488.416</v>
      </c>
      <c r="AD1526" s="141">
        <v>2149703509880.8235</v>
      </c>
      <c r="AE1526" s="141">
        <v>2263056603982.4043</v>
      </c>
      <c r="AF1526" s="141">
        <v>2382928515944.0015</v>
      </c>
      <c r="AG1526" s="141">
        <v>2511333022291.2705</v>
      </c>
      <c r="AH1526" s="141">
        <v>2567856510416.5386</v>
      </c>
      <c r="AI1526" s="141">
        <v>2624630164019.9414</v>
      </c>
      <c r="AJ1526" s="141">
        <v>2648881610109.3784</v>
      </c>
      <c r="AK1526" s="141">
        <v>2718185697672.729</v>
      </c>
      <c r="AL1526" s="141">
        <v>2798787148585.0249</v>
      </c>
      <c r="AM1526" s="141">
        <v>2870251270338.4448</v>
      </c>
      <c r="AN1526" s="141">
        <v>2895816334834.1504</v>
      </c>
      <c r="AO1526" s="141">
        <v>2871710072493.2666</v>
      </c>
      <c r="AP1526" s="141">
        <v>2909858853261.0679</v>
      </c>
      <c r="AQ1526" s="141">
        <v>2968367698687.1978</v>
      </c>
      <c r="AR1526" s="141">
        <v>3022374071114.8188</v>
      </c>
      <c r="AS1526" s="141">
        <v>3064247474445.5933</v>
      </c>
      <c r="AT1526" s="141">
        <v>3091389827933.7935</v>
      </c>
      <c r="AU1526" s="141">
        <v>3144684685350.7129</v>
      </c>
      <c r="AV1526" s="141">
        <v>3190595159338.0591</v>
      </c>
      <c r="AW1526" s="141">
        <v>3231988726984.4019</v>
      </c>
      <c r="AX1526" s="141">
        <v>3270074500331.6528</v>
      </c>
      <c r="AY1526" s="141">
        <v>3238940484619.0537</v>
      </c>
      <c r="AZ1526" s="141">
        <v>3211424764167.1851</v>
      </c>
      <c r="BA1526" s="141">
        <v>3291829704701.6753</v>
      </c>
      <c r="BB1526" s="141">
        <v>3279158713126.4424</v>
      </c>
      <c r="BC1526" s="141">
        <v>3343879867605.1885</v>
      </c>
      <c r="BD1526" s="141">
        <v>3422690195166.0337</v>
      </c>
      <c r="BE1526" s="141">
        <v>3386342432646.4355</v>
      </c>
      <c r="BF1526" s="141">
        <v>3376094996523.9761</v>
      </c>
      <c r="BG1526" s="141">
        <v>3392883453176.4834</v>
      </c>
    </row>
    <row r="1527" spans="1:60">
      <c r="A1527" s="141" t="s">
        <v>584</v>
      </c>
      <c r="B1527" s="141" t="s">
        <v>2107</v>
      </c>
      <c r="M1527" s="141">
        <v>35840525516500</v>
      </c>
      <c r="N1527" s="141">
        <v>40473978534400</v>
      </c>
      <c r="O1527" s="141">
        <v>46662327078500</v>
      </c>
      <c r="P1527" s="141">
        <v>56107645186400</v>
      </c>
      <c r="Q1527" s="141">
        <v>67535774445600</v>
      </c>
      <c r="R1527" s="141">
        <v>78641636604000</v>
      </c>
      <c r="S1527" s="141">
        <v>89184737299300</v>
      </c>
      <c r="T1527" s="141">
        <v>99842291567100</v>
      </c>
      <c r="U1527" s="141">
        <v>110044009259400</v>
      </c>
      <c r="V1527" s="141">
        <v>121412272232200</v>
      </c>
      <c r="W1527" s="141">
        <v>131929731743000</v>
      </c>
      <c r="X1527" s="141">
        <v>140452623299800</v>
      </c>
      <c r="Y1527" s="141">
        <v>150993608641600</v>
      </c>
      <c r="Z1527" s="141">
        <v>159224311622900</v>
      </c>
      <c r="AA1527" s="141">
        <v>167410784999900</v>
      </c>
      <c r="AB1527" s="141">
        <v>176798560495800</v>
      </c>
      <c r="AC1527" s="141">
        <v>183962114616900</v>
      </c>
      <c r="AD1527" s="141">
        <v>192452119712300</v>
      </c>
      <c r="AE1527" s="141">
        <v>202748541468500</v>
      </c>
      <c r="AF1527" s="141">
        <v>216662328666400</v>
      </c>
      <c r="AG1527" s="141">
        <v>233651782864800</v>
      </c>
      <c r="AH1527" s="141">
        <v>245314038469400</v>
      </c>
      <c r="AI1527" s="141">
        <v>255167723583400</v>
      </c>
      <c r="AJ1527" s="141">
        <v>260739339481100</v>
      </c>
      <c r="AK1527" s="141">
        <v>268441700000000</v>
      </c>
      <c r="AL1527" s="141">
        <v>274164900000000</v>
      </c>
      <c r="AM1527" s="141">
        <v>280007700000000</v>
      </c>
      <c r="AN1527" s="141">
        <v>285192000000000</v>
      </c>
      <c r="AO1527" s="141">
        <v>283489700000000</v>
      </c>
      <c r="AP1527" s="141">
        <v>284793700000000</v>
      </c>
      <c r="AQ1527" s="141">
        <v>286588700000000</v>
      </c>
      <c r="AR1527" s="141">
        <v>288932700000000</v>
      </c>
      <c r="AS1527" s="141">
        <v>288263600000000</v>
      </c>
      <c r="AT1527" s="141">
        <v>287150100000000</v>
      </c>
      <c r="AU1527" s="141">
        <v>289275100000000</v>
      </c>
      <c r="AV1527" s="141">
        <v>291543200000000</v>
      </c>
      <c r="AW1527" s="141">
        <v>294443800000000</v>
      </c>
      <c r="AX1527" s="141">
        <v>296034400000000</v>
      </c>
      <c r="AY1527" s="141">
        <v>294952400000000</v>
      </c>
      <c r="AZ1527" s="141">
        <v>286312800000000</v>
      </c>
      <c r="BA1527" s="141">
        <v>288956400000000</v>
      </c>
      <c r="BB1527" s="141">
        <v>286254900000000</v>
      </c>
      <c r="BC1527" s="141">
        <v>290241700000000</v>
      </c>
      <c r="BD1527" s="141">
        <v>296672600000000</v>
      </c>
      <c r="BE1527" s="141">
        <v>300117500000000</v>
      </c>
      <c r="BF1527" s="141">
        <v>300081600000000</v>
      </c>
      <c r="BG1527" s="141">
        <v>300097500000000</v>
      </c>
    </row>
    <row r="1528" spans="1:60">
      <c r="A1528" s="141" t="s">
        <v>584</v>
      </c>
      <c r="B1528" s="141" t="s">
        <v>2108</v>
      </c>
      <c r="M1528" s="141">
        <v>99557015323.611115</v>
      </c>
      <c r="N1528" s="141">
        <v>115416459428.13016</v>
      </c>
      <c r="O1528" s="141">
        <v>153913455470.07065</v>
      </c>
      <c r="P1528" s="141">
        <v>206504579052.68903</v>
      </c>
      <c r="Q1528" s="141">
        <v>231221570774.01077</v>
      </c>
      <c r="R1528" s="141">
        <v>264976242611.29593</v>
      </c>
      <c r="S1528" s="141">
        <v>300738443612.17657</v>
      </c>
      <c r="T1528" s="141">
        <v>371838261394.73389</v>
      </c>
      <c r="U1528" s="141">
        <v>522919218288.96082</v>
      </c>
      <c r="V1528" s="141">
        <v>554039756467.09863</v>
      </c>
      <c r="W1528" s="141">
        <v>581852634122.31055</v>
      </c>
      <c r="X1528" s="141">
        <v>636869947191.34033</v>
      </c>
      <c r="Y1528" s="141">
        <v>606213301531.61658</v>
      </c>
      <c r="Z1528" s="141">
        <v>670385128913.22827</v>
      </c>
      <c r="AA1528" s="141">
        <v>704820743297.58228</v>
      </c>
      <c r="AB1528" s="141">
        <v>741182499632.34033</v>
      </c>
      <c r="AC1528" s="141">
        <v>1091635016282.3596</v>
      </c>
      <c r="AD1528" s="141">
        <v>1330582454151.2402</v>
      </c>
      <c r="AE1528" s="141">
        <v>1582097946952.7129</v>
      </c>
      <c r="AF1528" s="141">
        <v>1570421997750.144</v>
      </c>
      <c r="AG1528" s="141">
        <v>1613700867550.4602</v>
      </c>
      <c r="AH1528" s="141">
        <v>1821097528700.5024</v>
      </c>
      <c r="AI1528" s="141">
        <v>2014726446419.4209</v>
      </c>
      <c r="AJ1528" s="141">
        <v>2344824623158.9116</v>
      </c>
      <c r="AK1528" s="141">
        <v>2626430663804.5234</v>
      </c>
      <c r="AL1528" s="141">
        <v>2914799765255.2212</v>
      </c>
      <c r="AM1528" s="141">
        <v>2574094656050.6567</v>
      </c>
      <c r="AN1528" s="141">
        <v>2357135949893.7524</v>
      </c>
      <c r="AO1528" s="141">
        <v>2165609031872.6589</v>
      </c>
      <c r="AP1528" s="141">
        <v>2500234402160.3628</v>
      </c>
      <c r="AQ1528" s="141">
        <v>2659373361604.5952</v>
      </c>
      <c r="AR1528" s="141">
        <v>2377481405657.4199</v>
      </c>
      <c r="AS1528" s="141">
        <v>2298972788464.606</v>
      </c>
      <c r="AT1528" s="141">
        <v>2476851815911.708</v>
      </c>
      <c r="AU1528" s="141">
        <v>2673695155878.8462</v>
      </c>
      <c r="AV1528" s="141">
        <v>2645145720035.3481</v>
      </c>
      <c r="AW1528" s="141">
        <v>2531776201576.4497</v>
      </c>
      <c r="AX1528" s="141">
        <v>2514017842357.1274</v>
      </c>
      <c r="AY1528" s="141">
        <v>2853655445314.6543</v>
      </c>
      <c r="AZ1528" s="141">
        <v>3059874895933.6372</v>
      </c>
      <c r="BA1528" s="141">
        <v>3291829704701.6753</v>
      </c>
      <c r="BB1528" s="141">
        <v>3586838608958.3379</v>
      </c>
      <c r="BC1528" s="141">
        <v>3637549108889.2573</v>
      </c>
      <c r="BD1528" s="141">
        <v>3039813504367.4863</v>
      </c>
      <c r="BE1528" s="141">
        <v>2832772856490.3535</v>
      </c>
      <c r="BF1528" s="141">
        <v>2479111201930.5425</v>
      </c>
      <c r="BG1528" s="141">
        <v>2758429087475.4854</v>
      </c>
    </row>
    <row r="1529" spans="1:60">
      <c r="A1529" s="141" t="s">
        <v>584</v>
      </c>
      <c r="B1529" s="141" t="s">
        <v>2109</v>
      </c>
      <c r="C1529" s="141">
        <v>11.46402240930167</v>
      </c>
      <c r="D1529" s="141">
        <v>10.988417115360601</v>
      </c>
      <c r="E1529" s="141">
        <v>11.398938889542841</v>
      </c>
      <c r="F1529" s="141">
        <v>11.801089802345235</v>
      </c>
      <c r="G1529" s="141">
        <v>11.399339898598654</v>
      </c>
      <c r="H1529" s="141">
        <v>11.718530326369962</v>
      </c>
      <c r="I1529" s="141">
        <v>11.455513543264876</v>
      </c>
      <c r="J1529" s="141">
        <v>10.914961422341495</v>
      </c>
      <c r="K1529" s="141">
        <v>10.632174088091659</v>
      </c>
      <c r="L1529" s="141">
        <v>10.487100996217627</v>
      </c>
      <c r="M1529" s="141">
        <v>10.918893344143319</v>
      </c>
      <c r="N1529" s="141">
        <v>11.681005525757495</v>
      </c>
      <c r="O1529" s="141">
        <v>11.974898458716277</v>
      </c>
      <c r="P1529" s="141">
        <v>12.183295012540851</v>
      </c>
      <c r="Q1529" s="141">
        <v>13.385306595070901</v>
      </c>
      <c r="R1529" s="141">
        <v>14.737038930771634</v>
      </c>
      <c r="S1529" s="141">
        <v>14.468531636643906</v>
      </c>
      <c r="T1529" s="141">
        <v>14.427857222614479</v>
      </c>
      <c r="U1529" s="141">
        <v>14.186098335118189</v>
      </c>
      <c r="V1529" s="141">
        <v>14.237214320767558</v>
      </c>
      <c r="W1529" s="141">
        <v>14.405160182807016</v>
      </c>
      <c r="X1529" s="141">
        <v>14.404298078702521</v>
      </c>
      <c r="Y1529" s="141">
        <v>14.569017204288166</v>
      </c>
      <c r="Z1529" s="141">
        <v>14.846586543261827</v>
      </c>
      <c r="AA1529" s="141">
        <v>14.626137829902214</v>
      </c>
      <c r="AB1529" s="141">
        <v>14.218692218987549</v>
      </c>
      <c r="AC1529" s="141">
        <v>14.213496181584508</v>
      </c>
      <c r="AD1529" s="141">
        <v>14.254188614792254</v>
      </c>
      <c r="AE1529" s="141">
        <v>13.849000945093678</v>
      </c>
      <c r="AF1529" s="141">
        <v>13.68700629935897</v>
      </c>
      <c r="AG1529" s="141">
        <v>13.593915832461603</v>
      </c>
      <c r="AH1529" s="141">
        <v>13.702087692330386</v>
      </c>
      <c r="AI1529" s="141">
        <v>14.115471513328787</v>
      </c>
      <c r="AJ1529" s="141">
        <v>14.620335579430083</v>
      </c>
      <c r="AK1529" s="141">
        <v>15.028581101679894</v>
      </c>
      <c r="AL1529" s="141">
        <v>15.361793976958364</v>
      </c>
      <c r="AM1529" s="141">
        <v>15.448256764983496</v>
      </c>
      <c r="AN1529" s="141">
        <v>15.59954506522136</v>
      </c>
      <c r="AO1529" s="141">
        <v>15.964138608830961</v>
      </c>
      <c r="AP1529" s="141">
        <v>16.521909478616259</v>
      </c>
      <c r="AQ1529" s="141">
        <v>16.852038898360753</v>
      </c>
      <c r="AR1529" s="141">
        <v>17.534688960908596</v>
      </c>
      <c r="AS1529" s="141">
        <v>18.127132082214604</v>
      </c>
      <c r="AT1529" s="141">
        <v>18.193359069943053</v>
      </c>
      <c r="AU1529" s="141">
        <v>18.102929676327832</v>
      </c>
      <c r="AV1529" s="141">
        <v>18.117221437009857</v>
      </c>
      <c r="AW1529" s="141">
        <v>17.952902721437169</v>
      </c>
      <c r="AX1529" s="141">
        <v>17.945611732590642</v>
      </c>
      <c r="AY1529" s="141">
        <v>18.359442590265669</v>
      </c>
      <c r="AZ1529" s="141">
        <v>19.63464834596865</v>
      </c>
      <c r="BA1529" s="141">
        <v>19.491603842800064</v>
      </c>
      <c r="BB1529" s="141">
        <v>20.187786739545611</v>
      </c>
      <c r="BC1529" s="141">
        <v>20.252437988577597</v>
      </c>
      <c r="BD1529" s="141">
        <v>20.165763204734095</v>
      </c>
      <c r="BE1529" s="141">
        <v>20.153033027422961</v>
      </c>
      <c r="BF1529" s="141">
        <v>19.793197487602114</v>
      </c>
      <c r="BG1529" s="141">
        <v>19.774302260320351</v>
      </c>
    </row>
    <row r="1530" spans="1:60">
      <c r="A1530" s="141" t="s">
        <v>584</v>
      </c>
      <c r="B1530" s="141" t="s">
        <v>2110</v>
      </c>
      <c r="C1530" s="141">
        <v>12145515441324.1</v>
      </c>
      <c r="D1530" s="141">
        <v>13122046937947.199</v>
      </c>
      <c r="E1530" s="141">
        <v>14177094144216.801</v>
      </c>
      <c r="F1530" s="141">
        <v>15316969930411.6</v>
      </c>
      <c r="G1530" s="141">
        <v>16548494738241.9</v>
      </c>
      <c r="H1530" s="141">
        <v>17879037390932.699</v>
      </c>
      <c r="I1530" s="141">
        <v>19316559184544.199</v>
      </c>
      <c r="J1530" s="141">
        <v>20869661524352.102</v>
      </c>
      <c r="K1530" s="141">
        <v>22547637391317.199</v>
      </c>
      <c r="L1530" s="141">
        <v>24360526946596.5</v>
      </c>
      <c r="M1530" s="141">
        <v>26319177606800</v>
      </c>
      <c r="N1530" s="141">
        <v>28435308949500</v>
      </c>
      <c r="O1530" s="141">
        <v>29847209433700</v>
      </c>
      <c r="P1530" s="141">
        <v>31460564360800</v>
      </c>
      <c r="Q1530" s="141">
        <v>31328028543100</v>
      </c>
      <c r="R1530" s="141">
        <v>35272724324500</v>
      </c>
      <c r="S1530" s="141">
        <v>36764432863200</v>
      </c>
      <c r="T1530" s="141">
        <v>38299125991500</v>
      </c>
      <c r="U1530" s="141">
        <v>40294184073700</v>
      </c>
      <c r="V1530" s="141">
        <v>41987490337300</v>
      </c>
      <c r="W1530" s="141">
        <v>43294078577200</v>
      </c>
      <c r="X1530" s="141">
        <v>45675404578900</v>
      </c>
      <c r="Y1530" s="141">
        <v>47722033383900</v>
      </c>
      <c r="Z1530" s="141">
        <v>50431548859500</v>
      </c>
      <c r="AA1530" s="141">
        <v>52137172982500</v>
      </c>
      <c r="AB1530" s="141">
        <v>52890967536500</v>
      </c>
      <c r="AC1530" s="141">
        <v>54691804652000</v>
      </c>
      <c r="AD1530" s="141">
        <v>56833946806100</v>
      </c>
      <c r="AE1530" s="141">
        <v>59075707180500</v>
      </c>
      <c r="AF1530" s="141">
        <v>60793045204800</v>
      </c>
      <c r="AG1530" s="141">
        <v>62806034088100</v>
      </c>
      <c r="AH1530" s="141">
        <v>65355059104100</v>
      </c>
      <c r="AI1530" s="141">
        <v>67102633010400</v>
      </c>
      <c r="AJ1530" s="141">
        <v>69246977778300</v>
      </c>
      <c r="AK1530" s="141">
        <v>71700088970000</v>
      </c>
      <c r="AL1530" s="141">
        <v>74466452759800</v>
      </c>
      <c r="AM1530" s="141">
        <v>76170202566100</v>
      </c>
      <c r="AN1530" s="141">
        <v>77273902152400</v>
      </c>
      <c r="AO1530" s="141">
        <v>78217969140100</v>
      </c>
      <c r="AP1530" s="141">
        <v>80933827700900</v>
      </c>
      <c r="AQ1530" s="141">
        <v>84074571521000</v>
      </c>
      <c r="AR1530" s="141">
        <v>86941144098400</v>
      </c>
      <c r="AS1530" s="141">
        <v>89247950388300</v>
      </c>
      <c r="AT1530" s="141">
        <v>90898389119600</v>
      </c>
      <c r="AU1530" s="141">
        <v>91967616883000</v>
      </c>
      <c r="AV1530" s="141">
        <v>92698138944400</v>
      </c>
      <c r="AW1530" s="141">
        <v>92760368601500</v>
      </c>
      <c r="AX1530" s="141">
        <v>93830999287900</v>
      </c>
      <c r="AY1530" s="141">
        <v>93756944993900</v>
      </c>
      <c r="AZ1530" s="141">
        <v>95671634298100</v>
      </c>
      <c r="BA1530" s="141">
        <v>97527000000000</v>
      </c>
      <c r="BB1530" s="141">
        <v>99411626667900</v>
      </c>
      <c r="BC1530" s="141">
        <v>101079601937000</v>
      </c>
      <c r="BD1530" s="141">
        <v>102595961310600</v>
      </c>
      <c r="BE1530" s="141">
        <v>103152420708000</v>
      </c>
      <c r="BF1530" s="141">
        <v>104742333331600</v>
      </c>
      <c r="BG1530" s="141">
        <v>106115394138900</v>
      </c>
    </row>
    <row r="1531" spans="1:60">
      <c r="A1531" s="141" t="s">
        <v>584</v>
      </c>
      <c r="B1531" s="141" t="s">
        <v>2111</v>
      </c>
      <c r="D1531" s="141">
        <v>8.0402639257328872</v>
      </c>
      <c r="E1531" s="141">
        <v>8.0402639257336261</v>
      </c>
      <c r="F1531" s="141">
        <v>8.0402639257339104</v>
      </c>
      <c r="G1531" s="141">
        <v>8.0402639257332993</v>
      </c>
      <c r="H1531" s="141">
        <v>8.0402639257336688</v>
      </c>
      <c r="I1531" s="141">
        <v>8.040263925733143</v>
      </c>
      <c r="J1531" s="141">
        <v>8.0402639257336688</v>
      </c>
      <c r="K1531" s="141">
        <v>8.0402639257331856</v>
      </c>
      <c r="L1531" s="141">
        <v>8.0402639257336261</v>
      </c>
      <c r="M1531" s="141">
        <v>8.0402639257241191</v>
      </c>
      <c r="N1531" s="141">
        <v>8.0402639258502688</v>
      </c>
      <c r="O1531" s="141">
        <v>4.9653073462555994</v>
      </c>
      <c r="P1531" s="141">
        <v>5.4053794566080597</v>
      </c>
      <c r="Q1531" s="141">
        <v>-0.42127603364019706</v>
      </c>
      <c r="R1531" s="141">
        <v>12.591586399932652</v>
      </c>
      <c r="S1531" s="141">
        <v>4.2290709528888755</v>
      </c>
      <c r="T1531" s="141">
        <v>4.1743963085479265</v>
      </c>
      <c r="U1531" s="141">
        <v>5.2091478083410578</v>
      </c>
      <c r="V1531" s="141">
        <v>4.2023589818889491</v>
      </c>
      <c r="W1531" s="141">
        <v>3.1118512428433434</v>
      </c>
      <c r="X1531" s="141">
        <v>5.5003503480359939</v>
      </c>
      <c r="Y1531" s="141">
        <v>4.4808115524508167</v>
      </c>
      <c r="Z1531" s="141">
        <v>5.6777033237525671</v>
      </c>
      <c r="AA1531" s="141">
        <v>3.3820577824246385</v>
      </c>
      <c r="AB1531" s="141">
        <v>1.4457909987812627</v>
      </c>
      <c r="AC1531" s="141">
        <v>3.4048103095433788</v>
      </c>
      <c r="AD1531" s="141">
        <v>3.9167516371608144</v>
      </c>
      <c r="AE1531" s="141">
        <v>3.9444038297185244</v>
      </c>
      <c r="AF1531" s="141">
        <v>2.9070122157875318</v>
      </c>
      <c r="AG1531" s="141">
        <v>3.3112157427196394</v>
      </c>
      <c r="AH1531" s="141">
        <v>4.058567067655332</v>
      </c>
      <c r="AI1531" s="141">
        <v>2.6739688254529597</v>
      </c>
      <c r="AJ1531" s="141">
        <v>3.1956194141706078</v>
      </c>
      <c r="AK1531" s="141">
        <v>3.5425534375721668</v>
      </c>
      <c r="AL1531" s="141">
        <v>3.8582431759010376</v>
      </c>
      <c r="AM1531" s="141">
        <v>2.2879427489256727</v>
      </c>
      <c r="AN1531" s="141">
        <v>1.4489912710186275</v>
      </c>
      <c r="AO1531" s="141">
        <v>1.2217151734334522</v>
      </c>
      <c r="AP1531" s="141">
        <v>3.4721670616830949</v>
      </c>
      <c r="AQ1531" s="141">
        <v>3.880631757226368</v>
      </c>
      <c r="AR1531" s="141">
        <v>3.4095595440340531</v>
      </c>
      <c r="AS1531" s="141">
        <v>2.6532964499399299</v>
      </c>
      <c r="AT1531" s="141">
        <v>1.8492735397499587</v>
      </c>
      <c r="AU1531" s="141">
        <v>1.176289012111269</v>
      </c>
      <c r="AV1531" s="141">
        <v>0.79432531379970328</v>
      </c>
      <c r="AW1531" s="141">
        <v>6.7131506423592668E-2</v>
      </c>
      <c r="AX1531" s="141">
        <v>1.1541897714954672</v>
      </c>
      <c r="AY1531" s="141">
        <v>-7.8923058010687441E-2</v>
      </c>
      <c r="AZ1531" s="141">
        <v>2.0421839729575026</v>
      </c>
      <c r="BA1531" s="141">
        <v>1.9393059557432935</v>
      </c>
      <c r="BB1531" s="141">
        <v>1.9324152982250951</v>
      </c>
      <c r="BC1531" s="141">
        <v>1.6778472750195874</v>
      </c>
      <c r="BD1531" s="141">
        <v>1.5001635785478271</v>
      </c>
      <c r="BE1531" s="141">
        <v>0.54237943705734892</v>
      </c>
      <c r="BF1531" s="141">
        <v>1.5413236186678176</v>
      </c>
      <c r="BG1531" s="141">
        <v>1.3108938512502704</v>
      </c>
    </row>
    <row r="1532" spans="1:60">
      <c r="A1532" s="141" t="s">
        <v>584</v>
      </c>
      <c r="B1532" s="141" t="s">
        <v>2112</v>
      </c>
      <c r="C1532" s="141">
        <v>138363325777.39587</v>
      </c>
      <c r="D1532" s="141">
        <v>149488102346.32013</v>
      </c>
      <c r="E1532" s="141">
        <v>161507340312.53506</v>
      </c>
      <c r="F1532" s="141">
        <v>174492956733.09613</v>
      </c>
      <c r="G1532" s="141">
        <v>188522650986.25266</v>
      </c>
      <c r="H1532" s="141">
        <v>203680369685.33713</v>
      </c>
      <c r="I1532" s="141">
        <v>220056808972.94717</v>
      </c>
      <c r="J1532" s="141">
        <v>237749957200.91971</v>
      </c>
      <c r="K1532" s="141">
        <v>256865681243.19135</v>
      </c>
      <c r="L1532" s="141">
        <v>277518359949.77759</v>
      </c>
      <c r="M1532" s="141">
        <v>299831568532.08075</v>
      </c>
      <c r="N1532" s="141">
        <v>323938817975.07666</v>
      </c>
      <c r="O1532" s="141">
        <v>340023375901.3667</v>
      </c>
      <c r="P1532" s="141">
        <v>358402929610.00439</v>
      </c>
      <c r="Q1532" s="141">
        <v>356893063963.69312</v>
      </c>
      <c r="R1532" s="141">
        <v>401831562468.04846</v>
      </c>
      <c r="S1532" s="141">
        <v>418825304355.92426</v>
      </c>
      <c r="T1532" s="141">
        <v>436308732400.22253</v>
      </c>
      <c r="U1532" s="141">
        <v>459036699171.64935</v>
      </c>
      <c r="V1532" s="141">
        <v>478327069129.45569</v>
      </c>
      <c r="W1532" s="141">
        <v>493211895975.01678</v>
      </c>
      <c r="X1532" s="141">
        <v>520340278211.83356</v>
      </c>
      <c r="Y1532" s="141">
        <v>543655745510.00409</v>
      </c>
      <c r="Z1532" s="141">
        <v>574522905842.59741</v>
      </c>
      <c r="AA1532" s="141">
        <v>593953602491.45923</v>
      </c>
      <c r="AB1532" s="141">
        <v>602540930213.21777</v>
      </c>
      <c r="AC1532" s="141">
        <v>623056305924.33606</v>
      </c>
      <c r="AD1532" s="141">
        <v>647459873987.06116</v>
      </c>
      <c r="AE1532" s="141">
        <v>672998306052.49756</v>
      </c>
      <c r="AF1532" s="141">
        <v>692562449021.48682</v>
      </c>
      <c r="AG1532" s="141">
        <v>715494685861.651</v>
      </c>
      <c r="AH1532" s="141">
        <v>744533517552.85596</v>
      </c>
      <c r="AI1532" s="141">
        <v>764442111707.2677</v>
      </c>
      <c r="AJ1532" s="141">
        <v>788870772239.08093</v>
      </c>
      <c r="AK1532" s="141">
        <v>816816940899.03857</v>
      </c>
      <c r="AL1532" s="141">
        <v>848331724780.87939</v>
      </c>
      <c r="AM1532" s="141">
        <v>867741068964.8396</v>
      </c>
      <c r="AN1532" s="141">
        <v>880314561309.18384</v>
      </c>
      <c r="AO1532" s="141">
        <v>891069497878.64233</v>
      </c>
      <c r="AP1532" s="141">
        <v>922008919480.68945</v>
      </c>
      <c r="AQ1532" s="141">
        <v>957788690414.51685</v>
      </c>
      <c r="AR1532" s="141">
        <v>990445066120.22388</v>
      </c>
      <c r="AS1532" s="141">
        <v>1016724509898.1969</v>
      </c>
      <c r="AT1532" s="141">
        <v>1035526527231.8966</v>
      </c>
      <c r="AU1532" s="141">
        <v>1047707311989.2228</v>
      </c>
      <c r="AV1532" s="141">
        <v>1056029516382.8837</v>
      </c>
      <c r="AW1532" s="141">
        <v>1056738444905.5093</v>
      </c>
      <c r="AX1532" s="141">
        <v>1068935211948.0688</v>
      </c>
      <c r="AY1532" s="141">
        <v>1068091575590.6464</v>
      </c>
      <c r="AZ1532" s="141">
        <v>1089903970563.8678</v>
      </c>
      <c r="BA1532" s="141">
        <v>1111040543176.8955</v>
      </c>
      <c r="BB1532" s="141">
        <v>1132510460602.729</v>
      </c>
      <c r="BC1532" s="141">
        <v>1151512256505.2637</v>
      </c>
      <c r="BD1532" s="141">
        <v>1168786823979.8699</v>
      </c>
      <c r="BE1532" s="141">
        <v>1175126083376.1724</v>
      </c>
      <c r="BF1532" s="141">
        <v>1193238579248.3752</v>
      </c>
      <c r="BG1532" s="141">
        <v>1208880670414.4883</v>
      </c>
    </row>
    <row r="1533" spans="1:60">
      <c r="A1533" s="141" t="s">
        <v>584</v>
      </c>
      <c r="B1533" s="141" t="s">
        <v>2113</v>
      </c>
      <c r="C1533" s="141">
        <v>1828585340928</v>
      </c>
      <c r="D1533" s="141">
        <v>2116710039552</v>
      </c>
      <c r="E1533" s="141">
        <v>2491840724992</v>
      </c>
      <c r="F1533" s="141">
        <v>2952553299968</v>
      </c>
      <c r="G1533" s="141">
        <v>3354784956416</v>
      </c>
      <c r="H1533" s="141">
        <v>3836892938240</v>
      </c>
      <c r="I1533" s="141">
        <v>4356085645312</v>
      </c>
      <c r="J1533" s="141">
        <v>4863868010496</v>
      </c>
      <c r="K1533" s="141">
        <v>5611277254656</v>
      </c>
      <c r="L1533" s="141">
        <v>6501322194944</v>
      </c>
      <c r="M1533" s="141">
        <v>8314203146500</v>
      </c>
      <c r="N1533" s="141">
        <v>9786597269600</v>
      </c>
      <c r="O1533" s="141">
        <v>11486533513200</v>
      </c>
      <c r="P1533" s="141">
        <v>14229231436800</v>
      </c>
      <c r="Q1533" s="141">
        <v>18654948540700</v>
      </c>
      <c r="R1533" s="141">
        <v>22693554468500</v>
      </c>
      <c r="S1533" s="141">
        <v>25020793704600</v>
      </c>
      <c r="T1533" s="141">
        <v>27803726805600</v>
      </c>
      <c r="U1533" s="141">
        <v>30103990184100</v>
      </c>
      <c r="V1533" s="141">
        <v>32746252570300</v>
      </c>
      <c r="W1533" s="141">
        <v>35918582937000</v>
      </c>
      <c r="X1533" s="141">
        <v>38612620631000</v>
      </c>
      <c r="Y1533" s="141">
        <v>41001643291400</v>
      </c>
      <c r="Z1533" s="141">
        <v>43455375629300</v>
      </c>
      <c r="AA1533" s="141">
        <v>45500850632400</v>
      </c>
      <c r="AB1533" s="141">
        <v>47507583595400</v>
      </c>
      <c r="AC1533" s="141">
        <v>49702372514800</v>
      </c>
      <c r="AD1533" s="141">
        <v>51836744793300</v>
      </c>
      <c r="AE1533" s="141">
        <v>54141896172500</v>
      </c>
      <c r="AF1533" s="141">
        <v>57637475261400</v>
      </c>
      <c r="AG1533" s="141">
        <v>61804024599600</v>
      </c>
      <c r="AH1533" s="141">
        <v>66043974397400</v>
      </c>
      <c r="AI1533" s="141">
        <v>69683108450700</v>
      </c>
      <c r="AJ1533" s="141">
        <v>72615147920100</v>
      </c>
      <c r="AK1533" s="141">
        <v>75374000000000</v>
      </c>
      <c r="AL1533" s="141">
        <v>78735600000000</v>
      </c>
      <c r="AM1533" s="141">
        <v>81228000000000</v>
      </c>
      <c r="AN1533" s="141">
        <v>83323800000000</v>
      </c>
      <c r="AO1533" s="141">
        <v>84271000000000</v>
      </c>
      <c r="AP1533" s="141">
        <v>85856400000000</v>
      </c>
      <c r="AQ1533" s="141">
        <v>88760700000000</v>
      </c>
      <c r="AR1533" s="141">
        <v>91707300000000</v>
      </c>
      <c r="AS1533" s="141">
        <v>93533500000000</v>
      </c>
      <c r="AT1533" s="141">
        <v>93768700000000</v>
      </c>
      <c r="AU1533" s="141">
        <v>94310000000000</v>
      </c>
      <c r="AV1533" s="141">
        <v>94958300000000</v>
      </c>
      <c r="AW1533" s="141">
        <v>94590200000000</v>
      </c>
      <c r="AX1533" s="141">
        <v>95414700000000</v>
      </c>
      <c r="AY1533" s="141">
        <v>95600500000000</v>
      </c>
      <c r="AZ1533" s="141">
        <v>96111800000000</v>
      </c>
      <c r="BA1533" s="141">
        <v>97527000000000</v>
      </c>
      <c r="BB1533" s="141">
        <v>99204500000000</v>
      </c>
      <c r="BC1533" s="141">
        <v>100240900000000</v>
      </c>
      <c r="BD1533" s="141">
        <v>101469200000000</v>
      </c>
      <c r="BE1533" s="141">
        <v>103561600000000</v>
      </c>
      <c r="BF1533" s="141">
        <v>105297000000000</v>
      </c>
      <c r="BG1533" s="141">
        <v>106473900000000</v>
      </c>
    </row>
    <row r="1534" spans="1:60">
      <c r="A1534" s="141" t="s">
        <v>584</v>
      </c>
      <c r="B1534" s="141" t="s">
        <v>2114</v>
      </c>
      <c r="C1534" s="141">
        <v>5079403724.8000002</v>
      </c>
      <c r="D1534" s="141">
        <v>5879750109.8666668</v>
      </c>
      <c r="E1534" s="141">
        <v>6921779791.6444445</v>
      </c>
      <c r="F1534" s="141">
        <v>8201536944.3555555</v>
      </c>
      <c r="G1534" s="141">
        <v>9318847101.1555557</v>
      </c>
      <c r="H1534" s="141">
        <v>10658035939.555555</v>
      </c>
      <c r="I1534" s="141">
        <v>12100237903.644444</v>
      </c>
      <c r="J1534" s="141">
        <v>13510744473.6</v>
      </c>
      <c r="K1534" s="141">
        <v>15586881262.933332</v>
      </c>
      <c r="L1534" s="141">
        <v>18059228319.288887</v>
      </c>
      <c r="M1534" s="141">
        <v>23095008740.277779</v>
      </c>
      <c r="N1534" s="141">
        <v>27907669263.257969</v>
      </c>
      <c r="O1534" s="141">
        <v>37887781751.972885</v>
      </c>
      <c r="P1534" s="141">
        <v>52370785448.894867</v>
      </c>
      <c r="Q1534" s="141">
        <v>63868764957.503448</v>
      </c>
      <c r="R1534" s="141">
        <v>76463983383.734146</v>
      </c>
      <c r="S1534" s="141">
        <v>84372223146.323166</v>
      </c>
      <c r="T1534" s="141">
        <v>103548198598.19002</v>
      </c>
      <c r="U1534" s="141">
        <v>143051449328.24625</v>
      </c>
      <c r="V1534" s="141">
        <v>149430740943.23264</v>
      </c>
      <c r="W1534" s="141">
        <v>158412526272.28976</v>
      </c>
      <c r="X1534" s="141">
        <v>175085499184.25943</v>
      </c>
      <c r="Y1534" s="141">
        <v>164614527538.70596</v>
      </c>
      <c r="Z1534" s="141">
        <v>182960989413.57416</v>
      </c>
      <c r="AA1534" s="141">
        <v>191564380774.03192</v>
      </c>
      <c r="AB1534" s="141">
        <v>199163327246.47623</v>
      </c>
      <c r="AC1534" s="141">
        <v>294934912780.57532</v>
      </c>
      <c r="AD1534" s="141">
        <v>358390768599.42963</v>
      </c>
      <c r="AE1534" s="141">
        <v>422482855650.76385</v>
      </c>
      <c r="AF1534" s="141">
        <v>417770636928.07709</v>
      </c>
      <c r="AG1534" s="141">
        <v>426845483016.04022</v>
      </c>
      <c r="AH1534" s="141">
        <v>490279803435.16687</v>
      </c>
      <c r="AI1534" s="141">
        <v>550196551087.11865</v>
      </c>
      <c r="AJ1534" s="141">
        <v>653026839740.53442</v>
      </c>
      <c r="AK1534" s="141">
        <v>737458393586.39941</v>
      </c>
      <c r="AL1534" s="141">
        <v>837082020336.04224</v>
      </c>
      <c r="AM1534" s="141">
        <v>746724324801.36353</v>
      </c>
      <c r="AN1534" s="141">
        <v>688678239437.84204</v>
      </c>
      <c r="AO1534" s="141">
        <v>643755447640.39343</v>
      </c>
      <c r="AP1534" s="141">
        <v>753742533369.38623</v>
      </c>
      <c r="AQ1534" s="141">
        <v>823646714393.75305</v>
      </c>
      <c r="AR1534" s="141">
        <v>754613100258.45703</v>
      </c>
      <c r="AS1534" s="141">
        <v>745952563243.69153</v>
      </c>
      <c r="AT1534" s="141">
        <v>808814535919.29858</v>
      </c>
      <c r="AU1534" s="141">
        <v>871683010915.67847</v>
      </c>
      <c r="AV1534" s="141">
        <v>861548274241.45923</v>
      </c>
      <c r="AW1534" s="141">
        <v>813334216113.08069</v>
      </c>
      <c r="AX1534" s="141">
        <v>810291838459.15405</v>
      </c>
      <c r="AY1534" s="141">
        <v>924931912402.82703</v>
      </c>
      <c r="AZ1534" s="141">
        <v>1027163591788.4026</v>
      </c>
      <c r="BA1534" s="141">
        <v>1111040543176.8955</v>
      </c>
      <c r="BB1534" s="141">
        <v>1243054811576.7012</v>
      </c>
      <c r="BC1534" s="141">
        <v>1256301890697.502</v>
      </c>
      <c r="BD1534" s="141">
        <v>1039689693073.6622</v>
      </c>
      <c r="BE1534" s="141">
        <v>977505441884.29993</v>
      </c>
      <c r="BF1534" s="141">
        <v>869906626163.28479</v>
      </c>
      <c r="BG1534" s="141">
        <v>978684270335.32788</v>
      </c>
    </row>
    <row r="1535" spans="1:60">
      <c r="A1535" s="141" t="s">
        <v>584</v>
      </c>
      <c r="B1535" s="141" t="s">
        <v>2115</v>
      </c>
      <c r="C1535" s="141">
        <v>1000000</v>
      </c>
      <c r="D1535" s="141">
        <v>61000000</v>
      </c>
      <c r="E1535" s="141">
        <v>100000000</v>
      </c>
      <c r="F1535" s="141">
        <v>8000000</v>
      </c>
      <c r="G1535" s="141">
        <v>14000000</v>
      </c>
      <c r="I1535" s="141">
        <v>5000000</v>
      </c>
      <c r="L1535" s="141">
        <v>34000000</v>
      </c>
      <c r="N1535" s="141">
        <v>15000000</v>
      </c>
      <c r="O1535" s="141">
        <v>8000000</v>
      </c>
      <c r="P1535" s="141">
        <v>34000000</v>
      </c>
      <c r="Q1535" s="141">
        <v>53000000</v>
      </c>
      <c r="U1535" s="141">
        <v>9000000</v>
      </c>
      <c r="V1535" s="141">
        <v>11000000</v>
      </c>
      <c r="W1535" s="141">
        <v>167000000</v>
      </c>
      <c r="Z1535" s="141">
        <v>17000000</v>
      </c>
      <c r="AA1535" s="141">
        <v>17000000</v>
      </c>
      <c r="AB1535" s="141">
        <v>44000000</v>
      </c>
      <c r="AC1535" s="141">
        <v>99000000</v>
      </c>
      <c r="AF1535" s="141">
        <v>15000000</v>
      </c>
      <c r="AG1535" s="141">
        <v>30000000</v>
      </c>
      <c r="AH1535" s="141">
        <v>68000000</v>
      </c>
      <c r="AI1535" s="141">
        <v>126000000</v>
      </c>
      <c r="AJ1535" s="141">
        <v>153000000</v>
      </c>
      <c r="AK1535" s="141">
        <v>162000000</v>
      </c>
      <c r="AL1535" s="141">
        <v>158000000</v>
      </c>
      <c r="AM1535" s="141">
        <v>188000000</v>
      </c>
      <c r="AN1535" s="141">
        <v>32000000</v>
      </c>
      <c r="AX1535" s="141">
        <v>40000000</v>
      </c>
      <c r="BH1535" s="141">
        <v>2000000</v>
      </c>
    </row>
    <row r="1536" spans="1:60">
      <c r="A1536" s="141" t="s">
        <v>584</v>
      </c>
      <c r="B1536" s="141" t="s">
        <v>2116</v>
      </c>
      <c r="O1536" s="141">
        <v>7.3330193122939233</v>
      </c>
      <c r="P1536" s="141">
        <v>7.0118920159070051</v>
      </c>
      <c r="Q1536" s="141">
        <v>6.622460658082975</v>
      </c>
      <c r="R1536" s="141">
        <v>6.6490465369034677</v>
      </c>
      <c r="S1536" s="141">
        <v>6.2253751362226506</v>
      </c>
      <c r="T1536" s="141">
        <v>5.9434877952331311</v>
      </c>
      <c r="U1536" s="141">
        <v>5.5616356809231622</v>
      </c>
      <c r="V1536" s="141">
        <v>5.4117425364093998</v>
      </c>
      <c r="W1536" s="141">
        <v>5.3093429776974084</v>
      </c>
      <c r="X1536" s="141">
        <v>5.3173536273747359</v>
      </c>
      <c r="Y1536" s="141">
        <v>5.3815624933765713</v>
      </c>
      <c r="Z1536" s="141">
        <v>5.5061763453073977</v>
      </c>
      <c r="AA1536" s="141">
        <v>5.7494950894978611</v>
      </c>
      <c r="AB1536" s="141">
        <v>5.9460231601401796</v>
      </c>
      <c r="AC1536" s="141">
        <v>6.0729168595929108</v>
      </c>
      <c r="AD1536" s="141">
        <v>6.2171375586342315</v>
      </c>
      <c r="AE1536" s="141">
        <v>6.3041772725687784</v>
      </c>
      <c r="AF1536" s="141">
        <v>6.0969770712513629</v>
      </c>
      <c r="AG1536" s="141">
        <v>6.5287997870741483</v>
      </c>
      <c r="AK1536" s="141">
        <v>6.0558701465901175</v>
      </c>
      <c r="AL1536" s="141">
        <v>6.0222841332716497</v>
      </c>
      <c r="AM1536" s="141">
        <v>6.0078518111703358</v>
      </c>
      <c r="AN1536" s="141">
        <v>6.290334549660435</v>
      </c>
      <c r="AO1536" s="141">
        <v>4.6020910214814563</v>
      </c>
      <c r="AP1536" s="141">
        <v>5.3884878117276402</v>
      </c>
      <c r="AQ1536" s="141">
        <v>5.3691286188946119</v>
      </c>
      <c r="AR1536" s="141">
        <v>5.7507619075261953</v>
      </c>
      <c r="AS1536" s="141">
        <v>5.8417034834827719</v>
      </c>
      <c r="AT1536" s="141">
        <v>5.9814056737468073</v>
      </c>
      <c r="AU1536" s="141">
        <v>6.1379043700873117</v>
      </c>
      <c r="AV1536" s="141">
        <v>6.0826188999095594</v>
      </c>
      <c r="AW1536" s="141">
        <v>6.0831929768909099</v>
      </c>
      <c r="AX1536" s="141">
        <v>6.3328246807099013</v>
      </c>
      <c r="AY1536" s="141">
        <v>5.9500601602535053</v>
      </c>
      <c r="AZ1536" s="141">
        <v>5.3451730166218052</v>
      </c>
      <c r="BA1536" s="141">
        <v>5.5108093486134102</v>
      </c>
      <c r="BB1536" s="141">
        <v>5.2430842753423397</v>
      </c>
      <c r="BC1536" s="141">
        <v>5.2754828069069841</v>
      </c>
      <c r="BD1536" s="141">
        <v>5.183965059748826</v>
      </c>
      <c r="BE1536" s="141">
        <v>5.4123575882665325</v>
      </c>
      <c r="BF1536" s="141">
        <v>5.4534712676939403</v>
      </c>
      <c r="BG1536" s="141">
        <v>5.5064499930928168</v>
      </c>
    </row>
    <row r="1537" spans="1:60">
      <c r="A1537" s="141" t="s">
        <v>584</v>
      </c>
      <c r="B1537" s="141" t="s">
        <v>2117</v>
      </c>
      <c r="C1537" s="141">
        <v>1.0845957431785407</v>
      </c>
      <c r="D1537" s="141">
        <v>0.9201529247293101</v>
      </c>
      <c r="E1537" s="141">
        <v>0.88631042413676586</v>
      </c>
      <c r="F1537" s="141">
        <v>0.90629934189868266</v>
      </c>
      <c r="G1537" s="141">
        <v>0.87836609561282164</v>
      </c>
      <c r="H1537" s="141">
        <v>0.90311861010567762</v>
      </c>
      <c r="I1537" s="141">
        <v>0.88274883042617958</v>
      </c>
      <c r="J1537" s="141">
        <v>0.83940216124624922</v>
      </c>
      <c r="K1537" s="141">
        <v>0.79685258985141072</v>
      </c>
      <c r="L1537" s="141">
        <v>0.77548437883181265</v>
      </c>
      <c r="M1537" s="141">
        <v>0.74479505476168972</v>
      </c>
      <c r="N1537" s="141">
        <v>0.79381469738977961</v>
      </c>
      <c r="O1537" s="141">
        <v>0.81149469067869962</v>
      </c>
      <c r="P1537" s="141">
        <v>0.78504300560702178</v>
      </c>
      <c r="Q1537" s="141">
        <v>0.83036844920878117</v>
      </c>
      <c r="R1537" s="141">
        <v>0.87401824709554055</v>
      </c>
      <c r="S1537" s="141">
        <v>0.85886110836582286</v>
      </c>
      <c r="T1537" s="141">
        <v>0.8579273028011527</v>
      </c>
      <c r="U1537" s="141">
        <v>0.858510398167317</v>
      </c>
      <c r="V1537" s="141">
        <v>0.874025871741965</v>
      </c>
      <c r="W1537" s="141">
        <v>0.88313291858388643</v>
      </c>
      <c r="X1537" s="141">
        <v>0.89272794908451425</v>
      </c>
      <c r="Y1537" s="141">
        <v>0.90220353108961682</v>
      </c>
      <c r="Z1537" s="141">
        <v>0.927446679419896</v>
      </c>
      <c r="AA1537" s="141">
        <v>0.93339534272114888</v>
      </c>
      <c r="AB1537" s="141">
        <v>0.93436314539801812</v>
      </c>
      <c r="AC1537" s="141">
        <v>0.93768850351618005</v>
      </c>
      <c r="AD1537" s="141">
        <v>0.94031581018592381</v>
      </c>
      <c r="AE1537" s="141">
        <v>0.92492687747509994</v>
      </c>
      <c r="AF1537" s="141">
        <v>0.91623133240359356</v>
      </c>
      <c r="AG1537" s="141">
        <v>0.91721613490878084</v>
      </c>
      <c r="AH1537" s="141">
        <v>0.91627197164837093</v>
      </c>
      <c r="AI1537" s="141">
        <v>0.92356703924939898</v>
      </c>
      <c r="AJ1537" s="141">
        <v>0.92585706397783196</v>
      </c>
      <c r="AK1537" s="141">
        <v>0.92287180006607683</v>
      </c>
      <c r="AL1537" s="141">
        <v>0.91687661706354817</v>
      </c>
      <c r="AM1537" s="141">
        <v>0.91124707568500907</v>
      </c>
      <c r="AN1537" s="141">
        <v>0.92043789812643628</v>
      </c>
      <c r="AO1537" s="141">
        <v>0.93859477465295416</v>
      </c>
      <c r="AP1537" s="141">
        <v>0.94524833744441961</v>
      </c>
      <c r="AQ1537" s="141">
        <v>0.93113615565419794</v>
      </c>
      <c r="AR1537" s="141">
        <v>0.94707985583311827</v>
      </c>
      <c r="AS1537" s="141">
        <v>0.9558346715474173</v>
      </c>
      <c r="AT1537" s="141">
        <v>0.95567390575915012</v>
      </c>
      <c r="AU1537" s="141">
        <v>0.94160763843433759</v>
      </c>
      <c r="AV1537" s="141">
        <v>0.93158165258880965</v>
      </c>
      <c r="AW1537" s="141">
        <v>0.91719703757802784</v>
      </c>
      <c r="AX1537" s="141">
        <v>0.89762665411795861</v>
      </c>
      <c r="AY1537" s="141">
        <v>0.92024784349694078</v>
      </c>
      <c r="AZ1537" s="141">
        <v>0.98377735694104818</v>
      </c>
      <c r="BA1537" s="141">
        <v>0.95885132503214232</v>
      </c>
      <c r="BB1537" s="141">
        <v>0.98680629252444751</v>
      </c>
      <c r="BC1537" s="141">
        <v>0.96742708258411025</v>
      </c>
      <c r="BD1537" s="141">
        <v>0.95086586074523483</v>
      </c>
      <c r="BE1537" s="141">
        <v>0.96191007169044662</v>
      </c>
      <c r="BF1537" s="141">
        <v>0.93523172986948144</v>
      </c>
      <c r="BG1537" s="141">
        <v>0.93275869177547666</v>
      </c>
    </row>
    <row r="1538" spans="1:60">
      <c r="A1538" s="141" t="s">
        <v>584</v>
      </c>
      <c r="B1538" s="141" t="s">
        <v>2118</v>
      </c>
      <c r="C1538" s="141">
        <v>173000000000</v>
      </c>
      <c r="D1538" s="141">
        <v>177250000000</v>
      </c>
      <c r="E1538" s="141">
        <v>193750000000</v>
      </c>
      <c r="F1538" s="141">
        <v>226750000000</v>
      </c>
      <c r="G1538" s="141">
        <v>258500000000</v>
      </c>
      <c r="H1538" s="141">
        <v>295700000000</v>
      </c>
      <c r="I1538" s="141">
        <v>335675000000</v>
      </c>
      <c r="J1538" s="141">
        <v>374050000000</v>
      </c>
      <c r="K1538" s="141">
        <v>420550000000</v>
      </c>
      <c r="L1538" s="141">
        <v>480750000000</v>
      </c>
      <c r="M1538" s="141">
        <v>567125000000</v>
      </c>
      <c r="N1538" s="141">
        <v>665075000000</v>
      </c>
      <c r="O1538" s="141">
        <v>778400000000</v>
      </c>
      <c r="P1538" s="141">
        <v>916875000000</v>
      </c>
      <c r="Q1538" s="141">
        <v>1157275000000</v>
      </c>
      <c r="R1538" s="141">
        <v>1345900000000</v>
      </c>
      <c r="S1538" s="141">
        <v>1485250000000</v>
      </c>
      <c r="T1538" s="141">
        <v>1653300000000</v>
      </c>
      <c r="U1538" s="141">
        <v>1821825000000</v>
      </c>
      <c r="V1538" s="141">
        <v>2010300000000</v>
      </c>
      <c r="W1538" s="141">
        <v>2202050000000</v>
      </c>
      <c r="X1538" s="141">
        <v>2393075000000</v>
      </c>
      <c r="Y1538" s="141">
        <v>2539075000000</v>
      </c>
      <c r="Z1538" s="141">
        <v>2714600000000</v>
      </c>
      <c r="AA1538" s="141">
        <v>2903725000000</v>
      </c>
      <c r="AB1538" s="141">
        <v>3121900000000</v>
      </c>
      <c r="AC1538" s="141">
        <v>3278950000000</v>
      </c>
      <c r="AD1538" s="141">
        <v>3419550000000</v>
      </c>
      <c r="AE1538" s="141">
        <v>3615950000000</v>
      </c>
      <c r="AF1538" s="141">
        <v>3858350000000</v>
      </c>
      <c r="AG1538" s="141">
        <v>4170075000000</v>
      </c>
      <c r="AH1538" s="141">
        <v>4416425000000</v>
      </c>
      <c r="AI1538" s="141">
        <v>4559325000000</v>
      </c>
      <c r="AJ1538" s="141">
        <v>4598475000000</v>
      </c>
      <c r="AK1538" s="141">
        <v>4628550000000</v>
      </c>
      <c r="AL1538" s="141">
        <v>4699375000000</v>
      </c>
      <c r="AM1538" s="141">
        <v>4791400000000</v>
      </c>
      <c r="AN1538" s="141">
        <v>4916450000000</v>
      </c>
      <c r="AO1538" s="141">
        <v>4954625000000</v>
      </c>
      <c r="AP1538" s="141">
        <v>4912000000000</v>
      </c>
      <c r="AQ1538" s="141">
        <v>4904350000000</v>
      </c>
      <c r="AR1538" s="141">
        <v>4953275000000</v>
      </c>
      <c r="AS1538" s="141">
        <v>4931975000000</v>
      </c>
      <c r="AT1538" s="141">
        <v>4925550000000</v>
      </c>
      <c r="AU1538" s="141">
        <v>4905450000000</v>
      </c>
      <c r="AV1538" s="141">
        <v>4882725000000</v>
      </c>
      <c r="AW1538" s="141">
        <v>4832525000000</v>
      </c>
      <c r="AX1538" s="141">
        <v>4772575000000</v>
      </c>
      <c r="AY1538" s="141">
        <v>4791875000000</v>
      </c>
      <c r="AZ1538" s="141">
        <v>4815600000000</v>
      </c>
      <c r="BA1538" s="141">
        <v>4797650000000</v>
      </c>
      <c r="BB1538" s="141">
        <v>4849250000000</v>
      </c>
      <c r="BC1538" s="141">
        <v>4788350000000</v>
      </c>
      <c r="BD1538" s="141">
        <v>4784525000000</v>
      </c>
      <c r="BE1538" s="141">
        <v>4943025000000</v>
      </c>
      <c r="BF1538" s="141">
        <v>4975300000000</v>
      </c>
      <c r="BG1538" s="141">
        <v>5022400000000</v>
      </c>
    </row>
    <row r="1539" spans="1:60">
      <c r="A1539" s="141" t="s">
        <v>584</v>
      </c>
      <c r="B1539" s="141" t="s">
        <v>2119</v>
      </c>
      <c r="AG1539" s="141">
        <v>0.3914033544958343</v>
      </c>
      <c r="AH1539" s="141">
        <v>0.38446290662661647</v>
      </c>
      <c r="AI1539" s="141">
        <v>0.36753177521021568</v>
      </c>
      <c r="AJ1539" s="141">
        <v>0.36572449387508194</v>
      </c>
      <c r="AK1539" s="141">
        <v>0.35041620346181435</v>
      </c>
      <c r="AL1539" s="141">
        <v>0.37627440700574771</v>
      </c>
      <c r="AM1539" s="141">
        <v>0.36739746103861259</v>
      </c>
      <c r="AN1539" s="141">
        <v>0.36424784959529577</v>
      </c>
      <c r="AO1539" s="141">
        <v>0.37425224519007955</v>
      </c>
      <c r="AP1539" s="141">
        <v>0.37538004649522716</v>
      </c>
      <c r="AQ1539" s="141">
        <v>0.3675145726842895</v>
      </c>
      <c r="AR1539" s="141">
        <v>0.37294420424809338</v>
      </c>
      <c r="AS1539" s="141">
        <v>0.37538816416753351</v>
      </c>
      <c r="AT1539" s="141">
        <v>0.37588105042128944</v>
      </c>
      <c r="AU1539" s="141">
        <v>0.37621048721956019</v>
      </c>
      <c r="AV1539" s="141">
        <v>0.40755251141798815</v>
      </c>
      <c r="AW1539" s="141">
        <v>0.37724583088341856</v>
      </c>
      <c r="AX1539" s="141">
        <v>0.36042669218209633</v>
      </c>
      <c r="AY1539" s="141">
        <v>0.36069772593051036</v>
      </c>
      <c r="AZ1539" s="141">
        <v>0.38912612594531198</v>
      </c>
      <c r="BA1539" s="141">
        <v>0.39058011051091185</v>
      </c>
      <c r="BB1539" s="141">
        <v>0.3942452496006138</v>
      </c>
      <c r="BC1539" s="141">
        <v>0.3957321249946878</v>
      </c>
      <c r="BD1539" s="141">
        <v>0.39367925081535399</v>
      </c>
      <c r="BE1539" s="141">
        <v>0.39254979769180121</v>
      </c>
      <c r="BF1539" s="141">
        <v>0.39148179611908335</v>
      </c>
      <c r="BG1539" s="141">
        <v>0.39029518143205644</v>
      </c>
    </row>
    <row r="1540" spans="1:60">
      <c r="A1540" s="141" t="s">
        <v>584</v>
      </c>
      <c r="B1540" s="141" t="s">
        <v>2120</v>
      </c>
      <c r="AB1540" s="141">
        <v>243000</v>
      </c>
      <c r="AF1540" s="141">
        <v>247000</v>
      </c>
      <c r="AG1540" s="141">
        <v>250000</v>
      </c>
      <c r="AH1540" s="141">
        <v>250000</v>
      </c>
      <c r="AI1540" s="141">
        <v>242000</v>
      </c>
      <c r="AJ1540" s="141">
        <v>242000</v>
      </c>
      <c r="AK1540" s="141">
        <v>233000</v>
      </c>
      <c r="AL1540" s="141">
        <v>251500</v>
      </c>
      <c r="AM1540" s="141">
        <v>247500</v>
      </c>
      <c r="AN1540" s="141">
        <v>247600</v>
      </c>
      <c r="AO1540" s="141">
        <v>254600</v>
      </c>
      <c r="AP1540" s="141">
        <v>254600</v>
      </c>
      <c r="AQ1540" s="141">
        <v>248700</v>
      </c>
      <c r="AR1540" s="141">
        <v>252100</v>
      </c>
      <c r="AS1540" s="141">
        <v>252100</v>
      </c>
      <c r="AT1540" s="141">
        <v>252100</v>
      </c>
      <c r="AU1540" s="141">
        <v>251000</v>
      </c>
      <c r="AV1540" s="141">
        <v>272000</v>
      </c>
      <c r="AW1540" s="141">
        <v>252000</v>
      </c>
      <c r="AX1540" s="141">
        <v>242000</v>
      </c>
      <c r="AY1540" s="141">
        <v>242000</v>
      </c>
      <c r="AZ1540" s="141">
        <v>260382</v>
      </c>
      <c r="BA1540" s="141">
        <v>260382</v>
      </c>
      <c r="BB1540" s="141">
        <v>260086</v>
      </c>
      <c r="BC1540" s="141">
        <v>259800</v>
      </c>
      <c r="BD1540" s="141">
        <v>259800</v>
      </c>
      <c r="BE1540" s="141">
        <v>259800</v>
      </c>
      <c r="BF1540" s="141">
        <v>259800</v>
      </c>
      <c r="BG1540" s="141">
        <v>260890</v>
      </c>
    </row>
    <row r="1541" spans="1:60">
      <c r="A1541" s="141" t="s">
        <v>584</v>
      </c>
      <c r="B1541" s="141" t="s">
        <v>2121</v>
      </c>
      <c r="C1541" s="141">
        <v>859000000</v>
      </c>
      <c r="D1541" s="141">
        <v>338000000</v>
      </c>
      <c r="E1541" s="141">
        <v>223000000</v>
      </c>
      <c r="F1541" s="141">
        <v>204000000</v>
      </c>
      <c r="G1541" s="141">
        <v>1809000000</v>
      </c>
      <c r="H1541" s="141">
        <v>1209000000</v>
      </c>
      <c r="I1541" s="141">
        <v>324000000</v>
      </c>
      <c r="J1541" s="141">
        <v>619000000</v>
      </c>
      <c r="K1541" s="141">
        <v>559000000</v>
      </c>
      <c r="L1541" s="141">
        <v>531000000</v>
      </c>
      <c r="M1541" s="141">
        <v>658000000</v>
      </c>
      <c r="N1541" s="141">
        <v>781000000</v>
      </c>
      <c r="O1541" s="141">
        <v>677000000</v>
      </c>
      <c r="P1541" s="141">
        <v>640000000</v>
      </c>
      <c r="Q1541" s="141">
        <v>1007000000</v>
      </c>
      <c r="R1541" s="141">
        <v>1685000000</v>
      </c>
      <c r="S1541" s="141">
        <v>1674000000</v>
      </c>
      <c r="T1541" s="141">
        <v>975000000</v>
      </c>
      <c r="U1541" s="141">
        <v>1094000000</v>
      </c>
      <c r="V1541" s="141">
        <v>997000000</v>
      </c>
      <c r="W1541" s="141">
        <v>1067000000</v>
      </c>
      <c r="X1541" s="141">
        <v>1347000000</v>
      </c>
      <c r="Y1541" s="141">
        <v>1462000000</v>
      </c>
      <c r="Z1541" s="141">
        <v>1707000000</v>
      </c>
      <c r="AA1541" s="141">
        <v>2063000000</v>
      </c>
      <c r="AB1541" s="141">
        <v>1982000000</v>
      </c>
      <c r="AC1541" s="141">
        <v>1904000000</v>
      </c>
      <c r="AD1541" s="141">
        <v>1949000000</v>
      </c>
      <c r="AE1541" s="141">
        <v>2007000000</v>
      </c>
      <c r="AF1541" s="141">
        <v>2297000000</v>
      </c>
      <c r="AG1541" s="141">
        <v>2703000000</v>
      </c>
      <c r="AH1541" s="141">
        <v>2953000000</v>
      </c>
      <c r="AI1541" s="141">
        <v>2520000000</v>
      </c>
      <c r="AJ1541" s="141">
        <v>2139000000</v>
      </c>
      <c r="AK1541" s="141">
        <v>1026000000</v>
      </c>
      <c r="AL1541" s="141">
        <v>1242000000</v>
      </c>
      <c r="AM1541" s="141">
        <v>858000000</v>
      </c>
      <c r="AN1541" s="141">
        <v>825000000</v>
      </c>
      <c r="AO1541" s="141">
        <v>1475000000</v>
      </c>
      <c r="AP1541" s="141">
        <v>1268000000</v>
      </c>
      <c r="AQ1541" s="141">
        <v>493000000</v>
      </c>
      <c r="AR1541" s="141">
        <v>442000000</v>
      </c>
      <c r="AS1541" s="141">
        <v>446000000</v>
      </c>
      <c r="AT1541" s="141">
        <v>483000000</v>
      </c>
      <c r="AU1541" s="141">
        <v>403000000</v>
      </c>
      <c r="AV1541" s="141">
        <v>398000000</v>
      </c>
      <c r="AW1541" s="141">
        <v>479000000</v>
      </c>
      <c r="AX1541" s="141">
        <v>517000000</v>
      </c>
      <c r="AY1541" s="141">
        <v>681000000</v>
      </c>
      <c r="AZ1541" s="141">
        <v>611000000</v>
      </c>
      <c r="BA1541" s="141">
        <v>392000000</v>
      </c>
      <c r="BB1541" s="141">
        <v>304000000</v>
      </c>
      <c r="BC1541" s="141">
        <v>242000000</v>
      </c>
      <c r="BD1541" s="141">
        <v>296000000</v>
      </c>
      <c r="BE1541" s="141">
        <v>313000000</v>
      </c>
      <c r="BF1541" s="141">
        <v>349000000</v>
      </c>
      <c r="BG1541" s="141">
        <v>347000000</v>
      </c>
      <c r="BH1541" s="141">
        <v>500000000</v>
      </c>
    </row>
    <row r="1542" spans="1:60">
      <c r="A1542" s="141" t="s">
        <v>584</v>
      </c>
      <c r="B1542" s="141" t="s">
        <v>2122</v>
      </c>
      <c r="AX1542" s="141">
        <v>4.08</v>
      </c>
      <c r="BA1542" s="141">
        <v>4.13</v>
      </c>
      <c r="BC1542" s="141">
        <v>4.03</v>
      </c>
      <c r="BE1542" s="141">
        <v>3.9523799999999998</v>
      </c>
      <c r="BG1542" s="141">
        <v>4.0299459999999998</v>
      </c>
    </row>
    <row r="1543" spans="1:60">
      <c r="A1543" s="141" t="s">
        <v>584</v>
      </c>
      <c r="B1543" s="141" t="s">
        <v>2123</v>
      </c>
      <c r="AX1543" s="141">
        <v>4.34</v>
      </c>
      <c r="BA1543" s="141">
        <v>4.26</v>
      </c>
      <c r="BC1543" s="141">
        <v>4.21</v>
      </c>
      <c r="BE1543" s="141">
        <v>4.2394800000000004</v>
      </c>
      <c r="BG1543" s="141">
        <v>4.2066160000000004</v>
      </c>
    </row>
    <row r="1544" spans="1:60">
      <c r="A1544" s="141" t="s">
        <v>584</v>
      </c>
      <c r="B1544" s="141" t="s">
        <v>2124</v>
      </c>
      <c r="AX1544" s="141">
        <v>4.0199999999999996</v>
      </c>
      <c r="BA1544" s="141">
        <v>3.97</v>
      </c>
      <c r="BC1544" s="141">
        <v>3.93</v>
      </c>
      <c r="BE1544" s="141">
        <v>3.9146179999999999</v>
      </c>
      <c r="BG1544" s="141">
        <v>3.9704640000000002</v>
      </c>
    </row>
    <row r="1545" spans="1:60">
      <c r="A1545" s="141" t="s">
        <v>584</v>
      </c>
      <c r="B1545" s="141" t="s">
        <v>2125</v>
      </c>
      <c r="AX1545" s="141">
        <v>4.12</v>
      </c>
      <c r="BA1545" s="141">
        <v>4</v>
      </c>
      <c r="BC1545" s="141">
        <v>3.97</v>
      </c>
      <c r="BE1545" s="141">
        <v>3.9315669999999998</v>
      </c>
      <c r="BG1545" s="141">
        <v>3.9902329999999999</v>
      </c>
    </row>
    <row r="1546" spans="1:60">
      <c r="A1546" s="141" t="s">
        <v>584</v>
      </c>
      <c r="B1546" s="141" t="s">
        <v>2126</v>
      </c>
    </row>
    <row r="1547" spans="1:60">
      <c r="A1547" s="141" t="s">
        <v>584</v>
      </c>
      <c r="B1547" s="141" t="s">
        <v>2127</v>
      </c>
    </row>
    <row r="1548" spans="1:60">
      <c r="A1548" s="141" t="s">
        <v>584</v>
      </c>
      <c r="B1548" s="141" t="s">
        <v>2128</v>
      </c>
    </row>
    <row r="1549" spans="1:60">
      <c r="A1549" s="141" t="s">
        <v>584</v>
      </c>
      <c r="B1549" s="141" t="s">
        <v>2129</v>
      </c>
    </row>
    <row r="1550" spans="1:60">
      <c r="A1550" s="141" t="s">
        <v>584</v>
      </c>
      <c r="B1550" s="141" t="s">
        <v>2130</v>
      </c>
    </row>
    <row r="1551" spans="1:60">
      <c r="A1551" s="141" t="s">
        <v>584</v>
      </c>
      <c r="B1551" s="141" t="s">
        <v>2131</v>
      </c>
    </row>
    <row r="1552" spans="1:60">
      <c r="A1552" s="141" t="s">
        <v>584</v>
      </c>
      <c r="B1552" s="141" t="s">
        <v>2132</v>
      </c>
    </row>
    <row r="1553" spans="1:60">
      <c r="A1553" s="141" t="s">
        <v>584</v>
      </c>
      <c r="B1553" s="141" t="s">
        <v>2133</v>
      </c>
    </row>
    <row r="1554" spans="1:60">
      <c r="A1554" s="141" t="s">
        <v>584</v>
      </c>
      <c r="B1554" s="141" t="s">
        <v>2134</v>
      </c>
      <c r="AM1554" s="141">
        <v>24.083316185742483</v>
      </c>
      <c r="AN1554" s="141">
        <v>23.538487817416179</v>
      </c>
      <c r="AO1554" s="141">
        <v>23.511699352324051</v>
      </c>
      <c r="AP1554" s="141">
        <v>24.486878466658389</v>
      </c>
      <c r="AQ1554" s="141">
        <v>28.099546744631148</v>
      </c>
      <c r="AR1554" s="141">
        <v>28.141716984925687</v>
      </c>
      <c r="AS1554" s="141">
        <v>26.909268323500573</v>
      </c>
      <c r="AT1554" s="141">
        <v>27.871912504045969</v>
      </c>
      <c r="AU1554" s="141">
        <v>28.501387607706718</v>
      </c>
      <c r="AV1554" s="141">
        <v>29.045058807286861</v>
      </c>
      <c r="AW1554" s="141">
        <v>30.292159546349733</v>
      </c>
      <c r="AX1554" s="141">
        <v>30.903523643425107</v>
      </c>
      <c r="AY1554" s="141">
        <v>30.145973072479144</v>
      </c>
      <c r="AZ1554" s="141">
        <v>26.039186477114857</v>
      </c>
      <c r="BA1554" s="141">
        <v>28.218250697451065</v>
      </c>
      <c r="BB1554" s="141">
        <v>28.159144172164019</v>
      </c>
      <c r="BC1554" s="141">
        <v>29.9713992337796</v>
      </c>
      <c r="BD1554" s="141">
        <v>27.504405836183732</v>
      </c>
      <c r="BE1554" s="141">
        <v>23.826099364770805</v>
      </c>
      <c r="BF1554" s="141">
        <v>22.976154059711909</v>
      </c>
      <c r="BG1554" s="141">
        <v>20.559809418965212</v>
      </c>
    </row>
    <row r="1555" spans="1:60">
      <c r="A1555" s="141" t="s">
        <v>584</v>
      </c>
      <c r="B1555" s="141" t="s">
        <v>2135</v>
      </c>
      <c r="AM1555" s="141">
        <v>500213730715.86182</v>
      </c>
      <c r="AN1555" s="141">
        <v>478960149313.94775</v>
      </c>
      <c r="AO1555" s="141">
        <v>403943308538.71552</v>
      </c>
      <c r="AP1555" s="141">
        <v>427672410323.65302</v>
      </c>
      <c r="AQ1555" s="141">
        <v>493413059782.94104</v>
      </c>
      <c r="AR1555" s="141">
        <v>451036395894.42078</v>
      </c>
      <c r="AS1555" s="141">
        <v>431045768549.62903</v>
      </c>
      <c r="AT1555" s="141">
        <v>473641226086.89148</v>
      </c>
      <c r="AU1555" s="141">
        <v>564466611780.84668</v>
      </c>
      <c r="AV1555" s="141">
        <v>641783495290.72302</v>
      </c>
      <c r="AW1555" s="141">
        <v>715392537164.90198</v>
      </c>
      <c r="AX1555" s="141">
        <v>778376723260.18921</v>
      </c>
      <c r="AY1555" s="141">
        <v>927845205397.96045</v>
      </c>
      <c r="AZ1555" s="141">
        <v>686431528417.53455</v>
      </c>
      <c r="BA1555" s="141">
        <v>838536967901.87549</v>
      </c>
      <c r="BB1555" s="141">
        <v>1020793146007.1522</v>
      </c>
      <c r="BC1555" s="141">
        <v>1069006694608.9264</v>
      </c>
      <c r="BD1555" s="141">
        <v>1015384829591.6034</v>
      </c>
      <c r="BE1555" s="141">
        <v>1064432398858.0397</v>
      </c>
      <c r="BF1555" s="141">
        <v>880969502746.87732</v>
      </c>
      <c r="BG1555" s="141">
        <v>852301638441.55591</v>
      </c>
    </row>
    <row r="1556" spans="1:60">
      <c r="A1556" s="141" t="s">
        <v>584</v>
      </c>
      <c r="B1556" s="141" t="s">
        <v>2136</v>
      </c>
      <c r="AM1556" s="141">
        <v>9828945306.8449497</v>
      </c>
      <c r="AN1556" s="141">
        <v>9620507762.2415104</v>
      </c>
      <c r="AO1556" s="141">
        <v>8947380928.6535606</v>
      </c>
      <c r="AP1556" s="141">
        <v>9854801123.8452206</v>
      </c>
      <c r="AQ1556" s="141">
        <v>11006793149.598</v>
      </c>
      <c r="AR1556" s="141">
        <v>11098561970.8524</v>
      </c>
      <c r="AS1556" s="141">
        <v>11020739908.853901</v>
      </c>
      <c r="AT1556" s="141">
        <v>11003388851.900801</v>
      </c>
      <c r="AU1556" s="141">
        <v>13644338678.239401</v>
      </c>
      <c r="AV1556" s="141">
        <v>14653524495.449301</v>
      </c>
      <c r="AW1556" s="141">
        <v>15500422630.0406</v>
      </c>
      <c r="AX1556" s="141">
        <v>16677754114.485701</v>
      </c>
      <c r="AY1556" s="141">
        <v>18311541938.962101</v>
      </c>
      <c r="AZ1556" s="141">
        <v>16834677241.2227</v>
      </c>
      <c r="BA1556" s="141">
        <v>18768647813.326698</v>
      </c>
      <c r="BB1556" s="141">
        <v>19172720512.125599</v>
      </c>
      <c r="BC1556" s="141">
        <v>19897558092.802601</v>
      </c>
      <c r="BD1556" s="141">
        <v>17831143179.995701</v>
      </c>
      <c r="BE1556" s="141">
        <v>20941598563.302399</v>
      </c>
      <c r="BF1556" s="141">
        <v>17033762145.6497</v>
      </c>
      <c r="BG1556" s="141">
        <v>19671972627.579601</v>
      </c>
    </row>
    <row r="1557" spans="1:60">
      <c r="A1557" s="141" t="s">
        <v>584</v>
      </c>
      <c r="B1557" s="141" t="s">
        <v>2137</v>
      </c>
      <c r="AM1557" s="141">
        <v>129909193501.464</v>
      </c>
      <c r="AN1557" s="141">
        <v>124341545698.91</v>
      </c>
      <c r="AO1557" s="141">
        <v>112765195866.576</v>
      </c>
      <c r="AP1557" s="141">
        <v>116406370390.481</v>
      </c>
      <c r="AQ1557" s="141">
        <v>118298890422.05099</v>
      </c>
      <c r="AR1557" s="141">
        <v>111085585809.74001</v>
      </c>
      <c r="AS1557" s="141">
        <v>111250965117.98199</v>
      </c>
      <c r="AT1557" s="141">
        <v>113472969147.76199</v>
      </c>
      <c r="AU1557" s="141">
        <v>136866303941.159</v>
      </c>
      <c r="AV1557" s="141">
        <v>139013002607.19501</v>
      </c>
      <c r="AW1557" s="141">
        <v>141406977155.91501</v>
      </c>
      <c r="AX1557" s="141">
        <v>158677311785.16101</v>
      </c>
      <c r="AY1557" s="141">
        <v>178976310623.88</v>
      </c>
      <c r="AZ1557" s="141">
        <v>155753773466.82501</v>
      </c>
      <c r="BA1557" s="141">
        <v>164880203297.88901</v>
      </c>
      <c r="BB1557" s="141">
        <v>175780159465.612</v>
      </c>
      <c r="BC1557" s="141">
        <v>184688619379.11301</v>
      </c>
      <c r="BD1557" s="141">
        <v>170878437206.746</v>
      </c>
      <c r="BE1557" s="141">
        <v>192573384092.52399</v>
      </c>
      <c r="BF1557" s="141">
        <v>178613967108.71799</v>
      </c>
      <c r="BG1557" s="141">
        <v>184710435775.797</v>
      </c>
    </row>
    <row r="1558" spans="1:60">
      <c r="A1558" s="141" t="s">
        <v>584</v>
      </c>
      <c r="B1558" s="141" t="s">
        <v>2138</v>
      </c>
      <c r="AM1558" s="141">
        <v>312229721081.34497</v>
      </c>
      <c r="AN1558" s="141">
        <v>301861845252.08002</v>
      </c>
      <c r="AO1558" s="141">
        <v>246561406046.32101</v>
      </c>
      <c r="AP1558" s="141">
        <v>274510565605.246</v>
      </c>
      <c r="AQ1558" s="141">
        <v>336333048850.37299</v>
      </c>
      <c r="AR1558" s="141">
        <v>306243011563.12299</v>
      </c>
      <c r="AS1558" s="141">
        <v>294044272968.69</v>
      </c>
      <c r="AT1558" s="141">
        <v>335750679045.88098</v>
      </c>
      <c r="AU1558" s="141">
        <v>400244236419.45502</v>
      </c>
      <c r="AV1558" s="141">
        <v>464017819272.99597</v>
      </c>
      <c r="AW1558" s="141">
        <v>524112537299.05798</v>
      </c>
      <c r="AX1558" s="141">
        <v>560022339985.96204</v>
      </c>
      <c r="AY1558" s="141">
        <v>693840564099.34998</v>
      </c>
      <c r="AZ1558" s="141">
        <v>490053661050.98297</v>
      </c>
      <c r="BA1558" s="141">
        <v>626912367126.021</v>
      </c>
      <c r="BB1558" s="141">
        <v>794424638305.59094</v>
      </c>
      <c r="BC1558" s="141">
        <v>830124000741.67505</v>
      </c>
      <c r="BD1558" s="141">
        <v>784588205045.521</v>
      </c>
      <c r="BE1558" s="141">
        <v>799005258039.646</v>
      </c>
      <c r="BF1558" s="141">
        <v>629372737323.24402</v>
      </c>
      <c r="BG1558" s="141">
        <v>583569292574.17004</v>
      </c>
    </row>
    <row r="1559" spans="1:60">
      <c r="A1559" s="141" t="s">
        <v>584</v>
      </c>
      <c r="B1559" s="141" t="s">
        <v>2139</v>
      </c>
      <c r="AM1559" s="141">
        <v>3.7691649240170126</v>
      </c>
      <c r="AN1559" s="141">
        <v>3.7874476992385118</v>
      </c>
      <c r="AO1559" s="141">
        <v>4.0088456060118958</v>
      </c>
      <c r="AP1559" s="141">
        <v>4.3400835313925334</v>
      </c>
      <c r="AQ1559" s="141">
        <v>3.3039971180636498</v>
      </c>
      <c r="AR1559" s="141">
        <v>3.8646855325728668</v>
      </c>
      <c r="AS1559" s="141">
        <v>4.369375676178902</v>
      </c>
      <c r="AT1559" s="141">
        <v>5.0459126739955478</v>
      </c>
      <c r="AU1559" s="141">
        <v>4.45086126419283</v>
      </c>
      <c r="AV1559" s="141">
        <v>3.2953186791863174</v>
      </c>
      <c r="AW1559" s="141">
        <v>5.3460451701801555</v>
      </c>
      <c r="AX1559" s="141">
        <v>4.8704214291741303</v>
      </c>
      <c r="AY1559" s="141">
        <v>5.088592398466858</v>
      </c>
      <c r="AZ1559" s="141">
        <v>5.2606517353434272</v>
      </c>
      <c r="BA1559" s="141">
        <v>6.0471496544483907</v>
      </c>
      <c r="BB1559" s="141">
        <v>5.7624960084578296</v>
      </c>
      <c r="BC1559" s="141">
        <v>5.7346291220183057</v>
      </c>
      <c r="BD1559" s="141">
        <v>6.0415909023109178</v>
      </c>
      <c r="BE1559" s="141">
        <v>5.3987841940447074</v>
      </c>
      <c r="BF1559" s="141">
        <v>6.0395698794843629</v>
      </c>
      <c r="BG1559" s="141">
        <v>6.4077936829342974</v>
      </c>
    </row>
    <row r="1560" spans="1:60">
      <c r="A1560" s="141" t="s">
        <v>584</v>
      </c>
      <c r="B1560" s="141" t="s">
        <v>2140</v>
      </c>
      <c r="AM1560" s="141">
        <v>442138914582.80902</v>
      </c>
      <c r="AN1560" s="141">
        <v>426203390950.99103</v>
      </c>
      <c r="AO1560" s="141">
        <v>359326601912.89801</v>
      </c>
      <c r="AP1560" s="141">
        <v>390916935995.72699</v>
      </c>
      <c r="AQ1560" s="141">
        <v>454631939272.42401</v>
      </c>
      <c r="AR1560" s="141">
        <v>417328597372.86298</v>
      </c>
      <c r="AS1560" s="141">
        <v>405295238086.67102</v>
      </c>
      <c r="AT1560" s="141">
        <v>449223648193.64301</v>
      </c>
      <c r="AU1560" s="141">
        <v>537110540360.61298</v>
      </c>
      <c r="AV1560" s="141">
        <v>603030821880.19104</v>
      </c>
      <c r="AW1560" s="141">
        <v>665519514454.974</v>
      </c>
      <c r="AX1560" s="141">
        <v>718699651771.12195</v>
      </c>
      <c r="AY1560" s="141">
        <v>872816874723.22998</v>
      </c>
      <c r="AZ1560" s="141">
        <v>645807434517.80896</v>
      </c>
      <c r="BA1560" s="141">
        <v>791792570423.91003</v>
      </c>
      <c r="BB1560" s="141">
        <v>970204797771.20398</v>
      </c>
      <c r="BC1560" s="141">
        <v>1014812620120.79</v>
      </c>
      <c r="BD1560" s="141">
        <v>955466642252.26697</v>
      </c>
      <c r="BE1560" s="141">
        <v>991578642132.17102</v>
      </c>
      <c r="BF1560" s="141">
        <v>807986704431.96204</v>
      </c>
      <c r="BG1560" s="141">
        <v>768279728349.96704</v>
      </c>
    </row>
    <row r="1561" spans="1:60">
      <c r="A1561" s="141" t="s">
        <v>584</v>
      </c>
      <c r="B1561" s="141" t="s">
        <v>2141</v>
      </c>
      <c r="AM1561" s="141">
        <v>58074816133.052803</v>
      </c>
      <c r="AN1561" s="141">
        <v>52756758362.956703</v>
      </c>
      <c r="AO1561" s="141">
        <v>44616706625.817497</v>
      </c>
      <c r="AP1561" s="141">
        <v>36755474327.926003</v>
      </c>
      <c r="AQ1561" s="141">
        <v>38781120510.516998</v>
      </c>
      <c r="AR1561" s="141">
        <v>33707798521.5578</v>
      </c>
      <c r="AS1561" s="141">
        <v>25750530462.958</v>
      </c>
      <c r="AT1561" s="141">
        <v>24417577893.248501</v>
      </c>
      <c r="AU1561" s="141">
        <v>27356071420.2337</v>
      </c>
      <c r="AV1561" s="141">
        <v>38752673410.531998</v>
      </c>
      <c r="AW1561" s="141">
        <v>49873022709.928001</v>
      </c>
      <c r="AX1561" s="141">
        <v>59677071489.067299</v>
      </c>
      <c r="AY1561" s="141">
        <v>55028330674.730499</v>
      </c>
      <c r="AZ1561" s="141">
        <v>40624093899.725601</v>
      </c>
      <c r="BA1561" s="141">
        <v>46744397477.965401</v>
      </c>
      <c r="BB1561" s="141">
        <v>50588348235.948196</v>
      </c>
      <c r="BC1561" s="141">
        <v>54194074488.136398</v>
      </c>
      <c r="BD1561" s="141">
        <v>59918187339.336403</v>
      </c>
      <c r="BE1561" s="141">
        <v>72853756725.868607</v>
      </c>
      <c r="BF1561" s="141">
        <v>72982798314.915298</v>
      </c>
      <c r="BG1561" s="141">
        <v>84021910091.588898</v>
      </c>
    </row>
    <row r="1562" spans="1:60">
      <c r="A1562" s="141" t="s">
        <v>584</v>
      </c>
      <c r="B1562" s="141" t="s">
        <v>2142</v>
      </c>
      <c r="AM1562" s="141">
        <v>43.579349419947</v>
      </c>
      <c r="AN1562" s="141">
        <v>46.065961265387166</v>
      </c>
      <c r="AO1562" s="141">
        <v>46.868862281931804</v>
      </c>
      <c r="AP1562" s="141">
        <v>42.963425776357433</v>
      </c>
      <c r="AQ1562" s="141">
        <v>41.577235013332761</v>
      </c>
      <c r="AR1562" s="141">
        <v>44.034108213861366</v>
      </c>
      <c r="AS1562" s="141">
        <v>44.658048838023788</v>
      </c>
      <c r="AT1562" s="141">
        <v>41.459355588321564</v>
      </c>
      <c r="AU1562" s="141">
        <v>39.062667245858883</v>
      </c>
      <c r="AV1562" s="141">
        <v>40.63709917041389</v>
      </c>
      <c r="AW1562" s="141">
        <v>45.355919974559086</v>
      </c>
      <c r="AX1562" s="141">
        <v>47.51843021523262</v>
      </c>
      <c r="AY1562" s="141">
        <v>49.17628085727074</v>
      </c>
      <c r="AZ1562" s="141">
        <v>52.521280894217256</v>
      </c>
      <c r="BA1562" s="141">
        <v>48.783157478395211</v>
      </c>
      <c r="BB1562" s="141">
        <v>50.569080246980747</v>
      </c>
      <c r="BC1562" s="141">
        <v>49.184195933688528</v>
      </c>
      <c r="BD1562" s="141">
        <v>53.66051900005688</v>
      </c>
      <c r="BE1562" s="141">
        <v>60.745829516297064</v>
      </c>
      <c r="BF1562" s="141">
        <v>62.041221318914793</v>
      </c>
      <c r="BG1562" s="141">
        <v>62.983333705322131</v>
      </c>
    </row>
    <row r="1563" spans="1:60">
      <c r="A1563" s="141" t="s">
        <v>584</v>
      </c>
      <c r="B1563" s="141" t="s">
        <v>2143</v>
      </c>
      <c r="AM1563" s="141">
        <v>4.0986696233714612</v>
      </c>
      <c r="AN1563" s="141">
        <v>4.3951846358299154</v>
      </c>
      <c r="AO1563" s="141">
        <v>4.3505555895529096</v>
      </c>
      <c r="AP1563" s="141">
        <v>3.8921361545387207</v>
      </c>
      <c r="AQ1563" s="141">
        <v>3.8408290338632098</v>
      </c>
      <c r="AR1563" s="141">
        <v>4.0850192223929929</v>
      </c>
      <c r="AS1563" s="141">
        <v>4.3059358901551876</v>
      </c>
      <c r="AT1563" s="141">
        <v>4.3032267100811348</v>
      </c>
      <c r="AU1563" s="141">
        <v>4.8736974733902327</v>
      </c>
      <c r="AV1563" s="141">
        <v>5.0673553556840538</v>
      </c>
      <c r="AW1563" s="141">
        <v>5.5349157711717352</v>
      </c>
      <c r="AX1563" s="141">
        <v>6.2068723094330807</v>
      </c>
      <c r="AY1563" s="141">
        <v>6.3521688870594257</v>
      </c>
      <c r="AZ1563" s="141">
        <v>5.2886203231327675</v>
      </c>
      <c r="BA1563" s="141">
        <v>5.2531286596305629</v>
      </c>
      <c r="BB1563" s="141">
        <v>5.1399371286148865</v>
      </c>
      <c r="BC1563" s="141">
        <v>5.1854192424085408</v>
      </c>
      <c r="BD1563" s="141">
        <v>5.940528483779822</v>
      </c>
      <c r="BE1563" s="141">
        <v>7.347134112743162</v>
      </c>
      <c r="BF1563" s="141">
        <v>7.7653849785119409</v>
      </c>
      <c r="BG1563" s="141">
        <v>7.2441285220214562</v>
      </c>
    </row>
    <row r="1564" spans="1:60">
      <c r="A1564" s="141" t="s">
        <v>584</v>
      </c>
      <c r="B1564" s="141" t="s">
        <v>2144</v>
      </c>
      <c r="D1564" s="141">
        <v>4173.5</v>
      </c>
      <c r="E1564" s="141">
        <v>4339.6000000000004</v>
      </c>
      <c r="F1564" s="141">
        <v>4224</v>
      </c>
      <c r="G1564" s="141">
        <v>4318.3999999999996</v>
      </c>
      <c r="H1564" s="141">
        <v>4398.2</v>
      </c>
      <c r="I1564" s="141">
        <v>4509.3</v>
      </c>
      <c r="J1564" s="141">
        <v>5136.6000000000004</v>
      </c>
      <c r="K1564" s="141">
        <v>5227.3</v>
      </c>
      <c r="L1564" s="141">
        <v>5072.2</v>
      </c>
      <c r="M1564" s="141">
        <v>5125.3999999999996</v>
      </c>
      <c r="N1564" s="141">
        <v>4917</v>
      </c>
      <c r="O1564" s="141">
        <v>5507.2</v>
      </c>
      <c r="P1564" s="141">
        <v>5748.1</v>
      </c>
      <c r="Q1564" s="141">
        <v>5630</v>
      </c>
      <c r="R1564" s="141">
        <v>5933.3</v>
      </c>
      <c r="S1564" s="141">
        <v>5276.2</v>
      </c>
      <c r="T1564" s="141">
        <v>5931.6</v>
      </c>
      <c r="U1564" s="141">
        <v>5897</v>
      </c>
      <c r="V1564" s="141">
        <v>5705.6</v>
      </c>
      <c r="W1564" s="141">
        <v>4843.2</v>
      </c>
      <c r="X1564" s="141">
        <v>5206.8999999999996</v>
      </c>
      <c r="Y1564" s="141">
        <v>5308.4</v>
      </c>
      <c r="Z1564" s="141">
        <v>5300.5</v>
      </c>
      <c r="AA1564" s="141">
        <v>5957.7</v>
      </c>
      <c r="AB1564" s="141">
        <v>5847.2</v>
      </c>
      <c r="AC1564" s="141">
        <v>5898.9</v>
      </c>
      <c r="AD1564" s="141">
        <v>5683.5</v>
      </c>
      <c r="AE1564" s="141">
        <v>5469.2</v>
      </c>
      <c r="AF1564" s="141">
        <v>5673.7</v>
      </c>
      <c r="AG1564" s="141">
        <v>5846.3</v>
      </c>
      <c r="AH1564" s="141">
        <v>5415.6</v>
      </c>
      <c r="AI1564" s="141">
        <v>5876.7</v>
      </c>
      <c r="AJ1564" s="141">
        <v>4429.3999999999996</v>
      </c>
      <c r="AK1564" s="141">
        <v>6448.7</v>
      </c>
      <c r="AL1564" s="141">
        <v>6003.2</v>
      </c>
      <c r="AM1564" s="141">
        <v>6154.5</v>
      </c>
      <c r="AN1564" s="141">
        <v>6061.5</v>
      </c>
      <c r="AO1564" s="141">
        <v>5809.5</v>
      </c>
      <c r="AP1564" s="141">
        <v>5998.9</v>
      </c>
      <c r="AQ1564" s="141">
        <v>6256.6</v>
      </c>
      <c r="AR1564" s="141">
        <v>6107</v>
      </c>
      <c r="AS1564" s="141">
        <v>6085.5</v>
      </c>
      <c r="AT1564" s="141">
        <v>5451</v>
      </c>
      <c r="AU1564" s="141">
        <v>5942.3</v>
      </c>
      <c r="AV1564" s="141">
        <v>6154</v>
      </c>
      <c r="AW1564" s="141">
        <v>5852.4</v>
      </c>
      <c r="AX1564" s="141">
        <v>6062.1</v>
      </c>
      <c r="AY1564" s="141">
        <v>6262.4</v>
      </c>
      <c r="AZ1564" s="141">
        <v>5919.5</v>
      </c>
      <c r="BA1564" s="141">
        <v>5853.6</v>
      </c>
      <c r="BB1564" s="141">
        <v>6012.3</v>
      </c>
      <c r="BC1564" s="141">
        <v>6134.3</v>
      </c>
      <c r="BD1564" s="141">
        <v>6105.4</v>
      </c>
      <c r="BE1564" s="141">
        <v>6080.6</v>
      </c>
      <c r="BF1564" s="141">
        <v>6091.3</v>
      </c>
      <c r="BG1564" s="141">
        <v>4975.5</v>
      </c>
    </row>
    <row r="1565" spans="1:60">
      <c r="A1565" s="141" t="s">
        <v>584</v>
      </c>
      <c r="B1565" s="141" t="s">
        <v>2145</v>
      </c>
      <c r="D1565" s="141">
        <v>377800</v>
      </c>
      <c r="E1565" s="141">
        <v>377800</v>
      </c>
      <c r="F1565" s="141">
        <v>377800</v>
      </c>
      <c r="G1565" s="141">
        <v>377800</v>
      </c>
      <c r="H1565" s="141">
        <v>377800</v>
      </c>
      <c r="I1565" s="141">
        <v>377800</v>
      </c>
      <c r="J1565" s="141">
        <v>377800</v>
      </c>
      <c r="K1565" s="141">
        <v>377800</v>
      </c>
      <c r="L1565" s="141">
        <v>377800</v>
      </c>
      <c r="M1565" s="141">
        <v>377800</v>
      </c>
      <c r="N1565" s="141">
        <v>377800</v>
      </c>
      <c r="O1565" s="141">
        <v>377800</v>
      </c>
      <c r="P1565" s="141">
        <v>377800</v>
      </c>
      <c r="Q1565" s="141">
        <v>377800</v>
      </c>
      <c r="R1565" s="141">
        <v>377800</v>
      </c>
      <c r="S1565" s="141">
        <v>377800</v>
      </c>
      <c r="T1565" s="141">
        <v>377800</v>
      </c>
      <c r="U1565" s="141">
        <v>377800</v>
      </c>
      <c r="V1565" s="141">
        <v>377800</v>
      </c>
      <c r="W1565" s="141">
        <v>377800</v>
      </c>
      <c r="X1565" s="141">
        <v>377800</v>
      </c>
      <c r="Y1565" s="141">
        <v>377800</v>
      </c>
      <c r="Z1565" s="141">
        <v>377800</v>
      </c>
      <c r="AA1565" s="141">
        <v>377800</v>
      </c>
      <c r="AB1565" s="141">
        <v>377800</v>
      </c>
      <c r="AC1565" s="141">
        <v>377800</v>
      </c>
      <c r="AD1565" s="141">
        <v>377800</v>
      </c>
      <c r="AE1565" s="141">
        <v>377800</v>
      </c>
      <c r="AF1565" s="141">
        <v>377800</v>
      </c>
      <c r="AG1565" s="141">
        <v>377800</v>
      </c>
      <c r="AH1565" s="141">
        <v>377800</v>
      </c>
      <c r="AI1565" s="141">
        <v>377800</v>
      </c>
      <c r="AJ1565" s="141">
        <v>377800</v>
      </c>
      <c r="AK1565" s="141">
        <v>377800</v>
      </c>
      <c r="AL1565" s="141">
        <v>377800</v>
      </c>
      <c r="AM1565" s="141">
        <v>377800</v>
      </c>
      <c r="AN1565" s="141">
        <v>377800</v>
      </c>
      <c r="AO1565" s="141">
        <v>377800</v>
      </c>
      <c r="AP1565" s="141">
        <v>377800</v>
      </c>
      <c r="AQ1565" s="141">
        <v>377800</v>
      </c>
      <c r="AR1565" s="141">
        <v>377880</v>
      </c>
      <c r="AS1565" s="141">
        <v>377890</v>
      </c>
      <c r="AT1565" s="141">
        <v>377900</v>
      </c>
      <c r="AU1565" s="141">
        <v>377910</v>
      </c>
      <c r="AV1565" s="141">
        <v>377910</v>
      </c>
      <c r="AW1565" s="141">
        <v>377920</v>
      </c>
      <c r="AX1565" s="141">
        <v>377930</v>
      </c>
      <c r="AY1565" s="141">
        <v>377940</v>
      </c>
      <c r="AZ1565" s="141">
        <v>377947</v>
      </c>
      <c r="BA1565" s="141">
        <v>377950</v>
      </c>
      <c r="BB1565" s="141">
        <v>377955</v>
      </c>
      <c r="BC1565" s="141">
        <v>377960</v>
      </c>
      <c r="BD1565" s="141">
        <v>377962</v>
      </c>
      <c r="BE1565" s="141">
        <v>377962</v>
      </c>
      <c r="BF1565" s="141">
        <v>377962</v>
      </c>
      <c r="BG1565" s="141">
        <v>377962</v>
      </c>
      <c r="BH1565" s="141">
        <v>377962</v>
      </c>
    </row>
    <row r="1566" spans="1:60">
      <c r="A1566" s="141" t="s">
        <v>584</v>
      </c>
      <c r="B1566" s="141" t="s">
        <v>2146</v>
      </c>
      <c r="D1566" s="141">
        <v>30.25</v>
      </c>
      <c r="E1566" s="141">
        <v>34.83</v>
      </c>
      <c r="F1566" s="141">
        <v>36.42</v>
      </c>
      <c r="G1566" s="141">
        <v>41.33</v>
      </c>
      <c r="H1566" s="141">
        <v>43.83</v>
      </c>
      <c r="I1566" s="141">
        <v>44.2</v>
      </c>
      <c r="J1566" s="141">
        <v>47.26</v>
      </c>
      <c r="K1566" s="141">
        <v>50.5</v>
      </c>
      <c r="L1566" s="141">
        <v>55.98</v>
      </c>
      <c r="M1566" s="141">
        <v>62.26</v>
      </c>
      <c r="N1566" s="141">
        <v>65.56</v>
      </c>
      <c r="O1566" s="141">
        <v>68.099999999999994</v>
      </c>
      <c r="P1566" s="141">
        <v>68.22</v>
      </c>
      <c r="Q1566" s="141">
        <v>72.3</v>
      </c>
      <c r="R1566" s="141">
        <v>72.319999999999993</v>
      </c>
      <c r="S1566" s="141">
        <v>73.14</v>
      </c>
      <c r="T1566" s="141">
        <v>79.36</v>
      </c>
      <c r="U1566" s="141">
        <v>85.4</v>
      </c>
      <c r="V1566" s="141">
        <v>90.04</v>
      </c>
      <c r="W1566" s="141">
        <v>91.57</v>
      </c>
      <c r="X1566" s="141">
        <v>91.72</v>
      </c>
      <c r="Y1566" s="141">
        <v>94.53</v>
      </c>
      <c r="Z1566" s="141">
        <v>96.95</v>
      </c>
      <c r="AA1566" s="141">
        <v>99.16</v>
      </c>
      <c r="AB1566" s="141">
        <v>102.96</v>
      </c>
      <c r="AC1566" s="141">
        <v>103.96</v>
      </c>
      <c r="AD1566" s="141">
        <v>105.81</v>
      </c>
      <c r="AE1566" s="141">
        <v>107.22</v>
      </c>
      <c r="AF1566" s="141">
        <v>108.01</v>
      </c>
      <c r="AG1566" s="141">
        <v>107.35</v>
      </c>
      <c r="AH1566" s="141">
        <v>107.19</v>
      </c>
      <c r="AI1566" s="141">
        <v>108.62</v>
      </c>
      <c r="AJ1566" s="141">
        <v>108.35</v>
      </c>
      <c r="AK1566" s="141">
        <v>105.86</v>
      </c>
      <c r="AL1566" s="141">
        <v>104.08</v>
      </c>
      <c r="AM1566" s="141">
        <v>102.91</v>
      </c>
      <c r="AN1566" s="141">
        <v>102.55</v>
      </c>
      <c r="AO1566" s="141">
        <v>101.71</v>
      </c>
      <c r="AP1566" s="141">
        <v>101.54</v>
      </c>
      <c r="AQ1566" s="141">
        <v>100.7</v>
      </c>
      <c r="AR1566" s="141">
        <v>97.8</v>
      </c>
      <c r="AS1566" s="141">
        <v>100.82</v>
      </c>
      <c r="AT1566" s="141">
        <v>100.26</v>
      </c>
      <c r="AU1566" s="141">
        <v>100.07</v>
      </c>
      <c r="AV1566" s="141">
        <v>99.62</v>
      </c>
      <c r="AW1566" s="141">
        <v>100.31</v>
      </c>
      <c r="AX1566" s="141">
        <v>101.13</v>
      </c>
      <c r="AY1566" s="141">
        <v>101.34</v>
      </c>
      <c r="AZ1566" s="141">
        <v>102.29</v>
      </c>
      <c r="BA1566" s="141">
        <v>101.45</v>
      </c>
      <c r="BB1566" s="141">
        <v>99.02</v>
      </c>
      <c r="BC1566" s="141">
        <v>101.7</v>
      </c>
      <c r="BD1566" s="141">
        <v>101.4</v>
      </c>
      <c r="BE1566" s="141">
        <v>100.01</v>
      </c>
    </row>
    <row r="1567" spans="1:60">
      <c r="A1567" s="141" t="s">
        <v>584</v>
      </c>
      <c r="B1567" s="141" t="s">
        <v>2147</v>
      </c>
      <c r="D1567" s="141">
        <v>67.8</v>
      </c>
      <c r="E1567" s="141">
        <v>72.349999999999994</v>
      </c>
      <c r="F1567" s="141">
        <v>73.989999999999995</v>
      </c>
      <c r="G1567" s="141">
        <v>76.31</v>
      </c>
      <c r="H1567" s="141">
        <v>78.86</v>
      </c>
      <c r="I1567" s="141">
        <v>80.42</v>
      </c>
      <c r="J1567" s="141">
        <v>86.62</v>
      </c>
      <c r="K1567" s="141">
        <v>90.91</v>
      </c>
      <c r="L1567" s="141">
        <v>90.96</v>
      </c>
      <c r="M1567" s="141">
        <v>91.97</v>
      </c>
      <c r="N1567" s="141">
        <v>90.13</v>
      </c>
      <c r="O1567" s="141">
        <v>96</v>
      </c>
      <c r="P1567" s="141">
        <v>95.98</v>
      </c>
      <c r="Q1567" s="141">
        <v>97.28</v>
      </c>
      <c r="R1567" s="141">
        <v>99.97</v>
      </c>
      <c r="S1567" s="141">
        <v>97.41</v>
      </c>
      <c r="T1567" s="141">
        <v>105.77</v>
      </c>
      <c r="U1567" s="141">
        <v>106.36</v>
      </c>
      <c r="V1567" s="141">
        <v>108.85</v>
      </c>
      <c r="W1567" s="141">
        <v>104.33</v>
      </c>
      <c r="X1567" s="141">
        <v>104.81</v>
      </c>
      <c r="Y1567" s="141">
        <v>108.54</v>
      </c>
      <c r="Z1567" s="141">
        <v>109.06</v>
      </c>
      <c r="AA1567" s="141">
        <v>112.43</v>
      </c>
      <c r="AB1567" s="141">
        <v>115.13</v>
      </c>
      <c r="AC1567" s="141">
        <v>116.36</v>
      </c>
      <c r="AD1567" s="141">
        <v>116.04</v>
      </c>
      <c r="AE1567" s="141">
        <v>113.83</v>
      </c>
      <c r="AF1567" s="141">
        <v>114.8</v>
      </c>
      <c r="AG1567" s="141">
        <v>114</v>
      </c>
      <c r="AH1567" s="141">
        <v>110.19</v>
      </c>
      <c r="AI1567" s="141">
        <v>113.9</v>
      </c>
      <c r="AJ1567" s="141">
        <v>106.21</v>
      </c>
      <c r="AK1567" s="141">
        <v>112.9</v>
      </c>
      <c r="AL1567" s="141">
        <v>109.66</v>
      </c>
      <c r="AM1567" s="141">
        <v>107.34</v>
      </c>
      <c r="AN1567" s="141">
        <v>107.67</v>
      </c>
      <c r="AO1567" s="141">
        <v>103.03</v>
      </c>
      <c r="AP1567" s="141">
        <v>104.1</v>
      </c>
      <c r="AQ1567" s="141">
        <v>103.58</v>
      </c>
      <c r="AR1567" s="141">
        <v>101.57</v>
      </c>
      <c r="AS1567" s="141">
        <v>102.55</v>
      </c>
      <c r="AT1567" s="141">
        <v>99.22</v>
      </c>
      <c r="AU1567" s="141">
        <v>99.97</v>
      </c>
      <c r="AV1567" s="141">
        <v>101</v>
      </c>
      <c r="AW1567" s="141">
        <v>99.03</v>
      </c>
      <c r="AX1567" s="141">
        <v>100.64</v>
      </c>
      <c r="AY1567" s="141">
        <v>101.2</v>
      </c>
      <c r="AZ1567" s="141">
        <v>99.76</v>
      </c>
      <c r="BA1567" s="141">
        <v>97.4</v>
      </c>
      <c r="BB1567" s="141">
        <v>95.79</v>
      </c>
      <c r="BC1567" s="141">
        <v>97.4</v>
      </c>
      <c r="BD1567" s="141">
        <v>97.02</v>
      </c>
      <c r="BE1567" s="141">
        <v>96.53</v>
      </c>
    </row>
    <row r="1568" spans="1:60">
      <c r="A1568" s="141" t="s">
        <v>584</v>
      </c>
      <c r="B1568" s="141" t="s">
        <v>2148</v>
      </c>
      <c r="D1568" s="141">
        <v>120.81</v>
      </c>
      <c r="E1568" s="141">
        <v>124.97</v>
      </c>
      <c r="F1568" s="141">
        <v>126.27</v>
      </c>
      <c r="G1568" s="141">
        <v>126.9</v>
      </c>
      <c r="H1568" s="141">
        <v>128.29</v>
      </c>
      <c r="I1568" s="141">
        <v>131.28</v>
      </c>
      <c r="J1568" s="141">
        <v>141.21</v>
      </c>
      <c r="K1568" s="141">
        <v>146.41999999999999</v>
      </c>
      <c r="L1568" s="141">
        <v>139.44999999999999</v>
      </c>
      <c r="M1568" s="141">
        <v>133.28</v>
      </c>
      <c r="N1568" s="141">
        <v>125</v>
      </c>
      <c r="O1568" s="141">
        <v>133.78</v>
      </c>
      <c r="P1568" s="141">
        <v>133.56</v>
      </c>
      <c r="Q1568" s="141">
        <v>131.09</v>
      </c>
      <c r="R1568" s="141">
        <v>136.54</v>
      </c>
      <c r="S1568" s="141">
        <v>130.08000000000001</v>
      </c>
      <c r="T1568" s="141">
        <v>140.19999999999999</v>
      </c>
      <c r="U1568" s="141">
        <v>135.03</v>
      </c>
      <c r="V1568" s="141">
        <v>135.13</v>
      </c>
      <c r="W1568" s="141">
        <v>123.54</v>
      </c>
      <c r="X1568" s="141">
        <v>124.01</v>
      </c>
      <c r="Y1568" s="141">
        <v>128.63</v>
      </c>
      <c r="Z1568" s="141">
        <v>126.95</v>
      </c>
      <c r="AA1568" s="141">
        <v>131</v>
      </c>
      <c r="AB1568" s="141">
        <v>131.75</v>
      </c>
      <c r="AC1568" s="141">
        <v>132.85</v>
      </c>
      <c r="AD1568" s="141">
        <v>129.65</v>
      </c>
      <c r="AE1568" s="141">
        <v>122.96</v>
      </c>
      <c r="AF1568" s="141">
        <v>123.87</v>
      </c>
      <c r="AG1568" s="141">
        <v>123.04</v>
      </c>
      <c r="AH1568" s="141">
        <v>114.92</v>
      </c>
      <c r="AI1568" s="141">
        <v>120.79</v>
      </c>
      <c r="AJ1568" s="141">
        <v>104.62</v>
      </c>
      <c r="AK1568" s="141">
        <v>121.11</v>
      </c>
      <c r="AL1568" s="141">
        <v>116.11</v>
      </c>
      <c r="AM1568" s="141">
        <v>112.52</v>
      </c>
      <c r="AN1568" s="141">
        <v>113.6</v>
      </c>
      <c r="AO1568" s="141">
        <v>104.55</v>
      </c>
      <c r="AP1568" s="141">
        <v>107.16</v>
      </c>
      <c r="AQ1568" s="141">
        <v>106.85</v>
      </c>
      <c r="AR1568" s="141">
        <v>105.85</v>
      </c>
      <c r="AS1568" s="141">
        <v>104.46</v>
      </c>
      <c r="AT1568" s="141">
        <v>98.09</v>
      </c>
      <c r="AU1568" s="141">
        <v>99.98</v>
      </c>
      <c r="AV1568" s="141">
        <v>102.57</v>
      </c>
      <c r="AW1568" s="141">
        <v>97.45</v>
      </c>
      <c r="AX1568" s="141">
        <v>99.98</v>
      </c>
      <c r="AY1568" s="141">
        <v>100.85</v>
      </c>
      <c r="AZ1568" s="141">
        <v>96.68</v>
      </c>
      <c r="BA1568" s="141">
        <v>92.47</v>
      </c>
      <c r="BB1568" s="141">
        <v>92.09</v>
      </c>
      <c r="BC1568" s="141">
        <v>92.64</v>
      </c>
      <c r="BD1568" s="141">
        <v>92.07</v>
      </c>
      <c r="BE1568" s="141">
        <v>92.43</v>
      </c>
    </row>
    <row r="1569" spans="1:60">
      <c r="A1569" s="141" t="s">
        <v>584</v>
      </c>
      <c r="B1569" s="141" t="s">
        <v>2149</v>
      </c>
      <c r="D1569" s="141">
        <v>20318660</v>
      </c>
      <c r="E1569" s="141">
        <v>20635150</v>
      </c>
      <c r="F1569" s="141">
        <v>19470310</v>
      </c>
      <c r="G1569" s="141">
        <v>19079380</v>
      </c>
      <c r="H1569" s="141">
        <v>18925506</v>
      </c>
      <c r="I1569" s="141">
        <v>18915600</v>
      </c>
      <c r="J1569" s="141">
        <v>21023600</v>
      </c>
      <c r="K1569" s="141">
        <v>20998210</v>
      </c>
      <c r="L1569" s="141">
        <v>19912510</v>
      </c>
      <c r="M1569" s="141">
        <v>17661810</v>
      </c>
      <c r="N1569" s="141">
        <v>15205810</v>
      </c>
      <c r="O1569" s="141">
        <v>16168610</v>
      </c>
      <c r="P1569" s="141">
        <v>16287820</v>
      </c>
      <c r="Q1569" s="141">
        <v>16511820</v>
      </c>
      <c r="R1569" s="141">
        <v>17624830</v>
      </c>
      <c r="S1569" s="141">
        <v>15712220</v>
      </c>
      <c r="T1569" s="141">
        <v>17495960</v>
      </c>
      <c r="U1569" s="141">
        <v>16483170</v>
      </c>
      <c r="V1569" s="141">
        <v>15938870</v>
      </c>
      <c r="W1569" s="141">
        <v>13191708</v>
      </c>
      <c r="X1569" s="141">
        <v>13824230</v>
      </c>
      <c r="Y1569" s="141">
        <v>14000333</v>
      </c>
      <c r="Z1569" s="141">
        <v>14059961</v>
      </c>
      <c r="AA1569" s="141">
        <v>16012384</v>
      </c>
      <c r="AB1569" s="141">
        <v>15856023</v>
      </c>
      <c r="AC1569" s="141">
        <v>15805100</v>
      </c>
      <c r="AD1569" s="141">
        <v>14526600</v>
      </c>
      <c r="AE1569" s="141">
        <v>13866800</v>
      </c>
      <c r="AF1569" s="141">
        <v>14317700</v>
      </c>
      <c r="AG1569" s="141">
        <v>14449107</v>
      </c>
      <c r="AH1569" s="141">
        <v>13069924</v>
      </c>
      <c r="AI1569" s="141">
        <v>14285805</v>
      </c>
      <c r="AJ1569" s="141">
        <v>10737390</v>
      </c>
      <c r="AK1569" s="141">
        <v>15787202</v>
      </c>
      <c r="AL1569" s="141">
        <v>14121765</v>
      </c>
      <c r="AM1569" s="141">
        <v>13668044</v>
      </c>
      <c r="AN1569" s="141">
        <v>13319770</v>
      </c>
      <c r="AO1569" s="141">
        <v>11933530</v>
      </c>
      <c r="AP1569" s="141">
        <v>12282680</v>
      </c>
      <c r="AQ1569" s="141">
        <v>12796067</v>
      </c>
      <c r="AR1569" s="141">
        <v>12254843</v>
      </c>
      <c r="AS1569" s="141">
        <v>12184520</v>
      </c>
      <c r="AT1569" s="141">
        <v>10824202</v>
      </c>
      <c r="AU1569" s="141">
        <v>11993785</v>
      </c>
      <c r="AV1569" s="141">
        <v>12433770</v>
      </c>
      <c r="AW1569" s="141">
        <v>11741859</v>
      </c>
      <c r="AX1569" s="141">
        <v>12024849</v>
      </c>
      <c r="AY1569" s="141">
        <v>12151093</v>
      </c>
      <c r="AZ1569" s="141">
        <v>11461386</v>
      </c>
      <c r="BA1569" s="141">
        <v>11366617</v>
      </c>
      <c r="BB1569" s="141">
        <v>11450493</v>
      </c>
      <c r="BC1569" s="141">
        <v>11729481</v>
      </c>
      <c r="BD1569" s="141">
        <v>11786626</v>
      </c>
      <c r="BE1569" s="141">
        <v>11602957</v>
      </c>
      <c r="BF1569" s="141">
        <v>11202384</v>
      </c>
      <c r="BG1569" s="141">
        <v>9034597</v>
      </c>
    </row>
    <row r="1570" spans="1:60">
      <c r="A1570" s="141" t="s">
        <v>584</v>
      </c>
      <c r="B1570" s="141" t="s">
        <v>2150</v>
      </c>
      <c r="D1570" s="141">
        <v>12.328621908127209</v>
      </c>
      <c r="E1570" s="141">
        <v>19.12099644128114</v>
      </c>
      <c r="F1570" s="141">
        <v>30.802513464991023</v>
      </c>
      <c r="G1570" s="141">
        <v>44.929475587703436</v>
      </c>
      <c r="H1570" s="141">
        <v>109.5290251916758</v>
      </c>
      <c r="I1570" s="141">
        <v>165.04676324958737</v>
      </c>
      <c r="J1570" s="141">
        <v>231.16979728473126</v>
      </c>
      <c r="K1570" s="141">
        <v>375.93984962406017</v>
      </c>
      <c r="L1570" s="141">
        <v>538.55094924447883</v>
      </c>
      <c r="M1570" s="141">
        <v>535.02694380292542</v>
      </c>
      <c r="N1570" s="141">
        <v>542.77073170731705</v>
      </c>
      <c r="O1570" s="141">
        <v>575.12359106189444</v>
      </c>
      <c r="P1570" s="141">
        <v>680.51844466600198</v>
      </c>
      <c r="Q1570" s="141">
        <v>1104.8613901165127</v>
      </c>
      <c r="R1570" s="141">
        <v>1458.2204246713852</v>
      </c>
      <c r="S1570" s="141">
        <v>1690.7132696606382</v>
      </c>
      <c r="T1570" s="141">
        <v>1938.5053960496844</v>
      </c>
      <c r="U1570" s="141">
        <v>2237.3621886484279</v>
      </c>
      <c r="V1570" s="141">
        <v>2244.5718967636212</v>
      </c>
      <c r="W1570" s="141">
        <v>3018.8756668034466</v>
      </c>
      <c r="X1570" s="141">
        <v>2906.603579510389</v>
      </c>
      <c r="Y1570" s="141">
        <v>3145.0948062654575</v>
      </c>
      <c r="Z1570" s="141">
        <v>3271.3194301053063</v>
      </c>
      <c r="AA1570" s="141">
        <v>3412.5310173697271</v>
      </c>
      <c r="AB1570" s="141">
        <v>3837.68115942029</v>
      </c>
      <c r="AC1570" s="141">
        <v>3804.771784232365</v>
      </c>
      <c r="AD1570" s="141">
        <v>3955.2762775238889</v>
      </c>
      <c r="AE1570" s="141">
        <v>4129.4007490636704</v>
      </c>
      <c r="AF1570" s="141">
        <v>4276.1268781302169</v>
      </c>
      <c r="AG1570" s="141">
        <v>4492.8901006711403</v>
      </c>
      <c r="AH1570" s="141">
        <v>4147.679324894515</v>
      </c>
      <c r="AI1570" s="141">
        <v>4249.045396690708</v>
      </c>
      <c r="AJ1570" s="141">
        <v>4356.4567769477053</v>
      </c>
      <c r="AK1570" s="141">
        <v>4420.6008583690991</v>
      </c>
      <c r="AL1570" s="141">
        <v>4585.3131749460044</v>
      </c>
      <c r="AM1570" s="141">
        <v>4611.0386788352889</v>
      </c>
      <c r="AN1570" s="141">
        <v>4642.1536441234412</v>
      </c>
      <c r="AO1570" s="141">
        <v>4674.7519294377071</v>
      </c>
      <c r="AP1570" s="141">
        <v>4707.972462802576</v>
      </c>
      <c r="AQ1570" s="141">
        <v>4532.1278497988378</v>
      </c>
    </row>
    <row r="1571" spans="1:60">
      <c r="A1571" s="141" t="s">
        <v>584</v>
      </c>
      <c r="B1571" s="141" t="s">
        <v>2151</v>
      </c>
      <c r="AG1571" s="141">
        <v>108678.24219999999</v>
      </c>
      <c r="AQ1571" s="141">
        <v>108678.24219999999</v>
      </c>
      <c r="BA1571" s="141">
        <v>108678.24219999999</v>
      </c>
    </row>
    <row r="1572" spans="1:60">
      <c r="A1572" s="141" t="s">
        <v>584</v>
      </c>
      <c r="B1572" s="141" t="s">
        <v>2152</v>
      </c>
      <c r="AG1572" s="141">
        <v>260649.5938</v>
      </c>
      <c r="AQ1572" s="141">
        <v>260649.5938</v>
      </c>
      <c r="BA1572" s="141">
        <v>260649.5938</v>
      </c>
    </row>
    <row r="1573" spans="1:60">
      <c r="A1573" s="141" t="s">
        <v>584</v>
      </c>
      <c r="B1573" s="141" t="s">
        <v>2153</v>
      </c>
      <c r="D1573" s="141">
        <v>366700</v>
      </c>
      <c r="E1573" s="141">
        <v>366700</v>
      </c>
      <c r="F1573" s="141">
        <v>366700</v>
      </c>
      <c r="G1573" s="141">
        <v>366700</v>
      </c>
      <c r="H1573" s="141">
        <v>366700</v>
      </c>
      <c r="I1573" s="141">
        <v>366700</v>
      </c>
      <c r="J1573" s="141">
        <v>366700</v>
      </c>
      <c r="K1573" s="141">
        <v>366700</v>
      </c>
      <c r="L1573" s="141">
        <v>366700</v>
      </c>
      <c r="M1573" s="141">
        <v>366700</v>
      </c>
      <c r="N1573" s="141">
        <v>366700</v>
      </c>
      <c r="O1573" s="141">
        <v>366600</v>
      </c>
      <c r="P1573" s="141">
        <v>366600</v>
      </c>
      <c r="Q1573" s="141">
        <v>366600</v>
      </c>
      <c r="R1573" s="141">
        <v>366500</v>
      </c>
      <c r="S1573" s="141">
        <v>366500</v>
      </c>
      <c r="T1573" s="141">
        <v>366400</v>
      </c>
      <c r="U1573" s="141">
        <v>366400</v>
      </c>
      <c r="V1573" s="141">
        <v>366400</v>
      </c>
      <c r="W1573" s="141">
        <v>366300</v>
      </c>
      <c r="X1573" s="141">
        <v>366400</v>
      </c>
      <c r="Y1573" s="141">
        <v>366200</v>
      </c>
      <c r="Z1573" s="141">
        <v>366200</v>
      </c>
      <c r="AA1573" s="141">
        <v>364700</v>
      </c>
      <c r="AB1573" s="141">
        <v>364600</v>
      </c>
      <c r="AC1573" s="141">
        <v>364700</v>
      </c>
      <c r="AD1573" s="141">
        <v>364600</v>
      </c>
      <c r="AE1573" s="141">
        <v>364600</v>
      </c>
      <c r="AF1573" s="141">
        <v>364600</v>
      </c>
      <c r="AG1573" s="141">
        <v>364600</v>
      </c>
      <c r="AH1573" s="141">
        <v>364600</v>
      </c>
      <c r="AI1573" s="141">
        <v>364600</v>
      </c>
      <c r="AJ1573" s="141">
        <v>364600</v>
      </c>
      <c r="AK1573" s="141">
        <v>364600</v>
      </c>
      <c r="AL1573" s="141">
        <v>364600</v>
      </c>
      <c r="AM1573" s="141">
        <v>364500</v>
      </c>
      <c r="AN1573" s="141">
        <v>364500</v>
      </c>
      <c r="AO1573" s="141">
        <v>364500</v>
      </c>
      <c r="AP1573" s="141">
        <v>364500</v>
      </c>
      <c r="AQ1573" s="141">
        <v>364500</v>
      </c>
      <c r="AR1573" s="141">
        <v>364500</v>
      </c>
      <c r="AS1573" s="141">
        <v>364500</v>
      </c>
      <c r="AT1573" s="141">
        <v>364500</v>
      </c>
      <c r="AU1573" s="141">
        <v>364500</v>
      </c>
      <c r="AV1573" s="141">
        <v>364500</v>
      </c>
      <c r="AW1573" s="141">
        <v>364500</v>
      </c>
      <c r="AX1573" s="141">
        <v>364500</v>
      </c>
      <c r="AY1573" s="141">
        <v>364500</v>
      </c>
      <c r="AZ1573" s="141">
        <v>364500</v>
      </c>
      <c r="BA1573" s="141">
        <v>364550</v>
      </c>
      <c r="BB1573" s="141">
        <v>364555</v>
      </c>
      <c r="BC1573" s="141">
        <v>364560</v>
      </c>
      <c r="BD1573" s="141">
        <v>364560</v>
      </c>
      <c r="BE1573" s="141">
        <v>364560</v>
      </c>
      <c r="BF1573" s="141">
        <v>364560</v>
      </c>
      <c r="BG1573" s="141">
        <v>364560</v>
      </c>
      <c r="BH1573" s="141">
        <v>364560</v>
      </c>
    </row>
    <row r="1574" spans="1:60">
      <c r="A1574" s="141" t="s">
        <v>584</v>
      </c>
      <c r="B1574" s="141" t="s">
        <v>2154</v>
      </c>
      <c r="E1574" s="141">
        <v>1668</v>
      </c>
      <c r="J1574" s="141">
        <v>1668</v>
      </c>
      <c r="O1574" s="141">
        <v>1668</v>
      </c>
      <c r="T1574" s="141">
        <v>1668</v>
      </c>
      <c r="Y1574" s="141">
        <v>1668</v>
      </c>
      <c r="AD1574" s="141">
        <v>1668</v>
      </c>
      <c r="AI1574" s="141">
        <v>1668</v>
      </c>
      <c r="AN1574" s="141">
        <v>1668</v>
      </c>
      <c r="AS1574" s="141">
        <v>1668</v>
      </c>
      <c r="AX1574" s="141">
        <v>1668</v>
      </c>
      <c r="BC1574" s="141">
        <v>1668</v>
      </c>
      <c r="BE1574" s="141">
        <v>1668</v>
      </c>
    </row>
    <row r="1575" spans="1:60">
      <c r="A1575" s="141" t="s">
        <v>584</v>
      </c>
      <c r="B1575" s="141" t="s">
        <v>2155</v>
      </c>
      <c r="AR1575" s="141">
        <v>35.468391404131019</v>
      </c>
      <c r="AS1575" s="141">
        <v>35.334872979214779</v>
      </c>
      <c r="AT1575" s="141">
        <v>35.050675675675677</v>
      </c>
      <c r="AU1575" s="141">
        <v>35.999151463725077</v>
      </c>
      <c r="AV1575" s="141">
        <v>36.274509803921568</v>
      </c>
      <c r="AW1575" s="141">
        <v>36.052237208306572</v>
      </c>
      <c r="AX1575" s="141">
        <v>35.892473118279575</v>
      </c>
      <c r="AY1575" s="141">
        <v>35.090751944684527</v>
      </c>
      <c r="AZ1575" s="141">
        <v>35.170318941201998</v>
      </c>
      <c r="BA1575" s="141">
        <v>35.379925974308726</v>
      </c>
      <c r="BB1575" s="141">
        <v>34.509975882481911</v>
      </c>
      <c r="BC1575" s="141">
        <v>34.710925478127059</v>
      </c>
      <c r="BD1575" s="141">
        <v>35.19947101608993</v>
      </c>
      <c r="BE1575" s="141">
        <v>34.808585970347423</v>
      </c>
    </row>
    <row r="1576" spans="1:60">
      <c r="A1576" s="141" t="s">
        <v>584</v>
      </c>
      <c r="B1576" s="141" t="s">
        <v>2156</v>
      </c>
      <c r="AG1576" s="141">
        <v>68.431157432803076</v>
      </c>
      <c r="AH1576" s="141">
        <v>68.410861217772904</v>
      </c>
      <c r="AI1576" s="141">
        <v>68.390565002742733</v>
      </c>
      <c r="AJ1576" s="141">
        <v>68.370268787712561</v>
      </c>
      <c r="AK1576" s="141">
        <v>68.34997257268239</v>
      </c>
      <c r="AL1576" s="141">
        <v>68.329676357652218</v>
      </c>
      <c r="AM1576" s="141">
        <v>68.328120713305893</v>
      </c>
      <c r="AN1576" s="141">
        <v>68.307818930041151</v>
      </c>
      <c r="AO1576" s="141">
        <v>68.287517146776409</v>
      </c>
      <c r="AP1576" s="141">
        <v>68.267215363511653</v>
      </c>
      <c r="AQ1576" s="141">
        <v>68.246913580246911</v>
      </c>
      <c r="AR1576" s="141">
        <v>68.279286694101501</v>
      </c>
      <c r="AS1576" s="141">
        <v>68.311659807956104</v>
      </c>
      <c r="AT1576" s="141">
        <v>68.344032921810708</v>
      </c>
      <c r="AU1576" s="141">
        <v>68.376406035665298</v>
      </c>
      <c r="AV1576" s="141">
        <v>68.408779149519887</v>
      </c>
      <c r="AW1576" s="141">
        <v>68.425788751714677</v>
      </c>
      <c r="AX1576" s="141">
        <v>68.442798353909467</v>
      </c>
      <c r="AY1576" s="141">
        <v>68.459807956104257</v>
      </c>
      <c r="AZ1576" s="141">
        <v>68.476817558299047</v>
      </c>
      <c r="BA1576" s="141">
        <v>68.484432862433138</v>
      </c>
      <c r="BB1576" s="141">
        <v>68.479104661848012</v>
      </c>
      <c r="BC1576" s="141">
        <v>68.473776607417165</v>
      </c>
      <c r="BD1576" s="141">
        <v>68.469387755102034</v>
      </c>
      <c r="BE1576" s="141">
        <v>68.464998902786917</v>
      </c>
      <c r="BF1576" s="141">
        <v>68.4606100504718</v>
      </c>
    </row>
    <row r="1577" spans="1:60">
      <c r="A1577" s="141" t="s">
        <v>584</v>
      </c>
      <c r="B1577" s="141" t="s">
        <v>2157</v>
      </c>
      <c r="AG1577" s="141">
        <v>249500</v>
      </c>
      <c r="AH1577" s="141">
        <v>249426</v>
      </c>
      <c r="AI1577" s="141">
        <v>249352</v>
      </c>
      <c r="AJ1577" s="141">
        <v>249278</v>
      </c>
      <c r="AK1577" s="141">
        <v>249204</v>
      </c>
      <c r="AL1577" s="141">
        <v>249130</v>
      </c>
      <c r="AM1577" s="141">
        <v>249056</v>
      </c>
      <c r="AN1577" s="141">
        <v>248982</v>
      </c>
      <c r="AO1577" s="141">
        <v>248908</v>
      </c>
      <c r="AP1577" s="141">
        <v>248834</v>
      </c>
      <c r="AQ1577" s="141">
        <v>248760</v>
      </c>
      <c r="AR1577" s="141">
        <v>248878</v>
      </c>
      <c r="AS1577" s="141">
        <v>248996</v>
      </c>
      <c r="AT1577" s="141">
        <v>249114</v>
      </c>
      <c r="AU1577" s="141">
        <v>249232</v>
      </c>
      <c r="AV1577" s="141">
        <v>249350</v>
      </c>
      <c r="AW1577" s="141">
        <v>249412</v>
      </c>
      <c r="AX1577" s="141">
        <v>249474</v>
      </c>
      <c r="AY1577" s="141">
        <v>249536</v>
      </c>
      <c r="AZ1577" s="141">
        <v>249598</v>
      </c>
      <c r="BA1577" s="141">
        <v>249660</v>
      </c>
      <c r="BB1577" s="141">
        <v>249644</v>
      </c>
      <c r="BC1577" s="141">
        <v>249628</v>
      </c>
      <c r="BD1577" s="141">
        <v>249612</v>
      </c>
      <c r="BE1577" s="141">
        <v>249596</v>
      </c>
      <c r="BF1577" s="141">
        <v>249580</v>
      </c>
    </row>
    <row r="1578" spans="1:60">
      <c r="A1578" s="141" t="s">
        <v>584</v>
      </c>
      <c r="B1578" s="141" t="s">
        <v>2158</v>
      </c>
      <c r="AG1578" s="141">
        <v>3.4357957519999998</v>
      </c>
      <c r="AQ1578" s="141">
        <v>3.4357957519999998</v>
      </c>
      <c r="BA1578" s="141">
        <v>3.4357957519999998</v>
      </c>
    </row>
    <row r="1579" spans="1:60">
      <c r="A1579" s="141" t="s">
        <v>584</v>
      </c>
      <c r="B1579" s="141" t="s">
        <v>2159</v>
      </c>
      <c r="AG1579" s="141">
        <v>2.4978609789999999</v>
      </c>
      <c r="AQ1579" s="141">
        <v>2.4978609789999999</v>
      </c>
      <c r="BA1579" s="141">
        <v>2.4978609789999999</v>
      </c>
    </row>
    <row r="1580" spans="1:60">
      <c r="A1580" s="141" t="s">
        <v>584</v>
      </c>
      <c r="B1580" s="141" t="s">
        <v>2160</v>
      </c>
      <c r="AG1580" s="141">
        <v>9225.2958980000003</v>
      </c>
      <c r="AQ1580" s="141">
        <v>9225.2958980000003</v>
      </c>
      <c r="BA1580" s="141">
        <v>9225.2958980000003</v>
      </c>
    </row>
    <row r="1581" spans="1:60">
      <c r="A1581" s="141" t="s">
        <v>584</v>
      </c>
      <c r="B1581" s="141" t="s">
        <v>2161</v>
      </c>
      <c r="AG1581" s="141">
        <v>0.93793477300000005</v>
      </c>
      <c r="AQ1581" s="141">
        <v>0.93793477300000005</v>
      </c>
      <c r="BA1581" s="141">
        <v>0.93793477300000005</v>
      </c>
    </row>
    <row r="1582" spans="1:60">
      <c r="A1582" s="141" t="s">
        <v>584</v>
      </c>
      <c r="B1582" s="141" t="s">
        <v>2162</v>
      </c>
      <c r="AG1582" s="141">
        <v>3464.0541990000002</v>
      </c>
      <c r="AQ1582" s="141">
        <v>3464.0541990000002</v>
      </c>
      <c r="BA1582" s="141">
        <v>3464.0541990000002</v>
      </c>
    </row>
    <row r="1583" spans="1:60">
      <c r="A1583" s="141" t="s">
        <v>584</v>
      </c>
      <c r="B1583" s="141" t="s">
        <v>2163</v>
      </c>
      <c r="D1583" s="141">
        <v>0.95445868557403868</v>
      </c>
      <c r="E1583" s="141">
        <v>1.0908099263703299</v>
      </c>
      <c r="F1583" s="141">
        <v>1.2271611671666212</v>
      </c>
      <c r="G1583" s="141">
        <v>1.3635124079629124</v>
      </c>
      <c r="H1583" s="141">
        <v>1.4344150531769839</v>
      </c>
      <c r="I1583" s="141">
        <v>1.480774475047723</v>
      </c>
      <c r="J1583" s="141">
        <v>1.5298609217343879</v>
      </c>
      <c r="K1583" s="141">
        <v>1.5734933187892011</v>
      </c>
      <c r="L1583" s="141">
        <v>1.6089446413962367</v>
      </c>
      <c r="M1583" s="141">
        <v>1.6362148895554949</v>
      </c>
      <c r="N1583" s="141">
        <v>1.679847286610308</v>
      </c>
      <c r="O1583" s="141">
        <v>1.7103109656301148</v>
      </c>
      <c r="P1583" s="141">
        <v>1.7239498090561922</v>
      </c>
      <c r="Q1583" s="141">
        <v>1.7375886524822697</v>
      </c>
      <c r="R1583" s="141">
        <v>1.7135061391541608</v>
      </c>
      <c r="S1583" s="141">
        <v>1.6780354706684857</v>
      </c>
      <c r="T1583" s="141">
        <v>1.6484716157205241</v>
      </c>
      <c r="U1583" s="141">
        <v>1.6266375545851526</v>
      </c>
      <c r="V1583" s="141">
        <v>1.6157205240174672</v>
      </c>
      <c r="W1583" s="141">
        <v>1.6025116025116026</v>
      </c>
      <c r="X1583" s="141">
        <v>1.5856986899563319</v>
      </c>
      <c r="Y1583" s="141">
        <v>1.567449481157837</v>
      </c>
      <c r="Z1583" s="141">
        <v>1.5510649918077553</v>
      </c>
      <c r="AA1583" s="141">
        <v>1.5355086372360844</v>
      </c>
      <c r="AB1583" s="141">
        <v>1.5057597366977511</v>
      </c>
      <c r="AC1583" s="141">
        <v>1.475185083630381</v>
      </c>
      <c r="AD1583" s="141">
        <v>1.4426769061985738</v>
      </c>
      <c r="AE1583" s="141">
        <v>1.401535929786067</v>
      </c>
      <c r="AF1583" s="141">
        <v>1.335710367526056</v>
      </c>
      <c r="AG1583" s="141">
        <v>1.3027975863960504</v>
      </c>
      <c r="AH1583" s="141">
        <v>1.2726275370268789</v>
      </c>
      <c r="AI1583" s="141">
        <v>1.2369720241360393</v>
      </c>
      <c r="AJ1583" s="141">
        <v>1.2040592430060342</v>
      </c>
      <c r="AK1583" s="141">
        <v>1.1601755348326934</v>
      </c>
      <c r="AL1583" s="141">
        <v>1.1190345584201864</v>
      </c>
      <c r="AM1583" s="141">
        <v>1.075445816186557</v>
      </c>
      <c r="AN1583" s="141">
        <v>1.0425240054869684</v>
      </c>
      <c r="AO1583" s="141">
        <v>1.0150891632373114</v>
      </c>
      <c r="AP1583" s="141">
        <v>0.99588477366255135</v>
      </c>
      <c r="AQ1583" s="141">
        <v>0.97668038408779156</v>
      </c>
      <c r="AR1583" s="141">
        <v>0.95747599451303145</v>
      </c>
      <c r="AS1583" s="141">
        <v>0.94375857338820301</v>
      </c>
      <c r="AT1583" s="141">
        <v>0.93004115226337447</v>
      </c>
      <c r="AU1583" s="141">
        <v>0.91906721536351177</v>
      </c>
      <c r="AV1583" s="141">
        <v>0.91083676268861447</v>
      </c>
      <c r="AW1583" s="141">
        <v>0.89986282578875165</v>
      </c>
      <c r="AX1583" s="141">
        <v>0.88888888888888884</v>
      </c>
      <c r="AY1583" s="141">
        <v>0.87791495198902614</v>
      </c>
      <c r="AZ1583" s="141">
        <v>0.86419753086419748</v>
      </c>
      <c r="BA1583" s="141">
        <v>0.85310656974351939</v>
      </c>
      <c r="BB1583" s="141">
        <v>0.84212258781253857</v>
      </c>
      <c r="BC1583" s="141">
        <v>0.83113890717577354</v>
      </c>
      <c r="BD1583" s="141">
        <v>0.82290980908492439</v>
      </c>
      <c r="BE1583" s="141">
        <v>0.81193767829712526</v>
      </c>
      <c r="BF1583" s="141">
        <v>0.80919464560017562</v>
      </c>
    </row>
    <row r="1584" spans="1:60">
      <c r="A1584" s="141" t="s">
        <v>584</v>
      </c>
      <c r="B1584" s="141" t="s">
        <v>2164</v>
      </c>
      <c r="D1584" s="141">
        <v>4868480</v>
      </c>
      <c r="E1584" s="141">
        <v>4755130</v>
      </c>
      <c r="F1584" s="141">
        <v>4609500</v>
      </c>
      <c r="G1584" s="141">
        <v>4418130</v>
      </c>
      <c r="H1584" s="141">
        <v>4303013</v>
      </c>
      <c r="I1584" s="141">
        <v>4194810</v>
      </c>
      <c r="J1584" s="141">
        <v>4092940</v>
      </c>
      <c r="K1584" s="141">
        <v>4017000</v>
      </c>
      <c r="L1584" s="141">
        <v>3925820</v>
      </c>
      <c r="M1584" s="141">
        <v>3445920</v>
      </c>
      <c r="N1584" s="141">
        <v>3092500</v>
      </c>
      <c r="O1584" s="141">
        <v>2935910</v>
      </c>
      <c r="P1584" s="141">
        <v>2833610</v>
      </c>
      <c r="Q1584" s="141">
        <v>2932850</v>
      </c>
      <c r="R1584" s="141">
        <v>2970510</v>
      </c>
      <c r="S1584" s="141">
        <v>2977950</v>
      </c>
      <c r="T1584" s="141">
        <v>2949640</v>
      </c>
      <c r="U1584" s="141">
        <v>2795168</v>
      </c>
      <c r="V1584" s="141">
        <v>2793552</v>
      </c>
      <c r="W1584" s="141">
        <v>2723782</v>
      </c>
      <c r="X1584" s="141">
        <v>2654960</v>
      </c>
      <c r="Y1584" s="141">
        <v>2637374</v>
      </c>
      <c r="Z1584" s="141">
        <v>2652555</v>
      </c>
      <c r="AA1584" s="141">
        <v>2687684</v>
      </c>
      <c r="AB1584" s="141">
        <v>2711736</v>
      </c>
      <c r="AC1584" s="141">
        <v>2679339</v>
      </c>
      <c r="AD1584" s="141">
        <v>2555938</v>
      </c>
      <c r="AE1584" s="141">
        <v>2535438</v>
      </c>
      <c r="AF1584" s="141">
        <v>2523524</v>
      </c>
      <c r="AG1584" s="141">
        <v>2471494</v>
      </c>
      <c r="AH1584" s="141">
        <v>2413369</v>
      </c>
      <c r="AI1584" s="141">
        <v>2430918</v>
      </c>
      <c r="AJ1584" s="141">
        <v>2424140</v>
      </c>
      <c r="AK1584" s="141">
        <v>2448139</v>
      </c>
      <c r="AL1584" s="141">
        <v>2352386</v>
      </c>
      <c r="AM1584" s="141">
        <v>2220813</v>
      </c>
      <c r="AN1584" s="141">
        <v>2197439</v>
      </c>
      <c r="AO1584" s="141">
        <v>2054154</v>
      </c>
      <c r="AP1584" s="141">
        <v>2047487</v>
      </c>
      <c r="AQ1584" s="141">
        <v>2045198</v>
      </c>
      <c r="AR1584" s="141">
        <v>2006681</v>
      </c>
      <c r="AS1584" s="141">
        <v>2002221</v>
      </c>
      <c r="AT1584" s="141">
        <v>1985721</v>
      </c>
      <c r="AU1584" s="141">
        <v>2018372</v>
      </c>
      <c r="AV1584" s="141">
        <v>2020447</v>
      </c>
      <c r="AW1584" s="141">
        <v>2006320</v>
      </c>
      <c r="AX1584" s="141">
        <v>1983625</v>
      </c>
      <c r="AY1584" s="141">
        <v>1940319</v>
      </c>
      <c r="AZ1584" s="141">
        <v>1936222</v>
      </c>
      <c r="BA1584" s="141">
        <v>1941824</v>
      </c>
      <c r="BB1584" s="141">
        <v>1904507</v>
      </c>
      <c r="BC1584" s="141">
        <v>1912101</v>
      </c>
      <c r="BD1584" s="141">
        <v>1930515</v>
      </c>
      <c r="BE1584" s="141">
        <v>1908207</v>
      </c>
      <c r="BF1584" s="141">
        <v>1839083</v>
      </c>
      <c r="BG1584" s="141">
        <v>1815819</v>
      </c>
    </row>
    <row r="1585" spans="1:58">
      <c r="A1585" s="141" t="s">
        <v>584</v>
      </c>
      <c r="B1585" s="141" t="s">
        <v>2165</v>
      </c>
      <c r="D1585" s="141">
        <v>15.434960458140168</v>
      </c>
      <c r="E1585" s="141">
        <v>15.325879465503137</v>
      </c>
      <c r="F1585" s="141">
        <v>15.189528224706844</v>
      </c>
      <c r="G1585" s="141">
        <v>15.080447232069814</v>
      </c>
      <c r="H1585" s="141">
        <v>14.93864194164167</v>
      </c>
      <c r="I1585" s="141">
        <v>14.870466321243523</v>
      </c>
      <c r="J1585" s="141">
        <v>14.663212435233161</v>
      </c>
      <c r="K1585" s="141">
        <v>14.507772020725387</v>
      </c>
      <c r="L1585" s="141">
        <v>14.076902099809107</v>
      </c>
      <c r="M1585" s="141">
        <v>14.169620943550587</v>
      </c>
      <c r="N1585" s="141">
        <v>13.976002181619855</v>
      </c>
      <c r="O1585" s="141">
        <v>13.794326241134753</v>
      </c>
      <c r="P1585" s="141">
        <v>13.679759956355699</v>
      </c>
      <c r="Q1585" s="141">
        <v>13.578832515002729</v>
      </c>
      <c r="R1585" s="141">
        <v>13.492496589358799</v>
      </c>
      <c r="S1585" s="141">
        <v>13.427012278308323</v>
      </c>
      <c r="T1585" s="141">
        <v>13.403384279475983</v>
      </c>
      <c r="U1585" s="141">
        <v>13.367903930131003</v>
      </c>
      <c r="V1585" s="141">
        <v>13.324235807860262</v>
      </c>
      <c r="W1585" s="141">
        <v>13.306033306033305</v>
      </c>
      <c r="X1585" s="141">
        <v>13.266921397379914</v>
      </c>
      <c r="Y1585" s="141">
        <v>13.249590387766247</v>
      </c>
      <c r="Z1585" s="141">
        <v>13.225013653741124</v>
      </c>
      <c r="AA1585" s="141">
        <v>13.260213874417328</v>
      </c>
      <c r="AB1585" s="141">
        <v>13.24739440482721</v>
      </c>
      <c r="AC1585" s="141">
        <v>13.216342199067727</v>
      </c>
      <c r="AD1585" s="141">
        <v>13.203510696653867</v>
      </c>
      <c r="AE1585" s="141">
        <v>13.181568842567195</v>
      </c>
      <c r="AF1585" s="141">
        <v>13.143170597915525</v>
      </c>
      <c r="AG1585" s="141">
        <v>13.077345035655513</v>
      </c>
      <c r="AH1585" s="141">
        <v>13.000548546352167</v>
      </c>
      <c r="AI1585" s="141">
        <v>12.929237520570489</v>
      </c>
      <c r="AJ1585" s="141">
        <v>12.849698299506308</v>
      </c>
      <c r="AK1585" s="141">
        <v>12.781130005485464</v>
      </c>
      <c r="AL1585" s="141">
        <v>12.69884805266045</v>
      </c>
      <c r="AM1585" s="141">
        <v>12.625514403292183</v>
      </c>
      <c r="AN1585" s="141">
        <v>12.534979423868311</v>
      </c>
      <c r="AO1585" s="141">
        <v>12.441700960219478</v>
      </c>
      <c r="AP1585" s="141">
        <v>12.353909465020577</v>
      </c>
      <c r="AQ1585" s="141">
        <v>12.274348422496571</v>
      </c>
      <c r="AR1585" s="141">
        <v>12.192043895747599</v>
      </c>
      <c r="AS1585" s="141">
        <v>12.123456790123457</v>
      </c>
      <c r="AT1585" s="141">
        <v>12.063100137174212</v>
      </c>
      <c r="AU1585" s="141">
        <v>12.013717421124829</v>
      </c>
      <c r="AV1585" s="141">
        <v>11.96159122085048</v>
      </c>
      <c r="AW1585" s="141">
        <v>11.914951989026063</v>
      </c>
      <c r="AX1585" s="141">
        <v>11.868312757201647</v>
      </c>
      <c r="AY1585" s="141">
        <v>11.818930041152264</v>
      </c>
      <c r="AZ1585" s="141">
        <v>11.780521262002743</v>
      </c>
      <c r="BA1585" s="141">
        <v>11.745988204635854</v>
      </c>
      <c r="BB1585" s="141">
        <v>11.669021135356806</v>
      </c>
      <c r="BC1585" s="141">
        <v>11.646916831248628</v>
      </c>
      <c r="BD1585" s="141">
        <v>11.62222953697608</v>
      </c>
      <c r="BE1585" s="141">
        <v>11.583827079218784</v>
      </c>
      <c r="BF1585" s="141">
        <v>11.523480359885891</v>
      </c>
    </row>
    <row r="1586" spans="1:58">
      <c r="A1586" s="141" t="s">
        <v>584</v>
      </c>
      <c r="B1586" s="141" t="s">
        <v>2166</v>
      </c>
      <c r="D1586" s="141">
        <v>5.9614716198139933E-2</v>
      </c>
      <c r="E1586" s="141">
        <v>5.8644294181484265E-2</v>
      </c>
      <c r="F1586" s="141">
        <v>5.7534189976449199E-2</v>
      </c>
      <c r="G1586" s="141">
        <v>5.6528939136834787E-2</v>
      </c>
      <c r="H1586" s="141">
        <v>5.5398804647917237E-2</v>
      </c>
      <c r="I1586" s="141">
        <v>5.4644753983365067E-2</v>
      </c>
      <c r="J1586" s="141">
        <v>5.3382973442541573E-2</v>
      </c>
      <c r="K1586" s="141">
        <v>5.2641473961270918E-2</v>
      </c>
      <c r="L1586" s="141">
        <v>5.003295467762571E-2</v>
      </c>
      <c r="M1586" s="141">
        <v>4.9796348651109303E-2</v>
      </c>
      <c r="N1586" s="141">
        <v>4.8487658117070495E-2</v>
      </c>
      <c r="O1586" s="141">
        <v>4.7178788670373548E-2</v>
      </c>
      <c r="P1586" s="141">
        <v>4.6401243534821751E-2</v>
      </c>
      <c r="Q1586" s="141">
        <v>4.5187995860641601E-2</v>
      </c>
      <c r="R1586" s="141">
        <v>4.4175451134536359E-2</v>
      </c>
      <c r="S1586" s="141">
        <v>4.3637105284159934E-2</v>
      </c>
      <c r="T1586" s="141">
        <v>4.3130779972422997E-2</v>
      </c>
      <c r="U1586" s="141">
        <v>4.2629114518964645E-2</v>
      </c>
      <c r="V1586" s="141">
        <v>4.2133425390523865E-2</v>
      </c>
      <c r="W1586" s="141">
        <v>4.1735883954719048E-2</v>
      </c>
      <c r="X1586" s="141">
        <v>4.1318169454644366E-2</v>
      </c>
      <c r="Y1586" s="141">
        <v>4.0962777229018393E-2</v>
      </c>
      <c r="Z1586" s="141">
        <v>4.0609094491820326E-2</v>
      </c>
      <c r="AA1586" s="141">
        <v>4.0293955906614005E-2</v>
      </c>
      <c r="AB1586" s="141">
        <v>3.9998674992132763E-2</v>
      </c>
      <c r="AC1586" s="141">
        <v>3.9673394132947022E-2</v>
      </c>
      <c r="AD1586" s="141">
        <v>3.9429605785848261E-2</v>
      </c>
      <c r="AE1586" s="141">
        <v>3.9196496293215241E-2</v>
      </c>
      <c r="AF1586" s="141">
        <v>3.8922642061145589E-2</v>
      </c>
      <c r="AG1586" s="141">
        <v>3.8595724357884685E-2</v>
      </c>
      <c r="AH1586" s="141">
        <v>3.8250175515045878E-2</v>
      </c>
      <c r="AI1586" s="141">
        <v>3.7946051244073443E-2</v>
      </c>
      <c r="AJ1586" s="141">
        <v>3.7619644118969613E-2</v>
      </c>
      <c r="AK1586" s="141">
        <v>3.7291634990116916E-2</v>
      </c>
      <c r="AL1586" s="141">
        <v>3.6910370777828265E-2</v>
      </c>
      <c r="AM1586" s="141">
        <v>3.6594384408025003E-2</v>
      </c>
      <c r="AN1586" s="141">
        <v>3.6245507984483213E-2</v>
      </c>
      <c r="AO1586" s="141">
        <v>3.5878164556962022E-2</v>
      </c>
      <c r="AP1586" s="141">
        <v>3.5560012951015157E-2</v>
      </c>
      <c r="AQ1586" s="141">
        <v>3.5271950363835611E-2</v>
      </c>
      <c r="AR1586" s="141">
        <v>3.4951120339129685E-2</v>
      </c>
      <c r="AS1586" s="141">
        <v>3.4673780846639725E-2</v>
      </c>
      <c r="AT1586" s="141">
        <v>3.4427410388512193E-2</v>
      </c>
      <c r="AU1586" s="141">
        <v>3.4274935230625934E-2</v>
      </c>
      <c r="AV1586" s="141">
        <v>3.41230150344752E-2</v>
      </c>
      <c r="AW1586" s="141">
        <v>3.3968432743598169E-2</v>
      </c>
      <c r="AX1586" s="141">
        <v>3.3796610963976841E-2</v>
      </c>
      <c r="AY1586" s="141">
        <v>3.3639692963619468E-2</v>
      </c>
      <c r="AZ1586" s="141">
        <v>3.3534561528188865E-2</v>
      </c>
      <c r="BA1586" s="141">
        <v>3.3434840321699071E-2</v>
      </c>
      <c r="BB1586" s="141">
        <v>3.3277792119405784E-2</v>
      </c>
      <c r="BC1586" s="141">
        <v>3.3268301091444734E-2</v>
      </c>
      <c r="BD1586" s="141">
        <v>3.3245713837341595E-2</v>
      </c>
      <c r="BE1586" s="141">
        <v>3.3179861089286278E-2</v>
      </c>
      <c r="BF1586" s="141">
        <v>3.3042055670476085E-2</v>
      </c>
    </row>
    <row r="1587" spans="1:58">
      <c r="A1587" s="141" t="s">
        <v>584</v>
      </c>
      <c r="B1587" s="141" t="s">
        <v>2167</v>
      </c>
      <c r="D1587" s="141">
        <v>5660000</v>
      </c>
      <c r="E1587" s="141">
        <v>5620000</v>
      </c>
      <c r="F1587" s="141">
        <v>5570000</v>
      </c>
      <c r="G1587" s="141">
        <v>5530000</v>
      </c>
      <c r="H1587" s="141">
        <v>5478000</v>
      </c>
      <c r="I1587" s="141">
        <v>5453000</v>
      </c>
      <c r="J1587" s="141">
        <v>5377000</v>
      </c>
      <c r="K1587" s="141">
        <v>5320000</v>
      </c>
      <c r="L1587" s="141">
        <v>5162000</v>
      </c>
      <c r="M1587" s="141">
        <v>5196000</v>
      </c>
      <c r="N1587" s="141">
        <v>5125000</v>
      </c>
      <c r="O1587" s="141">
        <v>5057000</v>
      </c>
      <c r="P1587" s="141">
        <v>5015000</v>
      </c>
      <c r="Q1587" s="141">
        <v>4978000</v>
      </c>
      <c r="R1587" s="141">
        <v>4945000</v>
      </c>
      <c r="S1587" s="141">
        <v>4921000</v>
      </c>
      <c r="T1587" s="141">
        <v>4911000</v>
      </c>
      <c r="U1587" s="141">
        <v>4898000</v>
      </c>
      <c r="V1587" s="141">
        <v>4882000</v>
      </c>
      <c r="W1587" s="141">
        <v>4874000</v>
      </c>
      <c r="X1587" s="141">
        <v>4861000</v>
      </c>
      <c r="Y1587" s="141">
        <v>4852000</v>
      </c>
      <c r="Z1587" s="141">
        <v>4843000</v>
      </c>
      <c r="AA1587" s="141">
        <v>4836000</v>
      </c>
      <c r="AB1587" s="141">
        <v>4830000</v>
      </c>
      <c r="AC1587" s="141">
        <v>4820000</v>
      </c>
      <c r="AD1587" s="141">
        <v>4814000</v>
      </c>
      <c r="AE1587" s="141">
        <v>4806000</v>
      </c>
      <c r="AF1587" s="141">
        <v>4792000</v>
      </c>
      <c r="AG1587" s="141">
        <v>4768000</v>
      </c>
      <c r="AH1587" s="141">
        <v>4740000</v>
      </c>
      <c r="AI1587" s="141">
        <v>4714000</v>
      </c>
      <c r="AJ1587" s="141">
        <v>4685000</v>
      </c>
      <c r="AK1587" s="141">
        <v>4660000</v>
      </c>
      <c r="AL1587" s="141">
        <v>4630000</v>
      </c>
      <c r="AM1587" s="141">
        <v>4602000</v>
      </c>
      <c r="AN1587" s="141">
        <v>4569000</v>
      </c>
      <c r="AO1587" s="141">
        <v>4535000</v>
      </c>
      <c r="AP1587" s="141">
        <v>4503000</v>
      </c>
      <c r="AQ1587" s="141">
        <v>4474000</v>
      </c>
      <c r="AR1587" s="141">
        <v>4444000</v>
      </c>
      <c r="AS1587" s="141">
        <v>4419000</v>
      </c>
      <c r="AT1587" s="141">
        <v>4397000</v>
      </c>
      <c r="AU1587" s="141">
        <v>4379000</v>
      </c>
      <c r="AV1587" s="141">
        <v>4360000</v>
      </c>
      <c r="AW1587" s="141">
        <v>4343000</v>
      </c>
      <c r="AX1587" s="141">
        <v>4326000</v>
      </c>
      <c r="AY1587" s="141">
        <v>4308000</v>
      </c>
      <c r="AZ1587" s="141">
        <v>4294000</v>
      </c>
      <c r="BA1587" s="141">
        <v>4282000</v>
      </c>
      <c r="BB1587" s="141">
        <v>4254000</v>
      </c>
      <c r="BC1587" s="141">
        <v>4246000</v>
      </c>
      <c r="BD1587" s="141">
        <v>4237000</v>
      </c>
      <c r="BE1587" s="141">
        <v>4223000</v>
      </c>
      <c r="BF1587" s="141">
        <v>4201000</v>
      </c>
    </row>
    <row r="1588" spans="1:58">
      <c r="A1588" s="141" t="s">
        <v>584</v>
      </c>
      <c r="B1588" s="141" t="s">
        <v>2168</v>
      </c>
      <c r="D1588" s="141">
        <v>19.389146441232615</v>
      </c>
      <c r="E1588" s="141">
        <v>19.416416689391873</v>
      </c>
      <c r="F1588" s="141">
        <v>19.143714207799292</v>
      </c>
      <c r="G1588" s="141">
        <v>19.170984455958546</v>
      </c>
      <c r="H1588" s="141">
        <v>19.100081810744477</v>
      </c>
      <c r="I1588" s="141">
        <v>18.805563130624488</v>
      </c>
      <c r="J1588" s="141">
        <v>18.64739569130079</v>
      </c>
      <c r="K1588" s="141">
        <v>18.535587673847832</v>
      </c>
      <c r="L1588" s="141">
        <v>18.140169075538587</v>
      </c>
      <c r="M1588" s="141">
        <v>18.260158167439325</v>
      </c>
      <c r="N1588" s="141">
        <v>17.837469320970818</v>
      </c>
      <c r="O1588" s="141">
        <v>17.686852154937259</v>
      </c>
      <c r="P1588" s="141">
        <v>17.585924713584291</v>
      </c>
      <c r="Q1588" s="141">
        <v>17.498636115657394</v>
      </c>
      <c r="R1588" s="141">
        <v>17.115961800818553</v>
      </c>
      <c r="S1588" s="141">
        <v>17.015006821282402</v>
      </c>
      <c r="T1588" s="141">
        <v>16.962336244541483</v>
      </c>
      <c r="U1588" s="141">
        <v>16.905021834061134</v>
      </c>
      <c r="V1588" s="141">
        <v>16.850436681222707</v>
      </c>
      <c r="W1588" s="141">
        <v>16.546546546546548</v>
      </c>
      <c r="X1588" s="141">
        <v>16.490174672489083</v>
      </c>
      <c r="Y1588" s="141">
        <v>16.455488803932276</v>
      </c>
      <c r="Z1588" s="141">
        <v>16.414527580557074</v>
      </c>
      <c r="AA1588" s="141">
        <v>16.440910337263503</v>
      </c>
      <c r="AB1588" s="141">
        <v>16.124520021941855</v>
      </c>
      <c r="AC1588" s="141">
        <v>16.062517137373185</v>
      </c>
      <c r="AD1588" s="141">
        <v>16.017553483269335</v>
      </c>
      <c r="AE1588" s="141">
        <v>15.954470652770159</v>
      </c>
      <c r="AF1588" s="141">
        <v>15.713110257816783</v>
      </c>
      <c r="AG1588" s="141">
        <v>15.614371914426769</v>
      </c>
      <c r="AH1588" s="141">
        <v>15.507405375754251</v>
      </c>
      <c r="AI1588" s="141">
        <v>15.400438837081735</v>
      </c>
      <c r="AJ1588" s="141">
        <v>15.287986834887549</v>
      </c>
      <c r="AK1588" s="141">
        <v>15.175534832693364</v>
      </c>
      <c r="AL1588" s="141">
        <v>14.928688974218321</v>
      </c>
      <c r="AM1588" s="141">
        <v>14.812071330589848</v>
      </c>
      <c r="AN1588" s="141">
        <v>14.688614540466393</v>
      </c>
      <c r="AO1588" s="141">
        <v>14.5679012345679</v>
      </c>
      <c r="AP1588" s="141">
        <v>14.46090534979424</v>
      </c>
      <c r="AQ1588" s="141">
        <v>14.425240054869684</v>
      </c>
      <c r="AR1588" s="141">
        <v>13.149519890260631</v>
      </c>
      <c r="AS1588" s="141">
        <v>13.067215363511661</v>
      </c>
      <c r="AT1588" s="141">
        <v>12.993141289437585</v>
      </c>
      <c r="AU1588" s="141">
        <v>12.932784636488339</v>
      </c>
      <c r="AV1588" s="141">
        <v>12.872427983539096</v>
      </c>
      <c r="AW1588" s="141">
        <v>12.814814814814815</v>
      </c>
      <c r="AX1588" s="141">
        <v>12.757201646090536</v>
      </c>
      <c r="AY1588" s="141">
        <v>12.696844993141291</v>
      </c>
      <c r="AZ1588" s="141">
        <v>12.644718792866941</v>
      </c>
      <c r="BA1588" s="141">
        <v>12.59909477437937</v>
      </c>
      <c r="BB1588" s="141">
        <v>12.511143723169344</v>
      </c>
      <c r="BC1588" s="141">
        <v>12.478055738424402</v>
      </c>
      <c r="BD1588" s="141">
        <v>12.445139346061005</v>
      </c>
      <c r="BE1588" s="141">
        <v>12.395764757515909</v>
      </c>
      <c r="BF1588" s="141">
        <v>12.332675005486065</v>
      </c>
    </row>
    <row r="1589" spans="1:58">
      <c r="A1589" s="141" t="s">
        <v>584</v>
      </c>
      <c r="B1589" s="141" t="s">
        <v>2169</v>
      </c>
      <c r="D1589" s="141">
        <v>71100</v>
      </c>
      <c r="E1589" s="141">
        <v>71200</v>
      </c>
      <c r="F1589" s="141">
        <v>70200</v>
      </c>
      <c r="G1589" s="141">
        <v>70300</v>
      </c>
      <c r="H1589" s="141">
        <v>70040</v>
      </c>
      <c r="I1589" s="141">
        <v>68960</v>
      </c>
      <c r="J1589" s="141">
        <v>68380</v>
      </c>
      <c r="K1589" s="141">
        <v>67970</v>
      </c>
      <c r="L1589" s="141">
        <v>66520</v>
      </c>
      <c r="M1589" s="141">
        <v>66960</v>
      </c>
      <c r="N1589" s="141">
        <v>65410</v>
      </c>
      <c r="O1589" s="141">
        <v>64840</v>
      </c>
      <c r="P1589" s="141">
        <v>64470</v>
      </c>
      <c r="Q1589" s="141">
        <v>64150</v>
      </c>
      <c r="R1589" s="141">
        <v>62730</v>
      </c>
      <c r="S1589" s="141">
        <v>62360</v>
      </c>
      <c r="T1589" s="141">
        <v>62150</v>
      </c>
      <c r="U1589" s="141">
        <v>61940</v>
      </c>
      <c r="V1589" s="141">
        <v>61740</v>
      </c>
      <c r="W1589" s="141">
        <v>60610</v>
      </c>
      <c r="X1589" s="141">
        <v>60420</v>
      </c>
      <c r="Y1589" s="141">
        <v>60260</v>
      </c>
      <c r="Z1589" s="141">
        <v>60110</v>
      </c>
      <c r="AA1589" s="141">
        <v>59960</v>
      </c>
      <c r="AB1589" s="141">
        <v>58790</v>
      </c>
      <c r="AC1589" s="141">
        <v>58580</v>
      </c>
      <c r="AD1589" s="141">
        <v>58400</v>
      </c>
      <c r="AE1589" s="141">
        <v>58170</v>
      </c>
      <c r="AF1589" s="141">
        <v>57290</v>
      </c>
      <c r="AG1589" s="141">
        <v>56930</v>
      </c>
      <c r="AH1589" s="141">
        <v>56540</v>
      </c>
      <c r="AI1589" s="141">
        <v>56150</v>
      </c>
      <c r="AJ1589" s="141">
        <v>55740</v>
      </c>
      <c r="AK1589" s="141">
        <v>55330</v>
      </c>
      <c r="AL1589" s="141">
        <v>54430</v>
      </c>
      <c r="AM1589" s="141">
        <v>53990</v>
      </c>
      <c r="AN1589" s="141">
        <v>53540</v>
      </c>
      <c r="AO1589" s="141">
        <v>53100</v>
      </c>
      <c r="AP1589" s="141">
        <v>52710</v>
      </c>
      <c r="AQ1589" s="141">
        <v>52580</v>
      </c>
      <c r="AR1589" s="141">
        <v>47930</v>
      </c>
      <c r="AS1589" s="141">
        <v>47630</v>
      </c>
      <c r="AT1589" s="141">
        <v>47360</v>
      </c>
      <c r="AU1589" s="141">
        <v>47140</v>
      </c>
      <c r="AV1589" s="141">
        <v>46920</v>
      </c>
      <c r="AW1589" s="141">
        <v>46710</v>
      </c>
      <c r="AX1589" s="141">
        <v>46500</v>
      </c>
      <c r="AY1589" s="141">
        <v>46280</v>
      </c>
      <c r="AZ1589" s="141">
        <v>46090</v>
      </c>
      <c r="BA1589" s="141">
        <v>45930</v>
      </c>
      <c r="BB1589" s="141">
        <v>45610</v>
      </c>
      <c r="BC1589" s="141">
        <v>45490</v>
      </c>
      <c r="BD1589" s="141">
        <v>45370</v>
      </c>
      <c r="BE1589" s="141">
        <v>45190</v>
      </c>
      <c r="BF1589" s="141">
        <v>44960</v>
      </c>
    </row>
    <row r="1590" spans="1:58">
      <c r="A1590" s="141" t="s">
        <v>584</v>
      </c>
      <c r="B1590" s="141" t="s">
        <v>2170</v>
      </c>
      <c r="AS1590" s="141">
        <v>333.54446707399865</v>
      </c>
      <c r="AT1590" s="141">
        <v>335.17079827154879</v>
      </c>
      <c r="AU1590" s="141">
        <v>353.68371774377709</v>
      </c>
      <c r="AV1590" s="141">
        <v>347.96926605504586</v>
      </c>
      <c r="AW1590" s="141">
        <v>332.82753856781028</v>
      </c>
      <c r="AX1590" s="141">
        <v>350.47480351363845</v>
      </c>
      <c r="AY1590" s="141">
        <v>278.22864438254408</v>
      </c>
      <c r="AZ1590" s="141">
        <v>238.92803912435957</v>
      </c>
      <c r="BA1590" s="141">
        <v>259.8344231667445</v>
      </c>
      <c r="BB1590" s="141">
        <v>263.87705688763515</v>
      </c>
      <c r="BC1590" s="141">
        <v>247.15025906735752</v>
      </c>
      <c r="BD1590" s="141">
        <v>244.70143969789945</v>
      </c>
      <c r="BE1590" s="141">
        <v>245.65474780961401</v>
      </c>
      <c r="BF1590" s="141">
        <v>222.78029040704595</v>
      </c>
    </row>
    <row r="1591" spans="1:58">
      <c r="A1591" s="141" t="s">
        <v>584</v>
      </c>
      <c r="B1591" s="141" t="s">
        <v>2171</v>
      </c>
      <c r="AS1591" s="141">
        <v>129.16026239828386</v>
      </c>
      <c r="AT1591" s="141">
        <v>137.26745967655555</v>
      </c>
      <c r="AU1591" s="141">
        <v>139.13110266883822</v>
      </c>
      <c r="AV1591" s="141">
        <v>141.3419391142244</v>
      </c>
      <c r="AW1591" s="141">
        <v>136.29617476445873</v>
      </c>
      <c r="AX1591" s="141">
        <v>142.12806725461965</v>
      </c>
      <c r="AY1591" s="141">
        <v>135.68073044722459</v>
      </c>
      <c r="AZ1591" s="141">
        <v>119.55283501250346</v>
      </c>
      <c r="BA1591" s="141">
        <v>122.79580074740693</v>
      </c>
      <c r="BB1591" s="141">
        <v>132.48134693867917</v>
      </c>
      <c r="BC1591" s="141">
        <v>125.99835748281841</v>
      </c>
      <c r="BD1591" s="141">
        <v>126.51091962017441</v>
      </c>
      <c r="BE1591" s="141">
        <v>136.13976701123738</v>
      </c>
    </row>
    <row r="1592" spans="1:58">
      <c r="A1592" s="141" t="s">
        <v>584</v>
      </c>
      <c r="B1592" s="141" t="s">
        <v>2172</v>
      </c>
      <c r="D1592" s="141">
        <v>6978</v>
      </c>
      <c r="E1592" s="141">
        <v>10746</v>
      </c>
      <c r="F1592" s="141">
        <v>17157</v>
      </c>
      <c r="G1592" s="141">
        <v>24846</v>
      </c>
      <c r="H1592" s="141">
        <v>60000</v>
      </c>
      <c r="I1592" s="141">
        <v>90000</v>
      </c>
      <c r="J1592" s="141">
        <v>124300</v>
      </c>
      <c r="K1592" s="141">
        <v>200000</v>
      </c>
      <c r="L1592" s="141">
        <v>278000</v>
      </c>
      <c r="M1592" s="141">
        <v>278000</v>
      </c>
      <c r="N1592" s="141">
        <v>278170</v>
      </c>
      <c r="O1592" s="141">
        <v>290840</v>
      </c>
      <c r="P1592" s="141">
        <v>341280</v>
      </c>
      <c r="Q1592" s="141">
        <v>550000</v>
      </c>
      <c r="R1592" s="141">
        <v>721090</v>
      </c>
      <c r="S1592" s="141">
        <v>832000</v>
      </c>
      <c r="T1592" s="141">
        <v>952000</v>
      </c>
      <c r="U1592" s="141">
        <v>1095860</v>
      </c>
      <c r="V1592" s="141">
        <v>1095800</v>
      </c>
      <c r="W1592" s="141">
        <v>1471400</v>
      </c>
      <c r="X1592" s="141">
        <v>1412900</v>
      </c>
      <c r="Y1592" s="141">
        <v>1526000</v>
      </c>
      <c r="Z1592" s="141">
        <v>1584300</v>
      </c>
      <c r="AA1592" s="141">
        <v>1650300</v>
      </c>
      <c r="AB1592" s="141">
        <v>1853600</v>
      </c>
      <c r="AC1592" s="141">
        <v>1833900</v>
      </c>
      <c r="AD1592" s="141">
        <v>1904070</v>
      </c>
      <c r="AE1592" s="141">
        <v>1984590</v>
      </c>
      <c r="AF1592" s="141">
        <v>2049120</v>
      </c>
      <c r="AG1592" s="141">
        <v>2142210</v>
      </c>
      <c r="AH1592" s="141">
        <v>1966000</v>
      </c>
      <c r="AI1592" s="141">
        <v>2003000</v>
      </c>
      <c r="AJ1592" s="141">
        <v>2041000</v>
      </c>
      <c r="AK1592" s="141">
        <v>2060000</v>
      </c>
      <c r="AL1592" s="141">
        <v>2123000</v>
      </c>
      <c r="AM1592" s="141">
        <v>2122000</v>
      </c>
      <c r="AN1592" s="141">
        <v>2121000</v>
      </c>
      <c r="AO1592" s="141">
        <v>2120000</v>
      </c>
      <c r="AP1592" s="141">
        <v>2120000</v>
      </c>
      <c r="AQ1592" s="141">
        <v>2027674</v>
      </c>
    </row>
    <row r="1602" spans="1:59">
      <c r="A1602" s="141" t="s">
        <v>584</v>
      </c>
      <c r="B1602" s="141" t="s">
        <v>1893</v>
      </c>
      <c r="C1602" s="141">
        <v>10.287960387645867</v>
      </c>
      <c r="D1602" s="141">
        <v>10.901639788215228</v>
      </c>
      <c r="E1602" s="141">
        <v>9.2907963384167971</v>
      </c>
      <c r="F1602" s="141">
        <v>9.8763353253460036</v>
      </c>
      <c r="G1602" s="141">
        <v>9.6908813468568393</v>
      </c>
      <c r="H1602" s="141">
        <v>9.1350027061389323</v>
      </c>
      <c r="I1602" s="141">
        <v>9.0306124277944395</v>
      </c>
      <c r="J1602" s="141">
        <v>9.4498391609260448</v>
      </c>
      <c r="K1602" s="141">
        <v>9.0134745480582303</v>
      </c>
      <c r="L1602" s="141">
        <v>8.979946760592826</v>
      </c>
      <c r="M1602" s="141">
        <v>9.5008734541897599</v>
      </c>
      <c r="N1602" s="141">
        <v>8.9674815068122093</v>
      </c>
      <c r="O1602" s="141">
        <v>8.2543109274376647</v>
      </c>
      <c r="P1602" s="141">
        <v>9.985840186247497</v>
      </c>
      <c r="Q1602" s="141">
        <v>14.310049034288841</v>
      </c>
      <c r="R1602" s="141">
        <v>12.724348188468134</v>
      </c>
      <c r="S1602" s="141">
        <v>12.724461990610415</v>
      </c>
      <c r="T1602" s="141">
        <v>11.429616522580339</v>
      </c>
      <c r="U1602" s="141">
        <v>9.3577155385493143</v>
      </c>
      <c r="V1602" s="141">
        <v>12.440641442483843</v>
      </c>
      <c r="W1602" s="141">
        <v>14.552458620245545</v>
      </c>
      <c r="X1602" s="141">
        <v>13.880550901531985</v>
      </c>
      <c r="Y1602" s="141">
        <v>13.741689934053028</v>
      </c>
      <c r="Z1602" s="141">
        <v>12.121862815286812</v>
      </c>
      <c r="AA1602" s="141">
        <v>12.273035567746629</v>
      </c>
      <c r="AB1602" s="141">
        <v>10.891446971269204</v>
      </c>
      <c r="AC1602" s="141">
        <v>7.3383681364963538</v>
      </c>
      <c r="AD1602" s="141">
        <v>7.2960931035872632</v>
      </c>
      <c r="AE1602" s="141">
        <v>7.7332424382047211</v>
      </c>
      <c r="AF1602" s="141">
        <v>8.8625644123690392</v>
      </c>
      <c r="AG1602" s="141">
        <v>9.49686778296714</v>
      </c>
      <c r="AH1602" s="141">
        <v>8.4058976571593664</v>
      </c>
      <c r="AI1602" s="141">
        <v>7.7393437064539174</v>
      </c>
      <c r="AJ1602" s="141">
        <v>6.9528525283411744</v>
      </c>
      <c r="AK1602" s="141">
        <v>7.1008221316164271</v>
      </c>
      <c r="AL1602" s="141">
        <v>7.7076850527479035</v>
      </c>
      <c r="AM1602" s="141">
        <v>9.0454309367184038</v>
      </c>
      <c r="AN1602" s="141">
        <v>9.4918865284076812</v>
      </c>
      <c r="AO1602" s="141">
        <v>8.7075414741580861</v>
      </c>
      <c r="AP1602" s="141">
        <v>8.3971998172622513</v>
      </c>
      <c r="AQ1602" s="141">
        <v>9.1951677026652447</v>
      </c>
      <c r="AR1602" s="141">
        <v>9.5690289767784247</v>
      </c>
      <c r="AS1602" s="141">
        <v>9.6673903294312922</v>
      </c>
      <c r="AT1602" s="141">
        <v>9.9438359319263636</v>
      </c>
      <c r="AU1602" s="141">
        <v>10.950324148206388</v>
      </c>
      <c r="AV1602" s="141">
        <v>12.503052661462895</v>
      </c>
      <c r="AW1602" s="141">
        <v>14.458879322927038</v>
      </c>
      <c r="AX1602" s="141">
        <v>15.600571914140657</v>
      </c>
      <c r="AY1602" s="141">
        <v>16.974982701693072</v>
      </c>
      <c r="AZ1602" s="141">
        <v>11.969985761009681</v>
      </c>
      <c r="BA1602" s="141">
        <v>13.576250729733493</v>
      </c>
      <c r="BB1602" s="141">
        <v>15.468006760159827</v>
      </c>
      <c r="BC1602" s="141">
        <v>16.091371132695915</v>
      </c>
      <c r="BD1602" s="141">
        <v>18.23212413320519</v>
      </c>
      <c r="BE1602" s="141">
        <v>20.00546824525761</v>
      </c>
      <c r="BF1602" s="141">
        <v>18.007473131801639</v>
      </c>
      <c r="BG1602" s="141">
        <v>15.147429880593366</v>
      </c>
    </row>
    <row r="1603" spans="1:59">
      <c r="A1603" s="141" t="s">
        <v>584</v>
      </c>
      <c r="B1603" s="142" t="s">
        <v>1896</v>
      </c>
      <c r="C1603" s="141">
        <v>75517462908.52739</v>
      </c>
      <c r="D1603" s="141">
        <v>80837841620.497528</v>
      </c>
      <c r="E1603" s="141">
        <v>86533053232.681305</v>
      </c>
      <c r="F1603" s="141">
        <v>92629505583.82283</v>
      </c>
      <c r="G1603" s="141">
        <v>99155467005.55954</v>
      </c>
      <c r="H1603" s="141">
        <v>106141197398.42032</v>
      </c>
      <c r="I1603" s="141">
        <v>113619088542.42754</v>
      </c>
      <c r="J1603" s="141">
        <v>121623814292.90486</v>
      </c>
      <c r="K1603" s="141">
        <v>130192491357.92119</v>
      </c>
      <c r="L1603" s="141">
        <v>139364851402.88364</v>
      </c>
      <c r="M1603" s="141">
        <v>149183425280.56689</v>
      </c>
      <c r="N1603" s="141">
        <v>159693740238.29495</v>
      </c>
      <c r="O1603" s="141">
        <v>176463433259.61673</v>
      </c>
      <c r="P1603" s="141">
        <v>219401902244.6774</v>
      </c>
      <c r="Q1603" s="141">
        <v>228575365025.2977</v>
      </c>
      <c r="R1603" s="141">
        <v>205053935922.10065</v>
      </c>
      <c r="S1603" s="141">
        <v>218741910554.09915</v>
      </c>
      <c r="T1603" s="141">
        <v>227687644572.28952</v>
      </c>
      <c r="U1603" s="141">
        <v>243424123764.13162</v>
      </c>
      <c r="V1603" s="141">
        <v>274855964456.54544</v>
      </c>
      <c r="W1603" s="141">
        <v>253524316090.67569</v>
      </c>
      <c r="X1603" s="141">
        <v>258940176272.75046</v>
      </c>
      <c r="Y1603" s="141">
        <v>257195946693.93185</v>
      </c>
      <c r="Z1603" s="141">
        <v>248339470641.76157</v>
      </c>
      <c r="AA1603" s="141">
        <v>274507015180.87146</v>
      </c>
      <c r="AB1603" s="141">
        <v>267121378491.36832</v>
      </c>
      <c r="AC1603" s="141">
        <v>277154799424.12769</v>
      </c>
      <c r="AD1603" s="141">
        <v>302148132983.78473</v>
      </c>
      <c r="AE1603" s="141">
        <v>358533498113.32037</v>
      </c>
      <c r="AF1603" s="141">
        <v>423048121319.37988</v>
      </c>
      <c r="AG1603" s="141">
        <v>457339456131.60193</v>
      </c>
      <c r="AH1603" s="141">
        <v>452251664208.90894</v>
      </c>
      <c r="AI1603" s="141">
        <v>447334741171.5954</v>
      </c>
      <c r="AJ1603" s="141">
        <v>441588078827.8634</v>
      </c>
      <c r="AK1603" s="141">
        <v>477774007837.21771</v>
      </c>
      <c r="AL1603" s="141">
        <v>539506981616.23022</v>
      </c>
      <c r="AM1603" s="141">
        <v>599006968925.39417</v>
      </c>
      <c r="AN1603" s="141">
        <v>601091305067.36292</v>
      </c>
      <c r="AO1603" s="141">
        <v>560767210258.61548</v>
      </c>
      <c r="AP1603" s="141">
        <v>580985809419.30017</v>
      </c>
      <c r="AQ1603" s="141">
        <v>634824158092.04553</v>
      </c>
      <c r="AR1603" s="141">
        <v>641357232354.22693</v>
      </c>
      <c r="AS1603" s="141">
        <v>645763960600.30847</v>
      </c>
      <c r="AT1603" s="141">
        <v>667697424430.14417</v>
      </c>
      <c r="AU1603" s="141">
        <v>721918170690.03577</v>
      </c>
      <c r="AV1603" s="141">
        <v>765955292205.64526</v>
      </c>
      <c r="AW1603" s="141">
        <v>802009460158.15137</v>
      </c>
      <c r="AX1603" s="141">
        <v>819529732685.31091</v>
      </c>
      <c r="AY1603" s="141">
        <v>825239844254.73389</v>
      </c>
      <c r="AZ1603" s="141">
        <v>696086405828.21521</v>
      </c>
      <c r="BA1603" s="141">
        <v>773859611898.51318</v>
      </c>
      <c r="BB1603" s="141">
        <v>818773554922.46936</v>
      </c>
      <c r="BC1603" s="141">
        <v>863065967221.9856</v>
      </c>
      <c r="BD1603" s="141">
        <v>891319224406.50537</v>
      </c>
      <c r="BE1603" s="141">
        <v>965013163825.99072</v>
      </c>
      <c r="BF1603" s="141">
        <v>972263637504.61011</v>
      </c>
      <c r="BG1603" s="141">
        <v>953764211720.51099</v>
      </c>
    </row>
    <row r="1604" spans="1:59">
      <c r="A1604" s="141" t="s">
        <v>584</v>
      </c>
      <c r="B1604" s="142" t="s">
        <v>1916</v>
      </c>
      <c r="C1604" s="141">
        <v>10.722940812935079</v>
      </c>
      <c r="D1604" s="141">
        <v>9.2779212971768228</v>
      </c>
      <c r="E1604" s="141">
        <v>9.4309551979955089</v>
      </c>
      <c r="F1604" s="141">
        <v>9.0378585088446126</v>
      </c>
      <c r="G1604" s="141">
        <v>9.4941106225139666</v>
      </c>
      <c r="H1604" s="141">
        <v>10.517673168872676</v>
      </c>
      <c r="I1604" s="141">
        <v>10.57821046576654</v>
      </c>
      <c r="J1604" s="141">
        <v>9.6538311428798398</v>
      </c>
      <c r="K1604" s="141">
        <v>10.111905303646521</v>
      </c>
      <c r="L1604" s="141">
        <v>10.55617048382639</v>
      </c>
      <c r="M1604" s="141">
        <v>10.595327342910013</v>
      </c>
      <c r="N1604" s="141">
        <v>11.483848205267597</v>
      </c>
      <c r="O1604" s="141">
        <v>10.377373882189211</v>
      </c>
      <c r="P1604" s="141">
        <v>9.840657194007397</v>
      </c>
      <c r="Q1604" s="141">
        <v>13.334440421924437</v>
      </c>
      <c r="R1604" s="141">
        <v>12.547058966293005</v>
      </c>
      <c r="S1604" s="141">
        <v>13.291763904190015</v>
      </c>
      <c r="T1604" s="141">
        <v>12.839193488706965</v>
      </c>
      <c r="U1604" s="141">
        <v>10.902008502460474</v>
      </c>
      <c r="V1604" s="141">
        <v>11.341307031828409</v>
      </c>
      <c r="W1604" s="141">
        <v>13.424972111936921</v>
      </c>
      <c r="X1604" s="141">
        <v>14.401343680838089</v>
      </c>
      <c r="Y1604" s="141">
        <v>14.204518716680091</v>
      </c>
      <c r="Z1604" s="141">
        <v>13.635074469048918</v>
      </c>
      <c r="AA1604" s="141">
        <v>14.722703987819463</v>
      </c>
      <c r="AB1604" s="141">
        <v>14.097246134911481</v>
      </c>
      <c r="AC1604" s="141">
        <v>11.101653263095097</v>
      </c>
      <c r="AD1604" s="141">
        <v>10.148254756294699</v>
      </c>
      <c r="AE1604" s="141">
        <v>9.7662399347079631</v>
      </c>
      <c r="AF1604" s="141">
        <v>10.239557245415853</v>
      </c>
      <c r="AG1604" s="141">
        <v>10.289797879386223</v>
      </c>
      <c r="AH1604" s="141">
        <v>9.876144114293135</v>
      </c>
      <c r="AI1604" s="141">
        <v>9.7709177342105136</v>
      </c>
      <c r="AJ1604" s="141">
        <v>9.0588474110615778</v>
      </c>
      <c r="AK1604" s="141">
        <v>9.0036501742540995</v>
      </c>
      <c r="AL1604" s="141">
        <v>8.9717968313602583</v>
      </c>
      <c r="AM1604" s="141">
        <v>9.4790692172354536</v>
      </c>
      <c r="AN1604" s="141">
        <v>10.548851664115849</v>
      </c>
      <c r="AO1604" s="141">
        <v>10.524480233933328</v>
      </c>
      <c r="AP1604" s="141">
        <v>9.9517600054498025</v>
      </c>
      <c r="AQ1604" s="141">
        <v>10.624485006815947</v>
      </c>
      <c r="AR1604" s="141">
        <v>10.2290991481917</v>
      </c>
      <c r="AS1604" s="141">
        <v>11.018221029942273</v>
      </c>
      <c r="AT1604" s="141">
        <v>11.639293466229285</v>
      </c>
      <c r="AU1604" s="141">
        <v>12.972032307711798</v>
      </c>
      <c r="AV1604" s="141">
        <v>14.012441121792035</v>
      </c>
      <c r="AW1604" s="141">
        <v>15.872902296292683</v>
      </c>
      <c r="AX1604" s="141">
        <v>17.493316571629762</v>
      </c>
      <c r="AY1604" s="141">
        <v>17.424037723464071</v>
      </c>
      <c r="AZ1604" s="141">
        <v>12.520914155435841</v>
      </c>
      <c r="BA1604" s="141">
        <v>15.036756983407146</v>
      </c>
      <c r="BB1604" s="141">
        <v>14.924996209874269</v>
      </c>
      <c r="BC1604" s="141">
        <v>14.544752556382653</v>
      </c>
      <c r="BD1604" s="141">
        <v>15.915398123438418</v>
      </c>
      <c r="BE1604" s="141">
        <v>17.540301551347017</v>
      </c>
      <c r="BF1604" s="141">
        <v>17.588928125525154</v>
      </c>
      <c r="BG1604" s="141">
        <v>16.119152568373639</v>
      </c>
    </row>
    <row r="1605" spans="1:59">
      <c r="A1605" s="141" t="s">
        <v>584</v>
      </c>
      <c r="B1605" s="142" t="s">
        <v>2173</v>
      </c>
      <c r="C1605" s="141">
        <v>18603235615.343613</v>
      </c>
      <c r="D1605" s="141">
        <v>21578910374.730431</v>
      </c>
      <c r="E1605" s="141">
        <v>25030558263.562923</v>
      </c>
      <c r="F1605" s="141">
        <v>29034313415.533009</v>
      </c>
      <c r="G1605" s="141">
        <v>33678487975.977188</v>
      </c>
      <c r="H1605" s="141">
        <v>39065520031.936829</v>
      </c>
      <c r="I1605" s="141">
        <v>45314233122.764763</v>
      </c>
      <c r="J1605" s="141">
        <v>52562457170.046326</v>
      </c>
      <c r="K1605" s="141">
        <v>60970068637.551163</v>
      </c>
      <c r="L1605" s="141">
        <v>70722516979.021576</v>
      </c>
      <c r="M1605" s="141">
        <v>82034915157.944824</v>
      </c>
      <c r="N1605" s="141">
        <v>95156784464.548416</v>
      </c>
      <c r="O1605" s="141">
        <v>99077320668.319504</v>
      </c>
      <c r="P1605" s="141">
        <v>104267384739.38362</v>
      </c>
      <c r="Q1605" s="141">
        <v>128395731383.75967</v>
      </c>
      <c r="R1605" s="141">
        <v>127171569929.89568</v>
      </c>
      <c r="S1605" s="141">
        <v>148283781779.13788</v>
      </c>
      <c r="T1605" s="141">
        <v>165679606285.60931</v>
      </c>
      <c r="U1605" s="141">
        <v>165261064533.2999</v>
      </c>
      <c r="V1605" s="141">
        <v>172374810889.17017</v>
      </c>
      <c r="W1605" s="141">
        <v>201648586907.87604</v>
      </c>
      <c r="X1605" s="141">
        <v>228509137924.83749</v>
      </c>
      <c r="Y1605" s="141">
        <v>231781539807.38748</v>
      </c>
      <c r="Z1605" s="141">
        <v>243305566621.05063</v>
      </c>
      <c r="AA1605" s="141">
        <v>280580113904.24054</v>
      </c>
      <c r="AB1605" s="141">
        <v>295321836793.45636</v>
      </c>
      <c r="AC1605" s="141">
        <v>280201151861.9729</v>
      </c>
      <c r="AD1605" s="141">
        <v>279911708412.6629</v>
      </c>
      <c r="AE1605" s="141">
        <v>298653917737.97809</v>
      </c>
      <c r="AF1605" s="141">
        <v>326949750189.323</v>
      </c>
      <c r="AG1605" s="141">
        <v>350433460965.85345</v>
      </c>
      <c r="AH1605" s="141">
        <v>368785767088.41284</v>
      </c>
      <c r="AI1605" s="141">
        <v>384937905136.00061</v>
      </c>
      <c r="AJ1605" s="141">
        <v>386336384481.06689</v>
      </c>
      <c r="AK1605" s="141">
        <v>401329754080.87549</v>
      </c>
      <c r="AL1605" s="141">
        <v>418277596331.73309</v>
      </c>
      <c r="AM1605" s="141">
        <v>438392812871.97083</v>
      </c>
      <c r="AN1605" s="141">
        <v>486845362568.58411</v>
      </c>
      <c r="AO1605" s="141">
        <v>474925450130.79584</v>
      </c>
      <c r="AP1605" s="141">
        <v>484173436963.76868</v>
      </c>
      <c r="AQ1605" s="141">
        <v>545859712430.66809</v>
      </c>
      <c r="AR1605" s="141">
        <v>509244306097.49664</v>
      </c>
      <c r="AS1605" s="141">
        <v>548785774064.95502</v>
      </c>
      <c r="AT1605" s="141">
        <v>601007231040.14441</v>
      </c>
      <c r="AU1605" s="141">
        <v>686794461982.31653</v>
      </c>
      <c r="AV1605" s="141">
        <v>736031569240.67163</v>
      </c>
      <c r="AW1605" s="141">
        <v>811948296651.14014</v>
      </c>
      <c r="AX1605" s="141">
        <v>882361463511.99524</v>
      </c>
      <c r="AY1605" s="141">
        <v>896108124389.55969</v>
      </c>
      <c r="AZ1605" s="141">
        <v>686178939852.67126</v>
      </c>
      <c r="BA1605" s="141">
        <v>857109901329.88904</v>
      </c>
      <c r="BB1605" s="141">
        <v>855001038582.02112</v>
      </c>
      <c r="BC1605" s="141">
        <v>854244459298.89954</v>
      </c>
      <c r="BD1605" s="141">
        <v>860747077545.9635</v>
      </c>
      <c r="BE1605" s="141">
        <v>940713660780.44629</v>
      </c>
      <c r="BF1605" s="141">
        <v>968383012537.89648</v>
      </c>
      <c r="BG1605" s="141">
        <v>981345115852.57996</v>
      </c>
    </row>
    <row r="1607" spans="1:59">
      <c r="A1607" s="141" t="s">
        <v>584</v>
      </c>
      <c r="B1607" s="167" t="s">
        <v>2255</v>
      </c>
      <c r="C1607" s="141">
        <v>478.99534016286947</v>
      </c>
      <c r="D1607" s="141">
        <v>563.58675983882722</v>
      </c>
      <c r="E1607" s="141">
        <v>633.64031517377634</v>
      </c>
      <c r="F1607" s="141">
        <v>717.86691523089416</v>
      </c>
      <c r="G1607" s="141">
        <v>835.65725248411582</v>
      </c>
      <c r="H1607" s="141">
        <v>919.77668818480197</v>
      </c>
      <c r="I1607" s="141">
        <v>1058.5035609090201</v>
      </c>
      <c r="J1607" s="141">
        <v>1228.9092104005958</v>
      </c>
      <c r="K1607" s="141">
        <v>1450.6196523437441</v>
      </c>
      <c r="L1607" s="141">
        <v>1669.0981999078131</v>
      </c>
      <c r="M1607" s="141">
        <v>2027.065880745497</v>
      </c>
      <c r="N1607" s="141">
        <v>2260.3759466864908</v>
      </c>
      <c r="O1607" s="141">
        <v>2951.760874818011</v>
      </c>
      <c r="P1607" s="141">
        <v>3977.2510863957382</v>
      </c>
      <c r="Q1607" s="141">
        <v>4331.4009049193173</v>
      </c>
      <c r="R1607" s="141">
        <v>4635.1243035798498</v>
      </c>
      <c r="S1607" s="141">
        <v>5171.0364942048418</v>
      </c>
      <c r="T1607" s="141">
        <v>6303.1564943541898</v>
      </c>
      <c r="U1607" s="141">
        <v>8776.4084552407367</v>
      </c>
      <c r="V1607" s="141">
        <v>9058.2420216197934</v>
      </c>
      <c r="W1607" s="141">
        <v>9416.6302804605675</v>
      </c>
      <c r="X1607" s="141">
        <v>10331.741465055537</v>
      </c>
      <c r="Y1607" s="141">
        <v>9539.0803099653785</v>
      </c>
      <c r="Z1607" s="141">
        <v>10333.340077345676</v>
      </c>
      <c r="AA1607" s="141">
        <v>10912.863250593597</v>
      </c>
      <c r="AB1607" s="141">
        <v>11599.738367363783</v>
      </c>
      <c r="AC1607" s="141">
        <v>17079.595711588518</v>
      </c>
      <c r="AD1607" s="141">
        <v>20593.523636155507</v>
      </c>
      <c r="AE1607" s="141">
        <v>24880.214861536093</v>
      </c>
      <c r="AF1607" s="141">
        <v>24792.193232031765</v>
      </c>
      <c r="AG1607" s="141">
        <v>25417.279386281047</v>
      </c>
      <c r="AH1607" s="141">
        <v>28874.358963952989</v>
      </c>
      <c r="AI1607" s="141">
        <v>31376.137855596207</v>
      </c>
      <c r="AJ1607" s="141">
        <v>35865.655934037241</v>
      </c>
      <c r="AK1607" s="141">
        <v>39268.56686862043</v>
      </c>
      <c r="AL1607" s="141">
        <v>43440.367867896719</v>
      </c>
      <c r="AM1607" s="141">
        <v>38436.926311911833</v>
      </c>
      <c r="AN1607" s="141">
        <v>35021.719091715902</v>
      </c>
      <c r="AO1607" s="141">
        <v>31902.767095513733</v>
      </c>
      <c r="AP1607" s="141">
        <v>36026.556075016808</v>
      </c>
      <c r="AQ1607" s="141">
        <v>38532.04087529354</v>
      </c>
      <c r="AR1607" s="141">
        <v>33846.465641434232</v>
      </c>
      <c r="AS1607" s="141">
        <v>32289.350536072558</v>
      </c>
      <c r="AT1607" s="141">
        <v>34808.390917661287</v>
      </c>
      <c r="AU1607" s="141">
        <v>37688.722335940642</v>
      </c>
      <c r="AV1607" s="141">
        <v>37217.648727916981</v>
      </c>
      <c r="AW1607" s="141">
        <v>35433.988963743017</v>
      </c>
      <c r="AX1607" s="141">
        <v>35275.228431266696</v>
      </c>
      <c r="AY1607" s="141">
        <v>39339.297573182572</v>
      </c>
      <c r="AZ1607" s="141">
        <v>40855.175635459636</v>
      </c>
      <c r="BA1607" s="141">
        <v>44507.676385917155</v>
      </c>
      <c r="BB1607" s="141">
        <v>48167.997268496532</v>
      </c>
      <c r="BC1607" s="141">
        <v>48603.476649774908</v>
      </c>
      <c r="BD1607" s="141">
        <v>40454.447457890281</v>
      </c>
      <c r="BE1607" s="141">
        <v>38109.412112557286</v>
      </c>
      <c r="BF1607" s="141">
        <v>34567.745675099468</v>
      </c>
      <c r="BG1607" s="141">
        <v>38972.340639146816</v>
      </c>
    </row>
    <row r="1608" spans="1:59">
      <c r="A1608" s="141" t="s">
        <v>584</v>
      </c>
      <c r="B1608" s="141" t="s">
        <v>682</v>
      </c>
      <c r="C1608" s="141">
        <v>44307342950.400002</v>
      </c>
      <c r="D1608" s="141">
        <v>53508617739.377777</v>
      </c>
      <c r="E1608" s="141">
        <v>60723018683.73333</v>
      </c>
      <c r="F1608" s="141">
        <v>69498131797.333328</v>
      </c>
      <c r="G1608" s="141">
        <v>81749006381.511108</v>
      </c>
      <c r="H1608" s="141">
        <v>90950278257.777771</v>
      </c>
      <c r="I1608" s="141">
        <v>105628070343.11111</v>
      </c>
      <c r="J1608" s="141">
        <v>123781880217.60001</v>
      </c>
      <c r="K1608" s="141">
        <v>146601072685.51111</v>
      </c>
      <c r="L1608" s="141">
        <v>172204199480.88889</v>
      </c>
      <c r="M1608" s="141">
        <v>211514189326.38889</v>
      </c>
      <c r="N1608" s="141">
        <v>238914956436.922</v>
      </c>
      <c r="O1608" s="141">
        <v>316393344649.99298</v>
      </c>
      <c r="P1608" s="141">
        <v>429857320166.565</v>
      </c>
      <c r="Q1608" s="141">
        <v>477155786487.7218</v>
      </c>
      <c r="R1608" s="141">
        <v>518855814542.72833</v>
      </c>
      <c r="S1608" s="141">
        <v>583142956487.97424</v>
      </c>
      <c r="T1608" s="141">
        <v>717696307916.65112</v>
      </c>
      <c r="U1608" s="141">
        <v>1008391778690.2501</v>
      </c>
      <c r="V1608" s="141">
        <v>1049578503045.0854</v>
      </c>
      <c r="W1608" s="141">
        <v>1099692917412.7461</v>
      </c>
      <c r="X1608" s="141">
        <v>1215508719880.8538</v>
      </c>
      <c r="Y1608" s="141">
        <v>1129894523635.0891</v>
      </c>
      <c r="Z1608" s="141">
        <v>1232343804284.168</v>
      </c>
      <c r="AA1608" s="141">
        <v>1309740021609.7422</v>
      </c>
      <c r="AB1608" s="141">
        <v>1400714806812.6462</v>
      </c>
      <c r="AC1608" s="141">
        <v>2075034242192.312</v>
      </c>
      <c r="AD1608" s="141">
        <v>2514283894261.8618</v>
      </c>
      <c r="AE1608" s="141">
        <v>3050637784817.5249</v>
      </c>
      <c r="AF1608" s="141">
        <v>3052315661954.8228</v>
      </c>
      <c r="AG1608" s="141">
        <v>3139974443543.0015</v>
      </c>
      <c r="AH1608" s="141">
        <v>3578139437172.0186</v>
      </c>
      <c r="AI1608" s="141">
        <v>3897826229662.8613</v>
      </c>
      <c r="AJ1608" s="141">
        <v>4466565327401.2617</v>
      </c>
      <c r="AK1608" s="141">
        <v>4907039384469.6777</v>
      </c>
      <c r="AL1608" s="141">
        <v>5449116304981.0967</v>
      </c>
      <c r="AM1608" s="141">
        <v>4833712542207.0967</v>
      </c>
      <c r="AN1608" s="141">
        <v>4414732843544.4316</v>
      </c>
      <c r="AO1608" s="141">
        <v>4032509760872.936</v>
      </c>
      <c r="AP1608" s="141">
        <v>4562078822335.4531</v>
      </c>
      <c r="AQ1608" s="141">
        <v>4887519660744.8584</v>
      </c>
      <c r="AR1608" s="141">
        <v>4303544259842.7207</v>
      </c>
      <c r="AS1608" s="141">
        <v>4115116279069.7671</v>
      </c>
      <c r="AT1608" s="141">
        <v>4445658071221.8643</v>
      </c>
      <c r="AU1608" s="141">
        <v>4815148854362.1123</v>
      </c>
      <c r="AV1608" s="141">
        <v>4755410630912.1367</v>
      </c>
      <c r="AW1608" s="141">
        <v>4530377224970.3994</v>
      </c>
      <c r="AX1608" s="141">
        <v>4515264514430.5684</v>
      </c>
      <c r="AY1608" s="141">
        <v>5037908465114.4795</v>
      </c>
      <c r="AZ1608" s="141">
        <v>5231382674593.7002</v>
      </c>
      <c r="BA1608" s="141">
        <v>5700098114744.4102</v>
      </c>
      <c r="BB1608" s="141">
        <v>6157459594823.7168</v>
      </c>
      <c r="BC1608" s="141">
        <v>6203213121334.1221</v>
      </c>
      <c r="BD1608" s="141">
        <v>5155717056270.8271</v>
      </c>
      <c r="BE1608" s="141">
        <v>4850413536037.8408</v>
      </c>
      <c r="BF1608" s="141">
        <v>4394977752877.8218</v>
      </c>
      <c r="BG1608" s="141">
        <v>4949273341993.877</v>
      </c>
    </row>
  </sheetData>
  <phoneticPr fontId="7" type="noConversion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 日本宏观数据</vt:lpstr>
      <vt:lpstr>2. 日本发展史</vt:lpstr>
      <vt:lpstr>3. 产品分类</vt:lpstr>
      <vt:lpstr>4. 产业&amp;贸易</vt:lpstr>
      <vt:lpstr>5. 日本人口</vt:lpstr>
      <vt:lpstr>6. 消费支出</vt:lpstr>
      <vt:lpstr>7. 全球500强</vt:lpstr>
      <vt:lpstr>8. Data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Min</cp:lastModifiedBy>
  <dcterms:created xsi:type="dcterms:W3CDTF">2018-05-28T03:34:20Z</dcterms:created>
  <dcterms:modified xsi:type="dcterms:W3CDTF">2019-04-07T03:23:21Z</dcterms:modified>
</cp:coreProperties>
</file>