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<sst xmlns="http://schemas.openxmlformats.org/spreadsheetml/2006/main" count="27" uniqueCount="16">
  <si>
    <t xml:space="preserve">Lookup Table</t>
  </si>
  <si>
    <t xml:space="preserve">n_primer_pairs</t>
  </si>
  <si>
    <t xml:space="preserve">Component</t>
  </si>
  <si>
    <t xml:space="preserve">Amount in 1x 10 uL Rxn (uL)</t>
  </si>
  <si>
    <t xml:space="preserve">Thermopol Buffer</t>
  </si>
  <si>
    <t xml:space="preserve">Inner Primer Functionality Check</t>
  </si>
  <si>
    <t xml:space="preserve">10 mM dNTPs</t>
  </si>
  <si>
    <t xml:space="preserve">Primary Mastermix</t>
  </si>
  <si>
    <t xml:space="preserve">Taq Polymerase</t>
  </si>
  <si>
    <t xml:space="preserve">Amount (uL)</t>
  </si>
  <si>
    <t xml:space="preserve">Water</t>
  </si>
  <si>
    <t xml:space="preserve">DMSO</t>
  </si>
  <si>
    <t xml:space="preserve">Site-Specific Primer Mix (1 uM)</t>
  </si>
  <si>
    <t xml:space="preserve">Inner Primer (10 uM)</t>
  </si>
  <si>
    <t xml:space="preserve">BC Primer Mix (1 uM)</t>
  </si>
  <si>
    <t xml:space="preserve">Cell Culture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</si>
</sst>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3F3F76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Inpu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31" activeCellId="0" sqref="M31"/>
    </sheetView>
  </sheetViews>
  <sheetFormatPr defaultRowHeight="14.4"/>
  <cols>
    <col collapsed="false" hidden="true" max="3" min="1" style="0" width="0"/>
    <col collapsed="false" hidden="false" max="4" min="4" style="0" width="28.1740890688259"/>
    <col collapsed="false" hidden="false" max="5" min="5" style="0" width="11.6761133603239"/>
    <col collapsed="false" hidden="false" max="6" min="6" style="0" width="8.57085020242915"/>
    <col collapsed="false" hidden="false" max="7" min="7" style="0" width="28.1740890688259"/>
    <col collapsed="false" hidden="false" max="8" min="8" style="0" width="11.6761133603239"/>
    <col collapsed="false" hidden="false" max="9" min="9" style="0" width="8.57085020242915"/>
    <col collapsed="false" hidden="false" max="10" min="10" style="0" width="22.9230769230769"/>
    <col collapsed="false" hidden="false" max="11" min="11" style="0" width="11.6761133603239"/>
    <col collapsed="false" hidden="false" max="1025" min="12" style="0" width="8.57085020242915"/>
  </cols>
  <sheetData>
    <row r="1" customFormat="false" ht="13.8" hidden="false" customHeight="false" outlineLevel="0" collapsed="false">
      <c r="A1" s="1" t="s">
        <v>0</v>
      </c>
      <c r="B1" s="2"/>
      <c r="C1" s="2"/>
      <c r="D1" s="3" t="s">
        <v>1</v>
      </c>
      <c r="E1" s="3" t="n">
        <v>4</v>
      </c>
      <c r="F1" s="4"/>
      <c r="G1" s="4"/>
      <c r="H1" s="4"/>
      <c r="I1" s="4"/>
      <c r="J1" s="5"/>
      <c r="K1" s="5"/>
      <c r="L1" s="5"/>
    </row>
    <row r="2" customFormat="false" ht="13.8" hidden="false" customHeight="false" outlineLevel="0" collapsed="false">
      <c r="A2" s="6" t="s">
        <v>2</v>
      </c>
      <c r="B2" s="5" t="s">
        <v>3</v>
      </c>
      <c r="C2" s="5"/>
      <c r="D2" s="4"/>
      <c r="E2" s="4"/>
      <c r="F2" s="4"/>
      <c r="G2" s="4"/>
      <c r="H2" s="4"/>
      <c r="I2" s="4"/>
      <c r="J2" s="5"/>
      <c r="K2" s="5"/>
      <c r="L2" s="5"/>
    </row>
    <row r="3" customFormat="false" ht="13.8" hidden="false" customHeight="false" outlineLevel="0" collapsed="false">
      <c r="A3" s="6" t="s">
        <v>4</v>
      </c>
      <c r="B3" s="5" t="n">
        <v>1</v>
      </c>
      <c r="C3" s="5"/>
      <c r="D3" s="7" t="s">
        <v>5</v>
      </c>
      <c r="E3" s="7"/>
      <c r="F3" s="7"/>
      <c r="G3" s="7"/>
      <c r="H3" s="7"/>
      <c r="I3" s="8"/>
      <c r="J3" s="8"/>
      <c r="K3" s="8"/>
      <c r="L3" s="5"/>
    </row>
    <row r="4" customFormat="false" ht="13.8" hidden="false" customHeight="false" outlineLevel="0" collapsed="false">
      <c r="A4" s="6" t="s">
        <v>6</v>
      </c>
      <c r="B4" s="5" t="n">
        <v>0.2</v>
      </c>
      <c r="C4" s="5"/>
      <c r="D4" s="7" t="s">
        <v>7</v>
      </c>
      <c r="E4" s="7"/>
      <c r="F4" s="4"/>
      <c r="G4" s="4"/>
      <c r="H4" s="4"/>
      <c r="I4" s="4"/>
      <c r="J4" s="5"/>
      <c r="K4" s="5"/>
      <c r="L4" s="5"/>
    </row>
    <row r="5" customFormat="false" ht="13.8" hidden="false" customHeight="false" outlineLevel="0" collapsed="false">
      <c r="A5" s="6" t="s">
        <v>8</v>
      </c>
      <c r="B5" s="5" t="n">
        <v>0.05</v>
      </c>
      <c r="C5" s="5"/>
      <c r="D5" s="9" t="s">
        <v>2</v>
      </c>
      <c r="E5" s="9" t="s">
        <v>9</v>
      </c>
      <c r="F5" s="4"/>
      <c r="G5" s="9" t="s">
        <v>2</v>
      </c>
      <c r="H5" s="9" t="s">
        <v>9</v>
      </c>
      <c r="I5" s="9"/>
      <c r="J5" s="5"/>
      <c r="K5" s="5"/>
      <c r="L5" s="5"/>
    </row>
    <row r="6" customFormat="false" ht="13.8" hidden="false" customHeight="false" outlineLevel="0" collapsed="false">
      <c r="A6" s="6" t="s">
        <v>10</v>
      </c>
      <c r="B6" s="5" t="n">
        <v>5.33</v>
      </c>
      <c r="C6" s="5"/>
      <c r="D6" s="4" t="s">
        <v>4</v>
      </c>
      <c r="E6" s="4" t="n">
        <f aca="false">VLOOKUP(D6,$A$3:$B$10,2,0)*5*1.2*$E$1</f>
        <v>24</v>
      </c>
      <c r="F6" s="4"/>
      <c r="G6" s="4" t="s">
        <v>7</v>
      </c>
      <c r="H6" s="4" t="n">
        <f aca="false">50-H7</f>
        <v>49</v>
      </c>
      <c r="I6" s="4"/>
      <c r="J6" s="5"/>
      <c r="K6" s="5"/>
      <c r="L6" s="5"/>
    </row>
    <row r="7" customFormat="false" ht="13.8" hidden="false" customHeight="false" outlineLevel="0" collapsed="false">
      <c r="A7" s="6" t="s">
        <v>11</v>
      </c>
      <c r="B7" s="5" t="n">
        <v>0.4</v>
      </c>
      <c r="C7" s="5"/>
      <c r="D7" s="4" t="s">
        <v>6</v>
      </c>
      <c r="E7" s="4" t="n">
        <f aca="false">VLOOKUP(D7,$A$3:$B$10,2,0)*5*1.2*$E$1</f>
        <v>4.8</v>
      </c>
      <c r="F7" s="4"/>
      <c r="G7" s="4" t="s">
        <v>12</v>
      </c>
      <c r="H7" s="4" t="n">
        <v>1</v>
      </c>
      <c r="I7" s="4"/>
      <c r="J7" s="5"/>
      <c r="K7" s="5"/>
      <c r="L7" s="5"/>
    </row>
    <row r="8" customFormat="false" ht="13.8" hidden="false" customHeight="false" outlineLevel="0" collapsed="false">
      <c r="A8" s="6" t="s">
        <v>13</v>
      </c>
      <c r="B8" s="5" t="n">
        <v>0.02</v>
      </c>
      <c r="C8" s="5"/>
      <c r="D8" s="4" t="s">
        <v>8</v>
      </c>
      <c r="E8" s="4" t="n">
        <f aca="false">VLOOKUP(D8,$A$3:$B$10,2,0)*5*1.2*$E$1</f>
        <v>1.2</v>
      </c>
      <c r="F8" s="4"/>
      <c r="G8" s="4"/>
      <c r="H8" s="4"/>
      <c r="I8" s="4"/>
      <c r="J8" s="5"/>
      <c r="K8" s="5"/>
      <c r="L8" s="5"/>
    </row>
    <row r="9" customFormat="false" ht="13.8" hidden="false" customHeight="false" outlineLevel="0" collapsed="false">
      <c r="A9" s="6" t="s">
        <v>14</v>
      </c>
      <c r="B9" s="5" t="n">
        <v>2</v>
      </c>
      <c r="C9" s="5"/>
      <c r="D9" s="4" t="s">
        <v>10</v>
      </c>
      <c r="E9" s="4" t="n">
        <f aca="false">VLOOKUP(D9,$A$3:$B$10,2,0)*5*1.2*$E$1</f>
        <v>127.92</v>
      </c>
      <c r="F9" s="4"/>
      <c r="G9" s="4"/>
      <c r="H9" s="4"/>
      <c r="I9" s="4"/>
      <c r="J9" s="5"/>
      <c r="K9" s="5"/>
      <c r="L9" s="5"/>
    </row>
    <row r="10" customFormat="false" ht="13.8" hidden="false" customHeight="false" outlineLevel="0" collapsed="false">
      <c r="A10" s="6" t="s">
        <v>15</v>
      </c>
      <c r="B10" s="5" t="n">
        <v>1</v>
      </c>
      <c r="C10" s="5"/>
      <c r="D10" s="4" t="s">
        <v>11</v>
      </c>
      <c r="E10" s="4" t="n">
        <f aca="false">VLOOKUP(D10,$A$3:$B$10,2,0)*5*1.2*$E$1</f>
        <v>9.6</v>
      </c>
      <c r="F10" s="4"/>
      <c r="G10" s="4"/>
      <c r="H10" s="4"/>
      <c r="I10" s="4"/>
      <c r="J10" s="5"/>
      <c r="K10" s="5"/>
      <c r="L10" s="5"/>
    </row>
    <row r="11" customFormat="false" ht="13.8" hidden="false" customHeight="false" outlineLevel="0" collapsed="false">
      <c r="A11" s="10"/>
      <c r="B11" s="11"/>
      <c r="C11" s="5"/>
      <c r="D11" s="4" t="s">
        <v>14</v>
      </c>
      <c r="E11" s="4" t="n">
        <f aca="false">VLOOKUP(D11,$A$3:$B$10,2,0)*5*1.2*$E$1</f>
        <v>48</v>
      </c>
      <c r="F11" s="4"/>
      <c r="G11" s="4"/>
      <c r="H11" s="4"/>
      <c r="I11" s="4"/>
      <c r="J11" s="5"/>
      <c r="K11" s="5"/>
      <c r="L11" s="5"/>
    </row>
    <row r="12" customFormat="false" ht="13.8" hidden="false" customHeight="false" outlineLevel="0" collapsed="false">
      <c r="A12" s="6"/>
      <c r="B12" s="5"/>
      <c r="C12" s="5"/>
      <c r="D12" s="12" t="s">
        <v>15</v>
      </c>
      <c r="E12" s="4" t="n">
        <f aca="false">VLOOKUP(D12,$A$3:$B$10,2,0)*5*1.2*$E$1</f>
        <v>24</v>
      </c>
      <c r="F12" s="4"/>
      <c r="G12" s="4"/>
      <c r="H12" s="4"/>
      <c r="I12" s="4"/>
      <c r="J12" s="5"/>
      <c r="K12" s="5"/>
      <c r="L12" s="5"/>
    </row>
    <row r="13" customFormat="false" ht="13.8" hidden="false" customHeight="false" outlineLevel="0" collapsed="false">
      <c r="A13" s="10"/>
      <c r="B13" s="11"/>
      <c r="C13" s="5"/>
      <c r="I13" s="4"/>
      <c r="J13" s="5"/>
      <c r="K13" s="5"/>
      <c r="L13" s="5"/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D3:H3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2019-05-31T18:29:41Z</dcterms:created>
  <dc:creator>bruce</dc:creator>
  <dc:description/>
  <dc:language>en-US</dc:language>
  <cp:lastModifiedBy/>
  <dcterms:modified xsi:type="dcterms:W3CDTF">2020-03-25T12:38:49Z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