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AF3D617-3A13-43E9-AEBC-B2DCF4037053}" xr6:coauthVersionLast="36" xr6:coauthVersionMax="36" xr10:uidLastSave="{00000000-0000-0000-0000-000000000000}"/>
  <bookViews>
    <workbookView xWindow="0" yWindow="0" windowWidth="22260" windowHeight="12645" activeTab="10" xr2:uid="{00000000-000D-0000-FFFF-FFFF00000000}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Scaling" sheetId="2" r:id="rId6"/>
    <sheet name="Scaling speedup" sheetId="9" r:id="rId7"/>
    <sheet name="Scaling effeciency" sheetId="10" r:id="rId8"/>
    <sheet name="Speed" sheetId="7" r:id="rId9"/>
    <sheet name="Speed2" sheetId="12" r:id="rId10"/>
    <sheet name="Quality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8" i="13" l="1"/>
  <c r="Z8" i="13"/>
  <c r="Z3" i="13"/>
  <c r="Z4" i="13"/>
  <c r="Z5" i="13"/>
  <c r="Z6" i="13"/>
  <c r="Z2" i="13"/>
  <c r="Y3" i="13"/>
  <c r="Y4" i="13"/>
  <c r="Y5" i="13"/>
  <c r="Y6" i="13"/>
  <c r="Y2" i="13"/>
  <c r="T8" i="13"/>
  <c r="U8" i="13"/>
  <c r="V8" i="13"/>
  <c r="X8" i="13"/>
  <c r="X3" i="13"/>
  <c r="X4" i="13"/>
  <c r="X5" i="13"/>
  <c r="X6" i="13"/>
  <c r="X2" i="13"/>
  <c r="S8" i="13"/>
  <c r="T3" i="13"/>
  <c r="H44" i="10" l="1"/>
  <c r="G44" i="10"/>
  <c r="F44" i="10"/>
  <c r="E44" i="10"/>
  <c r="D44" i="10"/>
  <c r="C44" i="10"/>
  <c r="B44" i="10"/>
  <c r="H43" i="10"/>
  <c r="G43" i="10"/>
  <c r="F43" i="10"/>
  <c r="E43" i="10"/>
  <c r="D43" i="10"/>
  <c r="C43" i="10"/>
  <c r="B43" i="10"/>
  <c r="H42" i="10"/>
  <c r="G42" i="10"/>
  <c r="F42" i="10"/>
  <c r="E42" i="10"/>
  <c r="D42" i="10"/>
  <c r="C42" i="10"/>
  <c r="B42" i="10"/>
  <c r="H41" i="10"/>
  <c r="G41" i="10"/>
  <c r="F41" i="10"/>
  <c r="E41" i="10"/>
  <c r="D41" i="10"/>
  <c r="C41" i="10"/>
  <c r="B41" i="10"/>
  <c r="H40" i="10"/>
  <c r="G40" i="10"/>
  <c r="F40" i="10"/>
  <c r="E40" i="10"/>
  <c r="D40" i="10"/>
  <c r="C40" i="10"/>
  <c r="B40" i="10"/>
  <c r="H39" i="10"/>
  <c r="G39" i="10"/>
  <c r="F39" i="10"/>
  <c r="E39" i="10"/>
  <c r="D39" i="10"/>
  <c r="C39" i="10"/>
  <c r="B39" i="10"/>
  <c r="C39" i="9"/>
  <c r="D39" i="9"/>
  <c r="E39" i="9"/>
  <c r="F39" i="9"/>
  <c r="G39" i="9"/>
  <c r="H39" i="9"/>
  <c r="C40" i="9"/>
  <c r="D40" i="9"/>
  <c r="E40" i="9"/>
  <c r="F40" i="9"/>
  <c r="G40" i="9"/>
  <c r="H40" i="9"/>
  <c r="C41" i="9"/>
  <c r="D41" i="9"/>
  <c r="E41" i="9"/>
  <c r="F41" i="9"/>
  <c r="G41" i="9"/>
  <c r="H41" i="9"/>
  <c r="C42" i="9"/>
  <c r="D42" i="9"/>
  <c r="E42" i="9"/>
  <c r="F42" i="9"/>
  <c r="G42" i="9"/>
  <c r="H42" i="9"/>
  <c r="C43" i="9"/>
  <c r="D43" i="9"/>
  <c r="E43" i="9"/>
  <c r="F43" i="9"/>
  <c r="G43" i="9"/>
  <c r="H43" i="9"/>
  <c r="C44" i="9"/>
  <c r="D44" i="9"/>
  <c r="E44" i="9"/>
  <c r="F44" i="9"/>
  <c r="G44" i="9"/>
  <c r="H44" i="9"/>
  <c r="B40" i="9"/>
  <c r="B41" i="9"/>
  <c r="B42" i="9"/>
  <c r="B43" i="9"/>
  <c r="B44" i="9"/>
  <c r="B39" i="9"/>
  <c r="V3" i="13" l="1"/>
  <c r="V4" i="13"/>
  <c r="V5" i="13"/>
  <c r="V6" i="13"/>
  <c r="V2" i="13"/>
  <c r="U3" i="13"/>
  <c r="U4" i="13"/>
  <c r="U5" i="13"/>
  <c r="U6" i="13"/>
  <c r="U2" i="13"/>
  <c r="T4" i="13"/>
  <c r="T5" i="13"/>
  <c r="T6" i="13"/>
  <c r="T2" i="13"/>
  <c r="S3" i="13"/>
  <c r="S4" i="13"/>
  <c r="S5" i="13"/>
  <c r="S6" i="13"/>
  <c r="S2" i="13"/>
  <c r="F20" i="13" l="1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P38" i="7" l="1"/>
  <c r="P32" i="7"/>
  <c r="P26" i="7"/>
  <c r="P20" i="7"/>
  <c r="P14" i="7"/>
  <c r="P8" i="7"/>
  <c r="P2" i="7"/>
  <c r="O3" i="7"/>
  <c r="O4" i="7"/>
  <c r="O5" i="7"/>
  <c r="O6" i="7"/>
  <c r="O8" i="7"/>
  <c r="O9" i="7"/>
  <c r="O10" i="7"/>
  <c r="O11" i="7"/>
  <c r="O12" i="7"/>
  <c r="O14" i="7"/>
  <c r="O15" i="7"/>
  <c r="O16" i="7"/>
  <c r="O17" i="7"/>
  <c r="O18" i="7"/>
  <c r="O20" i="7"/>
  <c r="O21" i="7"/>
  <c r="O22" i="7"/>
  <c r="O23" i="7"/>
  <c r="O24" i="7"/>
  <c r="O26" i="7"/>
  <c r="O27" i="7"/>
  <c r="O28" i="7"/>
  <c r="O29" i="7"/>
  <c r="O30" i="7"/>
  <c r="O32" i="7"/>
  <c r="O33" i="7"/>
  <c r="O34" i="7"/>
  <c r="O35" i="7"/>
  <c r="O36" i="7"/>
  <c r="O38" i="7"/>
  <c r="O39" i="7"/>
  <c r="O40" i="7"/>
  <c r="O41" i="7"/>
  <c r="O42" i="7"/>
  <c r="O2" i="7"/>
  <c r="G42" i="12"/>
  <c r="G41" i="12"/>
  <c r="G40" i="12"/>
  <c r="G39" i="12"/>
  <c r="G38" i="12"/>
  <c r="G36" i="12"/>
  <c r="G35" i="12"/>
  <c r="G34" i="12"/>
  <c r="G33" i="12"/>
  <c r="G32" i="12"/>
  <c r="G30" i="12"/>
  <c r="G29" i="12"/>
  <c r="G28" i="12"/>
  <c r="G27" i="12"/>
  <c r="G26" i="12"/>
  <c r="G24" i="12"/>
  <c r="G23" i="12"/>
  <c r="G22" i="12"/>
  <c r="G21" i="12"/>
  <c r="G20" i="12"/>
  <c r="G18" i="12"/>
  <c r="G17" i="12"/>
  <c r="G16" i="12"/>
  <c r="G15" i="12"/>
  <c r="G14" i="12"/>
  <c r="G12" i="12"/>
  <c r="G11" i="12"/>
  <c r="G10" i="12"/>
  <c r="G9" i="12"/>
  <c r="G8" i="12"/>
  <c r="G6" i="12"/>
  <c r="G5" i="12"/>
  <c r="G4" i="12"/>
  <c r="G3" i="12"/>
  <c r="G2" i="12"/>
  <c r="F42" i="12"/>
  <c r="F41" i="12"/>
  <c r="F40" i="12"/>
  <c r="F39" i="12"/>
  <c r="F38" i="12"/>
  <c r="F36" i="12"/>
  <c r="F35" i="12"/>
  <c r="F34" i="12"/>
  <c r="F33" i="12"/>
  <c r="F32" i="12"/>
  <c r="F30" i="12"/>
  <c r="F29" i="12"/>
  <c r="F28" i="12"/>
  <c r="F27" i="12"/>
  <c r="F26" i="12"/>
  <c r="F24" i="12"/>
  <c r="F23" i="12"/>
  <c r="F22" i="12"/>
  <c r="F21" i="12"/>
  <c r="F20" i="12"/>
  <c r="F18" i="12"/>
  <c r="F17" i="12"/>
  <c r="F16" i="12"/>
  <c r="F15" i="12"/>
  <c r="F14" i="12"/>
  <c r="F12" i="12"/>
  <c r="F11" i="12"/>
  <c r="F10" i="12"/>
  <c r="F9" i="12"/>
  <c r="F8" i="12"/>
  <c r="F6" i="12"/>
  <c r="F5" i="12"/>
  <c r="F4" i="12"/>
  <c r="F3" i="12"/>
  <c r="F2" i="12"/>
  <c r="E42" i="12"/>
  <c r="E41" i="12"/>
  <c r="E40" i="12"/>
  <c r="E39" i="12"/>
  <c r="E38" i="12"/>
  <c r="E36" i="12"/>
  <c r="E35" i="12"/>
  <c r="E34" i="12"/>
  <c r="E33" i="12"/>
  <c r="E32" i="12"/>
  <c r="E30" i="12"/>
  <c r="E29" i="12"/>
  <c r="E28" i="12"/>
  <c r="E27" i="12"/>
  <c r="E26" i="12"/>
  <c r="E24" i="12"/>
  <c r="E23" i="12"/>
  <c r="E22" i="12"/>
  <c r="E21" i="12"/>
  <c r="E20" i="12"/>
  <c r="E18" i="12"/>
  <c r="E17" i="12"/>
  <c r="E16" i="12"/>
  <c r="E15" i="12"/>
  <c r="E14" i="12"/>
  <c r="E12" i="12"/>
  <c r="E11" i="12"/>
  <c r="E10" i="12"/>
  <c r="E9" i="12"/>
  <c r="E8" i="12"/>
  <c r="E6" i="12"/>
  <c r="E5" i="12"/>
  <c r="E4" i="12"/>
  <c r="E3" i="12"/>
  <c r="E2" i="12"/>
  <c r="D42" i="12"/>
  <c r="D41" i="12"/>
  <c r="D40" i="12"/>
  <c r="D39" i="12"/>
  <c r="D38" i="12"/>
  <c r="D36" i="12"/>
  <c r="D35" i="12"/>
  <c r="D34" i="12"/>
  <c r="D33" i="12"/>
  <c r="D32" i="12"/>
  <c r="D30" i="12"/>
  <c r="D29" i="12"/>
  <c r="D28" i="12"/>
  <c r="D27" i="12"/>
  <c r="D26" i="12"/>
  <c r="D24" i="12"/>
  <c r="D23" i="12"/>
  <c r="D22" i="12"/>
  <c r="D21" i="12"/>
  <c r="D20" i="12"/>
  <c r="D18" i="12"/>
  <c r="D17" i="12"/>
  <c r="D16" i="12"/>
  <c r="D15" i="12"/>
  <c r="D14" i="12"/>
  <c r="D12" i="12"/>
  <c r="D11" i="12"/>
  <c r="D10" i="12"/>
  <c r="D9" i="12"/>
  <c r="D8" i="12"/>
  <c r="D6" i="12"/>
  <c r="D5" i="12"/>
  <c r="D4" i="12"/>
  <c r="D3" i="12"/>
  <c r="D2" i="12"/>
  <c r="C42" i="12"/>
  <c r="C41" i="12"/>
  <c r="C40" i="12"/>
  <c r="C39" i="12"/>
  <c r="C38" i="12"/>
  <c r="C36" i="12"/>
  <c r="C35" i="12"/>
  <c r="C34" i="12"/>
  <c r="C33" i="12"/>
  <c r="C32" i="12"/>
  <c r="C30" i="12"/>
  <c r="C29" i="12"/>
  <c r="C28" i="12"/>
  <c r="C27" i="12"/>
  <c r="C26" i="12"/>
  <c r="C24" i="12"/>
  <c r="C23" i="12"/>
  <c r="C22" i="12"/>
  <c r="C21" i="12"/>
  <c r="C20" i="12"/>
  <c r="C18" i="12"/>
  <c r="C17" i="12"/>
  <c r="C16" i="12"/>
  <c r="C15" i="12"/>
  <c r="C14" i="12"/>
  <c r="C12" i="12"/>
  <c r="C11" i="12"/>
  <c r="C10" i="12"/>
  <c r="C9" i="12"/>
  <c r="C8" i="12"/>
  <c r="C6" i="12"/>
  <c r="C5" i="12"/>
  <c r="C4" i="12"/>
  <c r="C3" i="12"/>
  <c r="C2" i="12"/>
  <c r="B42" i="12"/>
  <c r="B41" i="12"/>
  <c r="B40" i="12"/>
  <c r="B39" i="12"/>
  <c r="B38" i="12"/>
  <c r="B36" i="12"/>
  <c r="B35" i="12"/>
  <c r="B34" i="12"/>
  <c r="B33" i="12"/>
  <c r="B32" i="12"/>
  <c r="B30" i="12"/>
  <c r="B29" i="12"/>
  <c r="B28" i="12"/>
  <c r="B27" i="12"/>
  <c r="B26" i="12"/>
  <c r="B24" i="12"/>
  <c r="B23" i="12"/>
  <c r="B22" i="12"/>
  <c r="B21" i="12"/>
  <c r="B20" i="12"/>
  <c r="B18" i="12"/>
  <c r="B17" i="12"/>
  <c r="B16" i="12"/>
  <c r="B15" i="12"/>
  <c r="B14" i="12"/>
  <c r="B12" i="12"/>
  <c r="B11" i="12"/>
  <c r="B10" i="12"/>
  <c r="B9" i="12"/>
  <c r="B8" i="12"/>
  <c r="B6" i="12"/>
  <c r="B5" i="12"/>
  <c r="B4" i="12"/>
  <c r="B3" i="12"/>
  <c r="B2" i="12"/>
  <c r="H35" i="10"/>
  <c r="G35" i="10"/>
  <c r="F35" i="10"/>
  <c r="E35" i="10"/>
  <c r="D35" i="10"/>
  <c r="C35" i="10"/>
  <c r="B35" i="10"/>
  <c r="H34" i="10"/>
  <c r="G34" i="10"/>
  <c r="F34" i="10"/>
  <c r="E34" i="10"/>
  <c r="D34" i="10"/>
  <c r="C34" i="10"/>
  <c r="B34" i="10"/>
  <c r="H33" i="10"/>
  <c r="G33" i="10"/>
  <c r="F33" i="10"/>
  <c r="E33" i="10"/>
  <c r="D33" i="10"/>
  <c r="C33" i="10"/>
  <c r="B33" i="10"/>
  <c r="H32" i="10"/>
  <c r="G32" i="10"/>
  <c r="F32" i="10"/>
  <c r="E32" i="10"/>
  <c r="D32" i="10"/>
  <c r="C32" i="10"/>
  <c r="B32" i="10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B30" i="10"/>
  <c r="H28" i="10"/>
  <c r="G28" i="10"/>
  <c r="F28" i="10"/>
  <c r="E28" i="10"/>
  <c r="D28" i="10"/>
  <c r="C28" i="10"/>
  <c r="B28" i="10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7" i="10"/>
  <c r="H6" i="10"/>
  <c r="H5" i="10"/>
  <c r="H4" i="10"/>
  <c r="H3" i="10"/>
  <c r="H2" i="10"/>
  <c r="G7" i="10"/>
  <c r="G6" i="10"/>
  <c r="G5" i="10"/>
  <c r="G4" i="10"/>
  <c r="G3" i="10"/>
  <c r="G2" i="10"/>
  <c r="F7" i="10"/>
  <c r="F6" i="10"/>
  <c r="F5" i="10"/>
  <c r="F4" i="10"/>
  <c r="F3" i="10"/>
  <c r="F2" i="10"/>
  <c r="E7" i="10"/>
  <c r="E6" i="10"/>
  <c r="E5" i="10"/>
  <c r="E4" i="10"/>
  <c r="E3" i="10"/>
  <c r="E2" i="10"/>
  <c r="D7" i="10"/>
  <c r="D6" i="10"/>
  <c r="D5" i="10"/>
  <c r="D4" i="10"/>
  <c r="D3" i="10"/>
  <c r="D2" i="10"/>
  <c r="C7" i="10"/>
  <c r="C6" i="10"/>
  <c r="C5" i="10"/>
  <c r="C4" i="10"/>
  <c r="C3" i="10"/>
  <c r="C2" i="10"/>
  <c r="B7" i="10"/>
  <c r="B6" i="10"/>
  <c r="B5" i="10"/>
  <c r="B4" i="10"/>
  <c r="B3" i="10"/>
  <c r="B2" i="10"/>
  <c r="H35" i="9"/>
  <c r="G35" i="9"/>
  <c r="F35" i="9"/>
  <c r="E35" i="9"/>
  <c r="D35" i="9"/>
  <c r="C35" i="9"/>
  <c r="B35" i="9"/>
  <c r="H34" i="9"/>
  <c r="G34" i="9"/>
  <c r="F34" i="9"/>
  <c r="E34" i="9"/>
  <c r="D34" i="9"/>
  <c r="C34" i="9"/>
  <c r="B34" i="9"/>
  <c r="H33" i="9"/>
  <c r="G33" i="9"/>
  <c r="F33" i="9"/>
  <c r="E33" i="9"/>
  <c r="D33" i="9"/>
  <c r="C33" i="9"/>
  <c r="B33" i="9"/>
  <c r="H32" i="9"/>
  <c r="G32" i="9"/>
  <c r="F32" i="9"/>
  <c r="E32" i="9"/>
  <c r="D32" i="9"/>
  <c r="C32" i="9"/>
  <c r="B32" i="9"/>
  <c r="H31" i="9"/>
  <c r="G31" i="9"/>
  <c r="F31" i="9"/>
  <c r="E31" i="9"/>
  <c r="D31" i="9"/>
  <c r="C31" i="9"/>
  <c r="B31" i="9"/>
  <c r="H30" i="9"/>
  <c r="G30" i="9"/>
  <c r="F30" i="9"/>
  <c r="E30" i="9"/>
  <c r="D30" i="9"/>
  <c r="C30" i="9"/>
  <c r="B30" i="9"/>
  <c r="H28" i="9"/>
  <c r="G28" i="9"/>
  <c r="F28" i="9"/>
  <c r="E28" i="9"/>
  <c r="D28" i="9"/>
  <c r="C28" i="9"/>
  <c r="B28" i="9"/>
  <c r="H27" i="9"/>
  <c r="G27" i="9"/>
  <c r="F27" i="9"/>
  <c r="E27" i="9"/>
  <c r="D27" i="9"/>
  <c r="C27" i="9"/>
  <c r="B27" i="9"/>
  <c r="H26" i="9"/>
  <c r="G26" i="9"/>
  <c r="F26" i="9"/>
  <c r="E26" i="9"/>
  <c r="D26" i="9"/>
  <c r="C26" i="9"/>
  <c r="B26" i="9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1" i="9"/>
  <c r="G21" i="9"/>
  <c r="F21" i="9"/>
  <c r="E21" i="9"/>
  <c r="D21" i="9"/>
  <c r="C21" i="9"/>
  <c r="B21" i="9"/>
  <c r="H20" i="9"/>
  <c r="G20" i="9"/>
  <c r="F20" i="9"/>
  <c r="E20" i="9"/>
  <c r="D20" i="9"/>
  <c r="C20" i="9"/>
  <c r="B20" i="9"/>
  <c r="H19" i="9"/>
  <c r="G19" i="9"/>
  <c r="F19" i="9"/>
  <c r="E19" i="9"/>
  <c r="D19" i="9"/>
  <c r="C19" i="9"/>
  <c r="B19" i="9"/>
  <c r="H18" i="9"/>
  <c r="G18" i="9"/>
  <c r="F18" i="9"/>
  <c r="E18" i="9"/>
  <c r="D18" i="9"/>
  <c r="C18" i="9"/>
  <c r="B18" i="9"/>
  <c r="H17" i="9"/>
  <c r="G17" i="9"/>
  <c r="F17" i="9"/>
  <c r="E17" i="9"/>
  <c r="D17" i="9"/>
  <c r="C17" i="9"/>
  <c r="B17" i="9"/>
  <c r="H16" i="9"/>
  <c r="G16" i="9"/>
  <c r="F16" i="9"/>
  <c r="E16" i="9"/>
  <c r="D16" i="9"/>
  <c r="C16" i="9"/>
  <c r="B16" i="9"/>
  <c r="H14" i="9"/>
  <c r="G14" i="9"/>
  <c r="F14" i="9"/>
  <c r="E14" i="9"/>
  <c r="D14" i="9"/>
  <c r="C14" i="9"/>
  <c r="B14" i="9"/>
  <c r="H13" i="9"/>
  <c r="G13" i="9"/>
  <c r="F13" i="9"/>
  <c r="E13" i="9"/>
  <c r="D13" i="9"/>
  <c r="C13" i="9"/>
  <c r="B13" i="9"/>
  <c r="H12" i="9"/>
  <c r="G12" i="9"/>
  <c r="F12" i="9"/>
  <c r="E12" i="9"/>
  <c r="D12" i="9"/>
  <c r="C12" i="9"/>
  <c r="B12" i="9"/>
  <c r="H11" i="9"/>
  <c r="G11" i="9"/>
  <c r="F11" i="9"/>
  <c r="E11" i="9"/>
  <c r="D11" i="9"/>
  <c r="C11" i="9"/>
  <c r="B11" i="9"/>
  <c r="H10" i="9"/>
  <c r="G10" i="9"/>
  <c r="F10" i="9"/>
  <c r="E10" i="9"/>
  <c r="D10" i="9"/>
  <c r="C10" i="9"/>
  <c r="B10" i="9"/>
  <c r="H9" i="9"/>
  <c r="G9" i="9"/>
  <c r="F9" i="9"/>
  <c r="E9" i="9"/>
  <c r="D9" i="9"/>
  <c r="C9" i="9"/>
  <c r="B9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2" i="9"/>
  <c r="G2" i="9"/>
  <c r="F2" i="9"/>
  <c r="E2" i="9"/>
  <c r="D2" i="9"/>
  <c r="C2" i="9"/>
  <c r="B2" i="9"/>
  <c r="X83" i="6" l="1"/>
  <c r="W83" i="6"/>
  <c r="V83" i="6"/>
  <c r="U83" i="6"/>
  <c r="T83" i="6"/>
  <c r="S83" i="6"/>
  <c r="X82" i="6"/>
  <c r="W82" i="6"/>
  <c r="V82" i="6"/>
  <c r="U82" i="6"/>
  <c r="T82" i="6"/>
  <c r="S82" i="6"/>
  <c r="X81" i="6"/>
  <c r="W81" i="6"/>
  <c r="V81" i="6"/>
  <c r="U81" i="6"/>
  <c r="T81" i="6"/>
  <c r="S81" i="6"/>
  <c r="X80" i="6"/>
  <c r="W80" i="6"/>
  <c r="V80" i="6"/>
  <c r="U80" i="6"/>
  <c r="T80" i="6"/>
  <c r="S80" i="6"/>
  <c r="X79" i="6"/>
  <c r="W79" i="6"/>
  <c r="V79" i="6"/>
  <c r="U79" i="6"/>
  <c r="T79" i="6"/>
  <c r="S79" i="6"/>
  <c r="X78" i="6"/>
  <c r="W78" i="6"/>
  <c r="V78" i="6"/>
  <c r="U78" i="6"/>
  <c r="T78" i="6"/>
  <c r="S78" i="6"/>
  <c r="X77" i="6"/>
  <c r="W77" i="6"/>
  <c r="V77" i="6"/>
  <c r="U77" i="6"/>
  <c r="T77" i="6"/>
  <c r="S77" i="6"/>
  <c r="X76" i="6"/>
  <c r="W76" i="6"/>
  <c r="V76" i="6"/>
  <c r="U76" i="6"/>
  <c r="T76" i="6"/>
  <c r="S76" i="6"/>
  <c r="X75" i="6"/>
  <c r="W75" i="6"/>
  <c r="V75" i="6"/>
  <c r="U75" i="6"/>
  <c r="T75" i="6"/>
  <c r="S75" i="6"/>
  <c r="X74" i="6"/>
  <c r="W74" i="6"/>
  <c r="V74" i="6"/>
  <c r="U74" i="6"/>
  <c r="T74" i="6"/>
  <c r="S74" i="6"/>
  <c r="X71" i="6"/>
  <c r="W71" i="6"/>
  <c r="V71" i="6"/>
  <c r="U71" i="6"/>
  <c r="T71" i="6"/>
  <c r="S71" i="6"/>
  <c r="X70" i="6"/>
  <c r="W70" i="6"/>
  <c r="V70" i="6"/>
  <c r="U70" i="6"/>
  <c r="T70" i="6"/>
  <c r="S70" i="6"/>
  <c r="X69" i="6"/>
  <c r="W69" i="6"/>
  <c r="V69" i="6"/>
  <c r="U69" i="6"/>
  <c r="T69" i="6"/>
  <c r="S69" i="6"/>
  <c r="X68" i="6"/>
  <c r="W68" i="6"/>
  <c r="V68" i="6"/>
  <c r="U68" i="6"/>
  <c r="T68" i="6"/>
  <c r="S68" i="6"/>
  <c r="X67" i="6"/>
  <c r="W67" i="6"/>
  <c r="V67" i="6"/>
  <c r="U67" i="6"/>
  <c r="T67" i="6"/>
  <c r="S67" i="6"/>
  <c r="X66" i="6"/>
  <c r="W66" i="6"/>
  <c r="V66" i="6"/>
  <c r="U66" i="6"/>
  <c r="T66" i="6"/>
  <c r="S66" i="6"/>
  <c r="X65" i="6"/>
  <c r="W65" i="6"/>
  <c r="V65" i="6"/>
  <c r="U65" i="6"/>
  <c r="T65" i="6"/>
  <c r="S65" i="6"/>
  <c r="X64" i="6"/>
  <c r="W64" i="6"/>
  <c r="V64" i="6"/>
  <c r="U64" i="6"/>
  <c r="T64" i="6"/>
  <c r="S64" i="6"/>
  <c r="X63" i="6"/>
  <c r="W63" i="6"/>
  <c r="V63" i="6"/>
  <c r="U63" i="6"/>
  <c r="T63" i="6"/>
  <c r="S63" i="6"/>
  <c r="X62" i="6"/>
  <c r="W62" i="6"/>
  <c r="V62" i="6"/>
  <c r="U62" i="6"/>
  <c r="T62" i="6"/>
  <c r="S62" i="6"/>
  <c r="X59" i="6"/>
  <c r="W59" i="6"/>
  <c r="V59" i="6"/>
  <c r="U59" i="6"/>
  <c r="T59" i="6"/>
  <c r="S59" i="6"/>
  <c r="X58" i="6"/>
  <c r="W58" i="6"/>
  <c r="V58" i="6"/>
  <c r="U58" i="6"/>
  <c r="T58" i="6"/>
  <c r="S58" i="6"/>
  <c r="X57" i="6"/>
  <c r="W57" i="6"/>
  <c r="V57" i="6"/>
  <c r="U57" i="6"/>
  <c r="T57" i="6"/>
  <c r="S57" i="6"/>
  <c r="X56" i="6"/>
  <c r="W56" i="6"/>
  <c r="V56" i="6"/>
  <c r="U56" i="6"/>
  <c r="T56" i="6"/>
  <c r="S56" i="6"/>
  <c r="X55" i="6"/>
  <c r="W55" i="6"/>
  <c r="V55" i="6"/>
  <c r="U55" i="6"/>
  <c r="T55" i="6"/>
  <c r="S55" i="6"/>
  <c r="X54" i="6"/>
  <c r="W54" i="6"/>
  <c r="V54" i="6"/>
  <c r="U54" i="6"/>
  <c r="T54" i="6"/>
  <c r="S54" i="6"/>
  <c r="X53" i="6"/>
  <c r="W53" i="6"/>
  <c r="V53" i="6"/>
  <c r="U53" i="6"/>
  <c r="T53" i="6"/>
  <c r="S53" i="6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W45" i="6"/>
  <c r="V45" i="6"/>
  <c r="U45" i="6"/>
  <c r="T45" i="6"/>
  <c r="S45" i="6"/>
  <c r="X44" i="6"/>
  <c r="W44" i="6"/>
  <c r="V44" i="6"/>
  <c r="U44" i="6"/>
  <c r="T44" i="6"/>
  <c r="S44" i="6"/>
  <c r="X43" i="6"/>
  <c r="W43" i="6"/>
  <c r="V43" i="6"/>
  <c r="U43" i="6"/>
  <c r="T43" i="6"/>
  <c r="S43" i="6"/>
  <c r="X42" i="6"/>
  <c r="W42" i="6"/>
  <c r="V42" i="6"/>
  <c r="U42" i="6"/>
  <c r="T42" i="6"/>
  <c r="S42" i="6"/>
  <c r="X41" i="6"/>
  <c r="W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V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V21" i="6"/>
  <c r="U21" i="6"/>
  <c r="T21" i="6"/>
  <c r="S21" i="6"/>
  <c r="X20" i="6"/>
  <c r="W20" i="6"/>
  <c r="V20" i="6"/>
  <c r="U20" i="6"/>
  <c r="T20" i="6"/>
  <c r="S20" i="6"/>
  <c r="X19" i="6"/>
  <c r="W19" i="6"/>
  <c r="V19" i="6"/>
  <c r="U19" i="6"/>
  <c r="T19" i="6"/>
  <c r="S19" i="6"/>
  <c r="X18" i="6"/>
  <c r="W18" i="6"/>
  <c r="V18" i="6"/>
  <c r="U18" i="6"/>
  <c r="T18" i="6"/>
  <c r="S18" i="6"/>
  <c r="X17" i="6"/>
  <c r="W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2" i="6"/>
  <c r="W2" i="6"/>
  <c r="V2" i="6"/>
  <c r="U2" i="6"/>
  <c r="T2" i="6"/>
  <c r="S2" i="6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U80" i="5"/>
  <c r="T80" i="5"/>
  <c r="S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U76" i="5"/>
  <c r="T76" i="5"/>
  <c r="S76" i="5"/>
  <c r="X75" i="5"/>
  <c r="W75" i="5"/>
  <c r="V75" i="5"/>
  <c r="U75" i="5"/>
  <c r="T75" i="5"/>
  <c r="S75" i="5"/>
  <c r="X74" i="5"/>
  <c r="W74" i="5"/>
  <c r="V74" i="5"/>
  <c r="U74" i="5"/>
  <c r="T74" i="5"/>
  <c r="S74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U68" i="5"/>
  <c r="T68" i="5"/>
  <c r="S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U64" i="5"/>
  <c r="T64" i="5"/>
  <c r="S64" i="5"/>
  <c r="X63" i="5"/>
  <c r="W63" i="5"/>
  <c r="V63" i="5"/>
  <c r="U63" i="5"/>
  <c r="T63" i="5"/>
  <c r="S63" i="5"/>
  <c r="X62" i="5"/>
  <c r="W62" i="5"/>
  <c r="V62" i="5"/>
  <c r="U62" i="5"/>
  <c r="T62" i="5"/>
  <c r="S62" i="5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U56" i="5"/>
  <c r="T56" i="5"/>
  <c r="S56" i="5"/>
  <c r="X55" i="5"/>
  <c r="W55" i="5"/>
  <c r="V55" i="5"/>
  <c r="U55" i="5"/>
  <c r="T55" i="5"/>
  <c r="S55" i="5"/>
  <c r="X54" i="5"/>
  <c r="W54" i="5"/>
  <c r="V54" i="5"/>
  <c r="U54" i="5"/>
  <c r="T54" i="5"/>
  <c r="S54" i="5"/>
  <c r="X53" i="5"/>
  <c r="W53" i="5"/>
  <c r="V53" i="5"/>
  <c r="U53" i="5"/>
  <c r="T53" i="5"/>
  <c r="S53" i="5"/>
  <c r="X52" i="5"/>
  <c r="W52" i="5"/>
  <c r="V52" i="5"/>
  <c r="U52" i="5"/>
  <c r="T52" i="5"/>
  <c r="S52" i="5"/>
  <c r="X51" i="5"/>
  <c r="W51" i="5"/>
  <c r="V51" i="5"/>
  <c r="U51" i="5"/>
  <c r="T51" i="5"/>
  <c r="S51" i="5"/>
  <c r="X50" i="5"/>
  <c r="W50" i="5"/>
  <c r="V50" i="5"/>
  <c r="U50" i="5"/>
  <c r="T50" i="5"/>
  <c r="S50" i="5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X83" i="4"/>
  <c r="W83" i="4"/>
  <c r="V83" i="4"/>
  <c r="U83" i="4"/>
  <c r="T83" i="4"/>
  <c r="S83" i="4"/>
  <c r="X82" i="4"/>
  <c r="W82" i="4"/>
  <c r="V82" i="4"/>
  <c r="U82" i="4"/>
  <c r="T82" i="4"/>
  <c r="S82" i="4"/>
  <c r="X81" i="4"/>
  <c r="W81" i="4"/>
  <c r="V81" i="4"/>
  <c r="U81" i="4"/>
  <c r="T81" i="4"/>
  <c r="S81" i="4"/>
  <c r="X80" i="4"/>
  <c r="W80" i="4"/>
  <c r="V80" i="4"/>
  <c r="U80" i="4"/>
  <c r="T80" i="4"/>
  <c r="S80" i="4"/>
  <c r="X79" i="4"/>
  <c r="W79" i="4"/>
  <c r="V79" i="4"/>
  <c r="U79" i="4"/>
  <c r="T79" i="4"/>
  <c r="S79" i="4"/>
  <c r="X78" i="4"/>
  <c r="W78" i="4"/>
  <c r="V78" i="4"/>
  <c r="U78" i="4"/>
  <c r="T78" i="4"/>
  <c r="S78" i="4"/>
  <c r="X77" i="4"/>
  <c r="W77" i="4"/>
  <c r="V77" i="4"/>
  <c r="U77" i="4"/>
  <c r="T77" i="4"/>
  <c r="S77" i="4"/>
  <c r="X76" i="4"/>
  <c r="W76" i="4"/>
  <c r="V76" i="4"/>
  <c r="U76" i="4"/>
  <c r="T76" i="4"/>
  <c r="S76" i="4"/>
  <c r="X75" i="4"/>
  <c r="W75" i="4"/>
  <c r="V75" i="4"/>
  <c r="U75" i="4"/>
  <c r="T75" i="4"/>
  <c r="S75" i="4"/>
  <c r="X74" i="4"/>
  <c r="W74" i="4"/>
  <c r="V74" i="4"/>
  <c r="U74" i="4"/>
  <c r="T74" i="4"/>
  <c r="S74" i="4"/>
  <c r="X71" i="4"/>
  <c r="W71" i="4"/>
  <c r="V71" i="4"/>
  <c r="U71" i="4"/>
  <c r="T71" i="4"/>
  <c r="S71" i="4"/>
  <c r="X70" i="4"/>
  <c r="W70" i="4"/>
  <c r="V70" i="4"/>
  <c r="U70" i="4"/>
  <c r="T70" i="4"/>
  <c r="S70" i="4"/>
  <c r="X69" i="4"/>
  <c r="W69" i="4"/>
  <c r="V69" i="4"/>
  <c r="U69" i="4"/>
  <c r="T69" i="4"/>
  <c r="S69" i="4"/>
  <c r="X68" i="4"/>
  <c r="W68" i="4"/>
  <c r="V68" i="4"/>
  <c r="U68" i="4"/>
  <c r="T68" i="4"/>
  <c r="S68" i="4"/>
  <c r="X67" i="4"/>
  <c r="W67" i="4"/>
  <c r="V67" i="4"/>
  <c r="U67" i="4"/>
  <c r="T67" i="4"/>
  <c r="S67" i="4"/>
  <c r="X66" i="4"/>
  <c r="W66" i="4"/>
  <c r="V66" i="4"/>
  <c r="U66" i="4"/>
  <c r="T66" i="4"/>
  <c r="S66" i="4"/>
  <c r="X65" i="4"/>
  <c r="W65" i="4"/>
  <c r="V65" i="4"/>
  <c r="U65" i="4"/>
  <c r="T65" i="4"/>
  <c r="S65" i="4"/>
  <c r="X64" i="4"/>
  <c r="W64" i="4"/>
  <c r="V64" i="4"/>
  <c r="U64" i="4"/>
  <c r="T64" i="4"/>
  <c r="S64" i="4"/>
  <c r="X63" i="4"/>
  <c r="W63" i="4"/>
  <c r="V63" i="4"/>
  <c r="U63" i="4"/>
  <c r="T63" i="4"/>
  <c r="S63" i="4"/>
  <c r="X62" i="4"/>
  <c r="W62" i="4"/>
  <c r="V62" i="4"/>
  <c r="U62" i="4"/>
  <c r="T62" i="4"/>
  <c r="S62" i="4"/>
  <c r="X59" i="4"/>
  <c r="W59" i="4"/>
  <c r="V59" i="4"/>
  <c r="U59" i="4"/>
  <c r="T59" i="4"/>
  <c r="S59" i="4"/>
  <c r="X58" i="4"/>
  <c r="W58" i="4"/>
  <c r="V58" i="4"/>
  <c r="U58" i="4"/>
  <c r="T58" i="4"/>
  <c r="S58" i="4"/>
  <c r="X57" i="4"/>
  <c r="W57" i="4"/>
  <c r="V57" i="4"/>
  <c r="U57" i="4"/>
  <c r="T57" i="4"/>
  <c r="S57" i="4"/>
  <c r="X56" i="4"/>
  <c r="W56" i="4"/>
  <c r="V56" i="4"/>
  <c r="U56" i="4"/>
  <c r="T56" i="4"/>
  <c r="S56" i="4"/>
  <c r="X55" i="4"/>
  <c r="W55" i="4"/>
  <c r="V55" i="4"/>
  <c r="U55" i="4"/>
  <c r="T55" i="4"/>
  <c r="S55" i="4"/>
  <c r="X54" i="4"/>
  <c r="W54" i="4"/>
  <c r="V54" i="4"/>
  <c r="U54" i="4"/>
  <c r="T54" i="4"/>
  <c r="S54" i="4"/>
  <c r="X53" i="4"/>
  <c r="W53" i="4"/>
  <c r="V53" i="4"/>
  <c r="U53" i="4"/>
  <c r="T53" i="4"/>
  <c r="S53" i="4"/>
  <c r="X52" i="4"/>
  <c r="W52" i="4"/>
  <c r="V52" i="4"/>
  <c r="U52" i="4"/>
  <c r="T52" i="4"/>
  <c r="S52" i="4"/>
  <c r="X51" i="4"/>
  <c r="W51" i="4"/>
  <c r="V51" i="4"/>
  <c r="U51" i="4"/>
  <c r="T51" i="4"/>
  <c r="S51" i="4"/>
  <c r="X50" i="4"/>
  <c r="W50" i="4"/>
  <c r="V50" i="4"/>
  <c r="U50" i="4"/>
  <c r="T50" i="4"/>
  <c r="S50" i="4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X39" i="4"/>
  <c r="W39" i="4"/>
  <c r="V39" i="4"/>
  <c r="U39" i="4"/>
  <c r="T39" i="4"/>
  <c r="S39" i="4"/>
  <c r="X38" i="4"/>
  <c r="W38" i="4"/>
  <c r="V38" i="4"/>
  <c r="U38" i="4"/>
  <c r="T38" i="4"/>
  <c r="S38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W32" i="4"/>
  <c r="V32" i="4"/>
  <c r="U32" i="4"/>
  <c r="T32" i="4"/>
  <c r="S32" i="4"/>
  <c r="X31" i="4"/>
  <c r="W31" i="4"/>
  <c r="V31" i="4"/>
  <c r="U31" i="4"/>
  <c r="T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U26" i="4"/>
  <c r="T26" i="4"/>
  <c r="S26" i="4"/>
  <c r="X23" i="4"/>
  <c r="W23" i="4"/>
  <c r="V23" i="4"/>
  <c r="U23" i="4"/>
  <c r="T23" i="4"/>
  <c r="S23" i="4"/>
  <c r="X22" i="4"/>
  <c r="W22" i="4"/>
  <c r="V22" i="4"/>
  <c r="U22" i="4"/>
  <c r="T22" i="4"/>
  <c r="S22" i="4"/>
  <c r="X21" i="4"/>
  <c r="W21" i="4"/>
  <c r="V21" i="4"/>
  <c r="U21" i="4"/>
  <c r="T21" i="4"/>
  <c r="S21" i="4"/>
  <c r="X20" i="4"/>
  <c r="W20" i="4"/>
  <c r="V20" i="4"/>
  <c r="U20" i="4"/>
  <c r="T20" i="4"/>
  <c r="S20" i="4"/>
  <c r="X19" i="4"/>
  <c r="W19" i="4"/>
  <c r="V19" i="4"/>
  <c r="U19" i="4"/>
  <c r="T19" i="4"/>
  <c r="S19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T14" i="4"/>
  <c r="S14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W7" i="4"/>
  <c r="V7" i="4"/>
  <c r="U7" i="4"/>
  <c r="T7" i="4"/>
  <c r="S7" i="4"/>
  <c r="X6" i="4"/>
  <c r="W6" i="4"/>
  <c r="V6" i="4"/>
  <c r="U6" i="4"/>
  <c r="T6" i="4"/>
  <c r="S6" i="4"/>
  <c r="X5" i="4"/>
  <c r="W5" i="4"/>
  <c r="V5" i="4"/>
  <c r="U5" i="4"/>
  <c r="T5" i="4"/>
  <c r="S5" i="4"/>
  <c r="X4" i="4"/>
  <c r="W4" i="4"/>
  <c r="V4" i="4"/>
  <c r="U4" i="4"/>
  <c r="T4" i="4"/>
  <c r="S4" i="4"/>
  <c r="X3" i="4"/>
  <c r="W3" i="4"/>
  <c r="V3" i="4"/>
  <c r="U3" i="4"/>
  <c r="T3" i="4"/>
  <c r="S3" i="4"/>
  <c r="X2" i="4"/>
  <c r="W2" i="4"/>
  <c r="V2" i="4"/>
  <c r="U2" i="4"/>
  <c r="T2" i="4"/>
  <c r="S2" i="4"/>
  <c r="X83" i="3"/>
  <c r="W83" i="3"/>
  <c r="V83" i="3"/>
  <c r="U83" i="3"/>
  <c r="T83" i="3"/>
  <c r="S83" i="3"/>
  <c r="X82" i="3"/>
  <c r="W82" i="3"/>
  <c r="V82" i="3"/>
  <c r="U82" i="3"/>
  <c r="T82" i="3"/>
  <c r="S82" i="3"/>
  <c r="X81" i="3"/>
  <c r="W81" i="3"/>
  <c r="V81" i="3"/>
  <c r="U81" i="3"/>
  <c r="T81" i="3"/>
  <c r="S81" i="3"/>
  <c r="X80" i="3"/>
  <c r="W80" i="3"/>
  <c r="V80" i="3"/>
  <c r="U80" i="3"/>
  <c r="T80" i="3"/>
  <c r="S80" i="3"/>
  <c r="X79" i="3"/>
  <c r="W79" i="3"/>
  <c r="V79" i="3"/>
  <c r="U79" i="3"/>
  <c r="T79" i="3"/>
  <c r="S79" i="3"/>
  <c r="X78" i="3"/>
  <c r="W78" i="3"/>
  <c r="V78" i="3"/>
  <c r="U78" i="3"/>
  <c r="T78" i="3"/>
  <c r="S78" i="3"/>
  <c r="X77" i="3"/>
  <c r="W77" i="3"/>
  <c r="V77" i="3"/>
  <c r="U77" i="3"/>
  <c r="T77" i="3"/>
  <c r="S77" i="3"/>
  <c r="X76" i="3"/>
  <c r="W76" i="3"/>
  <c r="V76" i="3"/>
  <c r="U76" i="3"/>
  <c r="T76" i="3"/>
  <c r="S76" i="3"/>
  <c r="X75" i="3"/>
  <c r="W75" i="3"/>
  <c r="V75" i="3"/>
  <c r="U75" i="3"/>
  <c r="T75" i="3"/>
  <c r="S75" i="3"/>
  <c r="X74" i="3"/>
  <c r="W74" i="3"/>
  <c r="V74" i="3"/>
  <c r="U74" i="3"/>
  <c r="T74" i="3"/>
  <c r="S74" i="3"/>
  <c r="X71" i="3"/>
  <c r="W71" i="3"/>
  <c r="V71" i="3"/>
  <c r="U71" i="3"/>
  <c r="T71" i="3"/>
  <c r="S71" i="3"/>
  <c r="X70" i="3"/>
  <c r="W70" i="3"/>
  <c r="V70" i="3"/>
  <c r="U70" i="3"/>
  <c r="T70" i="3"/>
  <c r="S70" i="3"/>
  <c r="X69" i="3"/>
  <c r="W69" i="3"/>
  <c r="V69" i="3"/>
  <c r="U69" i="3"/>
  <c r="T69" i="3"/>
  <c r="S69" i="3"/>
  <c r="X68" i="3"/>
  <c r="W68" i="3"/>
  <c r="V68" i="3"/>
  <c r="U68" i="3"/>
  <c r="T68" i="3"/>
  <c r="S68" i="3"/>
  <c r="X67" i="3"/>
  <c r="W67" i="3"/>
  <c r="V67" i="3"/>
  <c r="U67" i="3"/>
  <c r="T67" i="3"/>
  <c r="S67" i="3"/>
  <c r="X66" i="3"/>
  <c r="W66" i="3"/>
  <c r="V66" i="3"/>
  <c r="U66" i="3"/>
  <c r="T66" i="3"/>
  <c r="S66" i="3"/>
  <c r="X65" i="3"/>
  <c r="W65" i="3"/>
  <c r="V65" i="3"/>
  <c r="U65" i="3"/>
  <c r="T65" i="3"/>
  <c r="S65" i="3"/>
  <c r="X64" i="3"/>
  <c r="W64" i="3"/>
  <c r="V64" i="3"/>
  <c r="U64" i="3"/>
  <c r="T64" i="3"/>
  <c r="S64" i="3"/>
  <c r="X63" i="3"/>
  <c r="W63" i="3"/>
  <c r="V63" i="3"/>
  <c r="U63" i="3"/>
  <c r="T63" i="3"/>
  <c r="S63" i="3"/>
  <c r="X62" i="3"/>
  <c r="W62" i="3"/>
  <c r="V62" i="3"/>
  <c r="U62" i="3"/>
  <c r="T62" i="3"/>
  <c r="S62" i="3"/>
  <c r="X59" i="3"/>
  <c r="W59" i="3"/>
  <c r="V59" i="3"/>
  <c r="U59" i="3"/>
  <c r="T59" i="3"/>
  <c r="S59" i="3"/>
  <c r="X58" i="3"/>
  <c r="W58" i="3"/>
  <c r="V58" i="3"/>
  <c r="U58" i="3"/>
  <c r="T58" i="3"/>
  <c r="S58" i="3"/>
  <c r="X57" i="3"/>
  <c r="W57" i="3"/>
  <c r="V57" i="3"/>
  <c r="U57" i="3"/>
  <c r="T57" i="3"/>
  <c r="S57" i="3"/>
  <c r="X56" i="3"/>
  <c r="W56" i="3"/>
  <c r="V56" i="3"/>
  <c r="U56" i="3"/>
  <c r="T56" i="3"/>
  <c r="S56" i="3"/>
  <c r="X55" i="3"/>
  <c r="W55" i="3"/>
  <c r="V55" i="3"/>
  <c r="U55" i="3"/>
  <c r="T55" i="3"/>
  <c r="S55" i="3"/>
  <c r="X54" i="3"/>
  <c r="W54" i="3"/>
  <c r="V54" i="3"/>
  <c r="U54" i="3"/>
  <c r="T54" i="3"/>
  <c r="S54" i="3"/>
  <c r="X53" i="3"/>
  <c r="W53" i="3"/>
  <c r="V53" i="3"/>
  <c r="U53" i="3"/>
  <c r="T53" i="3"/>
  <c r="S53" i="3"/>
  <c r="X52" i="3"/>
  <c r="W52" i="3"/>
  <c r="V52" i="3"/>
  <c r="U52" i="3"/>
  <c r="T52" i="3"/>
  <c r="S52" i="3"/>
  <c r="X51" i="3"/>
  <c r="W51" i="3"/>
  <c r="V51" i="3"/>
  <c r="U51" i="3"/>
  <c r="T51" i="3"/>
  <c r="S51" i="3"/>
  <c r="X50" i="3"/>
  <c r="W50" i="3"/>
  <c r="V50" i="3"/>
  <c r="U50" i="3"/>
  <c r="T50" i="3"/>
  <c r="S50" i="3"/>
  <c r="X47" i="3"/>
  <c r="W47" i="3"/>
  <c r="V47" i="3"/>
  <c r="U47" i="3"/>
  <c r="T47" i="3"/>
  <c r="S47" i="3"/>
  <c r="X46" i="3"/>
  <c r="W46" i="3"/>
  <c r="V46" i="3"/>
  <c r="U46" i="3"/>
  <c r="T46" i="3"/>
  <c r="S46" i="3"/>
  <c r="X45" i="3"/>
  <c r="W45" i="3"/>
  <c r="V45" i="3"/>
  <c r="U45" i="3"/>
  <c r="T45" i="3"/>
  <c r="S45" i="3"/>
  <c r="X44" i="3"/>
  <c r="W44" i="3"/>
  <c r="V44" i="3"/>
  <c r="U44" i="3"/>
  <c r="T44" i="3"/>
  <c r="S44" i="3"/>
  <c r="X43" i="3"/>
  <c r="W43" i="3"/>
  <c r="V43" i="3"/>
  <c r="U43" i="3"/>
  <c r="T43" i="3"/>
  <c r="S43" i="3"/>
  <c r="X42" i="3"/>
  <c r="W42" i="3"/>
  <c r="V42" i="3"/>
  <c r="U42" i="3"/>
  <c r="T42" i="3"/>
  <c r="S42" i="3"/>
  <c r="X41" i="3"/>
  <c r="W41" i="3"/>
  <c r="V41" i="3"/>
  <c r="U41" i="3"/>
  <c r="T41" i="3"/>
  <c r="S41" i="3"/>
  <c r="X40" i="3"/>
  <c r="W40" i="3"/>
  <c r="V40" i="3"/>
  <c r="U40" i="3"/>
  <c r="T40" i="3"/>
  <c r="S40" i="3"/>
  <c r="X39" i="3"/>
  <c r="W39" i="3"/>
  <c r="V39" i="3"/>
  <c r="U39" i="3"/>
  <c r="T39" i="3"/>
  <c r="S39" i="3"/>
  <c r="X38" i="3"/>
  <c r="W38" i="3"/>
  <c r="V38" i="3"/>
  <c r="U38" i="3"/>
  <c r="T38" i="3"/>
  <c r="S38" i="3"/>
  <c r="X35" i="3"/>
  <c r="W35" i="3"/>
  <c r="V35" i="3"/>
  <c r="U35" i="3"/>
  <c r="T35" i="3"/>
  <c r="S35" i="3"/>
  <c r="X34" i="3"/>
  <c r="W34" i="3"/>
  <c r="V34" i="3"/>
  <c r="U34" i="3"/>
  <c r="T34" i="3"/>
  <c r="S34" i="3"/>
  <c r="X33" i="3"/>
  <c r="W33" i="3"/>
  <c r="V33" i="3"/>
  <c r="U33" i="3"/>
  <c r="T33" i="3"/>
  <c r="S33" i="3"/>
  <c r="X32" i="3"/>
  <c r="W32" i="3"/>
  <c r="V32" i="3"/>
  <c r="U32" i="3"/>
  <c r="T32" i="3"/>
  <c r="S32" i="3"/>
  <c r="X31" i="3"/>
  <c r="W31" i="3"/>
  <c r="V31" i="3"/>
  <c r="U31" i="3"/>
  <c r="T31" i="3"/>
  <c r="S31" i="3"/>
  <c r="X30" i="3"/>
  <c r="W30" i="3"/>
  <c r="V30" i="3"/>
  <c r="U30" i="3"/>
  <c r="T30" i="3"/>
  <c r="S30" i="3"/>
  <c r="X29" i="3"/>
  <c r="W29" i="3"/>
  <c r="V29" i="3"/>
  <c r="U29" i="3"/>
  <c r="T29" i="3"/>
  <c r="S29" i="3"/>
  <c r="X28" i="3"/>
  <c r="W28" i="3"/>
  <c r="V28" i="3"/>
  <c r="U28" i="3"/>
  <c r="T28" i="3"/>
  <c r="S28" i="3"/>
  <c r="X27" i="3"/>
  <c r="W27" i="3"/>
  <c r="V27" i="3"/>
  <c r="U27" i="3"/>
  <c r="T27" i="3"/>
  <c r="S27" i="3"/>
  <c r="X26" i="3"/>
  <c r="W26" i="3"/>
  <c r="V26" i="3"/>
  <c r="U26" i="3"/>
  <c r="T26" i="3"/>
  <c r="S26" i="3"/>
  <c r="X23" i="3"/>
  <c r="W23" i="3"/>
  <c r="V23" i="3"/>
  <c r="U23" i="3"/>
  <c r="T23" i="3"/>
  <c r="S23" i="3"/>
  <c r="X22" i="3"/>
  <c r="W22" i="3"/>
  <c r="V22" i="3"/>
  <c r="U22" i="3"/>
  <c r="T22" i="3"/>
  <c r="S22" i="3"/>
  <c r="X21" i="3"/>
  <c r="W21" i="3"/>
  <c r="V21" i="3"/>
  <c r="U21" i="3"/>
  <c r="T21" i="3"/>
  <c r="S21" i="3"/>
  <c r="X20" i="3"/>
  <c r="W20" i="3"/>
  <c r="V20" i="3"/>
  <c r="U20" i="3"/>
  <c r="T20" i="3"/>
  <c r="S20" i="3"/>
  <c r="X19" i="3"/>
  <c r="W19" i="3"/>
  <c r="V19" i="3"/>
  <c r="U19" i="3"/>
  <c r="T19" i="3"/>
  <c r="S19" i="3"/>
  <c r="X18" i="3"/>
  <c r="W18" i="3"/>
  <c r="V18" i="3"/>
  <c r="U18" i="3"/>
  <c r="T18" i="3"/>
  <c r="S18" i="3"/>
  <c r="X17" i="3"/>
  <c r="W17" i="3"/>
  <c r="V17" i="3"/>
  <c r="U17" i="3"/>
  <c r="T17" i="3"/>
  <c r="S17" i="3"/>
  <c r="X16" i="3"/>
  <c r="W16" i="3"/>
  <c r="V16" i="3"/>
  <c r="U16" i="3"/>
  <c r="T16" i="3"/>
  <c r="S16" i="3"/>
  <c r="X15" i="3"/>
  <c r="W15" i="3"/>
  <c r="V15" i="3"/>
  <c r="U15" i="3"/>
  <c r="T15" i="3"/>
  <c r="S15" i="3"/>
  <c r="X14" i="3"/>
  <c r="W14" i="3"/>
  <c r="V14" i="3"/>
  <c r="U14" i="3"/>
  <c r="T14" i="3"/>
  <c r="S14" i="3"/>
  <c r="X11" i="3"/>
  <c r="W11" i="3"/>
  <c r="V11" i="3"/>
  <c r="U11" i="3"/>
  <c r="T11" i="3"/>
  <c r="S11" i="3"/>
  <c r="X10" i="3"/>
  <c r="W10" i="3"/>
  <c r="V10" i="3"/>
  <c r="U10" i="3"/>
  <c r="T10" i="3"/>
  <c r="S10" i="3"/>
  <c r="X9" i="3"/>
  <c r="W9" i="3"/>
  <c r="V9" i="3"/>
  <c r="U9" i="3"/>
  <c r="T9" i="3"/>
  <c r="S9" i="3"/>
  <c r="X8" i="3"/>
  <c r="W8" i="3"/>
  <c r="V8" i="3"/>
  <c r="U8" i="3"/>
  <c r="T8" i="3"/>
  <c r="S8" i="3"/>
  <c r="X7" i="3"/>
  <c r="W7" i="3"/>
  <c r="V7" i="3"/>
  <c r="U7" i="3"/>
  <c r="T7" i="3"/>
  <c r="S7" i="3"/>
  <c r="X6" i="3"/>
  <c r="W6" i="3"/>
  <c r="V6" i="3"/>
  <c r="U6" i="3"/>
  <c r="T6" i="3"/>
  <c r="S6" i="3"/>
  <c r="X5" i="3"/>
  <c r="W5" i="3"/>
  <c r="V5" i="3"/>
  <c r="U5" i="3"/>
  <c r="T5" i="3"/>
  <c r="S5" i="3"/>
  <c r="X4" i="3"/>
  <c r="W4" i="3"/>
  <c r="V4" i="3"/>
  <c r="U4" i="3"/>
  <c r="T4" i="3"/>
  <c r="S4" i="3"/>
  <c r="X3" i="3"/>
  <c r="W3" i="3"/>
  <c r="V3" i="3"/>
  <c r="U3" i="3"/>
  <c r="T3" i="3"/>
  <c r="S3" i="3"/>
  <c r="X2" i="3"/>
  <c r="W2" i="3"/>
  <c r="V2" i="3"/>
  <c r="U2" i="3"/>
  <c r="T2" i="3"/>
  <c r="S2" i="3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1" i="1"/>
  <c r="X3" i="1"/>
  <c r="X4" i="1"/>
  <c r="X5" i="1"/>
  <c r="X6" i="1"/>
  <c r="X7" i="1"/>
  <c r="X8" i="1"/>
  <c r="X9" i="1"/>
  <c r="X10" i="1"/>
  <c r="X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0" i="7"/>
  <c r="F30" i="7"/>
  <c r="E30" i="7"/>
  <c r="D30" i="7"/>
  <c r="C30" i="7"/>
  <c r="B30" i="7"/>
  <c r="G29" i="7"/>
  <c r="F29" i="7"/>
  <c r="E29" i="7"/>
  <c r="D29" i="7"/>
  <c r="C29" i="7"/>
  <c r="B29" i="7"/>
  <c r="G28" i="7"/>
  <c r="F28" i="7"/>
  <c r="E28" i="7"/>
  <c r="D28" i="7"/>
  <c r="C28" i="7"/>
  <c r="B28" i="7"/>
  <c r="G27" i="7"/>
  <c r="F27" i="7"/>
  <c r="E27" i="7"/>
  <c r="D27" i="7"/>
  <c r="C27" i="7"/>
  <c r="B27" i="7"/>
  <c r="G26" i="7"/>
  <c r="F26" i="7"/>
  <c r="E26" i="7"/>
  <c r="D26" i="7"/>
  <c r="C26" i="7"/>
  <c r="B26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H35" i="2"/>
  <c r="H34" i="2"/>
  <c r="H33" i="2"/>
  <c r="H32" i="2"/>
  <c r="H31" i="2"/>
  <c r="H30" i="2"/>
  <c r="G35" i="2"/>
  <c r="G34" i="2"/>
  <c r="G33" i="2"/>
  <c r="G32" i="2"/>
  <c r="G31" i="2"/>
  <c r="G30" i="2"/>
  <c r="F35" i="2"/>
  <c r="F34" i="2"/>
  <c r="F33" i="2"/>
  <c r="F32" i="2"/>
  <c r="F31" i="2"/>
  <c r="F30" i="2"/>
  <c r="E35" i="2"/>
  <c r="E34" i="2"/>
  <c r="E33" i="2"/>
  <c r="E32" i="2"/>
  <c r="E31" i="2"/>
  <c r="E30" i="2"/>
  <c r="D35" i="2"/>
  <c r="D34" i="2"/>
  <c r="D33" i="2"/>
  <c r="D32" i="2"/>
  <c r="D31" i="2"/>
  <c r="D30" i="2"/>
  <c r="C34" i="2"/>
  <c r="C33" i="2"/>
  <c r="C32" i="2"/>
  <c r="C31" i="2"/>
  <c r="C30" i="2"/>
  <c r="C35" i="2"/>
  <c r="B35" i="2"/>
  <c r="B34" i="2"/>
  <c r="B33" i="2"/>
  <c r="B32" i="2"/>
  <c r="B31" i="2"/>
  <c r="B30" i="2"/>
  <c r="H28" i="2"/>
  <c r="H27" i="2"/>
  <c r="H26" i="2"/>
  <c r="H25" i="2"/>
  <c r="H24" i="2"/>
  <c r="H23" i="2"/>
  <c r="G28" i="2"/>
  <c r="G27" i="2"/>
  <c r="G26" i="2"/>
  <c r="G25" i="2"/>
  <c r="G24" i="2"/>
  <c r="G23" i="2"/>
  <c r="F28" i="2"/>
  <c r="F27" i="2"/>
  <c r="F26" i="2"/>
  <c r="F25" i="2"/>
  <c r="F24" i="2"/>
  <c r="F23" i="2"/>
  <c r="E28" i="2"/>
  <c r="E27" i="2"/>
  <c r="E26" i="2"/>
  <c r="E25" i="2"/>
  <c r="E24" i="2"/>
  <c r="E23" i="2"/>
  <c r="D28" i="2"/>
  <c r="D27" i="2"/>
  <c r="D26" i="2"/>
  <c r="D25" i="2"/>
  <c r="D24" i="2"/>
  <c r="D23" i="2"/>
  <c r="C28" i="2"/>
  <c r="C27" i="2"/>
  <c r="C26" i="2"/>
  <c r="C25" i="2"/>
  <c r="C24" i="2"/>
  <c r="C23" i="2"/>
  <c r="B28" i="2"/>
  <c r="B27" i="2"/>
  <c r="B26" i="2"/>
  <c r="B25" i="2"/>
  <c r="B24" i="2"/>
  <c r="B23" i="2"/>
  <c r="L22" i="7" l="1"/>
  <c r="M22" i="7"/>
  <c r="M2" i="7"/>
  <c r="L2" i="7"/>
  <c r="M6" i="7"/>
  <c r="L6" i="7"/>
  <c r="L11" i="7"/>
  <c r="M11" i="7"/>
  <c r="M16" i="7"/>
  <c r="L16" i="7"/>
  <c r="L21" i="7"/>
  <c r="M21" i="7"/>
  <c r="M26" i="7"/>
  <c r="L26" i="7"/>
  <c r="L30" i="7"/>
  <c r="M30" i="7"/>
  <c r="M35" i="7"/>
  <c r="L35" i="7"/>
  <c r="L40" i="7"/>
  <c r="M40" i="7"/>
  <c r="M3" i="7"/>
  <c r="L3" i="7"/>
  <c r="L41" i="7"/>
  <c r="M41" i="7"/>
  <c r="M15" i="7"/>
  <c r="L15" i="7"/>
  <c r="M20" i="7"/>
  <c r="L20" i="7"/>
  <c r="M24" i="7"/>
  <c r="L24" i="7"/>
  <c r="M29" i="7"/>
  <c r="L29" i="7"/>
  <c r="M34" i="7"/>
  <c r="L34" i="7"/>
  <c r="M39" i="7"/>
  <c r="L39" i="7"/>
  <c r="L8" i="7"/>
  <c r="M8" i="7"/>
  <c r="M5" i="7"/>
  <c r="L5" i="7"/>
  <c r="M10" i="7"/>
  <c r="L10" i="7"/>
  <c r="L12" i="7"/>
  <c r="M12" i="7"/>
  <c r="L32" i="7"/>
  <c r="M32" i="7"/>
  <c r="L4" i="7"/>
  <c r="M4" i="7"/>
  <c r="M9" i="7"/>
  <c r="L9" i="7"/>
  <c r="L14" i="7"/>
  <c r="M14" i="7"/>
  <c r="L18" i="7"/>
  <c r="M18" i="7"/>
  <c r="L23" i="7"/>
  <c r="M23" i="7"/>
  <c r="L28" i="7"/>
  <c r="M28" i="7"/>
  <c r="L33" i="7"/>
  <c r="M33" i="7"/>
  <c r="M38" i="7"/>
  <c r="L38" i="7"/>
  <c r="L42" i="7"/>
  <c r="M42" i="7"/>
  <c r="M17" i="7"/>
  <c r="L17" i="7"/>
  <c r="L27" i="7"/>
  <c r="M27" i="7"/>
  <c r="L36" i="7"/>
  <c r="M36" i="7"/>
  <c r="I23" i="7"/>
  <c r="J23" i="7"/>
  <c r="I38" i="7"/>
  <c r="J38" i="7"/>
  <c r="I3" i="7"/>
  <c r="J3" i="7"/>
  <c r="I8" i="7"/>
  <c r="J8" i="7"/>
  <c r="I12" i="7"/>
  <c r="J12" i="7"/>
  <c r="I17" i="7"/>
  <c r="J17" i="7"/>
  <c r="I22" i="7"/>
  <c r="J22" i="7"/>
  <c r="I27" i="7"/>
  <c r="J27" i="7"/>
  <c r="I32" i="7"/>
  <c r="J32" i="7"/>
  <c r="I36" i="7"/>
  <c r="J36" i="7"/>
  <c r="I41" i="7"/>
  <c r="J41" i="7"/>
  <c r="I18" i="7"/>
  <c r="J18" i="7"/>
  <c r="I28" i="7"/>
  <c r="J28" i="7"/>
  <c r="I33" i="7"/>
  <c r="J33" i="7"/>
  <c r="I42" i="7"/>
  <c r="J42" i="7"/>
  <c r="I4" i="7"/>
  <c r="J4" i="7"/>
  <c r="I14" i="7"/>
  <c r="J14" i="7"/>
  <c r="J2" i="7"/>
  <c r="I2" i="7"/>
  <c r="J6" i="7"/>
  <c r="I6" i="7"/>
  <c r="J11" i="7"/>
  <c r="I11" i="7"/>
  <c r="J16" i="7"/>
  <c r="I16" i="7"/>
  <c r="I21" i="7"/>
  <c r="J21" i="7"/>
  <c r="I26" i="7"/>
  <c r="J26" i="7"/>
  <c r="I30" i="7"/>
  <c r="J30" i="7"/>
  <c r="I35" i="7"/>
  <c r="J35" i="7"/>
  <c r="I40" i="7"/>
  <c r="J40" i="7"/>
  <c r="I9" i="7"/>
  <c r="J9" i="7"/>
  <c r="I5" i="7"/>
  <c r="J5" i="7"/>
  <c r="I10" i="7"/>
  <c r="J10" i="7"/>
  <c r="I15" i="7"/>
  <c r="J15" i="7"/>
  <c r="I20" i="7"/>
  <c r="J20" i="7"/>
  <c r="I24" i="7"/>
  <c r="J24" i="7"/>
  <c r="I29" i="7"/>
  <c r="J29" i="7"/>
  <c r="I34" i="7"/>
  <c r="J34" i="7"/>
  <c r="I39" i="7"/>
  <c r="J39" i="7"/>
  <c r="H21" i="2"/>
  <c r="H20" i="2"/>
  <c r="H19" i="2"/>
  <c r="H18" i="2"/>
  <c r="H17" i="2"/>
  <c r="H16" i="2"/>
  <c r="G21" i="2"/>
  <c r="G20" i="2"/>
  <c r="G19" i="2"/>
  <c r="G18" i="2"/>
  <c r="G17" i="2"/>
  <c r="G16" i="2"/>
  <c r="H14" i="2"/>
  <c r="H13" i="2"/>
  <c r="H12" i="2"/>
  <c r="H11" i="2"/>
  <c r="H10" i="2"/>
  <c r="H9" i="2"/>
  <c r="G14" i="2"/>
  <c r="G13" i="2"/>
  <c r="G12" i="2"/>
  <c r="G11" i="2"/>
  <c r="G10" i="2"/>
  <c r="G9" i="2"/>
  <c r="H7" i="2"/>
  <c r="H6" i="2"/>
  <c r="H5" i="2"/>
  <c r="H4" i="2"/>
  <c r="H3" i="2"/>
  <c r="H2" i="2"/>
  <c r="G7" i="2"/>
  <c r="G6" i="2"/>
  <c r="G5" i="2"/>
  <c r="G4" i="2"/>
  <c r="G3" i="2"/>
  <c r="G2" i="2"/>
  <c r="N38" i="7" l="1"/>
  <c r="N39" i="7"/>
  <c r="N32" i="7"/>
  <c r="N8" i="7"/>
  <c r="N27" i="7"/>
  <c r="N15" i="7"/>
  <c r="N20" i="7"/>
  <c r="N2" i="7"/>
  <c r="N26" i="7"/>
  <c r="N14" i="7"/>
  <c r="N21" i="7"/>
  <c r="N3" i="7"/>
  <c r="N9" i="7"/>
  <c r="N33" i="7"/>
  <c r="K8" i="7"/>
  <c r="K21" i="7"/>
  <c r="K27" i="7"/>
  <c r="K9" i="7"/>
  <c r="K20" i="7"/>
  <c r="K26" i="7"/>
  <c r="K2" i="7"/>
  <c r="K39" i="7"/>
  <c r="K3" i="7"/>
  <c r="K38" i="7"/>
  <c r="K15" i="7"/>
  <c r="K33" i="7"/>
  <c r="K14" i="7"/>
  <c r="K32" i="7"/>
  <c r="F21" i="2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9" i="2"/>
  <c r="D18" i="2"/>
  <c r="D17" i="2"/>
  <c r="D16" i="2"/>
  <c r="C21" i="2"/>
  <c r="C20" i="2"/>
  <c r="C19" i="2"/>
  <c r="C18" i="2"/>
  <c r="C17" i="2"/>
  <c r="C16" i="2"/>
  <c r="B21" i="2"/>
  <c r="B20" i="2"/>
  <c r="B19" i="2"/>
  <c r="B18" i="2"/>
  <c r="B17" i="2"/>
  <c r="B16" i="2"/>
  <c r="F14" i="2" l="1"/>
  <c r="E14" i="2"/>
  <c r="D14" i="2"/>
  <c r="C14" i="2"/>
  <c r="B14" i="2"/>
  <c r="F7" i="2"/>
  <c r="E7" i="2"/>
  <c r="D7" i="2"/>
  <c r="C7" i="2"/>
  <c r="B7" i="2"/>
  <c r="F13" i="2" l="1"/>
  <c r="F12" i="2"/>
  <c r="F11" i="2"/>
  <c r="F10" i="2"/>
  <c r="F9" i="2"/>
  <c r="E13" i="2"/>
  <c r="E12" i="2"/>
  <c r="E11" i="2"/>
  <c r="E10" i="2"/>
  <c r="E9" i="2"/>
  <c r="D13" i="2"/>
  <c r="D12" i="2"/>
  <c r="D11" i="2"/>
  <c r="D10" i="2"/>
  <c r="D9" i="2"/>
  <c r="C13" i="2"/>
  <c r="C12" i="2"/>
  <c r="C11" i="2"/>
  <c r="C10" i="2"/>
  <c r="C9" i="2"/>
  <c r="B13" i="2"/>
  <c r="B12" i="2"/>
  <c r="B11" i="2"/>
  <c r="B10" i="2"/>
  <c r="B9" i="2"/>
  <c r="D4" i="2"/>
  <c r="F6" i="2"/>
  <c r="F5" i="2"/>
  <c r="F4" i="2"/>
  <c r="F3" i="2"/>
  <c r="F2" i="2"/>
  <c r="E6" i="2"/>
  <c r="E5" i="2"/>
  <c r="E4" i="2"/>
  <c r="E3" i="2"/>
  <c r="E2" i="2"/>
  <c r="D6" i="2"/>
  <c r="D5" i="2"/>
  <c r="D3" i="2"/>
  <c r="D2" i="2"/>
  <c r="C5" i="2"/>
  <c r="C6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<sst xmlns="http://schemas.openxmlformats.org/spreadsheetml/2006/main" count="538" uniqueCount="29">
  <si>
    <t>Random</t>
  </si>
  <si>
    <t>Random C1</t>
  </si>
  <si>
    <t>MaxDeg C1</t>
  </si>
  <si>
    <t>MaxCol C1</t>
  </si>
  <si>
    <t>Walk C1</t>
  </si>
  <si>
    <t>MaxPre C1</t>
  </si>
  <si>
    <t>MaxDeg</t>
  </si>
  <si>
    <t>MaxCol</t>
  </si>
  <si>
    <t>Walk</t>
  </si>
  <si>
    <t>MaxPre</t>
  </si>
  <si>
    <t>C2</t>
  </si>
  <si>
    <t>C4</t>
  </si>
  <si>
    <t>C8</t>
  </si>
  <si>
    <t>C16</t>
  </si>
  <si>
    <t>Walk2</t>
  </si>
  <si>
    <t>Walk2 C1</t>
  </si>
  <si>
    <t>C24</t>
  </si>
  <si>
    <t>C32</t>
  </si>
  <si>
    <t>Slashdot</t>
  </si>
  <si>
    <t>Stanford</t>
  </si>
  <si>
    <t>Google</t>
  </si>
  <si>
    <t>Pokec</t>
  </si>
  <si>
    <t>LiveJ</t>
  </si>
  <si>
    <t>C1</t>
  </si>
  <si>
    <t>Walk1</t>
  </si>
  <si>
    <t>Avrg</t>
  </si>
  <si>
    <t>Ideal</t>
  </si>
  <si>
    <t>First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</si>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</sst>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Scaling!$B$2:$B$7</c:f>
              <c:numCache>
                <c:formatCode>General</c:formatCode>
                <c:ptCount val="6"/>
                <c:pt idx="0">
                  <c:v>6496</c:v>
                </c:pt>
                <c:pt idx="1">
                  <c:v>5466.5</c:v>
                </c:pt>
                <c:pt idx="2">
                  <c:v>1990.5</c:v>
                </c:pt>
                <c:pt idx="3">
                  <c:v>738</c:v>
                </c:pt>
                <c:pt idx="4">
                  <c:v>930.5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Scaling!$C$2:$C$7</c:f>
              <c:numCache>
                <c:formatCode>General</c:formatCode>
                <c:ptCount val="6"/>
                <c:pt idx="0">
                  <c:v>3477</c:v>
                </c:pt>
                <c:pt idx="1">
                  <c:v>3520.5</c:v>
                </c:pt>
                <c:pt idx="2">
                  <c:v>1261</c:v>
                </c:pt>
                <c:pt idx="3">
                  <c:v>416</c:v>
                </c:pt>
                <c:pt idx="4">
                  <c:v>467.5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Scaling!$D$2:$D$7</c:f>
              <c:numCache>
                <c:formatCode>General</c:formatCode>
                <c:ptCount val="6"/>
                <c:pt idx="0">
                  <c:v>2139</c:v>
                </c:pt>
                <c:pt idx="1">
                  <c:v>2059.5</c:v>
                </c:pt>
                <c:pt idx="2">
                  <c:v>753.5</c:v>
                </c:pt>
                <c:pt idx="3">
                  <c:v>253.5</c:v>
                </c:pt>
                <c:pt idx="4">
                  <c:v>272</c:v>
                </c:pt>
                <c:pt idx="5">
                  <c:v>284.5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Scaling!$E$1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Scaling!$E$2:$E$7</c:f>
              <c:numCache>
                <c:formatCode>General</c:formatCode>
                <c:ptCount val="6"/>
                <c:pt idx="0">
                  <c:v>1384.5</c:v>
                </c:pt>
                <c:pt idx="1">
                  <c:v>1264.5</c:v>
                </c:pt>
                <c:pt idx="2">
                  <c:v>536.5</c:v>
                </c:pt>
                <c:pt idx="3">
                  <c:v>214</c:v>
                </c:pt>
                <c:pt idx="4">
                  <c:v>212.5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Scaling!$F$1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Scaling!$F$2:$F$7</c:f>
              <c:numCache>
                <c:formatCode>General</c:formatCode>
                <c:ptCount val="6"/>
                <c:pt idx="0">
                  <c:v>937</c:v>
                </c:pt>
                <c:pt idx="1">
                  <c:v>884</c:v>
                </c:pt>
                <c:pt idx="2">
                  <c:v>505.5</c:v>
                </c:pt>
                <c:pt idx="3">
                  <c:v>219.5</c:v>
                </c:pt>
                <c:pt idx="4">
                  <c:v>237</c:v>
                </c:pt>
                <c:pt idx="5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ser>
          <c:idx val="5"/>
          <c:order val="5"/>
          <c:tx>
            <c:strRef>
              <c:f>Scaling!$G$1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Scaling!$G$2:$G$7</c:f>
              <c:numCache>
                <c:formatCode>General</c:formatCode>
                <c:ptCount val="6"/>
                <c:pt idx="0">
                  <c:v>1192.5</c:v>
                </c:pt>
                <c:pt idx="1">
                  <c:v>1093.5</c:v>
                </c:pt>
                <c:pt idx="2">
                  <c:v>591.5</c:v>
                </c:pt>
                <c:pt idx="3">
                  <c:v>266</c:v>
                </c:pt>
                <c:pt idx="4">
                  <c:v>424.5</c:v>
                </c:pt>
                <c:pt idx="5">
                  <c:v>339.5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2-45DC-ACD4-01A03356F631}"/>
            </c:ext>
          </c:extLst>
        </c:ser>
        <c:ser>
          <c:idx val="6"/>
          <c:order val="6"/>
          <c:tx>
            <c:strRef>
              <c:f>Scaling!$H$1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Scaling!$H$2:$H$7</c:f>
              <c:numCache>
                <c:formatCode>General</c:formatCode>
                <c:ptCount val="6"/>
                <c:pt idx="0">
                  <c:v>1329</c:v>
                </c:pt>
                <c:pt idx="1">
                  <c:v>1572.5</c:v>
                </c:pt>
                <c:pt idx="2">
                  <c:v>1014</c:v>
                </c:pt>
                <c:pt idx="3">
                  <c:v>1392</c:v>
                </c:pt>
                <c:pt idx="4">
                  <c:v>142842.5</c:v>
                </c:pt>
                <c:pt idx="5">
                  <c:v>22129.5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2-4BC5-8D32-E038D0EF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Scaling!$B$30:$H$30</c:f>
              <c:numCache>
                <c:formatCode>General</c:formatCode>
                <c:ptCount val="7"/>
                <c:pt idx="0">
                  <c:v>280637.5</c:v>
                </c:pt>
                <c:pt idx="1">
                  <c:v>172498.5</c:v>
                </c:pt>
                <c:pt idx="2">
                  <c:v>98798</c:v>
                </c:pt>
                <c:pt idx="3">
                  <c:v>60146</c:v>
                </c:pt>
                <c:pt idx="4">
                  <c:v>39205</c:v>
                </c:pt>
                <c:pt idx="5">
                  <c:v>36530.5</c:v>
                </c:pt>
                <c:pt idx="6">
                  <c:v>33612.5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3-4593-97D6-51CA5148A9F5}"/>
            </c:ext>
          </c:extLst>
        </c:ser>
        <c:ser>
          <c:idx val="1"/>
          <c:order val="1"/>
          <c:tx>
            <c:strRef>
              <c:f>Scaling!$A$31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Scaling!$B$31:$H$31</c:f>
              <c:numCache>
                <c:formatCode>General</c:formatCode>
                <c:ptCount val="7"/>
                <c:pt idx="0">
                  <c:v>281504</c:v>
                </c:pt>
                <c:pt idx="1">
                  <c:v>168605</c:v>
                </c:pt>
                <c:pt idx="2">
                  <c:v>96885.5</c:v>
                </c:pt>
                <c:pt idx="3">
                  <c:v>57987.5</c:v>
                </c:pt>
                <c:pt idx="4">
                  <c:v>37395.5</c:v>
                </c:pt>
                <c:pt idx="5">
                  <c:v>35779</c:v>
                </c:pt>
                <c:pt idx="6">
                  <c:v>32162.5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3-4593-97D6-51CA5148A9F5}"/>
            </c:ext>
          </c:extLst>
        </c:ser>
        <c:ser>
          <c:idx val="2"/>
          <c:order val="2"/>
          <c:tx>
            <c:strRef>
              <c:f>Scaling!$A$32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Scaling!$B$32:$H$32</c:f>
              <c:numCache>
                <c:formatCode>General</c:formatCode>
                <c:ptCount val="7"/>
                <c:pt idx="0">
                  <c:v>36124</c:v>
                </c:pt>
                <c:pt idx="1">
                  <c:v>17836.5</c:v>
                </c:pt>
                <c:pt idx="2">
                  <c:v>9865.5</c:v>
                </c:pt>
                <c:pt idx="3">
                  <c:v>5897</c:v>
                </c:pt>
                <c:pt idx="4">
                  <c:v>4385</c:v>
                </c:pt>
                <c:pt idx="5">
                  <c:v>3737.5</c:v>
                </c:pt>
                <c:pt idx="6">
                  <c:v>44510.5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3-4593-97D6-51CA5148A9F5}"/>
            </c:ext>
          </c:extLst>
        </c:ser>
        <c:ser>
          <c:idx val="3"/>
          <c:order val="3"/>
          <c:tx>
            <c:strRef>
              <c:f>Scaling!$A$33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Scaling!$B$33:$H$33</c:f>
              <c:numCache>
                <c:formatCode>General</c:formatCode>
                <c:ptCount val="7"/>
                <c:pt idx="0">
                  <c:v>4189.5</c:v>
                </c:pt>
                <c:pt idx="1">
                  <c:v>2213.5</c:v>
                </c:pt>
                <c:pt idx="2">
                  <c:v>1274.5</c:v>
                </c:pt>
                <c:pt idx="3">
                  <c:v>821.5</c:v>
                </c:pt>
                <c:pt idx="4">
                  <c:v>536</c:v>
                </c:pt>
                <c:pt idx="5">
                  <c:v>760</c:v>
                </c:pt>
                <c:pt idx="6">
                  <c:v>1457.5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3-4593-97D6-51CA5148A9F5}"/>
            </c:ext>
          </c:extLst>
        </c:ser>
        <c:ser>
          <c:idx val="4"/>
          <c:order val="4"/>
          <c:tx>
            <c:strRef>
              <c:f>Scaling!$A$34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Scaling!$B$34:$H$34</c:f>
              <c:numCache>
                <c:formatCode>General</c:formatCode>
                <c:ptCount val="7"/>
                <c:pt idx="0">
                  <c:v>4753</c:v>
                </c:pt>
                <c:pt idx="1">
                  <c:v>2476</c:v>
                </c:pt>
                <c:pt idx="2">
                  <c:v>1307</c:v>
                </c:pt>
                <c:pt idx="3">
                  <c:v>823</c:v>
                </c:pt>
                <c:pt idx="4">
                  <c:v>815.5</c:v>
                </c:pt>
                <c:pt idx="5">
                  <c:v>747.5</c:v>
                </c:pt>
                <c:pt idx="6">
                  <c:v>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3-4593-97D6-51CA5148A9F5}"/>
            </c:ext>
          </c:extLst>
        </c:ser>
        <c:ser>
          <c:idx val="5"/>
          <c:order val="5"/>
          <c:tx>
            <c:strRef>
              <c:f>Scaling!$A$35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Scaling!$B$35:$H$35</c:f>
              <c:numCache>
                <c:formatCode>General</c:formatCode>
                <c:ptCount val="7"/>
                <c:pt idx="0">
                  <c:v>4534</c:v>
                </c:pt>
                <c:pt idx="1">
                  <c:v>2503.5</c:v>
                </c:pt>
                <c:pt idx="2">
                  <c:v>1422</c:v>
                </c:pt>
                <c:pt idx="3">
                  <c:v>860</c:v>
                </c:pt>
                <c:pt idx="4">
                  <c:v>795</c:v>
                </c:pt>
                <c:pt idx="5">
                  <c:v>787.5</c:v>
                </c:pt>
                <c:pt idx="6">
                  <c:v>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3-4593-97D6-51CA514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7AE-A716-1FB7991F16F1}"/>
            </c:ext>
          </c:extLst>
        </c:ser>
        <c:ser>
          <c:idx val="1"/>
          <c:order val="1"/>
          <c:tx>
            <c:strRef>
              <c:f>'Scaling speedup'!$C$1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speedup'!$C$2:$C$7</c:f>
              <c:numCache>
                <c:formatCode>General</c:formatCode>
                <c:ptCount val="6"/>
                <c:pt idx="0">
                  <c:v>1.8682772505033074</c:v>
                </c:pt>
                <c:pt idx="1">
                  <c:v>1.5527623917057236</c:v>
                </c:pt>
                <c:pt idx="2">
                  <c:v>1.5785091197462331</c:v>
                </c:pt>
                <c:pt idx="3">
                  <c:v>1.7740384615384615</c:v>
                </c:pt>
                <c:pt idx="4">
                  <c:v>1.9903743315508022</c:v>
                </c:pt>
                <c:pt idx="5">
                  <c:v>1.7914798206278026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3-47AE-A716-1FB7991F16F1}"/>
            </c:ext>
          </c:extLst>
        </c:ser>
        <c:ser>
          <c:idx val="2"/>
          <c:order val="2"/>
          <c:tx>
            <c:strRef>
              <c:f>'Scaling speedup'!$D$1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speedup'!$D$2:$D$7</c:f>
              <c:numCache>
                <c:formatCode>General</c:formatCode>
                <c:ptCount val="6"/>
                <c:pt idx="0">
                  <c:v>3.0369331463300608</c:v>
                </c:pt>
                <c:pt idx="1">
                  <c:v>2.6542850206360766</c:v>
                </c:pt>
                <c:pt idx="2">
                  <c:v>2.6416721964167218</c:v>
                </c:pt>
                <c:pt idx="3">
                  <c:v>2.9112426035502961</c:v>
                </c:pt>
                <c:pt idx="4">
                  <c:v>3.4209558823529411</c:v>
                </c:pt>
                <c:pt idx="5">
                  <c:v>2.8084358523725834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3-47AE-A716-1FB7991F16F1}"/>
            </c:ext>
          </c:extLst>
        </c:ser>
        <c:ser>
          <c:idx val="3"/>
          <c:order val="3"/>
          <c:tx>
            <c:strRef>
              <c:f>'Scaling speedup'!$E$1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speedup'!$E$2:$E$7</c:f>
              <c:numCache>
                <c:formatCode>General</c:formatCode>
                <c:ptCount val="6"/>
                <c:pt idx="0">
                  <c:v>4.6919465511014806</c:v>
                </c:pt>
                <c:pt idx="1">
                  <c:v>4.3230525899565047</c:v>
                </c:pt>
                <c:pt idx="2">
                  <c:v>3.7101584342963654</c:v>
                </c:pt>
                <c:pt idx="3">
                  <c:v>3.4485981308411215</c:v>
                </c:pt>
                <c:pt idx="4">
                  <c:v>4.3788235294117648</c:v>
                </c:pt>
                <c:pt idx="5">
                  <c:v>3.3855932203389831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3-47AE-A716-1FB7991F16F1}"/>
            </c:ext>
          </c:extLst>
        </c:ser>
        <c:ser>
          <c:idx val="4"/>
          <c:order val="4"/>
          <c:tx>
            <c:strRef>
              <c:f>'Scaling speedup'!$F$1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speedup'!$F$2:$F$7</c:f>
              <c:numCache>
                <c:formatCode>General</c:formatCode>
                <c:ptCount val="6"/>
                <c:pt idx="0">
                  <c:v>6.9327641408751335</c:v>
                </c:pt>
                <c:pt idx="1">
                  <c:v>6.1838235294117645</c:v>
                </c:pt>
                <c:pt idx="2">
                  <c:v>3.9376854599406528</c:v>
                </c:pt>
                <c:pt idx="3">
                  <c:v>3.3621867881548977</c:v>
                </c:pt>
                <c:pt idx="4">
                  <c:v>3.9261603375527425</c:v>
                </c:pt>
                <c:pt idx="5">
                  <c:v>3.1394891944990175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3-47AE-A716-1FB7991F16F1}"/>
            </c:ext>
          </c:extLst>
        </c:ser>
        <c:ser>
          <c:idx val="5"/>
          <c:order val="5"/>
          <c:tx>
            <c:strRef>
              <c:f>'Scaling speedup'!$G$1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speedup'!$G$2:$G$7</c:f>
              <c:numCache>
                <c:formatCode>General</c:formatCode>
                <c:ptCount val="6"/>
                <c:pt idx="0">
                  <c:v>5.447379454926625</c:v>
                </c:pt>
                <c:pt idx="1">
                  <c:v>4.9990855052583445</c:v>
                </c:pt>
                <c:pt idx="2">
                  <c:v>3.3651732882502112</c:v>
                </c:pt>
                <c:pt idx="3">
                  <c:v>2.774436090225564</c:v>
                </c:pt>
                <c:pt idx="4">
                  <c:v>2.1919905771495878</c:v>
                </c:pt>
                <c:pt idx="5">
                  <c:v>2.3534609720176731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3-47AE-A716-1FB7991F16F1}"/>
            </c:ext>
          </c:extLst>
        </c:ser>
        <c:ser>
          <c:idx val="6"/>
          <c:order val="6"/>
          <c:tx>
            <c:strRef>
              <c:f>'Scaling speedup'!$H$1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speedup'!$H$2:$H$7</c:f>
              <c:numCache>
                <c:formatCode>General</c:formatCode>
                <c:ptCount val="6"/>
                <c:pt idx="0">
                  <c:v>4.8878856282919489</c:v>
                </c:pt>
                <c:pt idx="1">
                  <c:v>3.4763116057233705</c:v>
                </c:pt>
                <c:pt idx="2">
                  <c:v>1.9630177514792899</c:v>
                </c:pt>
                <c:pt idx="3">
                  <c:v>0.53017241379310343</c:v>
                </c:pt>
                <c:pt idx="4">
                  <c:v>6.5141677021894745E-3</c:v>
                </c:pt>
                <c:pt idx="5">
                  <c:v>3.6105650828080163E-2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3-47AE-A716-1FB7991F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speedup'!$B$2:$H$2</c:f>
              <c:numCache>
                <c:formatCode>General</c:formatCode>
                <c:ptCount val="7"/>
                <c:pt idx="0">
                  <c:v>1</c:v>
                </c:pt>
                <c:pt idx="1">
                  <c:v>1.8682772505033074</c:v>
                </c:pt>
                <c:pt idx="2">
                  <c:v>3.0369331463300608</c:v>
                </c:pt>
                <c:pt idx="3">
                  <c:v>4.6919465511014806</c:v>
                </c:pt>
                <c:pt idx="4">
                  <c:v>6.9327641408751335</c:v>
                </c:pt>
                <c:pt idx="5">
                  <c:v>5.447379454926625</c:v>
                </c:pt>
                <c:pt idx="6">
                  <c:v>4.8878856282919489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2-47D4-822F-A3502B2725B3}"/>
            </c:ext>
          </c:extLst>
        </c:ser>
        <c:ser>
          <c:idx val="1"/>
          <c:order val="1"/>
          <c:tx>
            <c:strRef>
              <c:f>'Scaling speedup'!$A$3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speedup'!$B$3:$H$3</c:f>
              <c:numCache>
                <c:formatCode>General</c:formatCode>
                <c:ptCount val="7"/>
                <c:pt idx="0">
                  <c:v>1</c:v>
                </c:pt>
                <c:pt idx="1">
                  <c:v>1.5527623917057236</c:v>
                </c:pt>
                <c:pt idx="2">
                  <c:v>2.6542850206360766</c:v>
                </c:pt>
                <c:pt idx="3">
                  <c:v>4.3230525899565047</c:v>
                </c:pt>
                <c:pt idx="4">
                  <c:v>6.1838235294117645</c:v>
                </c:pt>
                <c:pt idx="5">
                  <c:v>4.9990855052583445</c:v>
                </c:pt>
                <c:pt idx="6">
                  <c:v>3.4763116057233705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2-47D4-822F-A3502B2725B3}"/>
            </c:ext>
          </c:extLst>
        </c:ser>
        <c:ser>
          <c:idx val="2"/>
          <c:order val="2"/>
          <c:tx>
            <c:strRef>
              <c:f>'Scaling speedup'!$A$4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speedup'!$B$4:$H$4</c:f>
              <c:numCache>
                <c:formatCode>General</c:formatCode>
                <c:ptCount val="7"/>
                <c:pt idx="0">
                  <c:v>1</c:v>
                </c:pt>
                <c:pt idx="1">
                  <c:v>1.5785091197462331</c:v>
                </c:pt>
                <c:pt idx="2">
                  <c:v>2.6416721964167218</c:v>
                </c:pt>
                <c:pt idx="3">
                  <c:v>3.7101584342963654</c:v>
                </c:pt>
                <c:pt idx="4">
                  <c:v>3.9376854599406528</c:v>
                </c:pt>
                <c:pt idx="5">
                  <c:v>3.3651732882502112</c:v>
                </c:pt>
                <c:pt idx="6">
                  <c:v>1.9630177514792899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2-47D4-822F-A3502B2725B3}"/>
            </c:ext>
          </c:extLst>
        </c:ser>
        <c:ser>
          <c:idx val="3"/>
          <c:order val="3"/>
          <c:tx>
            <c:strRef>
              <c:f>'Scaling speedup'!$A$5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speedup'!$B$5:$H$5</c:f>
              <c:numCache>
                <c:formatCode>General</c:formatCode>
                <c:ptCount val="7"/>
                <c:pt idx="0">
                  <c:v>1</c:v>
                </c:pt>
                <c:pt idx="1">
                  <c:v>1.7740384615384615</c:v>
                </c:pt>
                <c:pt idx="2">
                  <c:v>2.9112426035502961</c:v>
                </c:pt>
                <c:pt idx="3">
                  <c:v>3.4485981308411215</c:v>
                </c:pt>
                <c:pt idx="4">
                  <c:v>3.3621867881548977</c:v>
                </c:pt>
                <c:pt idx="5">
                  <c:v>2.774436090225564</c:v>
                </c:pt>
                <c:pt idx="6">
                  <c:v>0.53017241379310343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2-47D4-822F-A3502B2725B3}"/>
            </c:ext>
          </c:extLst>
        </c:ser>
        <c:ser>
          <c:idx val="4"/>
          <c:order val="4"/>
          <c:tx>
            <c:strRef>
              <c:f>'Scaling speedup'!$A$6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speedup'!$B$6:$H$6</c:f>
              <c:numCache>
                <c:formatCode>General</c:formatCode>
                <c:ptCount val="7"/>
                <c:pt idx="0">
                  <c:v>1</c:v>
                </c:pt>
                <c:pt idx="1">
                  <c:v>1.9903743315508022</c:v>
                </c:pt>
                <c:pt idx="2">
                  <c:v>3.4209558823529411</c:v>
                </c:pt>
                <c:pt idx="3">
                  <c:v>4.3788235294117648</c:v>
                </c:pt>
                <c:pt idx="4">
                  <c:v>3.9261603375527425</c:v>
                </c:pt>
                <c:pt idx="5">
                  <c:v>2.1919905771495878</c:v>
                </c:pt>
                <c:pt idx="6">
                  <c:v>6.5141677021894745E-3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2-47D4-822F-A3502B2725B3}"/>
            </c:ext>
          </c:extLst>
        </c:ser>
        <c:ser>
          <c:idx val="5"/>
          <c:order val="5"/>
          <c:tx>
            <c:strRef>
              <c:f>'Scaling speedup'!$A$7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speedup'!$B$7:$H$7</c:f>
              <c:numCache>
                <c:formatCode>General</c:formatCode>
                <c:ptCount val="7"/>
                <c:pt idx="0">
                  <c:v>1</c:v>
                </c:pt>
                <c:pt idx="1">
                  <c:v>1.7914798206278026</c:v>
                </c:pt>
                <c:pt idx="2">
                  <c:v>2.8084358523725834</c:v>
                </c:pt>
                <c:pt idx="3">
                  <c:v>3.3855932203389831</c:v>
                </c:pt>
                <c:pt idx="4">
                  <c:v>3.1394891944990175</c:v>
                </c:pt>
                <c:pt idx="5">
                  <c:v>2.3534609720176731</c:v>
                </c:pt>
                <c:pt idx="6">
                  <c:v>3.6105650828080163E-2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2-47D4-822F-A3502B27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speedup'!$B$9:$B$14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B-4CB8-AF9A-4D7E1B33D741}"/>
            </c:ext>
          </c:extLst>
        </c:ser>
        <c:ser>
          <c:idx val="1"/>
          <c:order val="1"/>
          <c:tx>
            <c:strRef>
              <c:f>'Scaling speedup'!$C$8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speedup'!$C$9:$C$14</c:f>
              <c:numCache>
                <c:formatCode>General</c:formatCode>
                <c:ptCount val="6"/>
                <c:pt idx="0">
                  <c:v>1.72117549281455</c:v>
                </c:pt>
                <c:pt idx="1">
                  <c:v>1.6567278547832307</c:v>
                </c:pt>
                <c:pt idx="2">
                  <c:v>1.7951288386869044</c:v>
                </c:pt>
                <c:pt idx="3">
                  <c:v>1.7491729323308272</c:v>
                </c:pt>
                <c:pt idx="4">
                  <c:v>1.9108490566037737</c:v>
                </c:pt>
                <c:pt idx="5">
                  <c:v>1.7020466444550215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B-4CB8-AF9A-4D7E1B33D741}"/>
            </c:ext>
          </c:extLst>
        </c:ser>
        <c:ser>
          <c:idx val="2"/>
          <c:order val="2"/>
          <c:tx>
            <c:strRef>
              <c:f>'Scaling speedup'!$D$8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speedup'!$D$9:$D$14</c:f>
              <c:numCache>
                <c:formatCode>General</c:formatCode>
                <c:ptCount val="6"/>
                <c:pt idx="0">
                  <c:v>2.0012665828532827</c:v>
                </c:pt>
                <c:pt idx="1">
                  <c:v>2.2001040206232192</c:v>
                </c:pt>
                <c:pt idx="2">
                  <c:v>2.9214154411764706</c:v>
                </c:pt>
                <c:pt idx="3">
                  <c:v>3.0111312451462595</c:v>
                </c:pt>
                <c:pt idx="4">
                  <c:v>3.2669354838709679</c:v>
                </c:pt>
                <c:pt idx="5">
                  <c:v>2.8395976707252513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B-4CB8-AF9A-4D7E1B33D741}"/>
            </c:ext>
          </c:extLst>
        </c:ser>
        <c:ser>
          <c:idx val="3"/>
          <c:order val="3"/>
          <c:tx>
            <c:strRef>
              <c:f>'Scaling speedup'!$E$8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speedup'!$E$9:$E$14</c:f>
              <c:numCache>
                <c:formatCode>General</c:formatCode>
                <c:ptCount val="6"/>
                <c:pt idx="0">
                  <c:v>3.5821619896888173</c:v>
                </c:pt>
                <c:pt idx="1">
                  <c:v>3.8973321583079636</c:v>
                </c:pt>
                <c:pt idx="2">
                  <c:v>4.3993079584775083</c:v>
                </c:pt>
                <c:pt idx="3">
                  <c:v>4.7150385083096875</c:v>
                </c:pt>
                <c:pt idx="4">
                  <c:v>4.9950678175092476</c:v>
                </c:pt>
                <c:pt idx="5">
                  <c:v>4.2470308788598574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B-4CB8-AF9A-4D7E1B33D741}"/>
            </c:ext>
          </c:extLst>
        </c:ser>
        <c:ser>
          <c:idx val="4"/>
          <c:order val="4"/>
          <c:tx>
            <c:strRef>
              <c:f>'Scaling speedup'!$F$8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speedup'!$F$9:$F$14</c:f>
              <c:numCache>
                <c:formatCode>General</c:formatCode>
                <c:ptCount val="6"/>
                <c:pt idx="0">
                  <c:v>6.6750219051195394</c:v>
                </c:pt>
                <c:pt idx="1">
                  <c:v>7.1885182311869666</c:v>
                </c:pt>
                <c:pt idx="2">
                  <c:v>6.2476658476658473</c:v>
                </c:pt>
                <c:pt idx="3">
                  <c:v>5.5416865173892331</c:v>
                </c:pt>
                <c:pt idx="4">
                  <c:v>6.3963157894736842</c:v>
                </c:pt>
                <c:pt idx="5">
                  <c:v>4.9415016121602946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B-4CB8-AF9A-4D7E1B33D741}"/>
            </c:ext>
          </c:extLst>
        </c:ser>
        <c:ser>
          <c:idx val="5"/>
          <c:order val="5"/>
          <c:tx>
            <c:strRef>
              <c:f>'Scaling speedup'!$G$8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speedup'!$G$9:$G$14</c:f>
              <c:numCache>
                <c:formatCode>General</c:formatCode>
                <c:ptCount val="6"/>
                <c:pt idx="0">
                  <c:v>6.1724347473812138</c:v>
                </c:pt>
                <c:pt idx="1">
                  <c:v>6.7705636743215027</c:v>
                </c:pt>
                <c:pt idx="2">
                  <c:v>5.3781725888324869</c:v>
                </c:pt>
                <c:pt idx="3">
                  <c:v>4.6250497017892647</c:v>
                </c:pt>
                <c:pt idx="4">
                  <c:v>5.3000436109899693</c:v>
                </c:pt>
                <c:pt idx="5">
                  <c:v>4.3627490849938999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B-4CB8-AF9A-4D7E1B33D741}"/>
            </c:ext>
          </c:extLst>
        </c:ser>
        <c:ser>
          <c:idx val="6"/>
          <c:order val="6"/>
          <c:tx>
            <c:strRef>
              <c:f>'Scaling speedup'!$H$8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speedup'!$H$9:$H$14</c:f>
              <c:numCache>
                <c:formatCode>General</c:formatCode>
                <c:ptCount val="6"/>
                <c:pt idx="0">
                  <c:v>7.2131408088732583</c:v>
                </c:pt>
                <c:pt idx="1">
                  <c:v>8.69852481001341</c:v>
                </c:pt>
                <c:pt idx="2">
                  <c:v>4.5602582496413202</c:v>
                </c:pt>
                <c:pt idx="3">
                  <c:v>1.7146226415094339</c:v>
                </c:pt>
                <c:pt idx="4">
                  <c:v>4.8207060690202299</c:v>
                </c:pt>
                <c:pt idx="5">
                  <c:v>3.7082613204286208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0B-4CB8-AF9A-4D7E1B33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speedup'!$B$9:$H$9</c:f>
              <c:numCache>
                <c:formatCode>General</c:formatCode>
                <c:ptCount val="7"/>
                <c:pt idx="0">
                  <c:v>1</c:v>
                </c:pt>
                <c:pt idx="1">
                  <c:v>1.72117549281455</c:v>
                </c:pt>
                <c:pt idx="2">
                  <c:v>2.0012665828532827</c:v>
                </c:pt>
                <c:pt idx="3">
                  <c:v>3.5821619896888173</c:v>
                </c:pt>
                <c:pt idx="4">
                  <c:v>6.6750219051195394</c:v>
                </c:pt>
                <c:pt idx="5">
                  <c:v>6.1724347473812138</c:v>
                </c:pt>
                <c:pt idx="6">
                  <c:v>7.2131408088732583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7-48BE-9F2B-8661D76C8B13}"/>
            </c:ext>
          </c:extLst>
        </c:ser>
        <c:ser>
          <c:idx val="1"/>
          <c:order val="1"/>
          <c:tx>
            <c:strRef>
              <c:f>'Scaling speedup'!$A$10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speedup'!$B$10:$H$10</c:f>
              <c:numCache>
                <c:formatCode>General</c:formatCode>
                <c:ptCount val="7"/>
                <c:pt idx="0">
                  <c:v>1</c:v>
                </c:pt>
                <c:pt idx="1">
                  <c:v>1.6567278547832307</c:v>
                </c:pt>
                <c:pt idx="2">
                  <c:v>2.2001040206232192</c:v>
                </c:pt>
                <c:pt idx="3">
                  <c:v>3.8973321583079636</c:v>
                </c:pt>
                <c:pt idx="4">
                  <c:v>7.1885182311869666</c:v>
                </c:pt>
                <c:pt idx="5">
                  <c:v>6.7705636743215027</c:v>
                </c:pt>
                <c:pt idx="6">
                  <c:v>8.69852481001341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7-48BE-9F2B-8661D76C8B13}"/>
            </c:ext>
          </c:extLst>
        </c:ser>
        <c:ser>
          <c:idx val="2"/>
          <c:order val="2"/>
          <c:tx>
            <c:strRef>
              <c:f>'Scaling speedup'!$A$11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speedup'!$B$11:$H$11</c:f>
              <c:numCache>
                <c:formatCode>General</c:formatCode>
                <c:ptCount val="7"/>
                <c:pt idx="0">
                  <c:v>1</c:v>
                </c:pt>
                <c:pt idx="1">
                  <c:v>1.7951288386869044</c:v>
                </c:pt>
                <c:pt idx="2">
                  <c:v>2.9214154411764706</c:v>
                </c:pt>
                <c:pt idx="3">
                  <c:v>4.3993079584775083</c:v>
                </c:pt>
                <c:pt idx="4">
                  <c:v>6.2476658476658473</c:v>
                </c:pt>
                <c:pt idx="5">
                  <c:v>5.3781725888324869</c:v>
                </c:pt>
                <c:pt idx="6">
                  <c:v>4.5602582496413202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7-48BE-9F2B-8661D76C8B13}"/>
            </c:ext>
          </c:extLst>
        </c:ser>
        <c:ser>
          <c:idx val="3"/>
          <c:order val="3"/>
          <c:tx>
            <c:strRef>
              <c:f>'Scaling speedup'!$A$12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speedup'!$B$12:$H$12</c:f>
              <c:numCache>
                <c:formatCode>General</c:formatCode>
                <c:ptCount val="7"/>
                <c:pt idx="0">
                  <c:v>1</c:v>
                </c:pt>
                <c:pt idx="1">
                  <c:v>1.7491729323308272</c:v>
                </c:pt>
                <c:pt idx="2">
                  <c:v>3.0111312451462595</c:v>
                </c:pt>
                <c:pt idx="3">
                  <c:v>4.7150385083096875</c:v>
                </c:pt>
                <c:pt idx="4">
                  <c:v>5.5416865173892331</c:v>
                </c:pt>
                <c:pt idx="5">
                  <c:v>4.6250497017892647</c:v>
                </c:pt>
                <c:pt idx="6">
                  <c:v>1.7146226415094339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7-48BE-9F2B-8661D76C8B13}"/>
            </c:ext>
          </c:extLst>
        </c:ser>
        <c:ser>
          <c:idx val="4"/>
          <c:order val="4"/>
          <c:tx>
            <c:strRef>
              <c:f>'Scaling speedup'!$A$13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speedup'!$B$13:$H$13</c:f>
              <c:numCache>
                <c:formatCode>General</c:formatCode>
                <c:ptCount val="7"/>
                <c:pt idx="0">
                  <c:v>1</c:v>
                </c:pt>
                <c:pt idx="1">
                  <c:v>1.9108490566037737</c:v>
                </c:pt>
                <c:pt idx="2">
                  <c:v>3.2669354838709679</c:v>
                </c:pt>
                <c:pt idx="3">
                  <c:v>4.9950678175092476</c:v>
                </c:pt>
                <c:pt idx="4">
                  <c:v>6.3963157894736842</c:v>
                </c:pt>
                <c:pt idx="5">
                  <c:v>5.3000436109899693</c:v>
                </c:pt>
                <c:pt idx="6">
                  <c:v>4.8207060690202299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7-48BE-9F2B-8661D76C8B13}"/>
            </c:ext>
          </c:extLst>
        </c:ser>
        <c:ser>
          <c:idx val="5"/>
          <c:order val="5"/>
          <c:tx>
            <c:strRef>
              <c:f>'Scaling speedup'!$A$14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speedup'!$B$14:$H$14</c:f>
              <c:numCache>
                <c:formatCode>General</c:formatCode>
                <c:ptCount val="7"/>
                <c:pt idx="0">
                  <c:v>1</c:v>
                </c:pt>
                <c:pt idx="1">
                  <c:v>1.7020466444550215</c:v>
                </c:pt>
                <c:pt idx="2">
                  <c:v>2.8395976707252513</c:v>
                </c:pt>
                <c:pt idx="3">
                  <c:v>4.2470308788598574</c:v>
                </c:pt>
                <c:pt idx="4">
                  <c:v>4.9415016121602946</c:v>
                </c:pt>
                <c:pt idx="5">
                  <c:v>4.3627490849938999</c:v>
                </c:pt>
                <c:pt idx="6">
                  <c:v>3.7082613204286208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7-48BE-9F2B-8661D76C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speedup'!$B$39:$B$44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B-41E8-A120-52001BC08F24}"/>
            </c:ext>
          </c:extLst>
        </c:ser>
        <c:ser>
          <c:idx val="1"/>
          <c:order val="1"/>
          <c:tx>
            <c:strRef>
              <c:f>'Scaling speedup'!$C$38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speedup'!$C$39:$C$44</c:f>
              <c:numCache>
                <c:formatCode>General</c:formatCode>
                <c:ptCount val="6"/>
                <c:pt idx="0">
                  <c:v>1.6881770368733726</c:v>
                </c:pt>
                <c:pt idx="1">
                  <c:v>1.681663918522045</c:v>
                </c:pt>
                <c:pt idx="2">
                  <c:v>1.9053730930866941</c:v>
                </c:pt>
                <c:pt idx="3">
                  <c:v>1.705293945082742</c:v>
                </c:pt>
                <c:pt idx="4">
                  <c:v>1.8658963038817227</c:v>
                </c:pt>
                <c:pt idx="5">
                  <c:v>1.7370049259425442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B-41E8-A120-52001BC08F24}"/>
            </c:ext>
          </c:extLst>
        </c:ser>
        <c:ser>
          <c:idx val="2"/>
          <c:order val="2"/>
          <c:tx>
            <c:strRef>
              <c:f>'Scaling speedup'!$D$38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speedup'!$D$39:$D$44</c:f>
              <c:numCache>
                <c:formatCode>General</c:formatCode>
                <c:ptCount val="6"/>
                <c:pt idx="0">
                  <c:v>2.6127446357292952</c:v>
                </c:pt>
                <c:pt idx="1">
                  <c:v>2.900310659018376</c:v>
                </c:pt>
                <c:pt idx="2">
                  <c:v>3.2732951231305591</c:v>
                </c:pt>
                <c:pt idx="3">
                  <c:v>3.0068456088826045</c:v>
                </c:pt>
                <c:pt idx="4">
                  <c:v>3.2383031204093151</c:v>
                </c:pt>
                <c:pt idx="5">
                  <c:v>2.8020115233563438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B-41E8-A120-52001BC08F24}"/>
            </c:ext>
          </c:extLst>
        </c:ser>
        <c:ser>
          <c:idx val="3"/>
          <c:order val="3"/>
          <c:tx>
            <c:strRef>
              <c:f>'Scaling speedup'!$E$38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speedup'!$E$39:$E$44</c:f>
              <c:numCache>
                <c:formatCode>General</c:formatCode>
                <c:ptCount val="6"/>
                <c:pt idx="0">
                  <c:v>4.4674516247119271</c:v>
                </c:pt>
                <c:pt idx="1">
                  <c:v>4.906665458316029</c:v>
                </c:pt>
                <c:pt idx="2">
                  <c:v>5.2848541693514948</c:v>
                </c:pt>
                <c:pt idx="3">
                  <c:v>4.2726191246787453</c:v>
                </c:pt>
                <c:pt idx="4">
                  <c:v>4.7028636561865538</c:v>
                </c:pt>
                <c:pt idx="5">
                  <c:v>3.9533576556754966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B-41E8-A120-52001BC08F24}"/>
            </c:ext>
          </c:extLst>
        </c:ser>
        <c:ser>
          <c:idx val="4"/>
          <c:order val="4"/>
          <c:tx>
            <c:strRef>
              <c:f>'Scaling speedup'!$F$38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speedup'!$F$39:$F$44</c:f>
              <c:numCache>
                <c:formatCode>General</c:formatCode>
                <c:ptCount val="6"/>
                <c:pt idx="0">
                  <c:v>6.8741072514112274</c:v>
                </c:pt>
                <c:pt idx="1">
                  <c:v>7.8289054972010543</c:v>
                </c:pt>
                <c:pt idx="2">
                  <c:v>7.9597304084896479</c:v>
                </c:pt>
                <c:pt idx="3">
                  <c:v>5.3175423622126399</c:v>
                </c:pt>
                <c:pt idx="4">
                  <c:v>4.892661144852994</c:v>
                </c:pt>
                <c:pt idx="5">
                  <c:v>4.3082017282364689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B-41E8-A120-52001BC08F24}"/>
            </c:ext>
          </c:extLst>
        </c:ser>
        <c:ser>
          <c:idx val="5"/>
          <c:order val="5"/>
          <c:tx>
            <c:strRef>
              <c:f>'Scaling speedup'!$G$38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speedup'!$G$39:$G$44</c:f>
              <c:numCache>
                <c:formatCode>General</c:formatCode>
                <c:ptCount val="6"/>
                <c:pt idx="0">
                  <c:v>7.1411755485147541</c:v>
                </c:pt>
                <c:pt idx="1">
                  <c:v>7.7857415181899086</c:v>
                </c:pt>
                <c:pt idx="2">
                  <c:v>7.1918573341830525</c:v>
                </c:pt>
                <c:pt idx="3">
                  <c:v>3.9488685670501065</c:v>
                </c:pt>
                <c:pt idx="4">
                  <c:v>4.2121270423029014</c:v>
                </c:pt>
                <c:pt idx="5">
                  <c:v>3.696621109884223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B-41E8-A120-52001BC08F24}"/>
            </c:ext>
          </c:extLst>
        </c:ser>
        <c:ser>
          <c:idx val="6"/>
          <c:order val="6"/>
          <c:tx>
            <c:strRef>
              <c:f>'Scaling speedup'!$H$38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speedup'!$H$39:$H$44</c:f>
              <c:numCache>
                <c:formatCode>General</c:formatCode>
                <c:ptCount val="6"/>
                <c:pt idx="0">
                  <c:v>5.402713075022203</c:v>
                </c:pt>
                <c:pt idx="1">
                  <c:v>7.2849851826705301</c:v>
                </c:pt>
                <c:pt idx="2">
                  <c:v>5.5139944367818634</c:v>
                </c:pt>
                <c:pt idx="3">
                  <c:v>2.3442664366697756</c:v>
                </c:pt>
                <c:pt idx="4">
                  <c:v>1.4430300931122784</c:v>
                </c:pt>
                <c:pt idx="5">
                  <c:v>1.8208755011879276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B-41E8-A120-52001BC0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speedup'!$A$39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speedup'!$B$39:$H$39</c:f>
              <c:numCache>
                <c:formatCode>General</c:formatCode>
                <c:ptCount val="7"/>
                <c:pt idx="0">
                  <c:v>1</c:v>
                </c:pt>
                <c:pt idx="1">
                  <c:v>1.6881770368733726</c:v>
                </c:pt>
                <c:pt idx="2">
                  <c:v>2.6127446357292952</c:v>
                </c:pt>
                <c:pt idx="3">
                  <c:v>4.4674516247119271</c:v>
                </c:pt>
                <c:pt idx="4">
                  <c:v>6.8741072514112274</c:v>
                </c:pt>
                <c:pt idx="5">
                  <c:v>7.1411755485147541</c:v>
                </c:pt>
                <c:pt idx="6">
                  <c:v>5.402713075022203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EC2-BC8A-4A2F37D75563}"/>
            </c:ext>
          </c:extLst>
        </c:ser>
        <c:ser>
          <c:idx val="1"/>
          <c:order val="1"/>
          <c:tx>
            <c:strRef>
              <c:f>'Scaling speedup'!$A$40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speedup'!$B$40:$H$40</c:f>
              <c:numCache>
                <c:formatCode>General</c:formatCode>
                <c:ptCount val="7"/>
                <c:pt idx="0">
                  <c:v>1</c:v>
                </c:pt>
                <c:pt idx="1">
                  <c:v>1.681663918522045</c:v>
                </c:pt>
                <c:pt idx="2">
                  <c:v>2.900310659018376</c:v>
                </c:pt>
                <c:pt idx="3">
                  <c:v>4.906665458316029</c:v>
                </c:pt>
                <c:pt idx="4">
                  <c:v>7.8289054972010543</c:v>
                </c:pt>
                <c:pt idx="5">
                  <c:v>7.7857415181899086</c:v>
                </c:pt>
                <c:pt idx="6">
                  <c:v>7.2849851826705301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EC2-BC8A-4A2F37D75563}"/>
            </c:ext>
          </c:extLst>
        </c:ser>
        <c:ser>
          <c:idx val="2"/>
          <c:order val="2"/>
          <c:tx>
            <c:strRef>
              <c:f>'Scaling speedup'!$A$41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speedup'!$B$41:$H$41</c:f>
              <c:numCache>
                <c:formatCode>General</c:formatCode>
                <c:ptCount val="7"/>
                <c:pt idx="0">
                  <c:v>1</c:v>
                </c:pt>
                <c:pt idx="1">
                  <c:v>1.9053730930866941</c:v>
                </c:pt>
                <c:pt idx="2">
                  <c:v>3.2732951231305591</c:v>
                </c:pt>
                <c:pt idx="3">
                  <c:v>5.2848541693514948</c:v>
                </c:pt>
                <c:pt idx="4">
                  <c:v>7.9597304084896479</c:v>
                </c:pt>
                <c:pt idx="5">
                  <c:v>7.1918573341830525</c:v>
                </c:pt>
                <c:pt idx="6">
                  <c:v>5.5139944367818634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EC2-BC8A-4A2F37D75563}"/>
            </c:ext>
          </c:extLst>
        </c:ser>
        <c:ser>
          <c:idx val="3"/>
          <c:order val="3"/>
          <c:tx>
            <c:strRef>
              <c:f>'Scaling speedup'!$A$42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speedup'!$B$42:$H$42</c:f>
              <c:numCache>
                <c:formatCode>General</c:formatCode>
                <c:ptCount val="7"/>
                <c:pt idx="0">
                  <c:v>1</c:v>
                </c:pt>
                <c:pt idx="1">
                  <c:v>1.705293945082742</c:v>
                </c:pt>
                <c:pt idx="2">
                  <c:v>3.0068456088826045</c:v>
                </c:pt>
                <c:pt idx="3">
                  <c:v>4.2726191246787453</c:v>
                </c:pt>
                <c:pt idx="4">
                  <c:v>5.3175423622126399</c:v>
                </c:pt>
                <c:pt idx="5">
                  <c:v>3.9488685670501065</c:v>
                </c:pt>
                <c:pt idx="6">
                  <c:v>2.3442664366697756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EC2-BC8A-4A2F37D75563}"/>
            </c:ext>
          </c:extLst>
        </c:ser>
        <c:ser>
          <c:idx val="4"/>
          <c:order val="4"/>
          <c:tx>
            <c:strRef>
              <c:f>'Scaling speedup'!$A$43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speedup'!$B$43:$H$43</c:f>
              <c:numCache>
                <c:formatCode>General</c:formatCode>
                <c:ptCount val="7"/>
                <c:pt idx="0">
                  <c:v>1</c:v>
                </c:pt>
                <c:pt idx="1">
                  <c:v>1.8658963038817227</c:v>
                </c:pt>
                <c:pt idx="2">
                  <c:v>3.2383031204093151</c:v>
                </c:pt>
                <c:pt idx="3">
                  <c:v>4.7028636561865538</c:v>
                </c:pt>
                <c:pt idx="4">
                  <c:v>4.892661144852994</c:v>
                </c:pt>
                <c:pt idx="5">
                  <c:v>4.2121270423029014</c:v>
                </c:pt>
                <c:pt idx="6">
                  <c:v>1.4430300931122784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5-4EC2-BC8A-4A2F37D75563}"/>
            </c:ext>
          </c:extLst>
        </c:ser>
        <c:ser>
          <c:idx val="5"/>
          <c:order val="5"/>
          <c:tx>
            <c:strRef>
              <c:f>'Scaling speedup'!$A$44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speedup'!$B$44:$H$44</c:f>
              <c:numCache>
                <c:formatCode>General</c:formatCode>
                <c:ptCount val="7"/>
                <c:pt idx="0">
                  <c:v>1</c:v>
                </c:pt>
                <c:pt idx="1">
                  <c:v>1.7370049259425442</c:v>
                </c:pt>
                <c:pt idx="2">
                  <c:v>2.8020115233563438</c:v>
                </c:pt>
                <c:pt idx="3">
                  <c:v>3.9533576556754966</c:v>
                </c:pt>
                <c:pt idx="4">
                  <c:v>4.3082017282364689</c:v>
                </c:pt>
                <c:pt idx="5">
                  <c:v>3.696621109884223</c:v>
                </c:pt>
                <c:pt idx="6">
                  <c:v>1.8208755011879276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5-4EC2-BC8A-4A2F37D7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speedup'!$B$23:$B$28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3-42E6-8199-6A0014516B21}"/>
            </c:ext>
          </c:extLst>
        </c:ser>
        <c:ser>
          <c:idx val="1"/>
          <c:order val="1"/>
          <c:tx>
            <c:strRef>
              <c:f>'Scaling speedup'!$C$22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speedup'!$C$23:$C$28</c:f>
              <c:numCache>
                <c:formatCode>General</c:formatCode>
                <c:ptCount val="6"/>
                <c:pt idx="0">
                  <c:v>1.5665113117778424</c:v>
                </c:pt>
                <c:pt idx="1">
                  <c:v>1.6344589157452389</c:v>
                </c:pt>
                <c:pt idx="2">
                  <c:v>2.1831661578717836</c:v>
                </c:pt>
                <c:pt idx="3">
                  <c:v>1.4878048780487805</c:v>
                </c:pt>
                <c:pt idx="4">
                  <c:v>1.7851002865329513</c:v>
                </c:pt>
                <c:pt idx="5">
                  <c:v>1.7843137254901962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3-42E6-8199-6A0014516B21}"/>
            </c:ext>
          </c:extLst>
        </c:ser>
        <c:ser>
          <c:idx val="2"/>
          <c:order val="2"/>
          <c:tx>
            <c:strRef>
              <c:f>'Scaling speedup'!$D$22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speedup'!$D$23:$D$28</c:f>
              <c:numCache>
                <c:formatCode>General</c:formatCode>
                <c:ptCount val="6"/>
                <c:pt idx="0">
                  <c:v>2.1312417437252313</c:v>
                </c:pt>
                <c:pt idx="1">
                  <c:v>3.0208769417208328</c:v>
                </c:pt>
                <c:pt idx="2">
                  <c:v>3.6876611418047882</c:v>
                </c:pt>
                <c:pt idx="3">
                  <c:v>2.9918256130790191</c:v>
                </c:pt>
                <c:pt idx="4">
                  <c:v>3.1624365482233503</c:v>
                </c:pt>
                <c:pt idx="5">
                  <c:v>2.8736842105263158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3-42E6-8199-6A0014516B21}"/>
            </c:ext>
          </c:extLst>
        </c:ser>
        <c:ser>
          <c:idx val="3"/>
          <c:order val="3"/>
          <c:tx>
            <c:strRef>
              <c:f>'Scaling speedup'!$E$22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speedup'!$E$23:$E$28</c:f>
              <c:numCache>
                <c:formatCode>General</c:formatCode>
                <c:ptCount val="6"/>
                <c:pt idx="0">
                  <c:v>3.6700409463148316</c:v>
                </c:pt>
                <c:pt idx="1">
                  <c:v>5.0271335594463284</c:v>
                </c:pt>
                <c:pt idx="2">
                  <c:v>6.3689567430025447</c:v>
                </c:pt>
                <c:pt idx="3">
                  <c:v>4.42741935483871</c:v>
                </c:pt>
                <c:pt idx="4">
                  <c:v>4.924901185770751</c:v>
                </c:pt>
                <c:pt idx="5">
                  <c:v>4.0295202952029516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3-42E6-8199-6A0014516B21}"/>
            </c:ext>
          </c:extLst>
        </c:ser>
        <c:ser>
          <c:idx val="4"/>
          <c:order val="4"/>
          <c:tx>
            <c:strRef>
              <c:f>'Scaling speedup'!$F$22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speedup'!$F$23:$F$28</c:f>
              <c:numCache>
                <c:formatCode>General</c:formatCode>
                <c:ptCount val="6"/>
                <c:pt idx="0">
                  <c:v>5.1726514908624557</c:v>
                </c:pt>
                <c:pt idx="1">
                  <c:v>7.1426152643917691</c:v>
                </c:pt>
                <c:pt idx="2">
                  <c:v>11.45537757437071</c:v>
                </c:pt>
                <c:pt idx="3">
                  <c:v>5.7789473684210524</c:v>
                </c:pt>
                <c:pt idx="4">
                  <c:v>4.5641025641025639</c:v>
                </c:pt>
                <c:pt idx="5">
                  <c:v>5.3009708737864081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3-42E6-8199-6A0014516B21}"/>
            </c:ext>
          </c:extLst>
        </c:ser>
        <c:ser>
          <c:idx val="5"/>
          <c:order val="5"/>
          <c:tx>
            <c:strRef>
              <c:f>'Scaling speedup'!$G$22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speedup'!$G$23:$G$28</c:f>
              <c:numCache>
                <c:formatCode>General</c:formatCode>
                <c:ptCount val="6"/>
                <c:pt idx="0">
                  <c:v>5.5063139931740617</c:v>
                </c:pt>
                <c:pt idx="1">
                  <c:v>8.0294289897510982</c:v>
                </c:pt>
                <c:pt idx="2">
                  <c:v>9.2106715731370752</c:v>
                </c:pt>
                <c:pt idx="3">
                  <c:v>4.0666666666666664</c:v>
                </c:pt>
                <c:pt idx="4">
                  <c:v>4.6842105263157894</c:v>
                </c:pt>
                <c:pt idx="5">
                  <c:v>3.7525773195876289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3-42E6-8199-6A0014516B21}"/>
            </c:ext>
          </c:extLst>
        </c:ser>
        <c:ser>
          <c:idx val="6"/>
          <c:order val="6"/>
          <c:tx>
            <c:strRef>
              <c:f>'Scaling speedup'!$H$22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speedup'!$H$23:$H$28</c:f>
              <c:numCache>
                <c:formatCode>General</c:formatCode>
                <c:ptCount val="6"/>
                <c:pt idx="0">
                  <c:v>5.3904109589041092</c:v>
                </c:pt>
                <c:pt idx="1">
                  <c:v>1.6017582802733805</c:v>
                </c:pt>
                <c:pt idx="2">
                  <c:v>10.990120746432492</c:v>
                </c:pt>
                <c:pt idx="3">
                  <c:v>4.0367647058823533</c:v>
                </c:pt>
                <c:pt idx="4">
                  <c:v>2.2041783863149887E-2</c:v>
                </c:pt>
                <c:pt idx="5">
                  <c:v>3.652173913043478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3-42E6-8199-6A001451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speedup'!$B$23:$H$23</c:f>
              <c:numCache>
                <c:formatCode>General</c:formatCode>
                <c:ptCount val="7"/>
                <c:pt idx="0">
                  <c:v>1</c:v>
                </c:pt>
                <c:pt idx="1">
                  <c:v>1.5665113117778424</c:v>
                </c:pt>
                <c:pt idx="2">
                  <c:v>2.1312417437252313</c:v>
                </c:pt>
                <c:pt idx="3">
                  <c:v>3.6700409463148316</c:v>
                </c:pt>
                <c:pt idx="4">
                  <c:v>5.1726514908624557</c:v>
                </c:pt>
                <c:pt idx="5">
                  <c:v>5.5063139931740617</c:v>
                </c:pt>
                <c:pt idx="6">
                  <c:v>5.3904109589041092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7-44A7-A14D-15A8D9E0A284}"/>
            </c:ext>
          </c:extLst>
        </c:ser>
        <c:ser>
          <c:idx val="1"/>
          <c:order val="1"/>
          <c:tx>
            <c:strRef>
              <c:f>'Scaling speedup'!$A$24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speedup'!$B$24:$H$24</c:f>
              <c:numCache>
                <c:formatCode>General</c:formatCode>
                <c:ptCount val="7"/>
                <c:pt idx="0">
                  <c:v>1</c:v>
                </c:pt>
                <c:pt idx="1">
                  <c:v>1.6344589157452389</c:v>
                </c:pt>
                <c:pt idx="2">
                  <c:v>3.0208769417208328</c:v>
                </c:pt>
                <c:pt idx="3">
                  <c:v>5.0271335594463284</c:v>
                </c:pt>
                <c:pt idx="4">
                  <c:v>7.1426152643917691</c:v>
                </c:pt>
                <c:pt idx="5">
                  <c:v>8.0294289897510982</c:v>
                </c:pt>
                <c:pt idx="6">
                  <c:v>1.6017582802733805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7-44A7-A14D-15A8D9E0A284}"/>
            </c:ext>
          </c:extLst>
        </c:ser>
        <c:ser>
          <c:idx val="2"/>
          <c:order val="2"/>
          <c:tx>
            <c:strRef>
              <c:f>'Scaling speedup'!$A$25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speedup'!$B$25:$H$25</c:f>
              <c:numCache>
                <c:formatCode>General</c:formatCode>
                <c:ptCount val="7"/>
                <c:pt idx="0">
                  <c:v>1</c:v>
                </c:pt>
                <c:pt idx="1">
                  <c:v>2.1831661578717836</c:v>
                </c:pt>
                <c:pt idx="2">
                  <c:v>3.6876611418047882</c:v>
                </c:pt>
                <c:pt idx="3">
                  <c:v>6.3689567430025447</c:v>
                </c:pt>
                <c:pt idx="4">
                  <c:v>11.45537757437071</c:v>
                </c:pt>
                <c:pt idx="5">
                  <c:v>9.2106715731370752</c:v>
                </c:pt>
                <c:pt idx="6">
                  <c:v>10.990120746432492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7-44A7-A14D-15A8D9E0A284}"/>
            </c:ext>
          </c:extLst>
        </c:ser>
        <c:ser>
          <c:idx val="3"/>
          <c:order val="3"/>
          <c:tx>
            <c:strRef>
              <c:f>'Scaling speedup'!$A$26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speedup'!$B$26:$H$26</c:f>
              <c:numCache>
                <c:formatCode>General</c:formatCode>
                <c:ptCount val="7"/>
                <c:pt idx="0">
                  <c:v>1</c:v>
                </c:pt>
                <c:pt idx="1">
                  <c:v>1.4878048780487805</c:v>
                </c:pt>
                <c:pt idx="2">
                  <c:v>2.9918256130790191</c:v>
                </c:pt>
                <c:pt idx="3">
                  <c:v>4.42741935483871</c:v>
                </c:pt>
                <c:pt idx="4">
                  <c:v>5.7789473684210524</c:v>
                </c:pt>
                <c:pt idx="5">
                  <c:v>4.0666666666666664</c:v>
                </c:pt>
                <c:pt idx="6">
                  <c:v>4.0367647058823533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7-44A7-A14D-15A8D9E0A284}"/>
            </c:ext>
          </c:extLst>
        </c:ser>
        <c:ser>
          <c:idx val="4"/>
          <c:order val="4"/>
          <c:tx>
            <c:strRef>
              <c:f>'Scaling speedup'!$A$27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speedup'!$B$27:$H$27</c:f>
              <c:numCache>
                <c:formatCode>General</c:formatCode>
                <c:ptCount val="7"/>
                <c:pt idx="0">
                  <c:v>1</c:v>
                </c:pt>
                <c:pt idx="1">
                  <c:v>1.7851002865329513</c:v>
                </c:pt>
                <c:pt idx="2">
                  <c:v>3.1624365482233503</c:v>
                </c:pt>
                <c:pt idx="3">
                  <c:v>4.924901185770751</c:v>
                </c:pt>
                <c:pt idx="4">
                  <c:v>4.5641025641025639</c:v>
                </c:pt>
                <c:pt idx="5">
                  <c:v>4.6842105263157894</c:v>
                </c:pt>
                <c:pt idx="6">
                  <c:v>2.2041783863149887E-2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7-44A7-A14D-15A8D9E0A284}"/>
            </c:ext>
          </c:extLst>
        </c:ser>
        <c:ser>
          <c:idx val="5"/>
          <c:order val="5"/>
          <c:tx>
            <c:strRef>
              <c:f>'Scaling speedup'!$A$28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speedup'!$B$28:$H$28</c:f>
              <c:numCache>
                <c:formatCode>General</c:formatCode>
                <c:ptCount val="7"/>
                <c:pt idx="0">
                  <c:v>1</c:v>
                </c:pt>
                <c:pt idx="1">
                  <c:v>1.7843137254901962</c:v>
                </c:pt>
                <c:pt idx="2">
                  <c:v>2.8736842105263158</c:v>
                </c:pt>
                <c:pt idx="3">
                  <c:v>4.0295202952029516</c:v>
                </c:pt>
                <c:pt idx="4">
                  <c:v>5.3009708737864081</c:v>
                </c:pt>
                <c:pt idx="5">
                  <c:v>3.7525773195876289</c:v>
                </c:pt>
                <c:pt idx="6">
                  <c:v>3.652173913043478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7-44A7-A14D-15A8D9E0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speedup'!$B$30:$B$35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9-4F84-BF0C-FA4EC64D65D4}"/>
            </c:ext>
          </c:extLst>
        </c:ser>
        <c:ser>
          <c:idx val="1"/>
          <c:order val="1"/>
          <c:tx>
            <c:strRef>
              <c:f>'Scaling speedup'!$C$29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speedup'!$C$30:$C$35</c:f>
              <c:numCache>
                <c:formatCode>General</c:formatCode>
                <c:ptCount val="6"/>
                <c:pt idx="0">
                  <c:v>1.6268982049119267</c:v>
                </c:pt>
                <c:pt idx="1">
                  <c:v>1.6696064766762551</c:v>
                </c:pt>
                <c:pt idx="2">
                  <c:v>2.0252852297255628</c:v>
                </c:pt>
                <c:pt idx="3">
                  <c:v>1.8927038626609443</c:v>
                </c:pt>
                <c:pt idx="4">
                  <c:v>1.9196284329563813</c:v>
                </c:pt>
                <c:pt idx="5">
                  <c:v>1.8110645096864391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9-4F84-BF0C-FA4EC64D65D4}"/>
            </c:ext>
          </c:extLst>
        </c:ser>
        <c:ser>
          <c:idx val="2"/>
          <c:order val="2"/>
          <c:tx>
            <c:strRef>
              <c:f>'Scaling speedup'!$D$29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speedup'!$D$30:$D$35</c:f>
              <c:numCache>
                <c:formatCode>General</c:formatCode>
                <c:ptCount val="6"/>
                <c:pt idx="0">
                  <c:v>2.840518026680702</c:v>
                </c:pt>
                <c:pt idx="1">
                  <c:v>2.9055328196685779</c:v>
                </c:pt>
                <c:pt idx="2">
                  <c:v>3.6616491814910548</c:v>
                </c:pt>
                <c:pt idx="3">
                  <c:v>3.2871714397803058</c:v>
                </c:pt>
                <c:pt idx="4">
                  <c:v>3.6365723029839327</c:v>
                </c:pt>
                <c:pt idx="5">
                  <c:v>3.1884669479606189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9-4F84-BF0C-FA4EC64D65D4}"/>
            </c:ext>
          </c:extLst>
        </c:ser>
        <c:ser>
          <c:idx val="3"/>
          <c:order val="3"/>
          <c:tx>
            <c:strRef>
              <c:f>'Scaling speedup'!$E$29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speedup'!$E$30:$E$35</c:f>
              <c:numCache>
                <c:formatCode>General</c:formatCode>
                <c:ptCount val="6"/>
                <c:pt idx="0">
                  <c:v>4.6659378844810959</c:v>
                </c:pt>
                <c:pt idx="1">
                  <c:v>4.8545634835093772</c:v>
                </c:pt>
                <c:pt idx="2">
                  <c:v>6.1258266915380704</c:v>
                </c:pt>
                <c:pt idx="3">
                  <c:v>5.099817407181984</c:v>
                </c:pt>
                <c:pt idx="4">
                  <c:v>5.7752126366950183</c:v>
                </c:pt>
                <c:pt idx="5">
                  <c:v>5.2720930232558141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49-4F84-BF0C-FA4EC64D65D4}"/>
            </c:ext>
          </c:extLst>
        </c:ser>
        <c:ser>
          <c:idx val="4"/>
          <c:order val="4"/>
          <c:tx>
            <c:strRef>
              <c:f>'Scaling speedup'!$F$29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speedup'!$F$30:$F$35</c:f>
              <c:numCache>
                <c:formatCode>General</c:formatCode>
                <c:ptCount val="6"/>
                <c:pt idx="0">
                  <c:v>7.158206861369723</c:v>
                </c:pt>
                <c:pt idx="1">
                  <c:v>7.5277506651869874</c:v>
                </c:pt>
                <c:pt idx="2">
                  <c:v>8.2380843785632845</c:v>
                </c:pt>
                <c:pt idx="3">
                  <c:v>7.8162313432835822</c:v>
                </c:pt>
                <c:pt idx="4">
                  <c:v>5.8283261802575108</c:v>
                </c:pt>
                <c:pt idx="5">
                  <c:v>5.7031446540880504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9-4F84-BF0C-FA4EC64D65D4}"/>
            </c:ext>
          </c:extLst>
        </c:ser>
        <c:ser>
          <c:idx val="5"/>
          <c:order val="5"/>
          <c:tx>
            <c:strRef>
              <c:f>'Scaling speedup'!$G$29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speedup'!$G$30:$G$35</c:f>
              <c:numCache>
                <c:formatCode>General</c:formatCode>
                <c:ptCount val="6"/>
                <c:pt idx="0">
                  <c:v>7.6822791913606441</c:v>
                </c:pt>
                <c:pt idx="1">
                  <c:v>7.8678554459319709</c:v>
                </c:pt>
                <c:pt idx="2">
                  <c:v>9.6652842809364543</c:v>
                </c:pt>
                <c:pt idx="3">
                  <c:v>5.5125000000000002</c:v>
                </c:pt>
                <c:pt idx="4">
                  <c:v>6.3585284280936456</c:v>
                </c:pt>
                <c:pt idx="5">
                  <c:v>5.7574603174603176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9-4F84-BF0C-FA4EC64D65D4}"/>
            </c:ext>
          </c:extLst>
        </c:ser>
        <c:ser>
          <c:idx val="6"/>
          <c:order val="6"/>
          <c:tx>
            <c:strRef>
              <c:f>'Scaling speedup'!$H$29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speedup'!$H$30:$H$35</c:f>
              <c:numCache>
                <c:formatCode>General</c:formatCode>
                <c:ptCount val="6"/>
                <c:pt idx="0">
                  <c:v>8.349200446262552</c:v>
                </c:pt>
                <c:pt idx="1">
                  <c:v>8.7525534395647107</c:v>
                </c:pt>
                <c:pt idx="2">
                  <c:v>0.81158378360162209</c:v>
                </c:pt>
                <c:pt idx="3">
                  <c:v>2.874442538593482</c:v>
                </c:pt>
                <c:pt idx="4">
                  <c:v>0.70269071555292728</c:v>
                </c:pt>
                <c:pt idx="5">
                  <c:v>0.11452676248452853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49-4F84-BF0C-FA4EC64D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Scaling!$B$2:$H$2</c:f>
              <c:numCache>
                <c:formatCode>General</c:formatCode>
                <c:ptCount val="7"/>
                <c:pt idx="0">
                  <c:v>6496</c:v>
                </c:pt>
                <c:pt idx="1">
                  <c:v>3477</c:v>
                </c:pt>
                <c:pt idx="2">
                  <c:v>2139</c:v>
                </c:pt>
                <c:pt idx="3">
                  <c:v>1384.5</c:v>
                </c:pt>
                <c:pt idx="4">
                  <c:v>937</c:v>
                </c:pt>
                <c:pt idx="5">
                  <c:v>1192.5</c:v>
                </c:pt>
                <c:pt idx="6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Scaling!$A$3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Scaling!$B$3:$H$3</c:f>
              <c:numCache>
                <c:formatCode>General</c:formatCode>
                <c:ptCount val="7"/>
                <c:pt idx="0">
                  <c:v>5466.5</c:v>
                </c:pt>
                <c:pt idx="1">
                  <c:v>3520.5</c:v>
                </c:pt>
                <c:pt idx="2">
                  <c:v>2059.5</c:v>
                </c:pt>
                <c:pt idx="3">
                  <c:v>1264.5</c:v>
                </c:pt>
                <c:pt idx="4">
                  <c:v>884</c:v>
                </c:pt>
                <c:pt idx="5">
                  <c:v>1093.5</c:v>
                </c:pt>
                <c:pt idx="6">
                  <c:v>1572.5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Scaling!$A$4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Scaling!$B$4:$H$4</c:f>
              <c:numCache>
                <c:formatCode>General</c:formatCode>
                <c:ptCount val="7"/>
                <c:pt idx="0">
                  <c:v>1990.5</c:v>
                </c:pt>
                <c:pt idx="1">
                  <c:v>1261</c:v>
                </c:pt>
                <c:pt idx="2">
                  <c:v>753.5</c:v>
                </c:pt>
                <c:pt idx="3">
                  <c:v>536.5</c:v>
                </c:pt>
                <c:pt idx="4">
                  <c:v>505.5</c:v>
                </c:pt>
                <c:pt idx="5">
                  <c:v>591.5</c:v>
                </c:pt>
                <c:pt idx="6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Scaling!$A$5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Scaling!$B$5:$H$5</c:f>
              <c:numCache>
                <c:formatCode>General</c:formatCode>
                <c:ptCount val="7"/>
                <c:pt idx="0">
                  <c:v>738</c:v>
                </c:pt>
                <c:pt idx="1">
                  <c:v>416</c:v>
                </c:pt>
                <c:pt idx="2">
                  <c:v>253.5</c:v>
                </c:pt>
                <c:pt idx="3">
                  <c:v>214</c:v>
                </c:pt>
                <c:pt idx="4">
                  <c:v>219.5</c:v>
                </c:pt>
                <c:pt idx="5">
                  <c:v>266</c:v>
                </c:pt>
                <c:pt idx="6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Scaling!$A$6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Scaling!$B$6:$H$6</c:f>
              <c:numCache>
                <c:formatCode>General</c:formatCode>
                <c:ptCount val="7"/>
                <c:pt idx="0">
                  <c:v>930.5</c:v>
                </c:pt>
                <c:pt idx="1">
                  <c:v>467.5</c:v>
                </c:pt>
                <c:pt idx="2">
                  <c:v>272</c:v>
                </c:pt>
                <c:pt idx="3">
                  <c:v>212.5</c:v>
                </c:pt>
                <c:pt idx="4">
                  <c:v>237</c:v>
                </c:pt>
                <c:pt idx="5">
                  <c:v>424.5</c:v>
                </c:pt>
                <c:pt idx="6">
                  <c:v>142842.5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ser>
          <c:idx val="5"/>
          <c:order val="5"/>
          <c:tx>
            <c:strRef>
              <c:f>Scaling!$A$7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Scaling!$B$7:$H$7</c:f>
              <c:numCache>
                <c:formatCode>General</c:formatCode>
                <c:ptCount val="7"/>
                <c:pt idx="0">
                  <c:v>799</c:v>
                </c:pt>
                <c:pt idx="1">
                  <c:v>446</c:v>
                </c:pt>
                <c:pt idx="2">
                  <c:v>284.5</c:v>
                </c:pt>
                <c:pt idx="3">
                  <c:v>236</c:v>
                </c:pt>
                <c:pt idx="4">
                  <c:v>254.5</c:v>
                </c:pt>
                <c:pt idx="5">
                  <c:v>339.5</c:v>
                </c:pt>
                <c:pt idx="6">
                  <c:v>22129.5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A22-9D87-132F005A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speedup'!$B$30:$H$30</c:f>
              <c:numCache>
                <c:formatCode>General</c:formatCode>
                <c:ptCount val="7"/>
                <c:pt idx="0">
                  <c:v>1</c:v>
                </c:pt>
                <c:pt idx="1">
                  <c:v>1.6268982049119267</c:v>
                </c:pt>
                <c:pt idx="2">
                  <c:v>2.840518026680702</c:v>
                </c:pt>
                <c:pt idx="3">
                  <c:v>4.6659378844810959</c:v>
                </c:pt>
                <c:pt idx="4">
                  <c:v>7.158206861369723</c:v>
                </c:pt>
                <c:pt idx="5">
                  <c:v>7.6822791913606441</c:v>
                </c:pt>
                <c:pt idx="6">
                  <c:v>8.349200446262552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406-B1C3-64DB6D5E5A7C}"/>
            </c:ext>
          </c:extLst>
        </c:ser>
        <c:ser>
          <c:idx val="1"/>
          <c:order val="1"/>
          <c:tx>
            <c:strRef>
              <c:f>'Scaling speedup'!$A$31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speedup'!$B$31:$H$31</c:f>
              <c:numCache>
                <c:formatCode>General</c:formatCode>
                <c:ptCount val="7"/>
                <c:pt idx="0">
                  <c:v>1</c:v>
                </c:pt>
                <c:pt idx="1">
                  <c:v>1.6696064766762551</c:v>
                </c:pt>
                <c:pt idx="2">
                  <c:v>2.9055328196685779</c:v>
                </c:pt>
                <c:pt idx="3">
                  <c:v>4.8545634835093772</c:v>
                </c:pt>
                <c:pt idx="4">
                  <c:v>7.5277506651869874</c:v>
                </c:pt>
                <c:pt idx="5">
                  <c:v>7.8678554459319709</c:v>
                </c:pt>
                <c:pt idx="6">
                  <c:v>8.7525534395647107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406-B1C3-64DB6D5E5A7C}"/>
            </c:ext>
          </c:extLst>
        </c:ser>
        <c:ser>
          <c:idx val="2"/>
          <c:order val="2"/>
          <c:tx>
            <c:strRef>
              <c:f>'Scaling speedup'!$A$32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speedup'!$B$32:$H$32</c:f>
              <c:numCache>
                <c:formatCode>General</c:formatCode>
                <c:ptCount val="7"/>
                <c:pt idx="0">
                  <c:v>1</c:v>
                </c:pt>
                <c:pt idx="1">
                  <c:v>2.0252852297255628</c:v>
                </c:pt>
                <c:pt idx="2">
                  <c:v>3.6616491814910548</c:v>
                </c:pt>
                <c:pt idx="3">
                  <c:v>6.1258266915380704</c:v>
                </c:pt>
                <c:pt idx="4">
                  <c:v>8.2380843785632845</c:v>
                </c:pt>
                <c:pt idx="5">
                  <c:v>9.6652842809364543</c:v>
                </c:pt>
                <c:pt idx="6">
                  <c:v>0.81158378360162209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A-4406-B1C3-64DB6D5E5A7C}"/>
            </c:ext>
          </c:extLst>
        </c:ser>
        <c:ser>
          <c:idx val="3"/>
          <c:order val="3"/>
          <c:tx>
            <c:strRef>
              <c:f>'Scaling speedup'!$A$33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speedup'!$B$33:$H$33</c:f>
              <c:numCache>
                <c:formatCode>General</c:formatCode>
                <c:ptCount val="7"/>
                <c:pt idx="0">
                  <c:v>1</c:v>
                </c:pt>
                <c:pt idx="1">
                  <c:v>1.8927038626609443</c:v>
                </c:pt>
                <c:pt idx="2">
                  <c:v>3.2871714397803058</c:v>
                </c:pt>
                <c:pt idx="3">
                  <c:v>5.099817407181984</c:v>
                </c:pt>
                <c:pt idx="4">
                  <c:v>7.8162313432835822</c:v>
                </c:pt>
                <c:pt idx="5">
                  <c:v>5.5125000000000002</c:v>
                </c:pt>
                <c:pt idx="6">
                  <c:v>2.874442538593482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A-4406-B1C3-64DB6D5E5A7C}"/>
            </c:ext>
          </c:extLst>
        </c:ser>
        <c:ser>
          <c:idx val="4"/>
          <c:order val="4"/>
          <c:tx>
            <c:strRef>
              <c:f>'Scaling speedup'!$A$34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speedup'!$B$34:$H$34</c:f>
              <c:numCache>
                <c:formatCode>General</c:formatCode>
                <c:ptCount val="7"/>
                <c:pt idx="0">
                  <c:v>1</c:v>
                </c:pt>
                <c:pt idx="1">
                  <c:v>1.9196284329563813</c:v>
                </c:pt>
                <c:pt idx="2">
                  <c:v>3.6365723029839327</c:v>
                </c:pt>
                <c:pt idx="3">
                  <c:v>5.7752126366950183</c:v>
                </c:pt>
                <c:pt idx="4">
                  <c:v>5.8283261802575108</c:v>
                </c:pt>
                <c:pt idx="5">
                  <c:v>6.3585284280936456</c:v>
                </c:pt>
                <c:pt idx="6">
                  <c:v>0.70269071555292728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A-4406-B1C3-64DB6D5E5A7C}"/>
            </c:ext>
          </c:extLst>
        </c:ser>
        <c:ser>
          <c:idx val="5"/>
          <c:order val="5"/>
          <c:tx>
            <c:strRef>
              <c:f>'Scaling speedup'!$A$35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speedup'!$B$35:$H$35</c:f>
              <c:numCache>
                <c:formatCode>General</c:formatCode>
                <c:ptCount val="7"/>
                <c:pt idx="0">
                  <c:v>1</c:v>
                </c:pt>
                <c:pt idx="1">
                  <c:v>1.8110645096864391</c:v>
                </c:pt>
                <c:pt idx="2">
                  <c:v>3.1884669479606189</c:v>
                </c:pt>
                <c:pt idx="3">
                  <c:v>5.2720930232558141</c:v>
                </c:pt>
                <c:pt idx="4">
                  <c:v>5.7031446540880504</c:v>
                </c:pt>
                <c:pt idx="5">
                  <c:v>5.7574603174603176</c:v>
                </c:pt>
                <c:pt idx="6">
                  <c:v>0.11452676248452853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A-4406-B1C3-64DB6D5E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speedup'!$B$16:$B$21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F-43E1-B7B3-74C8CF2992EF}"/>
            </c:ext>
          </c:extLst>
        </c:ser>
        <c:ser>
          <c:idx val="1"/>
          <c:order val="1"/>
          <c:tx>
            <c:strRef>
              <c:f>'Scaling speedup'!$C$15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speedup'!$C$16:$C$21</c:f>
              <c:numCache>
                <c:formatCode>General</c:formatCode>
                <c:ptCount val="6"/>
                <c:pt idx="0">
                  <c:v>1.6580229243592366</c:v>
                </c:pt>
                <c:pt idx="1">
                  <c:v>1.8947639536997758</c:v>
                </c:pt>
                <c:pt idx="2">
                  <c:v>1.9447761194029851</c:v>
                </c:pt>
                <c:pt idx="3">
                  <c:v>1.6227495908346972</c:v>
                </c:pt>
                <c:pt idx="4">
                  <c:v>1.723529411764706</c:v>
                </c:pt>
                <c:pt idx="5">
                  <c:v>1.5961199294532629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F-43E1-B7B3-74C8CF2992EF}"/>
            </c:ext>
          </c:extLst>
        </c:ser>
        <c:ser>
          <c:idx val="2"/>
          <c:order val="2"/>
          <c:tx>
            <c:strRef>
              <c:f>'Scaling speedup'!$D$15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speedup'!$D$16:$D$21</c:f>
              <c:numCache>
                <c:formatCode>General</c:formatCode>
                <c:ptCount val="6"/>
                <c:pt idx="0">
                  <c:v>3.0537636790571971</c:v>
                </c:pt>
                <c:pt idx="1">
                  <c:v>3.720754492443175</c:v>
                </c:pt>
                <c:pt idx="2">
                  <c:v>3.4540776547637613</c:v>
                </c:pt>
                <c:pt idx="3">
                  <c:v>2.8328571428571427</c:v>
                </c:pt>
                <c:pt idx="4">
                  <c:v>2.7046153846153844</c:v>
                </c:pt>
                <c:pt idx="5">
                  <c:v>2.2998729351969502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F-43E1-B7B3-74C8CF2992EF}"/>
            </c:ext>
          </c:extLst>
        </c:ser>
        <c:ser>
          <c:idx val="3"/>
          <c:order val="3"/>
          <c:tx>
            <c:strRef>
              <c:f>'Scaling speedup'!$E$15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speedup'!$E$16:$E$21</c:f>
              <c:numCache>
                <c:formatCode>General</c:formatCode>
                <c:ptCount val="6"/>
                <c:pt idx="0">
                  <c:v>5.7271707519734107</c:v>
                </c:pt>
                <c:pt idx="1">
                  <c:v>6.4312455003599709</c:v>
                </c:pt>
                <c:pt idx="2">
                  <c:v>5.8200210194429847</c:v>
                </c:pt>
                <c:pt idx="3">
                  <c:v>3.6722222222222221</c:v>
                </c:pt>
                <c:pt idx="4">
                  <c:v>3.4403131115459882</c:v>
                </c:pt>
                <c:pt idx="5">
                  <c:v>2.8325508607198748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F-43E1-B7B3-74C8CF2992EF}"/>
            </c:ext>
          </c:extLst>
        </c:ser>
        <c:ser>
          <c:idx val="4"/>
          <c:order val="4"/>
          <c:tx>
            <c:strRef>
              <c:f>'Scaling speedup'!$F$15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speedup'!$F$16:$F$21</c:f>
              <c:numCache>
                <c:formatCode>General</c:formatCode>
                <c:ptCount val="6"/>
                <c:pt idx="0">
                  <c:v>8.431891858829287</c:v>
                </c:pt>
                <c:pt idx="1">
                  <c:v>11.101819795827785</c:v>
                </c:pt>
                <c:pt idx="2">
                  <c:v>9.9198387819077478</c:v>
                </c:pt>
                <c:pt idx="3">
                  <c:v>4.0886597938144327</c:v>
                </c:pt>
                <c:pt idx="4">
                  <c:v>3.7484008528784649</c:v>
                </c:pt>
                <c:pt idx="5">
                  <c:v>2.4559023066485755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F-43E1-B7B3-74C8CF2992EF}"/>
            </c:ext>
          </c:extLst>
        </c:ser>
        <c:ser>
          <c:idx val="5"/>
          <c:order val="5"/>
          <c:tx>
            <c:strRef>
              <c:f>'Scaling speedup'!$G$15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speedup'!$G$16:$G$21</c:f>
              <c:numCache>
                <c:formatCode>General</c:formatCode>
                <c:ptCount val="6"/>
                <c:pt idx="0">
                  <c:v>10.897470355731226</c:v>
                </c:pt>
                <c:pt idx="1">
                  <c:v>11.261773975686628</c:v>
                </c:pt>
                <c:pt idx="2">
                  <c:v>8.3399849397590362</c:v>
                </c:pt>
                <c:pt idx="3">
                  <c:v>2.7656903765690375</c:v>
                </c:pt>
                <c:pt idx="4">
                  <c:v>2.5258620689655173</c:v>
                </c:pt>
                <c:pt idx="5">
                  <c:v>2.2568578553615959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F-43E1-B7B3-74C8CF2992EF}"/>
            </c:ext>
          </c:extLst>
        </c:ser>
        <c:ser>
          <c:idx val="6"/>
          <c:order val="6"/>
          <c:tx>
            <c:strRef>
              <c:f>'Scaling speedup'!$H$15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speedup'!$H$16:$H$21</c:f>
              <c:numCache>
                <c:formatCode>General</c:formatCode>
                <c:ptCount val="6"/>
                <c:pt idx="0">
                  <c:v>1.172927532779144</c:v>
                </c:pt>
                <c:pt idx="1">
                  <c:v>13.895777777777777</c:v>
                </c:pt>
                <c:pt idx="2">
                  <c:v>9.2449916527545906</c:v>
                </c:pt>
                <c:pt idx="3">
                  <c:v>2.5653298835705045</c:v>
                </c:pt>
                <c:pt idx="4">
                  <c:v>1.663197729422895</c:v>
                </c:pt>
                <c:pt idx="5">
                  <c:v>1.5933098591549295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4F-43E1-B7B3-74C8CF29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speedup'!$B$16:$H$16</c:f>
              <c:numCache>
                <c:formatCode>General</c:formatCode>
                <c:ptCount val="7"/>
                <c:pt idx="0">
                  <c:v>1</c:v>
                </c:pt>
                <c:pt idx="1">
                  <c:v>1.6580229243592366</c:v>
                </c:pt>
                <c:pt idx="2">
                  <c:v>3.0537636790571971</c:v>
                </c:pt>
                <c:pt idx="3">
                  <c:v>5.7271707519734107</c:v>
                </c:pt>
                <c:pt idx="4">
                  <c:v>8.431891858829287</c:v>
                </c:pt>
                <c:pt idx="5">
                  <c:v>10.897470355731226</c:v>
                </c:pt>
                <c:pt idx="6">
                  <c:v>1.172927532779144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2-48DF-A978-3198FA7F7951}"/>
            </c:ext>
          </c:extLst>
        </c:ser>
        <c:ser>
          <c:idx val="1"/>
          <c:order val="1"/>
          <c:tx>
            <c:strRef>
              <c:f>'Scaling speedup'!$A$17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speedup'!$B$17:$H$17</c:f>
              <c:numCache>
                <c:formatCode>General</c:formatCode>
                <c:ptCount val="7"/>
                <c:pt idx="0">
                  <c:v>1</c:v>
                </c:pt>
                <c:pt idx="1">
                  <c:v>1.8947639536997758</c:v>
                </c:pt>
                <c:pt idx="2">
                  <c:v>3.720754492443175</c:v>
                </c:pt>
                <c:pt idx="3">
                  <c:v>6.4312455003599709</c:v>
                </c:pt>
                <c:pt idx="4">
                  <c:v>11.101819795827785</c:v>
                </c:pt>
                <c:pt idx="5">
                  <c:v>11.261773975686628</c:v>
                </c:pt>
                <c:pt idx="6">
                  <c:v>13.895777777777777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2-48DF-A978-3198FA7F7951}"/>
            </c:ext>
          </c:extLst>
        </c:ser>
        <c:ser>
          <c:idx val="2"/>
          <c:order val="2"/>
          <c:tx>
            <c:strRef>
              <c:f>'Scaling speedup'!$A$18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speedup'!$B$18:$H$18</c:f>
              <c:numCache>
                <c:formatCode>General</c:formatCode>
                <c:ptCount val="7"/>
                <c:pt idx="0">
                  <c:v>1</c:v>
                </c:pt>
                <c:pt idx="1">
                  <c:v>1.9447761194029851</c:v>
                </c:pt>
                <c:pt idx="2">
                  <c:v>3.4540776547637613</c:v>
                </c:pt>
                <c:pt idx="3">
                  <c:v>5.8200210194429847</c:v>
                </c:pt>
                <c:pt idx="4">
                  <c:v>9.9198387819077478</c:v>
                </c:pt>
                <c:pt idx="5">
                  <c:v>8.3399849397590362</c:v>
                </c:pt>
                <c:pt idx="6">
                  <c:v>9.2449916527545906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2-48DF-A978-3198FA7F7951}"/>
            </c:ext>
          </c:extLst>
        </c:ser>
        <c:ser>
          <c:idx val="3"/>
          <c:order val="3"/>
          <c:tx>
            <c:strRef>
              <c:f>'Scaling speedup'!$A$19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speedup'!$B$19:$H$19</c:f>
              <c:numCache>
                <c:formatCode>General</c:formatCode>
                <c:ptCount val="7"/>
                <c:pt idx="0">
                  <c:v>1</c:v>
                </c:pt>
                <c:pt idx="1">
                  <c:v>1.6227495908346972</c:v>
                </c:pt>
                <c:pt idx="2">
                  <c:v>2.8328571428571427</c:v>
                </c:pt>
                <c:pt idx="3">
                  <c:v>3.6722222222222221</c:v>
                </c:pt>
                <c:pt idx="4">
                  <c:v>4.0886597938144327</c:v>
                </c:pt>
                <c:pt idx="5">
                  <c:v>2.7656903765690375</c:v>
                </c:pt>
                <c:pt idx="6">
                  <c:v>2.5653298835705045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2-48DF-A978-3198FA7F7951}"/>
            </c:ext>
          </c:extLst>
        </c:ser>
        <c:ser>
          <c:idx val="4"/>
          <c:order val="4"/>
          <c:tx>
            <c:strRef>
              <c:f>'Scaling speedup'!$A$20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speedup'!$B$20:$H$20</c:f>
              <c:numCache>
                <c:formatCode>General</c:formatCode>
                <c:ptCount val="7"/>
                <c:pt idx="0">
                  <c:v>1</c:v>
                </c:pt>
                <c:pt idx="1">
                  <c:v>1.723529411764706</c:v>
                </c:pt>
                <c:pt idx="2">
                  <c:v>2.7046153846153844</c:v>
                </c:pt>
                <c:pt idx="3">
                  <c:v>3.4403131115459882</c:v>
                </c:pt>
                <c:pt idx="4">
                  <c:v>3.7484008528784649</c:v>
                </c:pt>
                <c:pt idx="5">
                  <c:v>2.5258620689655173</c:v>
                </c:pt>
                <c:pt idx="6">
                  <c:v>1.663197729422895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2-48DF-A978-3198FA7F7951}"/>
            </c:ext>
          </c:extLst>
        </c:ser>
        <c:ser>
          <c:idx val="5"/>
          <c:order val="5"/>
          <c:tx>
            <c:strRef>
              <c:f>'Scaling speedup'!$A$21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speedup'!$B$21:$H$21</c:f>
              <c:numCache>
                <c:formatCode>General</c:formatCode>
                <c:ptCount val="7"/>
                <c:pt idx="0">
                  <c:v>1</c:v>
                </c:pt>
                <c:pt idx="1">
                  <c:v>1.5961199294532629</c:v>
                </c:pt>
                <c:pt idx="2">
                  <c:v>2.2998729351969502</c:v>
                </c:pt>
                <c:pt idx="3">
                  <c:v>2.8325508607198748</c:v>
                </c:pt>
                <c:pt idx="4">
                  <c:v>2.4559023066485755</c:v>
                </c:pt>
                <c:pt idx="5">
                  <c:v>2.2568578553615959</c:v>
                </c:pt>
                <c:pt idx="6">
                  <c:v>1.5933098591549295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2-48DF-A978-3198FA7F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A-46DB-9313-EBA487125BC6}"/>
            </c:ext>
          </c:extLst>
        </c:ser>
        <c:ser>
          <c:idx val="1"/>
          <c:order val="1"/>
          <c:tx>
            <c:strRef>
              <c:f>'Scaling effeciency'!$C$1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effeciency'!$C$2:$C$7</c:f>
              <c:numCache>
                <c:formatCode>General</c:formatCode>
                <c:ptCount val="6"/>
                <c:pt idx="0">
                  <c:v>0.9341386252516537</c:v>
                </c:pt>
                <c:pt idx="1">
                  <c:v>0.77638119585286181</c:v>
                </c:pt>
                <c:pt idx="2">
                  <c:v>0.78925455987311655</c:v>
                </c:pt>
                <c:pt idx="3">
                  <c:v>0.88701923076923073</c:v>
                </c:pt>
                <c:pt idx="4">
                  <c:v>0.99518716577540112</c:v>
                </c:pt>
                <c:pt idx="5">
                  <c:v>0.89573991031390132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A-46DB-9313-EBA487125BC6}"/>
            </c:ext>
          </c:extLst>
        </c:ser>
        <c:ser>
          <c:idx val="2"/>
          <c:order val="2"/>
          <c:tx>
            <c:strRef>
              <c:f>'Scaling effeciency'!$D$1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effeciency'!$D$2:$D$7</c:f>
              <c:numCache>
                <c:formatCode>General</c:formatCode>
                <c:ptCount val="6"/>
                <c:pt idx="0">
                  <c:v>0.75923328658251521</c:v>
                </c:pt>
                <c:pt idx="1">
                  <c:v>0.66357125515901916</c:v>
                </c:pt>
                <c:pt idx="2">
                  <c:v>0.66041804910418045</c:v>
                </c:pt>
                <c:pt idx="3">
                  <c:v>0.72781065088757402</c:v>
                </c:pt>
                <c:pt idx="4">
                  <c:v>0.85523897058823528</c:v>
                </c:pt>
                <c:pt idx="5">
                  <c:v>0.70210896309314585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A-46DB-9313-EBA487125BC6}"/>
            </c:ext>
          </c:extLst>
        </c:ser>
        <c:ser>
          <c:idx val="3"/>
          <c:order val="3"/>
          <c:tx>
            <c:strRef>
              <c:f>'Scaling effeciency'!$E$1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effeciency'!$E$2:$E$7</c:f>
              <c:numCache>
                <c:formatCode>General</c:formatCode>
                <c:ptCount val="6"/>
                <c:pt idx="0">
                  <c:v>0.58649331888768508</c:v>
                </c:pt>
                <c:pt idx="1">
                  <c:v>0.54038157374456308</c:v>
                </c:pt>
                <c:pt idx="2">
                  <c:v>0.46376980428704567</c:v>
                </c:pt>
                <c:pt idx="3">
                  <c:v>0.43107476635514019</c:v>
                </c:pt>
                <c:pt idx="4">
                  <c:v>0.5473529411764706</c:v>
                </c:pt>
                <c:pt idx="5">
                  <c:v>0.42319915254237289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A-46DB-9313-EBA487125BC6}"/>
            </c:ext>
          </c:extLst>
        </c:ser>
        <c:ser>
          <c:idx val="4"/>
          <c:order val="4"/>
          <c:tx>
            <c:strRef>
              <c:f>'Scaling effeciency'!$F$1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effeciency'!$F$2:$F$7</c:f>
              <c:numCache>
                <c:formatCode>General</c:formatCode>
                <c:ptCount val="6"/>
                <c:pt idx="0">
                  <c:v>0.43329775880469584</c:v>
                </c:pt>
                <c:pt idx="1">
                  <c:v>0.38648897058823528</c:v>
                </c:pt>
                <c:pt idx="2">
                  <c:v>0.2461053412462908</c:v>
                </c:pt>
                <c:pt idx="3">
                  <c:v>0.21013667425968111</c:v>
                </c:pt>
                <c:pt idx="4">
                  <c:v>0.24538502109704641</c:v>
                </c:pt>
                <c:pt idx="5">
                  <c:v>0.1962180746561886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6A-46DB-9313-EBA487125BC6}"/>
            </c:ext>
          </c:extLst>
        </c:ser>
        <c:ser>
          <c:idx val="5"/>
          <c:order val="5"/>
          <c:tx>
            <c:strRef>
              <c:f>'Scaling effeciency'!$G$1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effeciency'!$G$2:$G$7</c:f>
              <c:numCache>
                <c:formatCode>General</c:formatCode>
                <c:ptCount val="6"/>
                <c:pt idx="0">
                  <c:v>0.22697414395527604</c:v>
                </c:pt>
                <c:pt idx="1">
                  <c:v>0.20829522938576436</c:v>
                </c:pt>
                <c:pt idx="2">
                  <c:v>0.14021555367709213</c:v>
                </c:pt>
                <c:pt idx="3">
                  <c:v>0.1156015037593985</c:v>
                </c:pt>
                <c:pt idx="4">
                  <c:v>9.1332940714566158E-2</c:v>
                </c:pt>
                <c:pt idx="5">
                  <c:v>9.8060873834069709E-2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6A-46DB-9313-EBA487125BC6}"/>
            </c:ext>
          </c:extLst>
        </c:ser>
        <c:ser>
          <c:idx val="6"/>
          <c:order val="6"/>
          <c:tx>
            <c:strRef>
              <c:f>'Scaling effeciency'!$H$1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effeciency'!$H$2:$H$7</c:f>
              <c:numCache>
                <c:formatCode>General</c:formatCode>
                <c:ptCount val="6"/>
                <c:pt idx="0">
                  <c:v>0.1527464258841234</c:v>
                </c:pt>
                <c:pt idx="1">
                  <c:v>0.10863473767885533</c:v>
                </c:pt>
                <c:pt idx="2">
                  <c:v>6.134430473372781E-2</c:v>
                </c:pt>
                <c:pt idx="3">
                  <c:v>1.6567887931034482E-2</c:v>
                </c:pt>
                <c:pt idx="4">
                  <c:v>2.0356774069342108E-4</c:v>
                </c:pt>
                <c:pt idx="5">
                  <c:v>1.1283015883775051E-3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6A-46DB-9313-EBA48712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effeciency'!$B$2:$H$2</c:f>
              <c:numCache>
                <c:formatCode>General</c:formatCode>
                <c:ptCount val="7"/>
                <c:pt idx="0">
                  <c:v>1</c:v>
                </c:pt>
                <c:pt idx="1">
                  <c:v>0.9341386252516537</c:v>
                </c:pt>
                <c:pt idx="2">
                  <c:v>0.75923328658251521</c:v>
                </c:pt>
                <c:pt idx="3">
                  <c:v>0.58649331888768508</c:v>
                </c:pt>
                <c:pt idx="4">
                  <c:v>0.43329775880469584</c:v>
                </c:pt>
                <c:pt idx="5">
                  <c:v>0.22697414395527604</c:v>
                </c:pt>
                <c:pt idx="6">
                  <c:v>0.1527464258841234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3-4EE0-82EF-C74F65E35199}"/>
            </c:ext>
          </c:extLst>
        </c:ser>
        <c:ser>
          <c:idx val="1"/>
          <c:order val="1"/>
          <c:tx>
            <c:strRef>
              <c:f>'Scaling effeciency'!$A$3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effeciency'!$B$3:$H$3</c:f>
              <c:numCache>
                <c:formatCode>General</c:formatCode>
                <c:ptCount val="7"/>
                <c:pt idx="0">
                  <c:v>1</c:v>
                </c:pt>
                <c:pt idx="1">
                  <c:v>0.77638119585286181</c:v>
                </c:pt>
                <c:pt idx="2">
                  <c:v>0.66357125515901916</c:v>
                </c:pt>
                <c:pt idx="3">
                  <c:v>0.54038157374456308</c:v>
                </c:pt>
                <c:pt idx="4">
                  <c:v>0.38648897058823528</c:v>
                </c:pt>
                <c:pt idx="5">
                  <c:v>0.20829522938576436</c:v>
                </c:pt>
                <c:pt idx="6">
                  <c:v>0.10863473767885533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3-4EE0-82EF-C74F65E35199}"/>
            </c:ext>
          </c:extLst>
        </c:ser>
        <c:ser>
          <c:idx val="2"/>
          <c:order val="2"/>
          <c:tx>
            <c:strRef>
              <c:f>'Scaling effeciency'!$A$4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effeciency'!$B$4:$H$4</c:f>
              <c:numCache>
                <c:formatCode>General</c:formatCode>
                <c:ptCount val="7"/>
                <c:pt idx="0">
                  <c:v>1</c:v>
                </c:pt>
                <c:pt idx="1">
                  <c:v>0.78925455987311655</c:v>
                </c:pt>
                <c:pt idx="2">
                  <c:v>0.66041804910418045</c:v>
                </c:pt>
                <c:pt idx="3">
                  <c:v>0.46376980428704567</c:v>
                </c:pt>
                <c:pt idx="4">
                  <c:v>0.2461053412462908</c:v>
                </c:pt>
                <c:pt idx="5">
                  <c:v>0.14021555367709213</c:v>
                </c:pt>
                <c:pt idx="6">
                  <c:v>6.134430473372781E-2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3-4EE0-82EF-C74F65E35199}"/>
            </c:ext>
          </c:extLst>
        </c:ser>
        <c:ser>
          <c:idx val="3"/>
          <c:order val="3"/>
          <c:tx>
            <c:strRef>
              <c:f>'Scaling effeciency'!$A$5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effeciency'!$B$5:$H$5</c:f>
              <c:numCache>
                <c:formatCode>General</c:formatCode>
                <c:ptCount val="7"/>
                <c:pt idx="0">
                  <c:v>1</c:v>
                </c:pt>
                <c:pt idx="1">
                  <c:v>0.88701923076923073</c:v>
                </c:pt>
                <c:pt idx="2">
                  <c:v>0.72781065088757402</c:v>
                </c:pt>
                <c:pt idx="3">
                  <c:v>0.43107476635514019</c:v>
                </c:pt>
                <c:pt idx="4">
                  <c:v>0.21013667425968111</c:v>
                </c:pt>
                <c:pt idx="5">
                  <c:v>0.1156015037593985</c:v>
                </c:pt>
                <c:pt idx="6">
                  <c:v>1.6567887931034482E-2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3-4EE0-82EF-C74F65E35199}"/>
            </c:ext>
          </c:extLst>
        </c:ser>
        <c:ser>
          <c:idx val="4"/>
          <c:order val="4"/>
          <c:tx>
            <c:strRef>
              <c:f>'Scaling effeciency'!$A$6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effeciency'!$B$6:$H$6</c:f>
              <c:numCache>
                <c:formatCode>General</c:formatCode>
                <c:ptCount val="7"/>
                <c:pt idx="0">
                  <c:v>1</c:v>
                </c:pt>
                <c:pt idx="1">
                  <c:v>0.99518716577540112</c:v>
                </c:pt>
                <c:pt idx="2">
                  <c:v>0.85523897058823528</c:v>
                </c:pt>
                <c:pt idx="3">
                  <c:v>0.5473529411764706</c:v>
                </c:pt>
                <c:pt idx="4">
                  <c:v>0.24538502109704641</c:v>
                </c:pt>
                <c:pt idx="5">
                  <c:v>9.1332940714566158E-2</c:v>
                </c:pt>
                <c:pt idx="6">
                  <c:v>2.0356774069342108E-4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3-4EE0-82EF-C74F65E35199}"/>
            </c:ext>
          </c:extLst>
        </c:ser>
        <c:ser>
          <c:idx val="5"/>
          <c:order val="5"/>
          <c:tx>
            <c:strRef>
              <c:f>'Scaling effeciency'!$A$7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effeciency'!$B$7:$H$7</c:f>
              <c:numCache>
                <c:formatCode>General</c:formatCode>
                <c:ptCount val="7"/>
                <c:pt idx="0">
                  <c:v>1</c:v>
                </c:pt>
                <c:pt idx="1">
                  <c:v>0.89573991031390132</c:v>
                </c:pt>
                <c:pt idx="2">
                  <c:v>0.70210896309314585</c:v>
                </c:pt>
                <c:pt idx="3">
                  <c:v>0.42319915254237289</c:v>
                </c:pt>
                <c:pt idx="4">
                  <c:v>0.1962180746561886</c:v>
                </c:pt>
                <c:pt idx="5">
                  <c:v>9.8060873834069709E-2</c:v>
                </c:pt>
                <c:pt idx="6">
                  <c:v>1.1283015883775051E-3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3-4EE0-82EF-C74F65E3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effeciency'!$B$9:$B$14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3-4D05-938B-04F7FB8D9D9D}"/>
            </c:ext>
          </c:extLst>
        </c:ser>
        <c:ser>
          <c:idx val="1"/>
          <c:order val="1"/>
          <c:tx>
            <c:strRef>
              <c:f>'Scaling effeciency'!$C$8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effeciency'!$C$9:$C$14</c:f>
              <c:numCache>
                <c:formatCode>General</c:formatCode>
                <c:ptCount val="6"/>
                <c:pt idx="0">
                  <c:v>0.86058774640727498</c:v>
                </c:pt>
                <c:pt idx="1">
                  <c:v>0.82836392739161535</c:v>
                </c:pt>
                <c:pt idx="2">
                  <c:v>0.89756441934345221</c:v>
                </c:pt>
                <c:pt idx="3">
                  <c:v>0.87458646616541358</c:v>
                </c:pt>
                <c:pt idx="4">
                  <c:v>0.95542452830188684</c:v>
                </c:pt>
                <c:pt idx="5">
                  <c:v>0.85102332222751076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3-4D05-938B-04F7FB8D9D9D}"/>
            </c:ext>
          </c:extLst>
        </c:ser>
        <c:ser>
          <c:idx val="2"/>
          <c:order val="2"/>
          <c:tx>
            <c:strRef>
              <c:f>'Scaling effeciency'!$D$8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effeciency'!$D$9:$D$14</c:f>
              <c:numCache>
                <c:formatCode>General</c:formatCode>
                <c:ptCount val="6"/>
                <c:pt idx="0">
                  <c:v>0.50031664571332068</c:v>
                </c:pt>
                <c:pt idx="1">
                  <c:v>0.5500260051558048</c:v>
                </c:pt>
                <c:pt idx="2">
                  <c:v>0.73035386029411764</c:v>
                </c:pt>
                <c:pt idx="3">
                  <c:v>0.75278281128656488</c:v>
                </c:pt>
                <c:pt idx="4">
                  <c:v>0.81673387096774197</c:v>
                </c:pt>
                <c:pt idx="5">
                  <c:v>0.70989941768131282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3-4D05-938B-04F7FB8D9D9D}"/>
            </c:ext>
          </c:extLst>
        </c:ser>
        <c:ser>
          <c:idx val="3"/>
          <c:order val="3"/>
          <c:tx>
            <c:strRef>
              <c:f>'Scaling effeciency'!$E$8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effeciency'!$E$9:$E$14</c:f>
              <c:numCache>
                <c:formatCode>General</c:formatCode>
                <c:ptCount val="6"/>
                <c:pt idx="0">
                  <c:v>0.44777024871110216</c:v>
                </c:pt>
                <c:pt idx="1">
                  <c:v>0.48716651978849546</c:v>
                </c:pt>
                <c:pt idx="2">
                  <c:v>0.54991349480968854</c:v>
                </c:pt>
                <c:pt idx="3">
                  <c:v>0.58937981353871094</c:v>
                </c:pt>
                <c:pt idx="4">
                  <c:v>0.62438347718865594</c:v>
                </c:pt>
                <c:pt idx="5">
                  <c:v>0.53087885985748218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3-4D05-938B-04F7FB8D9D9D}"/>
            </c:ext>
          </c:extLst>
        </c:ser>
        <c:ser>
          <c:idx val="4"/>
          <c:order val="4"/>
          <c:tx>
            <c:strRef>
              <c:f>'Scaling effeciency'!$F$8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effeciency'!$F$9:$F$14</c:f>
              <c:numCache>
                <c:formatCode>General</c:formatCode>
                <c:ptCount val="6"/>
                <c:pt idx="0">
                  <c:v>0.41718886906997121</c:v>
                </c:pt>
                <c:pt idx="1">
                  <c:v>0.44928238944918542</c:v>
                </c:pt>
                <c:pt idx="2">
                  <c:v>0.39047911547911546</c:v>
                </c:pt>
                <c:pt idx="3">
                  <c:v>0.34635540733682707</c:v>
                </c:pt>
                <c:pt idx="4">
                  <c:v>0.39976973684210526</c:v>
                </c:pt>
                <c:pt idx="5">
                  <c:v>0.30884385076001841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3-4D05-938B-04F7FB8D9D9D}"/>
            </c:ext>
          </c:extLst>
        </c:ser>
        <c:ser>
          <c:idx val="5"/>
          <c:order val="5"/>
          <c:tx>
            <c:strRef>
              <c:f>'Scaling effeciency'!$G$8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effeciency'!$G$9:$G$14</c:f>
              <c:numCache>
                <c:formatCode>General</c:formatCode>
                <c:ptCount val="6"/>
                <c:pt idx="0">
                  <c:v>0.25718478114088394</c:v>
                </c:pt>
                <c:pt idx="1">
                  <c:v>0.28210681976339597</c:v>
                </c:pt>
                <c:pt idx="2">
                  <c:v>0.22409052453468697</c:v>
                </c:pt>
                <c:pt idx="3">
                  <c:v>0.19271040424121935</c:v>
                </c:pt>
                <c:pt idx="4">
                  <c:v>0.22083515045791541</c:v>
                </c:pt>
                <c:pt idx="5">
                  <c:v>0.18178121187474583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3-4D05-938B-04F7FB8D9D9D}"/>
            </c:ext>
          </c:extLst>
        </c:ser>
        <c:ser>
          <c:idx val="6"/>
          <c:order val="6"/>
          <c:tx>
            <c:strRef>
              <c:f>'Scaling effeciency'!$H$8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effeciency'!$H$9:$H$14</c:f>
              <c:numCache>
                <c:formatCode>General</c:formatCode>
                <c:ptCount val="6"/>
                <c:pt idx="0">
                  <c:v>0.22541065027728932</c:v>
                </c:pt>
                <c:pt idx="1">
                  <c:v>0.27182890031291906</c:v>
                </c:pt>
                <c:pt idx="2">
                  <c:v>0.14250807030129126</c:v>
                </c:pt>
                <c:pt idx="3">
                  <c:v>5.3581957547169809E-2</c:v>
                </c:pt>
                <c:pt idx="4">
                  <c:v>0.15064706465688218</c:v>
                </c:pt>
                <c:pt idx="5">
                  <c:v>0.1158831662633944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13-4D05-938B-04F7FB8D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effeciency'!$B$9:$H$9</c:f>
              <c:numCache>
                <c:formatCode>General</c:formatCode>
                <c:ptCount val="7"/>
                <c:pt idx="0">
                  <c:v>1</c:v>
                </c:pt>
                <c:pt idx="1">
                  <c:v>0.86058774640727498</c:v>
                </c:pt>
                <c:pt idx="2">
                  <c:v>0.50031664571332068</c:v>
                </c:pt>
                <c:pt idx="3">
                  <c:v>0.44777024871110216</c:v>
                </c:pt>
                <c:pt idx="4">
                  <c:v>0.41718886906997121</c:v>
                </c:pt>
                <c:pt idx="5">
                  <c:v>0.25718478114088394</c:v>
                </c:pt>
                <c:pt idx="6">
                  <c:v>0.22541065027728932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7-4332-99E1-B2535B72E2DE}"/>
            </c:ext>
          </c:extLst>
        </c:ser>
        <c:ser>
          <c:idx val="1"/>
          <c:order val="1"/>
          <c:tx>
            <c:strRef>
              <c:f>'Scaling effeciency'!$A$10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effeciency'!$B$10:$H$10</c:f>
              <c:numCache>
                <c:formatCode>General</c:formatCode>
                <c:ptCount val="7"/>
                <c:pt idx="0">
                  <c:v>1</c:v>
                </c:pt>
                <c:pt idx="1">
                  <c:v>0.82836392739161535</c:v>
                </c:pt>
                <c:pt idx="2">
                  <c:v>0.5500260051558048</c:v>
                </c:pt>
                <c:pt idx="3">
                  <c:v>0.48716651978849546</c:v>
                </c:pt>
                <c:pt idx="4">
                  <c:v>0.44928238944918542</c:v>
                </c:pt>
                <c:pt idx="5">
                  <c:v>0.28210681976339597</c:v>
                </c:pt>
                <c:pt idx="6">
                  <c:v>0.27182890031291906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7-4332-99E1-B2535B72E2DE}"/>
            </c:ext>
          </c:extLst>
        </c:ser>
        <c:ser>
          <c:idx val="2"/>
          <c:order val="2"/>
          <c:tx>
            <c:strRef>
              <c:f>'Scaling effeciency'!$A$11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effeciency'!$B$11:$H$11</c:f>
              <c:numCache>
                <c:formatCode>General</c:formatCode>
                <c:ptCount val="7"/>
                <c:pt idx="0">
                  <c:v>1</c:v>
                </c:pt>
                <c:pt idx="1">
                  <c:v>0.89756441934345221</c:v>
                </c:pt>
                <c:pt idx="2">
                  <c:v>0.73035386029411764</c:v>
                </c:pt>
                <c:pt idx="3">
                  <c:v>0.54991349480968854</c:v>
                </c:pt>
                <c:pt idx="4">
                  <c:v>0.39047911547911546</c:v>
                </c:pt>
                <c:pt idx="5">
                  <c:v>0.22409052453468697</c:v>
                </c:pt>
                <c:pt idx="6">
                  <c:v>0.14250807030129126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7-4332-99E1-B2535B72E2DE}"/>
            </c:ext>
          </c:extLst>
        </c:ser>
        <c:ser>
          <c:idx val="3"/>
          <c:order val="3"/>
          <c:tx>
            <c:strRef>
              <c:f>'Scaling effeciency'!$A$12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effeciency'!$B$12:$H$12</c:f>
              <c:numCache>
                <c:formatCode>General</c:formatCode>
                <c:ptCount val="7"/>
                <c:pt idx="0">
                  <c:v>1</c:v>
                </c:pt>
                <c:pt idx="1">
                  <c:v>0.87458646616541358</c:v>
                </c:pt>
                <c:pt idx="2">
                  <c:v>0.75278281128656488</c:v>
                </c:pt>
                <c:pt idx="3">
                  <c:v>0.58937981353871094</c:v>
                </c:pt>
                <c:pt idx="4">
                  <c:v>0.34635540733682707</c:v>
                </c:pt>
                <c:pt idx="5">
                  <c:v>0.19271040424121935</c:v>
                </c:pt>
                <c:pt idx="6">
                  <c:v>5.3581957547169809E-2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7-4332-99E1-B2535B72E2DE}"/>
            </c:ext>
          </c:extLst>
        </c:ser>
        <c:ser>
          <c:idx val="4"/>
          <c:order val="4"/>
          <c:tx>
            <c:strRef>
              <c:f>'Scaling effeciency'!$A$13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effeciency'!$B$13:$H$13</c:f>
              <c:numCache>
                <c:formatCode>General</c:formatCode>
                <c:ptCount val="7"/>
                <c:pt idx="0">
                  <c:v>1</c:v>
                </c:pt>
                <c:pt idx="1">
                  <c:v>0.95542452830188684</c:v>
                </c:pt>
                <c:pt idx="2">
                  <c:v>0.81673387096774197</c:v>
                </c:pt>
                <c:pt idx="3">
                  <c:v>0.62438347718865594</c:v>
                </c:pt>
                <c:pt idx="4">
                  <c:v>0.39976973684210526</c:v>
                </c:pt>
                <c:pt idx="5">
                  <c:v>0.22083515045791541</c:v>
                </c:pt>
                <c:pt idx="6">
                  <c:v>0.15064706465688218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7-4332-99E1-B2535B72E2DE}"/>
            </c:ext>
          </c:extLst>
        </c:ser>
        <c:ser>
          <c:idx val="5"/>
          <c:order val="5"/>
          <c:tx>
            <c:strRef>
              <c:f>'Scaling effeciency'!$A$14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effeciency'!$B$14:$H$14</c:f>
              <c:numCache>
                <c:formatCode>General</c:formatCode>
                <c:ptCount val="7"/>
                <c:pt idx="0">
                  <c:v>1</c:v>
                </c:pt>
                <c:pt idx="1">
                  <c:v>0.85102332222751076</c:v>
                </c:pt>
                <c:pt idx="2">
                  <c:v>0.70989941768131282</c:v>
                </c:pt>
                <c:pt idx="3">
                  <c:v>0.53087885985748218</c:v>
                </c:pt>
                <c:pt idx="4">
                  <c:v>0.30884385076001841</c:v>
                </c:pt>
                <c:pt idx="5">
                  <c:v>0.18178121187474583</c:v>
                </c:pt>
                <c:pt idx="6">
                  <c:v>0.1158831662633944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7-4332-99E1-B2535B72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effeciency'!$B$39:$B$44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878-B8BA-AEBFDC51905C}"/>
            </c:ext>
          </c:extLst>
        </c:ser>
        <c:ser>
          <c:idx val="1"/>
          <c:order val="1"/>
          <c:tx>
            <c:strRef>
              <c:f>'Scaling effeciency'!$C$38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effeciency'!$C$39:$C$44</c:f>
              <c:numCache>
                <c:formatCode>General</c:formatCode>
                <c:ptCount val="6"/>
                <c:pt idx="0">
                  <c:v>0.84408851843668631</c:v>
                </c:pt>
                <c:pt idx="1">
                  <c:v>0.8408319592610225</c:v>
                </c:pt>
                <c:pt idx="2">
                  <c:v>0.95268654654334706</c:v>
                </c:pt>
                <c:pt idx="3">
                  <c:v>0.85264697254137101</c:v>
                </c:pt>
                <c:pt idx="4">
                  <c:v>0.93294815194086134</c:v>
                </c:pt>
                <c:pt idx="5">
                  <c:v>0.86850246297127209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4878-B8BA-AEBFDC51905C}"/>
            </c:ext>
          </c:extLst>
        </c:ser>
        <c:ser>
          <c:idx val="2"/>
          <c:order val="2"/>
          <c:tx>
            <c:strRef>
              <c:f>'Scaling effeciency'!$D$38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effeciency'!$D$39:$D$44</c:f>
              <c:numCache>
                <c:formatCode>General</c:formatCode>
                <c:ptCount val="6"/>
                <c:pt idx="0">
                  <c:v>0.65318615893232379</c:v>
                </c:pt>
                <c:pt idx="1">
                  <c:v>0.72507766475459401</c:v>
                </c:pt>
                <c:pt idx="2">
                  <c:v>0.81832378078263979</c:v>
                </c:pt>
                <c:pt idx="3">
                  <c:v>0.75171140222065114</c:v>
                </c:pt>
                <c:pt idx="4">
                  <c:v>0.80957578010232878</c:v>
                </c:pt>
                <c:pt idx="5">
                  <c:v>0.70050288083908596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1-4878-B8BA-AEBFDC51905C}"/>
            </c:ext>
          </c:extLst>
        </c:ser>
        <c:ser>
          <c:idx val="3"/>
          <c:order val="3"/>
          <c:tx>
            <c:strRef>
              <c:f>'Scaling effeciency'!$E$38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effeciency'!$E$39:$E$44</c:f>
              <c:numCache>
                <c:formatCode>General</c:formatCode>
                <c:ptCount val="6"/>
                <c:pt idx="0">
                  <c:v>0.55843145308899089</c:v>
                </c:pt>
                <c:pt idx="1">
                  <c:v>0.61333318228950362</c:v>
                </c:pt>
                <c:pt idx="2">
                  <c:v>0.66060677116893685</c:v>
                </c:pt>
                <c:pt idx="3">
                  <c:v>0.53407739058484316</c:v>
                </c:pt>
                <c:pt idx="4">
                  <c:v>0.58785795702331922</c:v>
                </c:pt>
                <c:pt idx="5">
                  <c:v>0.49416970695943707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1-4878-B8BA-AEBFDC51905C}"/>
            </c:ext>
          </c:extLst>
        </c:ser>
        <c:ser>
          <c:idx val="4"/>
          <c:order val="4"/>
          <c:tx>
            <c:strRef>
              <c:f>'Scaling effeciency'!$F$38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effeciency'!$F$39:$F$44</c:f>
              <c:numCache>
                <c:formatCode>General</c:formatCode>
                <c:ptCount val="6"/>
                <c:pt idx="0">
                  <c:v>0.42963170321320171</c:v>
                </c:pt>
                <c:pt idx="1">
                  <c:v>0.4893065935750659</c:v>
                </c:pt>
                <c:pt idx="2">
                  <c:v>0.49748315053060299</c:v>
                </c:pt>
                <c:pt idx="3">
                  <c:v>0.33234639763828999</c:v>
                </c:pt>
                <c:pt idx="4">
                  <c:v>0.30579132155331212</c:v>
                </c:pt>
                <c:pt idx="5">
                  <c:v>0.2692626080147793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1-4878-B8BA-AEBFDC51905C}"/>
            </c:ext>
          </c:extLst>
        </c:ser>
        <c:ser>
          <c:idx val="5"/>
          <c:order val="5"/>
          <c:tx>
            <c:strRef>
              <c:f>'Scaling effeciency'!$G$38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effeciency'!$G$39:$G$44</c:f>
              <c:numCache>
                <c:formatCode>General</c:formatCode>
                <c:ptCount val="6"/>
                <c:pt idx="0">
                  <c:v>0.29754898118811474</c:v>
                </c:pt>
                <c:pt idx="1">
                  <c:v>0.32440589659124619</c:v>
                </c:pt>
                <c:pt idx="2">
                  <c:v>0.29966072225762719</c:v>
                </c:pt>
                <c:pt idx="3">
                  <c:v>0.16453619029375446</c:v>
                </c:pt>
                <c:pt idx="4">
                  <c:v>0.17550529342928758</c:v>
                </c:pt>
                <c:pt idx="5">
                  <c:v>0.1540258795785093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1-4878-B8BA-AEBFDC51905C}"/>
            </c:ext>
          </c:extLst>
        </c:ser>
        <c:ser>
          <c:idx val="6"/>
          <c:order val="6"/>
          <c:tx>
            <c:strRef>
              <c:f>'Scaling effeciency'!$H$38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effeciency'!$H$39:$H$44</c:f>
              <c:numCache>
                <c:formatCode>General</c:formatCode>
                <c:ptCount val="6"/>
                <c:pt idx="0">
                  <c:v>0.16883478359444384</c:v>
                </c:pt>
                <c:pt idx="1">
                  <c:v>0.22765578695845406</c:v>
                </c:pt>
                <c:pt idx="2">
                  <c:v>0.17231232614943323</c:v>
                </c:pt>
                <c:pt idx="3">
                  <c:v>7.3258326145930489E-2</c:v>
                </c:pt>
                <c:pt idx="4">
                  <c:v>4.5094690409758699E-2</c:v>
                </c:pt>
                <c:pt idx="5">
                  <c:v>5.6902359412122738E-2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01-4878-B8BA-AEBFDC51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effeciency'!$A$39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effeciency'!$B$39:$H$39</c:f>
              <c:numCache>
                <c:formatCode>General</c:formatCode>
                <c:ptCount val="7"/>
                <c:pt idx="0">
                  <c:v>1</c:v>
                </c:pt>
                <c:pt idx="1">
                  <c:v>0.84408851843668631</c:v>
                </c:pt>
                <c:pt idx="2">
                  <c:v>0.65318615893232379</c:v>
                </c:pt>
                <c:pt idx="3">
                  <c:v>0.55843145308899089</c:v>
                </c:pt>
                <c:pt idx="4">
                  <c:v>0.42963170321320171</c:v>
                </c:pt>
                <c:pt idx="5">
                  <c:v>0.29754898118811474</c:v>
                </c:pt>
                <c:pt idx="6">
                  <c:v>0.16883478359444384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8-464A-B56F-ACF27E37B282}"/>
            </c:ext>
          </c:extLst>
        </c:ser>
        <c:ser>
          <c:idx val="1"/>
          <c:order val="1"/>
          <c:tx>
            <c:strRef>
              <c:f>'Scaling effeciency'!$A$40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effeciency'!$B$40:$H$40</c:f>
              <c:numCache>
                <c:formatCode>General</c:formatCode>
                <c:ptCount val="7"/>
                <c:pt idx="0">
                  <c:v>1</c:v>
                </c:pt>
                <c:pt idx="1">
                  <c:v>0.8408319592610225</c:v>
                </c:pt>
                <c:pt idx="2">
                  <c:v>0.72507766475459401</c:v>
                </c:pt>
                <c:pt idx="3">
                  <c:v>0.61333318228950362</c:v>
                </c:pt>
                <c:pt idx="4">
                  <c:v>0.4893065935750659</c:v>
                </c:pt>
                <c:pt idx="5">
                  <c:v>0.32440589659124619</c:v>
                </c:pt>
                <c:pt idx="6">
                  <c:v>0.22765578695845406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8-464A-B56F-ACF27E37B282}"/>
            </c:ext>
          </c:extLst>
        </c:ser>
        <c:ser>
          <c:idx val="2"/>
          <c:order val="2"/>
          <c:tx>
            <c:strRef>
              <c:f>'Scaling effeciency'!$A$41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effeciency'!$B$41:$H$41</c:f>
              <c:numCache>
                <c:formatCode>General</c:formatCode>
                <c:ptCount val="7"/>
                <c:pt idx="0">
                  <c:v>1</c:v>
                </c:pt>
                <c:pt idx="1">
                  <c:v>0.95268654654334706</c:v>
                </c:pt>
                <c:pt idx="2">
                  <c:v>0.81832378078263979</c:v>
                </c:pt>
                <c:pt idx="3">
                  <c:v>0.66060677116893685</c:v>
                </c:pt>
                <c:pt idx="4">
                  <c:v>0.49748315053060299</c:v>
                </c:pt>
                <c:pt idx="5">
                  <c:v>0.29966072225762719</c:v>
                </c:pt>
                <c:pt idx="6">
                  <c:v>0.17231232614943323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8-464A-B56F-ACF27E37B282}"/>
            </c:ext>
          </c:extLst>
        </c:ser>
        <c:ser>
          <c:idx val="3"/>
          <c:order val="3"/>
          <c:tx>
            <c:strRef>
              <c:f>'Scaling effeciency'!$A$42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effeciency'!$B$42:$H$42</c:f>
              <c:numCache>
                <c:formatCode>General</c:formatCode>
                <c:ptCount val="7"/>
                <c:pt idx="0">
                  <c:v>1</c:v>
                </c:pt>
                <c:pt idx="1">
                  <c:v>0.85264697254137101</c:v>
                </c:pt>
                <c:pt idx="2">
                  <c:v>0.75171140222065114</c:v>
                </c:pt>
                <c:pt idx="3">
                  <c:v>0.53407739058484316</c:v>
                </c:pt>
                <c:pt idx="4">
                  <c:v>0.33234639763828999</c:v>
                </c:pt>
                <c:pt idx="5">
                  <c:v>0.16453619029375446</c:v>
                </c:pt>
                <c:pt idx="6">
                  <c:v>7.3258326145930489E-2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8-464A-B56F-ACF27E37B282}"/>
            </c:ext>
          </c:extLst>
        </c:ser>
        <c:ser>
          <c:idx val="4"/>
          <c:order val="4"/>
          <c:tx>
            <c:strRef>
              <c:f>'Scaling effeciency'!$A$43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effeciency'!$B$43:$H$43</c:f>
              <c:numCache>
                <c:formatCode>General</c:formatCode>
                <c:ptCount val="7"/>
                <c:pt idx="0">
                  <c:v>1</c:v>
                </c:pt>
                <c:pt idx="1">
                  <c:v>0.93294815194086134</c:v>
                </c:pt>
                <c:pt idx="2">
                  <c:v>0.80957578010232878</c:v>
                </c:pt>
                <c:pt idx="3">
                  <c:v>0.58785795702331922</c:v>
                </c:pt>
                <c:pt idx="4">
                  <c:v>0.30579132155331212</c:v>
                </c:pt>
                <c:pt idx="5">
                  <c:v>0.17550529342928758</c:v>
                </c:pt>
                <c:pt idx="6">
                  <c:v>4.5094690409758699E-2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8-464A-B56F-ACF27E37B282}"/>
            </c:ext>
          </c:extLst>
        </c:ser>
        <c:ser>
          <c:idx val="5"/>
          <c:order val="5"/>
          <c:tx>
            <c:strRef>
              <c:f>'Scaling effeciency'!$A$44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effeciency'!$B$44:$H$44</c:f>
              <c:numCache>
                <c:formatCode>General</c:formatCode>
                <c:ptCount val="7"/>
                <c:pt idx="0">
                  <c:v>1</c:v>
                </c:pt>
                <c:pt idx="1">
                  <c:v>0.86850246297127209</c:v>
                </c:pt>
                <c:pt idx="2">
                  <c:v>0.70050288083908596</c:v>
                </c:pt>
                <c:pt idx="3">
                  <c:v>0.49416970695943707</c:v>
                </c:pt>
                <c:pt idx="4">
                  <c:v>0.2692626080147793</c:v>
                </c:pt>
                <c:pt idx="5">
                  <c:v>0.1540258795785093</c:v>
                </c:pt>
                <c:pt idx="6">
                  <c:v>5.6902359412122738E-2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8-464A-B56F-ACF27E37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effeciency'!$B$23:$B$28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98D-AB8B-95C7B141894C}"/>
            </c:ext>
          </c:extLst>
        </c:ser>
        <c:ser>
          <c:idx val="1"/>
          <c:order val="1"/>
          <c:tx>
            <c:strRef>
              <c:f>'Scaling effeciency'!$C$22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effeciency'!$C$23:$C$28</c:f>
              <c:numCache>
                <c:formatCode>General</c:formatCode>
                <c:ptCount val="6"/>
                <c:pt idx="0">
                  <c:v>0.78325565588892121</c:v>
                </c:pt>
                <c:pt idx="1">
                  <c:v>0.81722945787261947</c:v>
                </c:pt>
                <c:pt idx="2">
                  <c:v>1.0915830789358918</c:v>
                </c:pt>
                <c:pt idx="3">
                  <c:v>0.74390243902439024</c:v>
                </c:pt>
                <c:pt idx="4">
                  <c:v>0.89255014326647564</c:v>
                </c:pt>
                <c:pt idx="5">
                  <c:v>0.89215686274509809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5-498D-AB8B-95C7B141894C}"/>
            </c:ext>
          </c:extLst>
        </c:ser>
        <c:ser>
          <c:idx val="2"/>
          <c:order val="2"/>
          <c:tx>
            <c:strRef>
              <c:f>'Scaling effeciency'!$D$22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effeciency'!$D$23:$D$28</c:f>
              <c:numCache>
                <c:formatCode>General</c:formatCode>
                <c:ptCount val="6"/>
                <c:pt idx="0">
                  <c:v>0.53281043593130784</c:v>
                </c:pt>
                <c:pt idx="1">
                  <c:v>0.75521923543020819</c:v>
                </c:pt>
                <c:pt idx="2">
                  <c:v>0.92191528545119705</c:v>
                </c:pt>
                <c:pt idx="3">
                  <c:v>0.74795640326975477</c:v>
                </c:pt>
                <c:pt idx="4">
                  <c:v>0.79060913705583757</c:v>
                </c:pt>
                <c:pt idx="5">
                  <c:v>0.71842105263157896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5-498D-AB8B-95C7B141894C}"/>
            </c:ext>
          </c:extLst>
        </c:ser>
        <c:ser>
          <c:idx val="3"/>
          <c:order val="3"/>
          <c:tx>
            <c:strRef>
              <c:f>'Scaling effeciency'!$E$22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effeciency'!$E$23:$E$28</c:f>
              <c:numCache>
                <c:formatCode>General</c:formatCode>
                <c:ptCount val="6"/>
                <c:pt idx="0">
                  <c:v>0.45875511828935395</c:v>
                </c:pt>
                <c:pt idx="1">
                  <c:v>0.62839169493079106</c:v>
                </c:pt>
                <c:pt idx="2">
                  <c:v>0.79611959287531808</c:v>
                </c:pt>
                <c:pt idx="3">
                  <c:v>0.55342741935483875</c:v>
                </c:pt>
                <c:pt idx="4">
                  <c:v>0.61561264822134387</c:v>
                </c:pt>
                <c:pt idx="5">
                  <c:v>0.50369003690036895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5-498D-AB8B-95C7B141894C}"/>
            </c:ext>
          </c:extLst>
        </c:ser>
        <c:ser>
          <c:idx val="4"/>
          <c:order val="4"/>
          <c:tx>
            <c:strRef>
              <c:f>'Scaling effeciency'!$F$22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effeciency'!$F$23:$F$28</c:f>
              <c:numCache>
                <c:formatCode>General</c:formatCode>
                <c:ptCount val="6"/>
                <c:pt idx="0">
                  <c:v>0.32329071817890348</c:v>
                </c:pt>
                <c:pt idx="1">
                  <c:v>0.44641345402448557</c:v>
                </c:pt>
                <c:pt idx="2">
                  <c:v>0.71596109839816935</c:v>
                </c:pt>
                <c:pt idx="3">
                  <c:v>0.36118421052631577</c:v>
                </c:pt>
                <c:pt idx="4">
                  <c:v>0.28525641025641024</c:v>
                </c:pt>
                <c:pt idx="5">
                  <c:v>0.3313106796116505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5-498D-AB8B-95C7B141894C}"/>
            </c:ext>
          </c:extLst>
        </c:ser>
        <c:ser>
          <c:idx val="5"/>
          <c:order val="5"/>
          <c:tx>
            <c:strRef>
              <c:f>'Scaling effeciency'!$G$22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effeciency'!$G$23:$G$28</c:f>
              <c:numCache>
                <c:formatCode>General</c:formatCode>
                <c:ptCount val="6"/>
                <c:pt idx="0">
                  <c:v>0.22942974971558588</c:v>
                </c:pt>
                <c:pt idx="1">
                  <c:v>0.33455954123962911</c:v>
                </c:pt>
                <c:pt idx="2">
                  <c:v>0.38377798221404474</c:v>
                </c:pt>
                <c:pt idx="3">
                  <c:v>0.16944444444444445</c:v>
                </c:pt>
                <c:pt idx="4">
                  <c:v>0.19517543859649122</c:v>
                </c:pt>
                <c:pt idx="5">
                  <c:v>0.1563573883161512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5-498D-AB8B-95C7B141894C}"/>
            </c:ext>
          </c:extLst>
        </c:ser>
        <c:ser>
          <c:idx val="6"/>
          <c:order val="6"/>
          <c:tx>
            <c:strRef>
              <c:f>'Scaling effeciency'!$H$22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effeciency'!$H$23:$H$28</c:f>
              <c:numCache>
                <c:formatCode>General</c:formatCode>
                <c:ptCount val="6"/>
                <c:pt idx="0">
                  <c:v>0.16845034246575341</c:v>
                </c:pt>
                <c:pt idx="1">
                  <c:v>5.0054946258543141E-2</c:v>
                </c:pt>
                <c:pt idx="2">
                  <c:v>0.34344127332601537</c:v>
                </c:pt>
                <c:pt idx="3">
                  <c:v>0.12614889705882354</c:v>
                </c:pt>
                <c:pt idx="4">
                  <c:v>6.8880574572343397E-4</c:v>
                </c:pt>
                <c:pt idx="5">
                  <c:v>0.11413043478260869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E5-498D-AB8B-95C7B141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Scaling!$B$9:$B$14</c:f>
              <c:numCache>
                <c:formatCode>General</c:formatCode>
                <c:ptCount val="6"/>
                <c:pt idx="0">
                  <c:v>106653.5</c:v>
                </c:pt>
                <c:pt idx="1">
                  <c:v>97293</c:v>
                </c:pt>
                <c:pt idx="2">
                  <c:v>12714</c:v>
                </c:pt>
                <c:pt idx="3">
                  <c:v>5816</c:v>
                </c:pt>
                <c:pt idx="4">
                  <c:v>6076.5</c:v>
                </c:pt>
                <c:pt idx="5">
                  <c:v>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819-8FF4-A62DD3E188D4}"/>
            </c:ext>
          </c:extLst>
        </c:ser>
        <c:ser>
          <c:idx val="1"/>
          <c:order val="1"/>
          <c:tx>
            <c:strRef>
              <c:f>Scaling!$C$8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Scaling!$C$9:$C$14</c:f>
              <c:numCache>
                <c:formatCode>General</c:formatCode>
                <c:ptCount val="6"/>
                <c:pt idx="0">
                  <c:v>61965.5</c:v>
                </c:pt>
                <c:pt idx="1">
                  <c:v>58726</c:v>
                </c:pt>
                <c:pt idx="2">
                  <c:v>7082.5</c:v>
                </c:pt>
                <c:pt idx="3">
                  <c:v>3325</c:v>
                </c:pt>
                <c:pt idx="4">
                  <c:v>3180</c:v>
                </c:pt>
                <c:pt idx="5">
                  <c:v>3151.5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819-8FF4-A62DD3E188D4}"/>
            </c:ext>
          </c:extLst>
        </c:ser>
        <c:ser>
          <c:idx val="2"/>
          <c:order val="2"/>
          <c:tx>
            <c:strRef>
              <c:f>Scaling!$D$8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Scaling!$D$9:$D$14</c:f>
              <c:numCache>
                <c:formatCode>General</c:formatCode>
                <c:ptCount val="6"/>
                <c:pt idx="0">
                  <c:v>53293</c:v>
                </c:pt>
                <c:pt idx="1">
                  <c:v>44222</c:v>
                </c:pt>
                <c:pt idx="2">
                  <c:v>4352</c:v>
                </c:pt>
                <c:pt idx="3">
                  <c:v>1931.5</c:v>
                </c:pt>
                <c:pt idx="4">
                  <c:v>1860</c:v>
                </c:pt>
                <c:pt idx="5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C-4819-8FF4-A62DD3E188D4}"/>
            </c:ext>
          </c:extLst>
        </c:ser>
        <c:ser>
          <c:idx val="3"/>
          <c:order val="3"/>
          <c:tx>
            <c:strRef>
              <c:f>Scaling!$E$8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Scaling!$E$9:$E$14</c:f>
              <c:numCache>
                <c:formatCode>General</c:formatCode>
                <c:ptCount val="6"/>
                <c:pt idx="0">
                  <c:v>29773.5</c:v>
                </c:pt>
                <c:pt idx="1">
                  <c:v>24964</c:v>
                </c:pt>
                <c:pt idx="2">
                  <c:v>2890</c:v>
                </c:pt>
                <c:pt idx="3">
                  <c:v>1233.5</c:v>
                </c:pt>
                <c:pt idx="4">
                  <c:v>1216.5</c:v>
                </c:pt>
                <c:pt idx="5">
                  <c:v>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C-4819-8FF4-A62DD3E188D4}"/>
            </c:ext>
          </c:extLst>
        </c:ser>
        <c:ser>
          <c:idx val="4"/>
          <c:order val="4"/>
          <c:tx>
            <c:strRef>
              <c:f>Scaling!$F$8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Scaling!$F$9:$F$14</c:f>
              <c:numCache>
                <c:formatCode>General</c:formatCode>
                <c:ptCount val="6"/>
                <c:pt idx="0">
                  <c:v>15978</c:v>
                </c:pt>
                <c:pt idx="1">
                  <c:v>13534.5</c:v>
                </c:pt>
                <c:pt idx="2">
                  <c:v>2035</c:v>
                </c:pt>
                <c:pt idx="3">
                  <c:v>1049.5</c:v>
                </c:pt>
                <c:pt idx="4">
                  <c:v>950</c:v>
                </c:pt>
                <c:pt idx="5">
                  <c:v>1085.5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4819-8FF4-A62DD3E188D4}"/>
            </c:ext>
          </c:extLst>
        </c:ser>
        <c:ser>
          <c:idx val="5"/>
          <c:order val="5"/>
          <c:tx>
            <c:strRef>
              <c:f>Scaling!$G$8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Scaling!$G$9:$G$14</c:f>
              <c:numCache>
                <c:formatCode>General</c:formatCode>
                <c:ptCount val="6"/>
                <c:pt idx="0">
                  <c:v>17279</c:v>
                </c:pt>
                <c:pt idx="1">
                  <c:v>14370</c:v>
                </c:pt>
                <c:pt idx="2">
                  <c:v>2364</c:v>
                </c:pt>
                <c:pt idx="3">
                  <c:v>1257.5</c:v>
                </c:pt>
                <c:pt idx="4">
                  <c:v>1146.5</c:v>
                </c:pt>
                <c:pt idx="5">
                  <c:v>1229.5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1-4539-9136-0FD284ED6A4F}"/>
            </c:ext>
          </c:extLst>
        </c:ser>
        <c:ser>
          <c:idx val="6"/>
          <c:order val="6"/>
          <c:tx>
            <c:strRef>
              <c:f>Scaling!$H$8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Scaling!$H$9:$H$14</c:f>
              <c:numCache>
                <c:formatCode>General</c:formatCode>
                <c:ptCount val="6"/>
                <c:pt idx="0">
                  <c:v>14786</c:v>
                </c:pt>
                <c:pt idx="1">
                  <c:v>11185</c:v>
                </c:pt>
                <c:pt idx="2">
                  <c:v>2788</c:v>
                </c:pt>
                <c:pt idx="3">
                  <c:v>3392</c:v>
                </c:pt>
                <c:pt idx="4">
                  <c:v>1260.5</c:v>
                </c:pt>
                <c:pt idx="5">
                  <c:v>1446.5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1-4539-9136-0FD284ED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effeciency'!$B$23:$H$23</c:f>
              <c:numCache>
                <c:formatCode>General</c:formatCode>
                <c:ptCount val="7"/>
                <c:pt idx="0">
                  <c:v>1</c:v>
                </c:pt>
                <c:pt idx="1">
                  <c:v>0.78325565588892121</c:v>
                </c:pt>
                <c:pt idx="2">
                  <c:v>0.53281043593130784</c:v>
                </c:pt>
                <c:pt idx="3">
                  <c:v>0.45875511828935395</c:v>
                </c:pt>
                <c:pt idx="4">
                  <c:v>0.32329071817890348</c:v>
                </c:pt>
                <c:pt idx="5">
                  <c:v>0.22942974971558588</c:v>
                </c:pt>
                <c:pt idx="6">
                  <c:v>0.16845034246575341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3-4D72-B952-C476AD85D541}"/>
            </c:ext>
          </c:extLst>
        </c:ser>
        <c:ser>
          <c:idx val="1"/>
          <c:order val="1"/>
          <c:tx>
            <c:strRef>
              <c:f>'Scaling effeciency'!$A$24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effeciency'!$B$24:$H$24</c:f>
              <c:numCache>
                <c:formatCode>General</c:formatCode>
                <c:ptCount val="7"/>
                <c:pt idx="0">
                  <c:v>1</c:v>
                </c:pt>
                <c:pt idx="1">
                  <c:v>0.81722945787261947</c:v>
                </c:pt>
                <c:pt idx="2">
                  <c:v>0.75521923543020819</c:v>
                </c:pt>
                <c:pt idx="3">
                  <c:v>0.62839169493079106</c:v>
                </c:pt>
                <c:pt idx="4">
                  <c:v>0.44641345402448557</c:v>
                </c:pt>
                <c:pt idx="5">
                  <c:v>0.33455954123962911</c:v>
                </c:pt>
                <c:pt idx="6">
                  <c:v>5.0054946258543141E-2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3-4D72-B952-C476AD85D541}"/>
            </c:ext>
          </c:extLst>
        </c:ser>
        <c:ser>
          <c:idx val="2"/>
          <c:order val="2"/>
          <c:tx>
            <c:strRef>
              <c:f>'Scaling effeciency'!$A$25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effeciency'!$B$25:$H$25</c:f>
              <c:numCache>
                <c:formatCode>General</c:formatCode>
                <c:ptCount val="7"/>
                <c:pt idx="0">
                  <c:v>1</c:v>
                </c:pt>
                <c:pt idx="1">
                  <c:v>1.0915830789358918</c:v>
                </c:pt>
                <c:pt idx="2">
                  <c:v>0.92191528545119705</c:v>
                </c:pt>
                <c:pt idx="3">
                  <c:v>0.79611959287531808</c:v>
                </c:pt>
                <c:pt idx="4">
                  <c:v>0.71596109839816935</c:v>
                </c:pt>
                <c:pt idx="5">
                  <c:v>0.38377798221404474</c:v>
                </c:pt>
                <c:pt idx="6">
                  <c:v>0.34344127332601537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3-4D72-B952-C476AD85D541}"/>
            </c:ext>
          </c:extLst>
        </c:ser>
        <c:ser>
          <c:idx val="3"/>
          <c:order val="3"/>
          <c:tx>
            <c:strRef>
              <c:f>'Scaling effeciency'!$A$26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effeciency'!$B$26:$H$26</c:f>
              <c:numCache>
                <c:formatCode>General</c:formatCode>
                <c:ptCount val="7"/>
                <c:pt idx="0">
                  <c:v>1</c:v>
                </c:pt>
                <c:pt idx="1">
                  <c:v>0.74390243902439024</c:v>
                </c:pt>
                <c:pt idx="2">
                  <c:v>0.74795640326975477</c:v>
                </c:pt>
                <c:pt idx="3">
                  <c:v>0.55342741935483875</c:v>
                </c:pt>
                <c:pt idx="4">
                  <c:v>0.36118421052631577</c:v>
                </c:pt>
                <c:pt idx="5">
                  <c:v>0.16944444444444445</c:v>
                </c:pt>
                <c:pt idx="6">
                  <c:v>0.12614889705882354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3-4D72-B952-C476AD85D541}"/>
            </c:ext>
          </c:extLst>
        </c:ser>
        <c:ser>
          <c:idx val="4"/>
          <c:order val="4"/>
          <c:tx>
            <c:strRef>
              <c:f>'Scaling effeciency'!$A$27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effeciency'!$B$27:$H$27</c:f>
              <c:numCache>
                <c:formatCode>General</c:formatCode>
                <c:ptCount val="7"/>
                <c:pt idx="0">
                  <c:v>1</c:v>
                </c:pt>
                <c:pt idx="1">
                  <c:v>0.89255014326647564</c:v>
                </c:pt>
                <c:pt idx="2">
                  <c:v>0.79060913705583757</c:v>
                </c:pt>
                <c:pt idx="3">
                  <c:v>0.61561264822134387</c:v>
                </c:pt>
                <c:pt idx="4">
                  <c:v>0.28525641025641024</c:v>
                </c:pt>
                <c:pt idx="5">
                  <c:v>0.19517543859649122</c:v>
                </c:pt>
                <c:pt idx="6">
                  <c:v>6.8880574572343397E-4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3-4D72-B952-C476AD85D541}"/>
            </c:ext>
          </c:extLst>
        </c:ser>
        <c:ser>
          <c:idx val="5"/>
          <c:order val="5"/>
          <c:tx>
            <c:strRef>
              <c:f>'Scaling effeciency'!$A$28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effeciency'!$B$28:$H$28</c:f>
              <c:numCache>
                <c:formatCode>General</c:formatCode>
                <c:ptCount val="7"/>
                <c:pt idx="0">
                  <c:v>1</c:v>
                </c:pt>
                <c:pt idx="1">
                  <c:v>0.89215686274509809</c:v>
                </c:pt>
                <c:pt idx="2">
                  <c:v>0.71842105263157896</c:v>
                </c:pt>
                <c:pt idx="3">
                  <c:v>0.50369003690036895</c:v>
                </c:pt>
                <c:pt idx="4">
                  <c:v>0.3313106796116505</c:v>
                </c:pt>
                <c:pt idx="5">
                  <c:v>0.1563573883161512</c:v>
                </c:pt>
                <c:pt idx="6">
                  <c:v>0.11413043478260869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3-4D72-B952-C476AD85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effeciency'!$B$30:$B$35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7BD-9DD9-27FE1B6C1B38}"/>
            </c:ext>
          </c:extLst>
        </c:ser>
        <c:ser>
          <c:idx val="1"/>
          <c:order val="1"/>
          <c:tx>
            <c:strRef>
              <c:f>'Scaling effeciency'!$C$29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effeciency'!$C$30:$C$35</c:f>
              <c:numCache>
                <c:formatCode>General</c:formatCode>
                <c:ptCount val="6"/>
                <c:pt idx="0">
                  <c:v>0.81344910245596336</c:v>
                </c:pt>
                <c:pt idx="1">
                  <c:v>0.83480323833812753</c:v>
                </c:pt>
                <c:pt idx="2">
                  <c:v>1.0126426148627814</c:v>
                </c:pt>
                <c:pt idx="3">
                  <c:v>0.94635193133047213</c:v>
                </c:pt>
                <c:pt idx="4">
                  <c:v>0.95981421647819065</c:v>
                </c:pt>
                <c:pt idx="5">
                  <c:v>0.90553225484321953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A-47BD-9DD9-27FE1B6C1B38}"/>
            </c:ext>
          </c:extLst>
        </c:ser>
        <c:ser>
          <c:idx val="2"/>
          <c:order val="2"/>
          <c:tx>
            <c:strRef>
              <c:f>'Scaling effeciency'!$D$29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effeciency'!$D$30:$D$35</c:f>
              <c:numCache>
                <c:formatCode>General</c:formatCode>
                <c:ptCount val="6"/>
                <c:pt idx="0">
                  <c:v>0.71012950667017549</c:v>
                </c:pt>
                <c:pt idx="1">
                  <c:v>0.72638320491714448</c:v>
                </c:pt>
                <c:pt idx="2">
                  <c:v>0.9154122953727637</c:v>
                </c:pt>
                <c:pt idx="3">
                  <c:v>0.82179285994507645</c:v>
                </c:pt>
                <c:pt idx="4">
                  <c:v>0.90914307574598319</c:v>
                </c:pt>
                <c:pt idx="5">
                  <c:v>0.79711673699015473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A-47BD-9DD9-27FE1B6C1B38}"/>
            </c:ext>
          </c:extLst>
        </c:ser>
        <c:ser>
          <c:idx val="3"/>
          <c:order val="3"/>
          <c:tx>
            <c:strRef>
              <c:f>'Scaling effeciency'!$E$29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effeciency'!$E$30:$E$35</c:f>
              <c:numCache>
                <c:formatCode>General</c:formatCode>
                <c:ptCount val="6"/>
                <c:pt idx="0">
                  <c:v>0.58324223556013699</c:v>
                </c:pt>
                <c:pt idx="1">
                  <c:v>0.60682043543867215</c:v>
                </c:pt>
                <c:pt idx="2">
                  <c:v>0.76572833644225879</c:v>
                </c:pt>
                <c:pt idx="3">
                  <c:v>0.63747717589774799</c:v>
                </c:pt>
                <c:pt idx="4">
                  <c:v>0.72190157958687728</c:v>
                </c:pt>
                <c:pt idx="5">
                  <c:v>0.65901162790697676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A-47BD-9DD9-27FE1B6C1B38}"/>
            </c:ext>
          </c:extLst>
        </c:ser>
        <c:ser>
          <c:idx val="4"/>
          <c:order val="4"/>
          <c:tx>
            <c:strRef>
              <c:f>'Scaling effeciency'!$F$29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effeciency'!$F$30:$F$35</c:f>
              <c:numCache>
                <c:formatCode>General</c:formatCode>
                <c:ptCount val="6"/>
                <c:pt idx="0">
                  <c:v>0.44738792883560768</c:v>
                </c:pt>
                <c:pt idx="1">
                  <c:v>0.47048441657418671</c:v>
                </c:pt>
                <c:pt idx="2">
                  <c:v>0.51488027366020528</c:v>
                </c:pt>
                <c:pt idx="3">
                  <c:v>0.48851445895522388</c:v>
                </c:pt>
                <c:pt idx="4">
                  <c:v>0.36427038626609443</c:v>
                </c:pt>
                <c:pt idx="5">
                  <c:v>0.35644654088050315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A-47BD-9DD9-27FE1B6C1B38}"/>
            </c:ext>
          </c:extLst>
        </c:ser>
        <c:ser>
          <c:idx val="5"/>
          <c:order val="5"/>
          <c:tx>
            <c:strRef>
              <c:f>'Scaling effeciency'!$G$29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effeciency'!$G$30:$G$35</c:f>
              <c:numCache>
                <c:formatCode>General</c:formatCode>
                <c:ptCount val="6"/>
                <c:pt idx="0">
                  <c:v>0.32009496630669348</c:v>
                </c:pt>
                <c:pt idx="1">
                  <c:v>0.32782731024716549</c:v>
                </c:pt>
                <c:pt idx="2">
                  <c:v>0.4027201783723523</c:v>
                </c:pt>
                <c:pt idx="3">
                  <c:v>0.22968749999999999</c:v>
                </c:pt>
                <c:pt idx="4">
                  <c:v>0.2649386845039019</c:v>
                </c:pt>
                <c:pt idx="5">
                  <c:v>0.23989417989417988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A-47BD-9DD9-27FE1B6C1B38}"/>
            </c:ext>
          </c:extLst>
        </c:ser>
        <c:ser>
          <c:idx val="6"/>
          <c:order val="6"/>
          <c:tx>
            <c:strRef>
              <c:f>'Scaling effeciency'!$H$29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effeciency'!$H$30:$H$35</c:f>
              <c:numCache>
                <c:formatCode>General</c:formatCode>
                <c:ptCount val="6"/>
                <c:pt idx="0">
                  <c:v>0.26091251394570475</c:v>
                </c:pt>
                <c:pt idx="1">
                  <c:v>0.27351729498639721</c:v>
                </c:pt>
                <c:pt idx="2">
                  <c:v>2.536199323755069E-2</c:v>
                </c:pt>
                <c:pt idx="3">
                  <c:v>8.9826329331046312E-2</c:v>
                </c:pt>
                <c:pt idx="4">
                  <c:v>2.1959084861028978E-2</c:v>
                </c:pt>
                <c:pt idx="5">
                  <c:v>3.5789613276415166E-3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3A-47BD-9DD9-27FE1B6C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effeciency'!$B$30:$H$30</c:f>
              <c:numCache>
                <c:formatCode>General</c:formatCode>
                <c:ptCount val="7"/>
                <c:pt idx="0">
                  <c:v>1</c:v>
                </c:pt>
                <c:pt idx="1">
                  <c:v>0.81344910245596336</c:v>
                </c:pt>
                <c:pt idx="2">
                  <c:v>0.71012950667017549</c:v>
                </c:pt>
                <c:pt idx="3">
                  <c:v>0.58324223556013699</c:v>
                </c:pt>
                <c:pt idx="4">
                  <c:v>0.44738792883560768</c:v>
                </c:pt>
                <c:pt idx="5">
                  <c:v>0.32009496630669348</c:v>
                </c:pt>
                <c:pt idx="6">
                  <c:v>0.26091251394570475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0-4C17-88D3-6B06F1A6A6FE}"/>
            </c:ext>
          </c:extLst>
        </c:ser>
        <c:ser>
          <c:idx val="1"/>
          <c:order val="1"/>
          <c:tx>
            <c:strRef>
              <c:f>'Scaling effeciency'!$A$31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effeciency'!$B$31:$H$31</c:f>
              <c:numCache>
                <c:formatCode>General</c:formatCode>
                <c:ptCount val="7"/>
                <c:pt idx="0">
                  <c:v>1</c:v>
                </c:pt>
                <c:pt idx="1">
                  <c:v>0.83480323833812753</c:v>
                </c:pt>
                <c:pt idx="2">
                  <c:v>0.72638320491714448</c:v>
                </c:pt>
                <c:pt idx="3">
                  <c:v>0.60682043543867215</c:v>
                </c:pt>
                <c:pt idx="4">
                  <c:v>0.47048441657418671</c:v>
                </c:pt>
                <c:pt idx="5">
                  <c:v>0.32782731024716549</c:v>
                </c:pt>
                <c:pt idx="6">
                  <c:v>0.27351729498639721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0-4C17-88D3-6B06F1A6A6FE}"/>
            </c:ext>
          </c:extLst>
        </c:ser>
        <c:ser>
          <c:idx val="2"/>
          <c:order val="2"/>
          <c:tx>
            <c:strRef>
              <c:f>'Scaling effeciency'!$A$32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effeciency'!$B$32:$H$32</c:f>
              <c:numCache>
                <c:formatCode>General</c:formatCode>
                <c:ptCount val="7"/>
                <c:pt idx="0">
                  <c:v>1</c:v>
                </c:pt>
                <c:pt idx="1">
                  <c:v>1.0126426148627814</c:v>
                </c:pt>
                <c:pt idx="2">
                  <c:v>0.9154122953727637</c:v>
                </c:pt>
                <c:pt idx="3">
                  <c:v>0.76572833644225879</c:v>
                </c:pt>
                <c:pt idx="4">
                  <c:v>0.51488027366020528</c:v>
                </c:pt>
                <c:pt idx="5">
                  <c:v>0.4027201783723523</c:v>
                </c:pt>
                <c:pt idx="6">
                  <c:v>2.536199323755069E-2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0-4C17-88D3-6B06F1A6A6FE}"/>
            </c:ext>
          </c:extLst>
        </c:ser>
        <c:ser>
          <c:idx val="3"/>
          <c:order val="3"/>
          <c:tx>
            <c:strRef>
              <c:f>'Scaling effeciency'!$A$33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effeciency'!$B$33:$H$33</c:f>
              <c:numCache>
                <c:formatCode>General</c:formatCode>
                <c:ptCount val="7"/>
                <c:pt idx="0">
                  <c:v>1</c:v>
                </c:pt>
                <c:pt idx="1">
                  <c:v>0.94635193133047213</c:v>
                </c:pt>
                <c:pt idx="2">
                  <c:v>0.82179285994507645</c:v>
                </c:pt>
                <c:pt idx="3">
                  <c:v>0.63747717589774799</c:v>
                </c:pt>
                <c:pt idx="4">
                  <c:v>0.48851445895522388</c:v>
                </c:pt>
                <c:pt idx="5">
                  <c:v>0.22968749999999999</c:v>
                </c:pt>
                <c:pt idx="6">
                  <c:v>8.9826329331046312E-2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0-4C17-88D3-6B06F1A6A6FE}"/>
            </c:ext>
          </c:extLst>
        </c:ser>
        <c:ser>
          <c:idx val="4"/>
          <c:order val="4"/>
          <c:tx>
            <c:strRef>
              <c:f>'Scaling effeciency'!$A$34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effeciency'!$B$34:$H$34</c:f>
              <c:numCache>
                <c:formatCode>General</c:formatCode>
                <c:ptCount val="7"/>
                <c:pt idx="0">
                  <c:v>1</c:v>
                </c:pt>
                <c:pt idx="1">
                  <c:v>0.95981421647819065</c:v>
                </c:pt>
                <c:pt idx="2">
                  <c:v>0.90914307574598319</c:v>
                </c:pt>
                <c:pt idx="3">
                  <c:v>0.72190157958687728</c:v>
                </c:pt>
                <c:pt idx="4">
                  <c:v>0.36427038626609443</c:v>
                </c:pt>
                <c:pt idx="5">
                  <c:v>0.2649386845039019</c:v>
                </c:pt>
                <c:pt idx="6">
                  <c:v>2.1959084861028978E-2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0-4C17-88D3-6B06F1A6A6FE}"/>
            </c:ext>
          </c:extLst>
        </c:ser>
        <c:ser>
          <c:idx val="5"/>
          <c:order val="5"/>
          <c:tx>
            <c:strRef>
              <c:f>'Scaling effeciency'!$A$35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effeciency'!$B$35:$H$35</c:f>
              <c:numCache>
                <c:formatCode>General</c:formatCode>
                <c:ptCount val="7"/>
                <c:pt idx="0">
                  <c:v>1</c:v>
                </c:pt>
                <c:pt idx="1">
                  <c:v>0.90553225484321953</c:v>
                </c:pt>
                <c:pt idx="2">
                  <c:v>0.79711673699015473</c:v>
                </c:pt>
                <c:pt idx="3">
                  <c:v>0.65901162790697676</c:v>
                </c:pt>
                <c:pt idx="4">
                  <c:v>0.35644654088050315</c:v>
                </c:pt>
                <c:pt idx="5">
                  <c:v>0.23989417989417988</c:v>
                </c:pt>
                <c:pt idx="6">
                  <c:v>3.5789613276415166E-3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0-4C17-88D3-6B06F1A6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effeciency'!$B$16:$B$21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8-48BF-82AE-9C794976BEF8}"/>
            </c:ext>
          </c:extLst>
        </c:ser>
        <c:ser>
          <c:idx val="1"/>
          <c:order val="1"/>
          <c:tx>
            <c:strRef>
              <c:f>'Scaling effeciency'!$C$15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effeciency'!$C$16:$C$21</c:f>
              <c:numCache>
                <c:formatCode>General</c:formatCode>
                <c:ptCount val="6"/>
                <c:pt idx="0">
                  <c:v>0.8290114621796183</c:v>
                </c:pt>
                <c:pt idx="1">
                  <c:v>0.9473819768498879</c:v>
                </c:pt>
                <c:pt idx="2">
                  <c:v>0.97238805970149256</c:v>
                </c:pt>
                <c:pt idx="3">
                  <c:v>0.81137479541734858</c:v>
                </c:pt>
                <c:pt idx="4">
                  <c:v>0.86176470588235299</c:v>
                </c:pt>
                <c:pt idx="5">
                  <c:v>0.79805996472663143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8-48BF-82AE-9C794976BEF8}"/>
            </c:ext>
          </c:extLst>
        </c:ser>
        <c:ser>
          <c:idx val="2"/>
          <c:order val="2"/>
          <c:tx>
            <c:strRef>
              <c:f>'Scaling effeciency'!$D$15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effeciency'!$D$16:$D$21</c:f>
              <c:numCache>
                <c:formatCode>General</c:formatCode>
                <c:ptCount val="6"/>
                <c:pt idx="0">
                  <c:v>0.76344091976429929</c:v>
                </c:pt>
                <c:pt idx="1">
                  <c:v>0.93018862311079376</c:v>
                </c:pt>
                <c:pt idx="2">
                  <c:v>0.86351941369094032</c:v>
                </c:pt>
                <c:pt idx="3">
                  <c:v>0.70821428571428569</c:v>
                </c:pt>
                <c:pt idx="4">
                  <c:v>0.67615384615384611</c:v>
                </c:pt>
                <c:pt idx="5">
                  <c:v>0.57496823379923756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8-48BF-82AE-9C794976BEF8}"/>
            </c:ext>
          </c:extLst>
        </c:ser>
        <c:ser>
          <c:idx val="3"/>
          <c:order val="3"/>
          <c:tx>
            <c:strRef>
              <c:f>'Scaling effeciency'!$E$15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effeciency'!$E$16:$E$21</c:f>
              <c:numCache>
                <c:formatCode>General</c:formatCode>
                <c:ptCount val="6"/>
                <c:pt idx="0">
                  <c:v>0.71589634399667634</c:v>
                </c:pt>
                <c:pt idx="1">
                  <c:v>0.80390568754499636</c:v>
                </c:pt>
                <c:pt idx="2">
                  <c:v>0.72750262743037308</c:v>
                </c:pt>
                <c:pt idx="3">
                  <c:v>0.45902777777777776</c:v>
                </c:pt>
                <c:pt idx="4">
                  <c:v>0.43003913894324852</c:v>
                </c:pt>
                <c:pt idx="5">
                  <c:v>0.35406885758998435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8-48BF-82AE-9C794976BEF8}"/>
            </c:ext>
          </c:extLst>
        </c:ser>
        <c:ser>
          <c:idx val="4"/>
          <c:order val="4"/>
          <c:tx>
            <c:strRef>
              <c:f>'Scaling effeciency'!$F$15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effeciency'!$F$16:$F$21</c:f>
              <c:numCache>
                <c:formatCode>General</c:formatCode>
                <c:ptCount val="6"/>
                <c:pt idx="0">
                  <c:v>0.52699324117683044</c:v>
                </c:pt>
                <c:pt idx="1">
                  <c:v>0.69386373723923656</c:v>
                </c:pt>
                <c:pt idx="2">
                  <c:v>0.61998992386923424</c:v>
                </c:pt>
                <c:pt idx="3">
                  <c:v>0.25554123711340204</c:v>
                </c:pt>
                <c:pt idx="4">
                  <c:v>0.23427505330490406</c:v>
                </c:pt>
                <c:pt idx="5">
                  <c:v>0.15349389416553597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8-48BF-82AE-9C794976BEF8}"/>
            </c:ext>
          </c:extLst>
        </c:ser>
        <c:ser>
          <c:idx val="5"/>
          <c:order val="5"/>
          <c:tx>
            <c:strRef>
              <c:f>'Scaling effeciency'!$G$15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effeciency'!$G$16:$G$21</c:f>
              <c:numCache>
                <c:formatCode>General</c:formatCode>
                <c:ptCount val="6"/>
                <c:pt idx="0">
                  <c:v>0.45406126482213438</c:v>
                </c:pt>
                <c:pt idx="1">
                  <c:v>0.46924058232027616</c:v>
                </c:pt>
                <c:pt idx="2">
                  <c:v>0.34749937248995982</c:v>
                </c:pt>
                <c:pt idx="3">
                  <c:v>0.1152370990237099</c:v>
                </c:pt>
                <c:pt idx="4">
                  <c:v>0.10524425287356322</c:v>
                </c:pt>
                <c:pt idx="5">
                  <c:v>9.4035743973399838E-2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68-48BF-82AE-9C794976BEF8}"/>
            </c:ext>
          </c:extLst>
        </c:ser>
        <c:ser>
          <c:idx val="6"/>
          <c:order val="6"/>
          <c:tx>
            <c:strRef>
              <c:f>'Scaling effeciency'!$H$15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effeciency'!$H$16:$H$21</c:f>
              <c:numCache>
                <c:formatCode>General</c:formatCode>
                <c:ptCount val="6"/>
                <c:pt idx="0">
                  <c:v>3.6653985399348249E-2</c:v>
                </c:pt>
                <c:pt idx="1">
                  <c:v>0.43424305555555553</c:v>
                </c:pt>
                <c:pt idx="2">
                  <c:v>0.28890598914858096</c:v>
                </c:pt>
                <c:pt idx="3">
                  <c:v>8.0166558861578266E-2</c:v>
                </c:pt>
                <c:pt idx="4">
                  <c:v>5.1974929044465469E-2</c:v>
                </c:pt>
                <c:pt idx="5">
                  <c:v>4.9790933098591547E-2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8-48BF-82AE-9C794976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effeciency'!$B$16:$H$16</c:f>
              <c:numCache>
                <c:formatCode>General</c:formatCode>
                <c:ptCount val="7"/>
                <c:pt idx="0">
                  <c:v>1</c:v>
                </c:pt>
                <c:pt idx="1">
                  <c:v>0.8290114621796183</c:v>
                </c:pt>
                <c:pt idx="2">
                  <c:v>0.76344091976429929</c:v>
                </c:pt>
                <c:pt idx="3">
                  <c:v>0.71589634399667634</c:v>
                </c:pt>
                <c:pt idx="4">
                  <c:v>0.52699324117683044</c:v>
                </c:pt>
                <c:pt idx="5">
                  <c:v>0.45406126482213438</c:v>
                </c:pt>
                <c:pt idx="6">
                  <c:v>3.6653985399348249E-2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2-43EC-8E99-4B86EAF90769}"/>
            </c:ext>
          </c:extLst>
        </c:ser>
        <c:ser>
          <c:idx val="1"/>
          <c:order val="1"/>
          <c:tx>
            <c:strRef>
              <c:f>'Scaling effeciency'!$A$17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effeciency'!$B$17:$H$17</c:f>
              <c:numCache>
                <c:formatCode>General</c:formatCode>
                <c:ptCount val="7"/>
                <c:pt idx="0">
                  <c:v>1</c:v>
                </c:pt>
                <c:pt idx="1">
                  <c:v>0.9473819768498879</c:v>
                </c:pt>
                <c:pt idx="2">
                  <c:v>0.93018862311079376</c:v>
                </c:pt>
                <c:pt idx="3">
                  <c:v>0.80390568754499636</c:v>
                </c:pt>
                <c:pt idx="4">
                  <c:v>0.69386373723923656</c:v>
                </c:pt>
                <c:pt idx="5">
                  <c:v>0.46924058232027616</c:v>
                </c:pt>
                <c:pt idx="6">
                  <c:v>0.43424305555555553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2-43EC-8E99-4B86EAF90769}"/>
            </c:ext>
          </c:extLst>
        </c:ser>
        <c:ser>
          <c:idx val="2"/>
          <c:order val="2"/>
          <c:tx>
            <c:strRef>
              <c:f>'Scaling effeciency'!$A$18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effeciency'!$B$18:$H$18</c:f>
              <c:numCache>
                <c:formatCode>General</c:formatCode>
                <c:ptCount val="7"/>
                <c:pt idx="0">
                  <c:v>1</c:v>
                </c:pt>
                <c:pt idx="1">
                  <c:v>0.97238805970149256</c:v>
                </c:pt>
                <c:pt idx="2">
                  <c:v>0.86351941369094032</c:v>
                </c:pt>
                <c:pt idx="3">
                  <c:v>0.72750262743037308</c:v>
                </c:pt>
                <c:pt idx="4">
                  <c:v>0.61998992386923424</c:v>
                </c:pt>
                <c:pt idx="5">
                  <c:v>0.34749937248995982</c:v>
                </c:pt>
                <c:pt idx="6">
                  <c:v>0.28890598914858096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2-43EC-8E99-4B86EAF90769}"/>
            </c:ext>
          </c:extLst>
        </c:ser>
        <c:ser>
          <c:idx val="3"/>
          <c:order val="3"/>
          <c:tx>
            <c:strRef>
              <c:f>'Scaling effeciency'!$A$19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effeciency'!$B$19:$H$19</c:f>
              <c:numCache>
                <c:formatCode>General</c:formatCode>
                <c:ptCount val="7"/>
                <c:pt idx="0">
                  <c:v>1</c:v>
                </c:pt>
                <c:pt idx="1">
                  <c:v>0.81137479541734858</c:v>
                </c:pt>
                <c:pt idx="2">
                  <c:v>0.70821428571428569</c:v>
                </c:pt>
                <c:pt idx="3">
                  <c:v>0.45902777777777776</c:v>
                </c:pt>
                <c:pt idx="4">
                  <c:v>0.25554123711340204</c:v>
                </c:pt>
                <c:pt idx="5">
                  <c:v>0.1152370990237099</c:v>
                </c:pt>
                <c:pt idx="6">
                  <c:v>8.0166558861578266E-2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2-43EC-8E99-4B86EAF90769}"/>
            </c:ext>
          </c:extLst>
        </c:ser>
        <c:ser>
          <c:idx val="4"/>
          <c:order val="4"/>
          <c:tx>
            <c:strRef>
              <c:f>'Scaling effeciency'!$A$20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effeciency'!$B$20:$H$20</c:f>
              <c:numCache>
                <c:formatCode>General</c:formatCode>
                <c:ptCount val="7"/>
                <c:pt idx="0">
                  <c:v>1</c:v>
                </c:pt>
                <c:pt idx="1">
                  <c:v>0.86176470588235299</c:v>
                </c:pt>
                <c:pt idx="2">
                  <c:v>0.67615384615384611</c:v>
                </c:pt>
                <c:pt idx="3">
                  <c:v>0.43003913894324852</c:v>
                </c:pt>
                <c:pt idx="4">
                  <c:v>0.23427505330490406</c:v>
                </c:pt>
                <c:pt idx="5">
                  <c:v>0.10524425287356322</c:v>
                </c:pt>
                <c:pt idx="6">
                  <c:v>5.1974929044465469E-2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2-43EC-8E99-4B86EAF90769}"/>
            </c:ext>
          </c:extLst>
        </c:ser>
        <c:ser>
          <c:idx val="5"/>
          <c:order val="5"/>
          <c:tx>
            <c:strRef>
              <c:f>'Scaling effeciency'!$A$21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effeciency'!$B$21:$H$21</c:f>
              <c:numCache>
                <c:formatCode>General</c:formatCode>
                <c:ptCount val="7"/>
                <c:pt idx="0">
                  <c:v>1</c:v>
                </c:pt>
                <c:pt idx="1">
                  <c:v>0.79805996472663143</c:v>
                </c:pt>
                <c:pt idx="2">
                  <c:v>0.57496823379923756</c:v>
                </c:pt>
                <c:pt idx="3">
                  <c:v>0.35406885758998435</c:v>
                </c:pt>
                <c:pt idx="4">
                  <c:v>0.15349389416553597</c:v>
                </c:pt>
                <c:pt idx="5">
                  <c:v>9.4035743973399838E-2</c:v>
                </c:pt>
                <c:pt idx="6">
                  <c:v>4.9790933098591547E-2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2-43EC-8E99-4B86EAF9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Speed!$B$2:$B$6</c:f>
              <c:numCache>
                <c:formatCode>General</c:formatCode>
                <c:ptCount val="5"/>
                <c:pt idx="0">
                  <c:v>6541</c:v>
                </c:pt>
                <c:pt idx="1">
                  <c:v>106786.5</c:v>
                </c:pt>
                <c:pt idx="2">
                  <c:v>119418</c:v>
                </c:pt>
                <c:pt idx="3">
                  <c:v>20834</c:v>
                </c:pt>
                <c:pt idx="4">
                  <c:v>383756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7-4384-B470-21783463088D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Speed!$C$2:$C$6</c:f>
              <c:numCache>
                <c:formatCode>General</c:formatCode>
                <c:ptCount val="5"/>
                <c:pt idx="0">
                  <c:v>5512.5</c:v>
                </c:pt>
                <c:pt idx="1">
                  <c:v>97471</c:v>
                </c:pt>
                <c:pt idx="2">
                  <c:v>113877</c:v>
                </c:pt>
                <c:pt idx="3">
                  <c:v>34085</c:v>
                </c:pt>
                <c:pt idx="4">
                  <c:v>392852.5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7-4384-B470-21783463088D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Speed!$D$2:$D$6</c:f>
              <c:numCache>
                <c:formatCode>General</c:formatCode>
                <c:ptCount val="5"/>
                <c:pt idx="0">
                  <c:v>2034.5</c:v>
                </c:pt>
                <c:pt idx="1">
                  <c:v>12880</c:v>
                </c:pt>
                <c:pt idx="2">
                  <c:v>57719.5</c:v>
                </c:pt>
                <c:pt idx="3">
                  <c:v>11711</c:v>
                </c:pt>
                <c:pt idx="4">
                  <c:v>136874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7-4384-B470-21783463088D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Speed!$E$2:$E$6</c:f>
              <c:numCache>
                <c:formatCode>General</c:formatCode>
                <c:ptCount val="5"/>
                <c:pt idx="0">
                  <c:v>969.5</c:v>
                </c:pt>
                <c:pt idx="1">
                  <c:v>6220</c:v>
                </c:pt>
                <c:pt idx="2">
                  <c:v>40715.5</c:v>
                </c:pt>
                <c:pt idx="3">
                  <c:v>4571.5</c:v>
                </c:pt>
                <c:pt idx="4">
                  <c:v>50903.5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7-4384-B470-21783463088D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Speed!$F$2:$F$6</c:f>
              <c:numCache>
                <c:formatCode>General</c:formatCode>
                <c:ptCount val="5"/>
                <c:pt idx="0">
                  <c:v>770.5</c:v>
                </c:pt>
                <c:pt idx="1">
                  <c:v>5968.5</c:v>
                </c:pt>
                <c:pt idx="2">
                  <c:v>46768.5</c:v>
                </c:pt>
                <c:pt idx="3">
                  <c:v>4278</c:v>
                </c:pt>
                <c:pt idx="4">
                  <c:v>45784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7-4384-B470-21783463088D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Speed!$G$2:$G$6</c:f>
              <c:numCache>
                <c:formatCode>General</c:formatCode>
                <c:ptCount val="5"/>
                <c:pt idx="0">
                  <c:v>833.5</c:v>
                </c:pt>
                <c:pt idx="1">
                  <c:v>5480.5</c:v>
                </c:pt>
                <c:pt idx="2">
                  <c:v>39715.5</c:v>
                </c:pt>
                <c:pt idx="3">
                  <c:v>4190</c:v>
                </c:pt>
                <c:pt idx="4">
                  <c:v>48778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7-4384-B470-21783463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9336"/>
        <c:axId val="391269728"/>
      </c:barChart>
      <c:catAx>
        <c:axId val="391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728"/>
        <c:crosses val="autoZero"/>
        <c:auto val="1"/>
        <c:lblAlgn val="ctr"/>
        <c:lblOffset val="100"/>
        <c:noMultiLvlLbl val="0"/>
      </c:catAx>
      <c:valAx>
        <c:axId val="391269728"/>
        <c:scaling>
          <c:logBase val="10"/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Speed!$B$8:$B$12</c:f>
              <c:numCache>
                <c:formatCode>General</c:formatCode>
                <c:ptCount val="5"/>
                <c:pt idx="0">
                  <c:v>3511.5</c:v>
                </c:pt>
                <c:pt idx="1">
                  <c:v>62131</c:v>
                </c:pt>
                <c:pt idx="2">
                  <c:v>72101</c:v>
                </c:pt>
                <c:pt idx="3">
                  <c:v>13118</c:v>
                </c:pt>
                <c:pt idx="4">
                  <c:v>234159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5-48DC-979E-95E0E5B6E917}"/>
            </c:ext>
          </c:extLst>
        </c:ser>
        <c:ser>
          <c:idx val="1"/>
          <c:order val="1"/>
          <c:tx>
            <c:strRef>
              <c:f>Speed!$C$7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Speed!$C$8:$C$12</c:f>
              <c:numCache>
                <c:formatCode>General</c:formatCode>
                <c:ptCount val="5"/>
                <c:pt idx="0">
                  <c:v>3559</c:v>
                </c:pt>
                <c:pt idx="1">
                  <c:v>58945</c:v>
                </c:pt>
                <c:pt idx="2">
                  <c:v>60569</c:v>
                </c:pt>
                <c:pt idx="3">
                  <c:v>21049</c:v>
                </c:pt>
                <c:pt idx="4">
                  <c:v>231593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5-48DC-979E-95E0E5B6E917}"/>
            </c:ext>
          </c:extLst>
        </c:ser>
        <c:ser>
          <c:idx val="2"/>
          <c:order val="2"/>
          <c:tx>
            <c:strRef>
              <c:f>Speed!$D$7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Speed!$D$8:$D$12</c:f>
              <c:numCache>
                <c:formatCode>General</c:formatCode>
                <c:ptCount val="5"/>
                <c:pt idx="0">
                  <c:v>1298</c:v>
                </c:pt>
                <c:pt idx="1">
                  <c:v>7262</c:v>
                </c:pt>
                <c:pt idx="2">
                  <c:v>31421</c:v>
                </c:pt>
                <c:pt idx="3">
                  <c:v>5724</c:v>
                </c:pt>
                <c:pt idx="4">
                  <c:v>72214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5-48DC-979E-95E0E5B6E917}"/>
            </c:ext>
          </c:extLst>
        </c:ser>
        <c:ser>
          <c:idx val="3"/>
          <c:order val="3"/>
          <c:tx>
            <c:strRef>
              <c:f>Speed!$E$7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Speed!$E$8:$E$12</c:f>
              <c:numCache>
                <c:formatCode>General</c:formatCode>
                <c:ptCount val="5"/>
                <c:pt idx="0">
                  <c:v>502.5</c:v>
                </c:pt>
                <c:pt idx="1">
                  <c:v>3372</c:v>
                </c:pt>
                <c:pt idx="2">
                  <c:v>25366</c:v>
                </c:pt>
                <c:pt idx="3">
                  <c:v>3012</c:v>
                </c:pt>
                <c:pt idx="4">
                  <c:v>34044.5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5-48DC-979E-95E0E5B6E917}"/>
            </c:ext>
          </c:extLst>
        </c:ser>
        <c:ser>
          <c:idx val="4"/>
          <c:order val="4"/>
          <c:tx>
            <c:strRef>
              <c:f>Speed!$F$7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Speed!$F$8:$F$12</c:f>
              <c:numCache>
                <c:formatCode>General</c:formatCode>
                <c:ptCount val="5"/>
                <c:pt idx="0">
                  <c:v>446.5</c:v>
                </c:pt>
                <c:pt idx="1">
                  <c:v>3484.5</c:v>
                </c:pt>
                <c:pt idx="2">
                  <c:v>28408.5</c:v>
                </c:pt>
                <c:pt idx="3">
                  <c:v>2939</c:v>
                </c:pt>
                <c:pt idx="4">
                  <c:v>31023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5-48DC-979E-95E0E5B6E917}"/>
            </c:ext>
          </c:extLst>
        </c:ser>
        <c:ser>
          <c:idx val="5"/>
          <c:order val="5"/>
          <c:tx>
            <c:strRef>
              <c:f>Speed!$G$7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Speed!$G$8:$G$12</c:f>
              <c:numCache>
                <c:formatCode>General</c:formatCode>
                <c:ptCount val="5"/>
                <c:pt idx="0">
                  <c:v>477</c:v>
                </c:pt>
                <c:pt idx="1">
                  <c:v>3300</c:v>
                </c:pt>
                <c:pt idx="2">
                  <c:v>25431.5</c:v>
                </c:pt>
                <c:pt idx="3">
                  <c:v>2731.5</c:v>
                </c:pt>
                <c:pt idx="4">
                  <c:v>34328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5-48DC-979E-95E0E5B6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072"/>
        <c:axId val="392028464"/>
      </c:barChart>
      <c:catAx>
        <c:axId val="3920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464"/>
        <c:crosses val="autoZero"/>
        <c:auto val="1"/>
        <c:lblAlgn val="ctr"/>
        <c:lblOffset val="100"/>
        <c:noMultiLvlLbl val="0"/>
      </c:catAx>
      <c:valAx>
        <c:axId val="392028464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Speed!$B$14:$B$18</c:f>
              <c:numCache>
                <c:formatCode>General</c:formatCode>
                <c:ptCount val="5"/>
                <c:pt idx="0">
                  <c:v>2170</c:v>
                </c:pt>
                <c:pt idx="1">
                  <c:v>53461.5</c:v>
                </c:pt>
                <c:pt idx="2">
                  <c:v>40605</c:v>
                </c:pt>
                <c:pt idx="3">
                  <c:v>9647</c:v>
                </c:pt>
                <c:pt idx="4">
                  <c:v>136589.5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C-4EBE-A256-7B4CED9D3AD3}"/>
            </c:ext>
          </c:extLst>
        </c:ser>
        <c:ser>
          <c:idx val="1"/>
          <c:order val="1"/>
          <c:tx>
            <c:strRef>
              <c:f>Speed!$C$13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Speed!$C$14:$C$18</c:f>
              <c:numCache>
                <c:formatCode>General</c:formatCode>
                <c:ptCount val="5"/>
                <c:pt idx="0">
                  <c:v>2095</c:v>
                </c:pt>
                <c:pt idx="1">
                  <c:v>44433.5</c:v>
                </c:pt>
                <c:pt idx="2">
                  <c:v>32920</c:v>
                </c:pt>
                <c:pt idx="3">
                  <c:v>11630.5</c:v>
                </c:pt>
                <c:pt idx="4">
                  <c:v>136421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C-4EBE-A256-7B4CED9D3AD3}"/>
            </c:ext>
          </c:extLst>
        </c:ser>
        <c:ser>
          <c:idx val="2"/>
          <c:order val="2"/>
          <c:tx>
            <c:strRef>
              <c:f>Speed!$D$13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Speed!$D$14:$D$18</c:f>
              <c:numCache>
                <c:formatCode>General</c:formatCode>
                <c:ptCount val="5"/>
                <c:pt idx="0">
                  <c:v>777.5</c:v>
                </c:pt>
                <c:pt idx="1">
                  <c:v>4530.5</c:v>
                </c:pt>
                <c:pt idx="2">
                  <c:v>19207.5</c:v>
                </c:pt>
                <c:pt idx="3">
                  <c:v>3456</c:v>
                </c:pt>
                <c:pt idx="4">
                  <c:v>42985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C-4EBE-A256-7B4CED9D3AD3}"/>
            </c:ext>
          </c:extLst>
        </c:ser>
        <c:ser>
          <c:idx val="3"/>
          <c:order val="3"/>
          <c:tx>
            <c:strRef>
              <c:f>Speed!$E$13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Speed!$E$14:$E$18</c:f>
              <c:numCache>
                <c:formatCode>General</c:formatCode>
                <c:ptCount val="5"/>
                <c:pt idx="0">
                  <c:v>299</c:v>
                </c:pt>
                <c:pt idx="1">
                  <c:v>2044.5</c:v>
                </c:pt>
                <c:pt idx="2">
                  <c:v>15312</c:v>
                </c:pt>
                <c:pt idx="3">
                  <c:v>1838</c:v>
                </c:pt>
                <c:pt idx="4">
                  <c:v>21382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C-4EBE-A256-7B4CED9D3AD3}"/>
            </c:ext>
          </c:extLst>
        </c:ser>
        <c:ser>
          <c:idx val="4"/>
          <c:order val="4"/>
          <c:tx>
            <c:strRef>
              <c:f>Speed!$F$13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Speed!$F$14:$F$18</c:f>
              <c:numCache>
                <c:formatCode>General</c:formatCode>
                <c:ptCount val="5"/>
                <c:pt idx="0">
                  <c:v>279</c:v>
                </c:pt>
                <c:pt idx="1">
                  <c:v>2106.5</c:v>
                </c:pt>
                <c:pt idx="2">
                  <c:v>17347.5</c:v>
                </c:pt>
                <c:pt idx="3">
                  <c:v>1635</c:v>
                </c:pt>
                <c:pt idx="4">
                  <c:v>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C-4EBE-A256-7B4CED9D3AD3}"/>
            </c:ext>
          </c:extLst>
        </c:ser>
        <c:ser>
          <c:idx val="5"/>
          <c:order val="5"/>
          <c:tx>
            <c:strRef>
              <c:f>Speed!$G$13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Speed!$G$14:$G$18</c:f>
              <c:numCache>
                <c:formatCode>General</c:formatCode>
                <c:ptCount val="5"/>
                <c:pt idx="0">
                  <c:v>314</c:v>
                </c:pt>
                <c:pt idx="1">
                  <c:v>2059.5</c:v>
                </c:pt>
                <c:pt idx="2">
                  <c:v>16472</c:v>
                </c:pt>
                <c:pt idx="3">
                  <c:v>1643</c:v>
                </c:pt>
                <c:pt idx="4">
                  <c:v>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C-4EBE-A256-7B4CED9D3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9248"/>
        <c:axId val="392029640"/>
      </c:barChart>
      <c:catAx>
        <c:axId val="392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640"/>
        <c:crosses val="autoZero"/>
        <c:auto val="1"/>
        <c:lblAlgn val="ctr"/>
        <c:lblOffset val="100"/>
        <c:noMultiLvlLbl val="0"/>
      </c:catAx>
      <c:valAx>
        <c:axId val="392029640"/>
        <c:scaling>
          <c:logBase val="10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Speed!$B$20:$B$24</c:f>
              <c:numCache>
                <c:formatCode>General</c:formatCode>
                <c:ptCount val="5"/>
                <c:pt idx="0">
                  <c:v>1412</c:v>
                </c:pt>
                <c:pt idx="1">
                  <c:v>29943</c:v>
                </c:pt>
                <c:pt idx="2">
                  <c:v>22137</c:v>
                </c:pt>
                <c:pt idx="3">
                  <c:v>5933</c:v>
                </c:pt>
                <c:pt idx="4">
                  <c:v>85644.5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F7-B3B3-479C3554A14E}"/>
            </c:ext>
          </c:extLst>
        </c:ser>
        <c:ser>
          <c:idx val="1"/>
          <c:order val="1"/>
          <c:tx>
            <c:strRef>
              <c:f>Speed!$C$19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Speed!$C$20:$C$24</c:f>
              <c:numCache>
                <c:formatCode>General</c:formatCode>
                <c:ptCount val="5"/>
                <c:pt idx="0">
                  <c:v>1295</c:v>
                </c:pt>
                <c:pt idx="1">
                  <c:v>25175.5</c:v>
                </c:pt>
                <c:pt idx="2">
                  <c:v>19649.5</c:v>
                </c:pt>
                <c:pt idx="3">
                  <c:v>7410.5</c:v>
                </c:pt>
                <c:pt idx="4">
                  <c:v>85286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2-4EF7-B3B3-479C3554A14E}"/>
            </c:ext>
          </c:extLst>
        </c:ser>
        <c:ser>
          <c:idx val="2"/>
          <c:order val="2"/>
          <c:tx>
            <c:strRef>
              <c:f>Speed!$D$19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Speed!$D$20:$D$24</c:f>
              <c:numCache>
                <c:formatCode>General</c:formatCode>
                <c:ptCount val="5"/>
                <c:pt idx="0">
                  <c:v>560.5</c:v>
                </c:pt>
                <c:pt idx="1">
                  <c:v>3070</c:v>
                </c:pt>
                <c:pt idx="2">
                  <c:v>11531.5</c:v>
                </c:pt>
                <c:pt idx="3">
                  <c:v>2410</c:v>
                </c:pt>
                <c:pt idx="4">
                  <c:v>28150.5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2-4EF7-B3B3-479C3554A14E}"/>
            </c:ext>
          </c:extLst>
        </c:ser>
        <c:ser>
          <c:idx val="3"/>
          <c:order val="3"/>
          <c:tx>
            <c:strRef>
              <c:f>Speed!$E$19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Speed!$E$20:$E$24</c:f>
              <c:numCache>
                <c:formatCode>General</c:formatCode>
                <c:ptCount val="5"/>
                <c:pt idx="0">
                  <c:v>238.5</c:v>
                </c:pt>
                <c:pt idx="1">
                  <c:v>1411.5</c:v>
                </c:pt>
                <c:pt idx="2">
                  <c:v>11067.5</c:v>
                </c:pt>
                <c:pt idx="3">
                  <c:v>1392</c:v>
                </c:pt>
                <c:pt idx="4">
                  <c:v>15497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2-4EF7-B3B3-479C3554A14E}"/>
            </c:ext>
          </c:extLst>
        </c:ser>
        <c:ser>
          <c:idx val="4"/>
          <c:order val="4"/>
          <c:tx>
            <c:strRef>
              <c:f>Speed!$F$19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Speed!$F$20:$F$24</c:f>
              <c:numCache>
                <c:formatCode>General</c:formatCode>
                <c:ptCount val="5"/>
                <c:pt idx="0">
                  <c:v>238</c:v>
                </c:pt>
                <c:pt idx="1">
                  <c:v>1445</c:v>
                </c:pt>
                <c:pt idx="2">
                  <c:v>9607</c:v>
                </c:pt>
                <c:pt idx="3">
                  <c:v>1349.5</c:v>
                </c:pt>
                <c:pt idx="4">
                  <c:v>15340.5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EF7-B3B3-479C3554A14E}"/>
            </c:ext>
          </c:extLst>
        </c:ser>
        <c:ser>
          <c:idx val="5"/>
          <c:order val="5"/>
          <c:tx>
            <c:strRef>
              <c:f>Speed!$G$19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Speed!$G$20:$G$24</c:f>
              <c:numCache>
                <c:formatCode>General</c:formatCode>
                <c:ptCount val="5"/>
                <c:pt idx="0">
                  <c:v>259.5</c:v>
                </c:pt>
                <c:pt idx="1">
                  <c:v>1411</c:v>
                </c:pt>
                <c:pt idx="2">
                  <c:v>9859</c:v>
                </c:pt>
                <c:pt idx="3">
                  <c:v>1357</c:v>
                </c:pt>
                <c:pt idx="4">
                  <c:v>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F2-4EF7-B3B3-479C3554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0424"/>
        <c:axId val="392030816"/>
      </c:barChart>
      <c:catAx>
        <c:axId val="3920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816"/>
        <c:crosses val="autoZero"/>
        <c:auto val="1"/>
        <c:lblAlgn val="ctr"/>
        <c:lblOffset val="100"/>
        <c:noMultiLvlLbl val="0"/>
      </c:catAx>
      <c:valAx>
        <c:axId val="392030816"/>
        <c:scaling>
          <c:logBase val="10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Speed!$B$26:$B$30</c:f>
              <c:numCache>
                <c:formatCode>General</c:formatCode>
                <c:ptCount val="5"/>
                <c:pt idx="0">
                  <c:v>960.5</c:v>
                </c:pt>
                <c:pt idx="1">
                  <c:v>16188.5</c:v>
                </c:pt>
                <c:pt idx="2">
                  <c:v>14892.5</c:v>
                </c:pt>
                <c:pt idx="3">
                  <c:v>4529</c:v>
                </c:pt>
                <c:pt idx="4">
                  <c:v>55392.5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4E71-A74C-091D18AF91A3}"/>
            </c:ext>
          </c:extLst>
        </c:ser>
        <c:ser>
          <c:idx val="1"/>
          <c:order val="1"/>
          <c:tx>
            <c:strRef>
              <c:f>Speed!$C$25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Speed!$C$26:$C$30</c:f>
              <c:numCache>
                <c:formatCode>General</c:formatCode>
                <c:ptCount val="5"/>
                <c:pt idx="0">
                  <c:v>906.5</c:v>
                </c:pt>
                <c:pt idx="1">
                  <c:v>13771</c:v>
                </c:pt>
                <c:pt idx="2">
                  <c:v>11259.5</c:v>
                </c:pt>
                <c:pt idx="3">
                  <c:v>5497</c:v>
                </c:pt>
                <c:pt idx="4">
                  <c:v>54155.5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6-4E71-A74C-091D18AF91A3}"/>
            </c:ext>
          </c:extLst>
        </c:ser>
        <c:ser>
          <c:idx val="2"/>
          <c:order val="2"/>
          <c:tx>
            <c:strRef>
              <c:f>Speed!$D$25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Speed!$D$26:$D$30</c:f>
              <c:numCache>
                <c:formatCode>General</c:formatCode>
                <c:ptCount val="5"/>
                <c:pt idx="0">
                  <c:v>531</c:v>
                </c:pt>
                <c:pt idx="1">
                  <c:v>2225.5</c:v>
                </c:pt>
                <c:pt idx="2">
                  <c:v>6583</c:v>
                </c:pt>
                <c:pt idx="3">
                  <c:v>1830</c:v>
                </c:pt>
                <c:pt idx="4">
                  <c:v>19254.5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6-4E71-A74C-091D18AF91A3}"/>
            </c:ext>
          </c:extLst>
        </c:ser>
        <c:ser>
          <c:idx val="3"/>
          <c:order val="3"/>
          <c:tx>
            <c:strRef>
              <c:f>Speed!$E$25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Speed!$E$26:$E$30</c:f>
              <c:numCache>
                <c:formatCode>General</c:formatCode>
                <c:ptCount val="5"/>
                <c:pt idx="0">
                  <c:v>266</c:v>
                </c:pt>
                <c:pt idx="1">
                  <c:v>1138</c:v>
                </c:pt>
                <c:pt idx="2">
                  <c:v>5897</c:v>
                </c:pt>
                <c:pt idx="3">
                  <c:v>1423.5</c:v>
                </c:pt>
                <c:pt idx="4">
                  <c:v>11266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6-4E71-A74C-091D18AF91A3}"/>
            </c:ext>
          </c:extLst>
        </c:ser>
        <c:ser>
          <c:idx val="4"/>
          <c:order val="4"/>
          <c:tx>
            <c:strRef>
              <c:f>Speed!$F$25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Speed!$F$26:$F$30</c:f>
              <c:numCache>
                <c:formatCode>General</c:formatCode>
                <c:ptCount val="5"/>
                <c:pt idx="0">
                  <c:v>243.5</c:v>
                </c:pt>
                <c:pt idx="1">
                  <c:v>1221</c:v>
                </c:pt>
                <c:pt idx="2">
                  <c:v>5825</c:v>
                </c:pt>
                <c:pt idx="3">
                  <c:v>1293</c:v>
                </c:pt>
                <c:pt idx="4">
                  <c:v>10870.5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6-4E71-A74C-091D18AF91A3}"/>
            </c:ext>
          </c:extLst>
        </c:ser>
        <c:ser>
          <c:idx val="5"/>
          <c:order val="5"/>
          <c:tx>
            <c:strRef>
              <c:f>Speed!$G$25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Speed!$G$26:$G$30</c:f>
              <c:numCache>
                <c:formatCode>General</c:formatCode>
                <c:ptCount val="5"/>
                <c:pt idx="0">
                  <c:v>277</c:v>
                </c:pt>
                <c:pt idx="1">
                  <c:v>1217.5</c:v>
                </c:pt>
                <c:pt idx="2">
                  <c:v>7144.5</c:v>
                </c:pt>
                <c:pt idx="3">
                  <c:v>1298.5</c:v>
                </c:pt>
                <c:pt idx="4">
                  <c:v>11366.5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6-4E71-A74C-091D18AF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1600"/>
        <c:axId val="391946144"/>
      </c:barChart>
      <c:catAx>
        <c:axId val="392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144"/>
        <c:crosses val="autoZero"/>
        <c:auto val="1"/>
        <c:lblAlgn val="ctr"/>
        <c:lblOffset val="100"/>
        <c:noMultiLvlLbl val="0"/>
      </c:catAx>
      <c:valAx>
        <c:axId val="39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Scaling!$B$9:$H$9</c:f>
              <c:numCache>
                <c:formatCode>General</c:formatCode>
                <c:ptCount val="7"/>
                <c:pt idx="0">
                  <c:v>106653.5</c:v>
                </c:pt>
                <c:pt idx="1">
                  <c:v>61965.5</c:v>
                </c:pt>
                <c:pt idx="2">
                  <c:v>53293</c:v>
                </c:pt>
                <c:pt idx="3">
                  <c:v>29773.5</c:v>
                </c:pt>
                <c:pt idx="4">
                  <c:v>15978</c:v>
                </c:pt>
                <c:pt idx="5">
                  <c:v>17279</c:v>
                </c:pt>
                <c:pt idx="6">
                  <c:v>14786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BF8-8DFF-DCD9611F9A16}"/>
            </c:ext>
          </c:extLst>
        </c:ser>
        <c:ser>
          <c:idx val="1"/>
          <c:order val="1"/>
          <c:tx>
            <c:strRef>
              <c:f>Scaling!$A$10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Scaling!$B$10:$H$10</c:f>
              <c:numCache>
                <c:formatCode>General</c:formatCode>
                <c:ptCount val="7"/>
                <c:pt idx="0">
                  <c:v>97293</c:v>
                </c:pt>
                <c:pt idx="1">
                  <c:v>58726</c:v>
                </c:pt>
                <c:pt idx="2">
                  <c:v>44222</c:v>
                </c:pt>
                <c:pt idx="3">
                  <c:v>24964</c:v>
                </c:pt>
                <c:pt idx="4">
                  <c:v>13534.5</c:v>
                </c:pt>
                <c:pt idx="5">
                  <c:v>14370</c:v>
                </c:pt>
                <c:pt idx="6">
                  <c:v>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5-4BF8-8DFF-DCD9611F9A16}"/>
            </c:ext>
          </c:extLst>
        </c:ser>
        <c:ser>
          <c:idx val="2"/>
          <c:order val="2"/>
          <c:tx>
            <c:strRef>
              <c:f>Scaling!$A$11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Scaling!$B$11:$H$11</c:f>
              <c:numCache>
                <c:formatCode>General</c:formatCode>
                <c:ptCount val="7"/>
                <c:pt idx="0">
                  <c:v>12714</c:v>
                </c:pt>
                <c:pt idx="1">
                  <c:v>7082.5</c:v>
                </c:pt>
                <c:pt idx="2">
                  <c:v>4352</c:v>
                </c:pt>
                <c:pt idx="3">
                  <c:v>2890</c:v>
                </c:pt>
                <c:pt idx="4">
                  <c:v>2035</c:v>
                </c:pt>
                <c:pt idx="5">
                  <c:v>2364</c:v>
                </c:pt>
                <c:pt idx="6">
                  <c:v>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5-4BF8-8DFF-DCD9611F9A16}"/>
            </c:ext>
          </c:extLst>
        </c:ser>
        <c:ser>
          <c:idx val="3"/>
          <c:order val="3"/>
          <c:tx>
            <c:strRef>
              <c:f>Scaling!$A$12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Scaling!$B$12:$H$12</c:f>
              <c:numCache>
                <c:formatCode>General</c:formatCode>
                <c:ptCount val="7"/>
                <c:pt idx="0">
                  <c:v>5816</c:v>
                </c:pt>
                <c:pt idx="1">
                  <c:v>3325</c:v>
                </c:pt>
                <c:pt idx="2">
                  <c:v>1931.5</c:v>
                </c:pt>
                <c:pt idx="3">
                  <c:v>1233.5</c:v>
                </c:pt>
                <c:pt idx="4">
                  <c:v>1049.5</c:v>
                </c:pt>
                <c:pt idx="5">
                  <c:v>1257.5</c:v>
                </c:pt>
                <c:pt idx="6">
                  <c:v>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5-4BF8-8DFF-DCD9611F9A16}"/>
            </c:ext>
          </c:extLst>
        </c:ser>
        <c:ser>
          <c:idx val="4"/>
          <c:order val="4"/>
          <c:tx>
            <c:strRef>
              <c:f>Scaling!$A$13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Scaling!$B$13:$H$13</c:f>
              <c:numCache>
                <c:formatCode>General</c:formatCode>
                <c:ptCount val="7"/>
                <c:pt idx="0">
                  <c:v>6076.5</c:v>
                </c:pt>
                <c:pt idx="1">
                  <c:v>3180</c:v>
                </c:pt>
                <c:pt idx="2">
                  <c:v>1860</c:v>
                </c:pt>
                <c:pt idx="3">
                  <c:v>1216.5</c:v>
                </c:pt>
                <c:pt idx="4">
                  <c:v>950</c:v>
                </c:pt>
                <c:pt idx="5">
                  <c:v>1146.5</c:v>
                </c:pt>
                <c:pt idx="6">
                  <c:v>1260.5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5-4BF8-8DFF-DCD9611F9A16}"/>
            </c:ext>
          </c:extLst>
        </c:ser>
        <c:ser>
          <c:idx val="5"/>
          <c:order val="5"/>
          <c:tx>
            <c:strRef>
              <c:f>Scaling!$A$14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Scaling!$B$14:$H$14</c:f>
              <c:numCache>
                <c:formatCode>General</c:formatCode>
                <c:ptCount val="7"/>
                <c:pt idx="0">
                  <c:v>5364</c:v>
                </c:pt>
                <c:pt idx="1">
                  <c:v>3151.5</c:v>
                </c:pt>
                <c:pt idx="2">
                  <c:v>1889</c:v>
                </c:pt>
                <c:pt idx="3">
                  <c:v>1263</c:v>
                </c:pt>
                <c:pt idx="4">
                  <c:v>1085.5</c:v>
                </c:pt>
                <c:pt idx="5">
                  <c:v>1229.5</c:v>
                </c:pt>
                <c:pt idx="6">
                  <c:v>1446.5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7B3-8F61-B301D122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Speed!$B$32:$B$36</c:f>
              <c:numCache>
                <c:formatCode>General</c:formatCode>
                <c:ptCount val="5"/>
                <c:pt idx="0">
                  <c:v>1226.5</c:v>
                </c:pt>
                <c:pt idx="1">
                  <c:v>17548.5</c:v>
                </c:pt>
                <c:pt idx="2">
                  <c:v>11941.5</c:v>
                </c:pt>
                <c:pt idx="3">
                  <c:v>4402</c:v>
                </c:pt>
                <c:pt idx="4">
                  <c:v>51365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C27-808C-72C499A64B82}"/>
            </c:ext>
          </c:extLst>
        </c:ser>
        <c:ser>
          <c:idx val="1"/>
          <c:order val="1"/>
          <c:tx>
            <c:strRef>
              <c:f>Speed!$C$31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Speed!$C$32:$C$36</c:f>
              <c:numCache>
                <c:formatCode>General</c:formatCode>
                <c:ptCount val="5"/>
                <c:pt idx="0">
                  <c:v>1123</c:v>
                </c:pt>
                <c:pt idx="1">
                  <c:v>14663</c:v>
                </c:pt>
                <c:pt idx="2">
                  <c:v>11210.5</c:v>
                </c:pt>
                <c:pt idx="3">
                  <c:v>5023.5</c:v>
                </c:pt>
                <c:pt idx="4">
                  <c:v>50611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A-4C27-808C-72C499A64B82}"/>
            </c:ext>
          </c:extLst>
        </c:ser>
        <c:ser>
          <c:idx val="2"/>
          <c:order val="2"/>
          <c:tx>
            <c:strRef>
              <c:f>Speed!$D$31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Speed!$D$32:$D$36</c:f>
              <c:numCache>
                <c:formatCode>General</c:formatCode>
                <c:ptCount val="5"/>
                <c:pt idx="0">
                  <c:v>637.5</c:v>
                </c:pt>
                <c:pt idx="1">
                  <c:v>2638.5</c:v>
                </c:pt>
                <c:pt idx="2">
                  <c:v>6903.5</c:v>
                </c:pt>
                <c:pt idx="3">
                  <c:v>2044.5</c:v>
                </c:pt>
                <c:pt idx="4">
                  <c:v>18096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A-4C27-808C-72C499A64B82}"/>
            </c:ext>
          </c:extLst>
        </c:ser>
        <c:ser>
          <c:idx val="3"/>
          <c:order val="3"/>
          <c:tx>
            <c:strRef>
              <c:f>Speed!$E$31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Speed!$E$32:$E$36</c:f>
              <c:numCache>
                <c:formatCode>General</c:formatCode>
                <c:ptCount val="5"/>
                <c:pt idx="0">
                  <c:v>482.5</c:v>
                </c:pt>
                <c:pt idx="1">
                  <c:v>1388.5</c:v>
                </c:pt>
                <c:pt idx="2">
                  <c:v>5987.5</c:v>
                </c:pt>
                <c:pt idx="3">
                  <c:v>1433.5</c:v>
                </c:pt>
                <c:pt idx="4">
                  <c:v>10591.5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A-4C27-808C-72C499A64B82}"/>
            </c:ext>
          </c:extLst>
        </c:ser>
        <c:ser>
          <c:idx val="4"/>
          <c:order val="4"/>
          <c:tx>
            <c:strRef>
              <c:f>Speed!$F$31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Speed!$F$32:$F$36</c:f>
              <c:numCache>
                <c:formatCode>General</c:formatCode>
                <c:ptCount val="5"/>
                <c:pt idx="0">
                  <c:v>299.5</c:v>
                </c:pt>
                <c:pt idx="1">
                  <c:v>1525.5</c:v>
                </c:pt>
                <c:pt idx="2">
                  <c:v>5957</c:v>
                </c:pt>
                <c:pt idx="3">
                  <c:v>1403</c:v>
                </c:pt>
                <c:pt idx="4">
                  <c:v>10648.5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A-4C27-808C-72C499A64B82}"/>
            </c:ext>
          </c:extLst>
        </c:ser>
        <c:ser>
          <c:idx val="5"/>
          <c:order val="5"/>
          <c:tx>
            <c:strRef>
              <c:f>Speed!$G$31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Speed!$G$32:$G$36</c:f>
              <c:numCache>
                <c:formatCode>General</c:formatCode>
                <c:ptCount val="5"/>
                <c:pt idx="0">
                  <c:v>376</c:v>
                </c:pt>
                <c:pt idx="1">
                  <c:v>1431.5</c:v>
                </c:pt>
                <c:pt idx="2">
                  <c:v>6067.5</c:v>
                </c:pt>
                <c:pt idx="3">
                  <c:v>1404.5</c:v>
                </c:pt>
                <c:pt idx="4">
                  <c:v>10686.5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A-4C27-808C-72C499A6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6928"/>
        <c:axId val="391947320"/>
      </c:barChart>
      <c:catAx>
        <c:axId val="391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320"/>
        <c:crosses val="autoZero"/>
        <c:auto val="1"/>
        <c:lblAlgn val="ctr"/>
        <c:lblOffset val="100"/>
        <c:noMultiLvlLbl val="0"/>
      </c:catAx>
      <c:valAx>
        <c:axId val="391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Speed!$B$38:$B$42</c:f>
              <c:numCache>
                <c:formatCode>General</c:formatCode>
                <c:ptCount val="5"/>
                <c:pt idx="0">
                  <c:v>1381</c:v>
                </c:pt>
                <c:pt idx="1">
                  <c:v>16119.5</c:v>
                </c:pt>
                <c:pt idx="2">
                  <c:v>151745.5</c:v>
                </c:pt>
                <c:pt idx="3">
                  <c:v>4519.5</c:v>
                </c:pt>
                <c:pt idx="4">
                  <c:v>48692.5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633-9091-692923E2B950}"/>
            </c:ext>
          </c:extLst>
        </c:ser>
        <c:ser>
          <c:idx val="1"/>
          <c:order val="1"/>
          <c:tx>
            <c:strRef>
              <c:f>Speed!$C$37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Speed!$C$38:$C$42</c:f>
              <c:numCache>
                <c:formatCode>General</c:formatCode>
                <c:ptCount val="5"/>
                <c:pt idx="0">
                  <c:v>1628.5</c:v>
                </c:pt>
                <c:pt idx="1">
                  <c:v>11701.5</c:v>
                </c:pt>
                <c:pt idx="2">
                  <c:v>9123.5</c:v>
                </c:pt>
                <c:pt idx="3">
                  <c:v>23095.5</c:v>
                </c:pt>
                <c:pt idx="4">
                  <c:v>46920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633-9091-692923E2B950}"/>
            </c:ext>
          </c:extLst>
        </c:ser>
        <c:ser>
          <c:idx val="2"/>
          <c:order val="2"/>
          <c:tx>
            <c:strRef>
              <c:f>Speed!$D$37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Speed!$D$38:$D$42</c:f>
              <c:numCache>
                <c:formatCode>General</c:formatCode>
                <c:ptCount val="5"/>
                <c:pt idx="0">
                  <c:v>1071</c:v>
                </c:pt>
                <c:pt idx="1">
                  <c:v>3504</c:v>
                </c:pt>
                <c:pt idx="2">
                  <c:v>5722</c:v>
                </c:pt>
                <c:pt idx="3">
                  <c:v>1958.5</c:v>
                </c:pt>
                <c:pt idx="4">
                  <c:v>115888.5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633-9091-692923E2B950}"/>
            </c:ext>
          </c:extLst>
        </c:ser>
        <c:ser>
          <c:idx val="3"/>
          <c:order val="3"/>
          <c:tx>
            <c:strRef>
              <c:f>Speed!$E$37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Speed!$E$38:$E$42</c:f>
              <c:numCache>
                <c:formatCode>General</c:formatCode>
                <c:ptCount val="5"/>
                <c:pt idx="0">
                  <c:v>142927</c:v>
                </c:pt>
                <c:pt idx="1">
                  <c:v>1576.5</c:v>
                </c:pt>
                <c:pt idx="2">
                  <c:v>6107</c:v>
                </c:pt>
                <c:pt idx="3">
                  <c:v>39354.5</c:v>
                </c:pt>
                <c:pt idx="4">
                  <c:v>28529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633-9091-692923E2B950}"/>
            </c:ext>
          </c:extLst>
        </c:ser>
        <c:ser>
          <c:idx val="4"/>
          <c:order val="4"/>
          <c:tx>
            <c:strRef>
              <c:f>Speed!$F$37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Speed!$F$38:$F$42</c:f>
              <c:numCache>
                <c:formatCode>General</c:formatCode>
                <c:ptCount val="5"/>
                <c:pt idx="0">
                  <c:v>1443</c:v>
                </c:pt>
                <c:pt idx="1">
                  <c:v>4351.5</c:v>
                </c:pt>
                <c:pt idx="2">
                  <c:v>5103.5</c:v>
                </c:pt>
                <c:pt idx="3">
                  <c:v>1469</c:v>
                </c:pt>
                <c:pt idx="4">
                  <c:v>13805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5-4633-9091-692923E2B950}"/>
            </c:ext>
          </c:extLst>
        </c:ser>
        <c:ser>
          <c:idx val="5"/>
          <c:order val="5"/>
          <c:tx>
            <c:strRef>
              <c:f>Speed!$G$37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Speed!$G$38:$G$42</c:f>
              <c:numCache>
                <c:formatCode>General</c:formatCode>
                <c:ptCount val="5"/>
                <c:pt idx="0">
                  <c:v>22191</c:v>
                </c:pt>
                <c:pt idx="1">
                  <c:v>1737</c:v>
                </c:pt>
                <c:pt idx="2">
                  <c:v>5533</c:v>
                </c:pt>
                <c:pt idx="3">
                  <c:v>1466</c:v>
                </c:pt>
                <c:pt idx="4">
                  <c:v>98618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5-4633-9091-692923E2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8104"/>
        <c:axId val="391948496"/>
      </c:barChart>
      <c:catAx>
        <c:axId val="391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96"/>
        <c:crosses val="autoZero"/>
        <c:auto val="1"/>
        <c:lblAlgn val="ctr"/>
        <c:lblOffset val="100"/>
        <c:noMultiLvlLbl val="0"/>
      </c:catAx>
      <c:valAx>
        <c:axId val="391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Speed2!$B$2:$B$6</c:f>
              <c:numCache>
                <c:formatCode>General</c:formatCode>
                <c:ptCount val="5"/>
                <c:pt idx="0">
                  <c:v>44.5</c:v>
                </c:pt>
                <c:pt idx="1">
                  <c:v>133</c:v>
                </c:pt>
                <c:pt idx="2">
                  <c:v>50491.5</c:v>
                </c:pt>
                <c:pt idx="3">
                  <c:v>4637</c:v>
                </c:pt>
                <c:pt idx="4">
                  <c:v>102995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43B6-BB01-8A00F3C586D6}"/>
            </c:ext>
          </c:extLst>
        </c:ser>
        <c:ser>
          <c:idx val="1"/>
          <c:order val="1"/>
          <c:tx>
            <c:strRef>
              <c:f>Speed2!$C$1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Speed2!$C$2:$C$6</c:f>
              <c:numCache>
                <c:formatCode>General</c:formatCode>
                <c:ptCount val="5"/>
                <c:pt idx="0">
                  <c:v>46</c:v>
                </c:pt>
                <c:pt idx="1">
                  <c:v>178.5</c:v>
                </c:pt>
                <c:pt idx="2">
                  <c:v>51090</c:v>
                </c:pt>
                <c:pt idx="3">
                  <c:v>6664.5</c:v>
                </c:pt>
                <c:pt idx="4">
                  <c:v>111178.5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3-43B6-BB01-8A00F3C586D6}"/>
            </c:ext>
          </c:extLst>
        </c:ser>
        <c:ser>
          <c:idx val="2"/>
          <c:order val="2"/>
          <c:tx>
            <c:strRef>
              <c:f>Speed2!$D$1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Speed2!$D$2:$D$6</c:f>
              <c:numCache>
                <c:formatCode>General</c:formatCode>
                <c:ptCount val="5"/>
                <c:pt idx="0">
                  <c:v>43.5</c:v>
                </c:pt>
                <c:pt idx="1">
                  <c:v>171.5</c:v>
                </c:pt>
                <c:pt idx="2">
                  <c:v>46644</c:v>
                </c:pt>
                <c:pt idx="3">
                  <c:v>6705</c:v>
                </c:pt>
                <c:pt idx="4">
                  <c:v>100277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3-43B6-BB01-8A00F3C586D6}"/>
            </c:ext>
          </c:extLst>
        </c:ser>
        <c:ser>
          <c:idx val="3"/>
          <c:order val="3"/>
          <c:tx>
            <c:strRef>
              <c:f>Speed2!$E$1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Speed2!$E$2:$E$6</c:f>
              <c:numCache>
                <c:formatCode>General</c:formatCode>
                <c:ptCount val="5"/>
                <c:pt idx="0">
                  <c:v>39</c:v>
                </c:pt>
                <c:pt idx="1">
                  <c:v>144.5</c:v>
                </c:pt>
                <c:pt idx="2">
                  <c:v>39838</c:v>
                </c:pt>
                <c:pt idx="3">
                  <c:v>3950.5</c:v>
                </c:pt>
                <c:pt idx="4">
                  <c:v>46195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3-43B6-BB01-8A00F3C586D6}"/>
            </c:ext>
          </c:extLst>
        </c:ser>
        <c:ser>
          <c:idx val="4"/>
          <c:order val="4"/>
          <c:tx>
            <c:strRef>
              <c:f>Speed2!$F$1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Speed2!$F$2:$F$6</c:f>
              <c:numCache>
                <c:formatCode>General</c:formatCode>
                <c:ptCount val="5"/>
                <c:pt idx="0">
                  <c:v>33</c:v>
                </c:pt>
                <c:pt idx="1">
                  <c:v>152</c:v>
                </c:pt>
                <c:pt idx="2">
                  <c:v>45844.5</c:v>
                </c:pt>
                <c:pt idx="3">
                  <c:v>3730.5</c:v>
                </c:pt>
                <c:pt idx="4">
                  <c:v>41598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3-43B6-BB01-8A00F3C586D6}"/>
            </c:ext>
          </c:extLst>
        </c:ser>
        <c:ser>
          <c:idx val="5"/>
          <c:order val="5"/>
          <c:tx>
            <c:strRef>
              <c:f>Speed2!$G$1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Speed2!$G$2:$G$6</c:f>
              <c:numCache>
                <c:formatCode>General</c:formatCode>
                <c:ptCount val="5"/>
                <c:pt idx="0">
                  <c:v>34</c:v>
                </c:pt>
                <c:pt idx="1">
                  <c:v>116</c:v>
                </c:pt>
                <c:pt idx="2">
                  <c:v>38812.5</c:v>
                </c:pt>
                <c:pt idx="3">
                  <c:v>3644.5</c:v>
                </c:pt>
                <c:pt idx="4">
                  <c:v>44215.5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3-43B6-BB01-8A00F3C5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9336"/>
        <c:axId val="391269728"/>
      </c:barChart>
      <c:catAx>
        <c:axId val="391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728"/>
        <c:crosses val="autoZero"/>
        <c:auto val="1"/>
        <c:lblAlgn val="ctr"/>
        <c:lblOffset val="100"/>
        <c:noMultiLvlLbl val="0"/>
      </c:catAx>
      <c:valAx>
        <c:axId val="391269728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Speed2!$B$8:$B$12</c:f>
              <c:numCache>
                <c:formatCode>General</c:formatCode>
                <c:ptCount val="5"/>
                <c:pt idx="0">
                  <c:v>35.5</c:v>
                </c:pt>
                <c:pt idx="1">
                  <c:v>161.5</c:v>
                </c:pt>
                <c:pt idx="2">
                  <c:v>30583</c:v>
                </c:pt>
                <c:pt idx="3">
                  <c:v>2805</c:v>
                </c:pt>
                <c:pt idx="4">
                  <c:v>62132.5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D-4780-A772-D0806792EFE9}"/>
            </c:ext>
          </c:extLst>
        </c:ser>
        <c:ser>
          <c:idx val="1"/>
          <c:order val="1"/>
          <c:tx>
            <c:strRef>
              <c:f>Speed2!$C$7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Speed2!$C$8:$C$12</c:f>
              <c:numCache>
                <c:formatCode>General</c:formatCode>
                <c:ptCount val="5"/>
                <c:pt idx="0">
                  <c:v>38.5</c:v>
                </c:pt>
                <c:pt idx="1">
                  <c:v>219</c:v>
                </c:pt>
                <c:pt idx="2">
                  <c:v>27621</c:v>
                </c:pt>
                <c:pt idx="3">
                  <c:v>4353</c:v>
                </c:pt>
                <c:pt idx="4">
                  <c:v>63068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D-4780-A772-D0806792EFE9}"/>
            </c:ext>
          </c:extLst>
        </c:ser>
        <c:ser>
          <c:idx val="2"/>
          <c:order val="2"/>
          <c:tx>
            <c:strRef>
              <c:f>Speed2!$D$7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Speed2!$D$8:$D$12</c:f>
              <c:numCache>
                <c:formatCode>General</c:formatCode>
                <c:ptCount val="5"/>
                <c:pt idx="0">
                  <c:v>36.5</c:v>
                </c:pt>
                <c:pt idx="1">
                  <c:v>180.5</c:v>
                </c:pt>
                <c:pt idx="2">
                  <c:v>25735</c:v>
                </c:pt>
                <c:pt idx="3">
                  <c:v>3418.5</c:v>
                </c:pt>
                <c:pt idx="4">
                  <c:v>54420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D-4780-A772-D0806792EFE9}"/>
            </c:ext>
          </c:extLst>
        </c:ser>
        <c:ser>
          <c:idx val="3"/>
          <c:order val="3"/>
          <c:tx>
            <c:strRef>
              <c:f>Speed2!$E$7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Speed2!$E$8:$E$12</c:f>
              <c:numCache>
                <c:formatCode>General</c:formatCode>
                <c:ptCount val="5"/>
                <c:pt idx="0">
                  <c:v>35</c:v>
                </c:pt>
                <c:pt idx="1">
                  <c:v>172.5</c:v>
                </c:pt>
                <c:pt idx="2">
                  <c:v>24835</c:v>
                </c:pt>
                <c:pt idx="3">
                  <c:v>2669</c:v>
                </c:pt>
                <c:pt idx="4">
                  <c:v>31526.5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D-4780-A772-D0806792EFE9}"/>
            </c:ext>
          </c:extLst>
        </c:ser>
        <c:ser>
          <c:idx val="4"/>
          <c:order val="4"/>
          <c:tx>
            <c:strRef>
              <c:f>Speed2!$F$7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Speed2!$F$8:$F$12</c:f>
              <c:numCache>
                <c:formatCode>General</c:formatCode>
                <c:ptCount val="5"/>
                <c:pt idx="0">
                  <c:v>29</c:v>
                </c:pt>
                <c:pt idx="1">
                  <c:v>164.5</c:v>
                </c:pt>
                <c:pt idx="2">
                  <c:v>27797.5</c:v>
                </c:pt>
                <c:pt idx="3">
                  <c:v>2570.5</c:v>
                </c:pt>
                <c:pt idx="4">
                  <c:v>28750.5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D-4780-A772-D0806792EFE9}"/>
            </c:ext>
          </c:extLst>
        </c:ser>
        <c:ser>
          <c:idx val="5"/>
          <c:order val="5"/>
          <c:tx>
            <c:strRef>
              <c:f>Speed2!$G$7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Speed2!$G$8:$G$12</c:f>
              <c:numCache>
                <c:formatCode>General</c:formatCode>
                <c:ptCount val="5"/>
                <c:pt idx="0">
                  <c:v>30.5</c:v>
                </c:pt>
                <c:pt idx="1">
                  <c:v>149.5</c:v>
                </c:pt>
                <c:pt idx="2">
                  <c:v>24870.5</c:v>
                </c:pt>
                <c:pt idx="3">
                  <c:v>2430</c:v>
                </c:pt>
                <c:pt idx="4">
                  <c:v>31844.5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0D-4780-A772-D0806792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072"/>
        <c:axId val="392028464"/>
      </c:barChart>
      <c:catAx>
        <c:axId val="3920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464"/>
        <c:crosses val="autoZero"/>
        <c:auto val="1"/>
        <c:lblAlgn val="ctr"/>
        <c:lblOffset val="100"/>
        <c:noMultiLvlLbl val="0"/>
      </c:catAx>
      <c:valAx>
        <c:axId val="392028464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Speed2!$B$14:$B$18</c:f>
              <c:numCache>
                <c:formatCode>General</c:formatCode>
                <c:ptCount val="5"/>
                <c:pt idx="0">
                  <c:v>30.5</c:v>
                </c:pt>
                <c:pt idx="1">
                  <c:v>165.5</c:v>
                </c:pt>
                <c:pt idx="2">
                  <c:v>18019</c:v>
                </c:pt>
                <c:pt idx="3">
                  <c:v>2051.5</c:v>
                </c:pt>
                <c:pt idx="4">
                  <c:v>37465.5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6-4AE2-8537-416FDB52232A}"/>
            </c:ext>
          </c:extLst>
        </c:ser>
        <c:ser>
          <c:idx val="1"/>
          <c:order val="1"/>
          <c:tx>
            <c:strRef>
              <c:f>Speed2!$C$13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Speed2!$C$14:$C$18</c:f>
              <c:numCache>
                <c:formatCode>General</c:formatCode>
                <c:ptCount val="5"/>
                <c:pt idx="0">
                  <c:v>36</c:v>
                </c:pt>
                <c:pt idx="1">
                  <c:v>208.5</c:v>
                </c:pt>
                <c:pt idx="2">
                  <c:v>16141.5</c:v>
                </c:pt>
                <c:pt idx="3">
                  <c:v>2588</c:v>
                </c:pt>
                <c:pt idx="4">
                  <c:v>39093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4AE2-8537-416FDB52232A}"/>
            </c:ext>
          </c:extLst>
        </c:ser>
        <c:ser>
          <c:idx val="2"/>
          <c:order val="2"/>
          <c:tx>
            <c:strRef>
              <c:f>Speed2!$D$13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Speed2!$D$14:$D$18</c:f>
              <c:numCache>
                <c:formatCode>General</c:formatCode>
                <c:ptCount val="5"/>
                <c:pt idx="0">
                  <c:v>26.5</c:v>
                </c:pt>
                <c:pt idx="1">
                  <c:v>181.5</c:v>
                </c:pt>
                <c:pt idx="2">
                  <c:v>15999</c:v>
                </c:pt>
                <c:pt idx="3">
                  <c:v>2103</c:v>
                </c:pt>
                <c:pt idx="4">
                  <c:v>33118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4AE2-8537-416FDB52232A}"/>
            </c:ext>
          </c:extLst>
        </c:ser>
        <c:ser>
          <c:idx val="3"/>
          <c:order val="3"/>
          <c:tx>
            <c:strRef>
              <c:f>Speed2!$E$13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Speed2!$E$14:$E$18</c:f>
              <c:numCache>
                <c:formatCode>General</c:formatCode>
                <c:ptCount val="5"/>
                <c:pt idx="0">
                  <c:v>28</c:v>
                </c:pt>
                <c:pt idx="1">
                  <c:v>191.5</c:v>
                </c:pt>
                <c:pt idx="2">
                  <c:v>14988.5</c:v>
                </c:pt>
                <c:pt idx="3">
                  <c:v>1633</c:v>
                </c:pt>
                <c:pt idx="4">
                  <c:v>20079.5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4AE2-8537-416FDB52232A}"/>
            </c:ext>
          </c:extLst>
        </c:ser>
        <c:ser>
          <c:idx val="4"/>
          <c:order val="4"/>
          <c:tx>
            <c:strRef>
              <c:f>Speed2!$F$13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Speed2!$F$14:$F$18</c:f>
              <c:numCache>
                <c:formatCode>General</c:formatCode>
                <c:ptCount val="5"/>
                <c:pt idx="0">
                  <c:v>26</c:v>
                </c:pt>
                <c:pt idx="1">
                  <c:v>167</c:v>
                </c:pt>
                <c:pt idx="2">
                  <c:v>16997.5</c:v>
                </c:pt>
                <c:pt idx="3">
                  <c:v>1452.5</c:v>
                </c:pt>
                <c:pt idx="4">
                  <c:v>19942.5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4AE2-8537-416FDB52232A}"/>
            </c:ext>
          </c:extLst>
        </c:ser>
        <c:ser>
          <c:idx val="5"/>
          <c:order val="5"/>
          <c:tx>
            <c:strRef>
              <c:f>Speed2!$G$13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Speed2!$G$14:$G$18</c:f>
              <c:numCache>
                <c:formatCode>General</c:formatCode>
                <c:ptCount val="5"/>
                <c:pt idx="0">
                  <c:v>28</c:v>
                </c:pt>
                <c:pt idx="1">
                  <c:v>150.5</c:v>
                </c:pt>
                <c:pt idx="2">
                  <c:v>16081.5</c:v>
                </c:pt>
                <c:pt idx="3">
                  <c:v>1452</c:v>
                </c:pt>
                <c:pt idx="4">
                  <c:v>21442.5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6-4AE2-8537-416FDB52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9248"/>
        <c:axId val="392029640"/>
      </c:barChart>
      <c:catAx>
        <c:axId val="392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640"/>
        <c:crosses val="autoZero"/>
        <c:auto val="1"/>
        <c:lblAlgn val="ctr"/>
        <c:lblOffset val="100"/>
        <c:noMultiLvlLbl val="0"/>
      </c:catAx>
      <c:valAx>
        <c:axId val="392029640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Speed2!$B$20:$B$24</c:f>
              <c:numCache>
                <c:formatCode>General</c:formatCode>
                <c:ptCount val="5"/>
                <c:pt idx="0">
                  <c:v>27</c:v>
                </c:pt>
                <c:pt idx="1">
                  <c:v>176</c:v>
                </c:pt>
                <c:pt idx="2">
                  <c:v>10085</c:v>
                </c:pt>
                <c:pt idx="3">
                  <c:v>1547.5</c:v>
                </c:pt>
                <c:pt idx="4">
                  <c:v>25500.5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A-4FFF-9FC6-C9C7395DA12A}"/>
            </c:ext>
          </c:extLst>
        </c:ser>
        <c:ser>
          <c:idx val="1"/>
          <c:order val="1"/>
          <c:tx>
            <c:strRef>
              <c:f>Speed2!$C$19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Speed2!$C$20:$C$24</c:f>
              <c:numCache>
                <c:formatCode>General</c:formatCode>
                <c:ptCount val="5"/>
                <c:pt idx="0">
                  <c:v>30.5</c:v>
                </c:pt>
                <c:pt idx="1">
                  <c:v>210</c:v>
                </c:pt>
                <c:pt idx="2">
                  <c:v>9824</c:v>
                </c:pt>
                <c:pt idx="3">
                  <c:v>1956</c:v>
                </c:pt>
                <c:pt idx="4">
                  <c:v>27248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A-4FFF-9FC6-C9C7395DA12A}"/>
            </c:ext>
          </c:extLst>
        </c:ser>
        <c:ser>
          <c:idx val="2"/>
          <c:order val="2"/>
          <c:tx>
            <c:strRef>
              <c:f>Speed2!$D$19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Speed2!$D$20:$D$24</c:f>
              <c:numCache>
                <c:formatCode>General</c:formatCode>
                <c:ptCount val="5"/>
                <c:pt idx="0">
                  <c:v>23.5</c:v>
                </c:pt>
                <c:pt idx="1">
                  <c:v>183.5</c:v>
                </c:pt>
                <c:pt idx="2">
                  <c:v>9629</c:v>
                </c:pt>
                <c:pt idx="3">
                  <c:v>1626.5</c:v>
                </c:pt>
                <c:pt idx="4">
                  <c:v>22245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A-4FFF-9FC6-C9C7395DA12A}"/>
            </c:ext>
          </c:extLst>
        </c:ser>
        <c:ser>
          <c:idx val="3"/>
          <c:order val="3"/>
          <c:tx>
            <c:strRef>
              <c:f>Speed2!$E$19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Speed2!$E$20:$E$24</c:f>
              <c:numCache>
                <c:formatCode>General</c:formatCode>
                <c:ptCount val="5"/>
                <c:pt idx="0">
                  <c:v>24</c:v>
                </c:pt>
                <c:pt idx="1">
                  <c:v>186</c:v>
                </c:pt>
                <c:pt idx="2">
                  <c:v>10818</c:v>
                </c:pt>
                <c:pt idx="3">
                  <c:v>1267.5</c:v>
                </c:pt>
                <c:pt idx="4">
                  <c:v>14672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A-4FFF-9FC6-C9C7395DA12A}"/>
            </c:ext>
          </c:extLst>
        </c:ser>
        <c:ser>
          <c:idx val="4"/>
          <c:order val="4"/>
          <c:tx>
            <c:strRef>
              <c:f>Speed2!$F$19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Speed2!$F$20:$F$24</c:f>
              <c:numCache>
                <c:formatCode>General</c:formatCode>
                <c:ptCount val="5"/>
                <c:pt idx="0">
                  <c:v>26</c:v>
                </c:pt>
                <c:pt idx="1">
                  <c:v>183.5</c:v>
                </c:pt>
                <c:pt idx="2">
                  <c:v>9331.5</c:v>
                </c:pt>
                <c:pt idx="3">
                  <c:v>1226.5</c:v>
                </c:pt>
                <c:pt idx="4">
                  <c:v>14519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A-4FFF-9FC6-C9C7395DA12A}"/>
            </c:ext>
          </c:extLst>
        </c:ser>
        <c:ser>
          <c:idx val="5"/>
          <c:order val="5"/>
          <c:tx>
            <c:strRef>
              <c:f>Speed2!$G$19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Speed2!$G$20:$G$24</c:f>
              <c:numCache>
                <c:formatCode>General</c:formatCode>
                <c:ptCount val="5"/>
                <c:pt idx="0">
                  <c:v>24</c:v>
                </c:pt>
                <c:pt idx="1">
                  <c:v>148</c:v>
                </c:pt>
                <c:pt idx="2">
                  <c:v>9539.5</c:v>
                </c:pt>
                <c:pt idx="3">
                  <c:v>1219.5</c:v>
                </c:pt>
                <c:pt idx="4">
                  <c:v>14505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EA-4FFF-9FC6-C9C7395D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0424"/>
        <c:axId val="392030816"/>
      </c:barChart>
      <c:catAx>
        <c:axId val="3920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816"/>
        <c:crosses val="autoZero"/>
        <c:auto val="1"/>
        <c:lblAlgn val="ctr"/>
        <c:lblOffset val="100"/>
        <c:noMultiLvlLbl val="0"/>
      </c:catAx>
      <c:valAx>
        <c:axId val="392030816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Speed2!$B$26:$B$30</c:f>
              <c:numCache>
                <c:formatCode>General</c:formatCode>
                <c:ptCount val="5"/>
                <c:pt idx="0">
                  <c:v>24</c:v>
                </c:pt>
                <c:pt idx="1">
                  <c:v>202.5</c:v>
                </c:pt>
                <c:pt idx="2">
                  <c:v>6718</c:v>
                </c:pt>
                <c:pt idx="3">
                  <c:v>1394.5</c:v>
                </c:pt>
                <c:pt idx="4">
                  <c:v>16104.5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5-49B6-860E-53ADA4A40579}"/>
            </c:ext>
          </c:extLst>
        </c:ser>
        <c:ser>
          <c:idx val="1"/>
          <c:order val="1"/>
          <c:tx>
            <c:strRef>
              <c:f>Speed2!$C$25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Speed2!$C$26:$C$30</c:f>
              <c:numCache>
                <c:formatCode>General</c:formatCode>
                <c:ptCount val="5"/>
                <c:pt idx="0">
                  <c:v>23</c:v>
                </c:pt>
                <c:pt idx="1">
                  <c:v>229.5</c:v>
                </c:pt>
                <c:pt idx="2">
                  <c:v>5626</c:v>
                </c:pt>
                <c:pt idx="3">
                  <c:v>1652.5</c:v>
                </c:pt>
                <c:pt idx="4">
                  <c:v>16759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5-49B6-860E-53ADA4A40579}"/>
            </c:ext>
          </c:extLst>
        </c:ser>
        <c:ser>
          <c:idx val="2"/>
          <c:order val="2"/>
          <c:tx>
            <c:strRef>
              <c:f>Speed2!$D$25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Speed2!$D$26:$D$30</c:f>
              <c:numCache>
                <c:formatCode>General</c:formatCode>
                <c:ptCount val="5"/>
                <c:pt idx="0">
                  <c:v>22</c:v>
                </c:pt>
                <c:pt idx="1">
                  <c:v>201.5</c:v>
                </c:pt>
                <c:pt idx="2">
                  <c:v>5469.5</c:v>
                </c:pt>
                <c:pt idx="3">
                  <c:v>1393</c:v>
                </c:pt>
                <c:pt idx="4">
                  <c:v>14880.5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5-49B6-860E-53ADA4A40579}"/>
            </c:ext>
          </c:extLst>
        </c:ser>
        <c:ser>
          <c:idx val="3"/>
          <c:order val="3"/>
          <c:tx>
            <c:strRef>
              <c:f>Speed2!$E$25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Speed2!$E$26:$E$30</c:f>
              <c:numCache>
                <c:formatCode>General</c:formatCode>
                <c:ptCount val="5"/>
                <c:pt idx="0">
                  <c:v>28</c:v>
                </c:pt>
                <c:pt idx="1">
                  <c:v>186.5</c:v>
                </c:pt>
                <c:pt idx="2">
                  <c:v>5651</c:v>
                </c:pt>
                <c:pt idx="3">
                  <c:v>1286.5</c:v>
                </c:pt>
                <c:pt idx="4">
                  <c:v>10435.5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5-49B6-860E-53ADA4A40579}"/>
            </c:ext>
          </c:extLst>
        </c:ser>
        <c:ser>
          <c:idx val="4"/>
          <c:order val="4"/>
          <c:tx>
            <c:strRef>
              <c:f>Speed2!$F$25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Speed2!$F$26:$F$30</c:f>
              <c:numCache>
                <c:formatCode>General</c:formatCode>
                <c:ptCount val="5"/>
                <c:pt idx="0">
                  <c:v>24</c:v>
                </c:pt>
                <c:pt idx="1">
                  <c:v>166</c:v>
                </c:pt>
                <c:pt idx="2">
                  <c:v>5574.5</c:v>
                </c:pt>
                <c:pt idx="3">
                  <c:v>1198.5</c:v>
                </c:pt>
                <c:pt idx="4">
                  <c:v>10319.5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5-49B6-860E-53ADA4A40579}"/>
            </c:ext>
          </c:extLst>
        </c:ser>
        <c:ser>
          <c:idx val="5"/>
          <c:order val="5"/>
          <c:tx>
            <c:strRef>
              <c:f>Speed2!$G$25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Speed2!$G$26:$G$30</c:f>
              <c:numCache>
                <c:formatCode>General</c:formatCode>
                <c:ptCount val="5"/>
                <c:pt idx="0">
                  <c:v>23</c:v>
                </c:pt>
                <c:pt idx="1">
                  <c:v>156.5</c:v>
                </c:pt>
                <c:pt idx="2">
                  <c:v>6785.5</c:v>
                </c:pt>
                <c:pt idx="3">
                  <c:v>1196</c:v>
                </c:pt>
                <c:pt idx="4">
                  <c:v>10497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5-49B6-860E-53ADA4A4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1600"/>
        <c:axId val="391946144"/>
      </c:barChart>
      <c:catAx>
        <c:axId val="392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144"/>
        <c:crosses val="autoZero"/>
        <c:auto val="1"/>
        <c:lblAlgn val="ctr"/>
        <c:lblOffset val="100"/>
        <c:noMultiLvlLbl val="0"/>
      </c:catAx>
      <c:valAx>
        <c:axId val="39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Speed2!$B$32:$B$36</c:f>
              <c:numCache>
                <c:formatCode>General</c:formatCode>
                <c:ptCount val="5"/>
                <c:pt idx="0">
                  <c:v>32</c:v>
                </c:pt>
                <c:pt idx="1">
                  <c:v>256</c:v>
                </c:pt>
                <c:pt idx="2">
                  <c:v>5619.5</c:v>
                </c:pt>
                <c:pt idx="3">
                  <c:v>1474.5</c:v>
                </c:pt>
                <c:pt idx="4">
                  <c:v>14794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367-B28C-A53B74E4A959}"/>
            </c:ext>
          </c:extLst>
        </c:ser>
        <c:ser>
          <c:idx val="1"/>
          <c:order val="1"/>
          <c:tx>
            <c:strRef>
              <c:f>Speed2!$C$31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Speed2!$C$32:$C$36</c:f>
              <c:numCache>
                <c:formatCode>General</c:formatCode>
                <c:ptCount val="5"/>
                <c:pt idx="0">
                  <c:v>40</c:v>
                </c:pt>
                <c:pt idx="1">
                  <c:v>253</c:v>
                </c:pt>
                <c:pt idx="2">
                  <c:v>5654.5</c:v>
                </c:pt>
                <c:pt idx="3">
                  <c:v>1629</c:v>
                </c:pt>
                <c:pt idx="4">
                  <c:v>14793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1-4367-B28C-A53B74E4A959}"/>
            </c:ext>
          </c:extLst>
        </c:ser>
        <c:ser>
          <c:idx val="2"/>
          <c:order val="2"/>
          <c:tx>
            <c:strRef>
              <c:f>Speed2!$D$31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Speed2!$D$32:$D$36</c:f>
              <c:numCache>
                <c:formatCode>General</c:formatCode>
                <c:ptCount val="5"/>
                <c:pt idx="0">
                  <c:v>45</c:v>
                </c:pt>
                <c:pt idx="1">
                  <c:v>231.5</c:v>
                </c:pt>
                <c:pt idx="2">
                  <c:v>5577</c:v>
                </c:pt>
                <c:pt idx="3">
                  <c:v>1501.5</c:v>
                </c:pt>
                <c:pt idx="4">
                  <c:v>14355.5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1-4367-B28C-A53B74E4A959}"/>
            </c:ext>
          </c:extLst>
        </c:ser>
        <c:ser>
          <c:idx val="3"/>
          <c:order val="3"/>
          <c:tx>
            <c:strRef>
              <c:f>Speed2!$E$31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Speed2!$E$32:$E$36</c:f>
              <c:numCache>
                <c:formatCode>General</c:formatCode>
                <c:ptCount val="5"/>
                <c:pt idx="0">
                  <c:v>51.5</c:v>
                </c:pt>
                <c:pt idx="1">
                  <c:v>239.5</c:v>
                </c:pt>
                <c:pt idx="2">
                  <c:v>5631</c:v>
                </c:pt>
                <c:pt idx="3">
                  <c:v>1303.5</c:v>
                </c:pt>
                <c:pt idx="4">
                  <c:v>9852.5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1-4367-B28C-A53B74E4A959}"/>
            </c:ext>
          </c:extLst>
        </c:ser>
        <c:ser>
          <c:idx val="4"/>
          <c:order val="4"/>
          <c:tx>
            <c:strRef>
              <c:f>Speed2!$F$31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Speed2!$F$32:$F$36</c:f>
              <c:numCache>
                <c:formatCode>General</c:formatCode>
                <c:ptCount val="5"/>
                <c:pt idx="0">
                  <c:v>39.5</c:v>
                </c:pt>
                <c:pt idx="1">
                  <c:v>261.5</c:v>
                </c:pt>
                <c:pt idx="2">
                  <c:v>5604</c:v>
                </c:pt>
                <c:pt idx="3">
                  <c:v>1266.5</c:v>
                </c:pt>
                <c:pt idx="4">
                  <c:v>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1-4367-B28C-A53B74E4A959}"/>
            </c:ext>
          </c:extLst>
        </c:ser>
        <c:ser>
          <c:idx val="5"/>
          <c:order val="5"/>
          <c:tx>
            <c:strRef>
              <c:f>Speed2!$G$31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Speed2!$G$32:$G$36</c:f>
              <c:numCache>
                <c:formatCode>General</c:formatCode>
                <c:ptCount val="5"/>
                <c:pt idx="0">
                  <c:v>43</c:v>
                </c:pt>
                <c:pt idx="1">
                  <c:v>193</c:v>
                </c:pt>
                <c:pt idx="2">
                  <c:v>5657</c:v>
                </c:pt>
                <c:pt idx="3">
                  <c:v>1261.5</c:v>
                </c:pt>
                <c:pt idx="4">
                  <c:v>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1-4367-B28C-A53B74E4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6928"/>
        <c:axId val="391947320"/>
      </c:barChart>
      <c:catAx>
        <c:axId val="391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320"/>
        <c:crosses val="autoZero"/>
        <c:auto val="1"/>
        <c:lblAlgn val="ctr"/>
        <c:lblOffset val="100"/>
        <c:noMultiLvlLbl val="0"/>
      </c:catAx>
      <c:valAx>
        <c:axId val="391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Speed2!$B$38:$B$42</c:f>
              <c:numCache>
                <c:formatCode>General</c:formatCode>
                <c:ptCount val="5"/>
                <c:pt idx="0">
                  <c:v>56.5</c:v>
                </c:pt>
                <c:pt idx="1">
                  <c:v>989</c:v>
                </c:pt>
                <c:pt idx="2">
                  <c:v>92981</c:v>
                </c:pt>
                <c:pt idx="3">
                  <c:v>1557</c:v>
                </c:pt>
                <c:pt idx="4">
                  <c:v>15179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C-4CCC-9AA7-95FC534A6FA7}"/>
            </c:ext>
          </c:extLst>
        </c:ser>
        <c:ser>
          <c:idx val="1"/>
          <c:order val="1"/>
          <c:tx>
            <c:strRef>
              <c:f>Speed2!$C$37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Speed2!$C$38:$C$42</c:f>
              <c:numCache>
                <c:formatCode>General</c:formatCode>
                <c:ptCount val="5"/>
                <c:pt idx="0">
                  <c:v>56</c:v>
                </c:pt>
                <c:pt idx="1">
                  <c:v>472</c:v>
                </c:pt>
                <c:pt idx="2">
                  <c:v>4625</c:v>
                </c:pt>
                <c:pt idx="3">
                  <c:v>6527.5</c:v>
                </c:pt>
                <c:pt idx="4">
                  <c:v>14809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C-4CCC-9AA7-95FC534A6FA7}"/>
            </c:ext>
          </c:extLst>
        </c:ser>
        <c:ser>
          <c:idx val="2"/>
          <c:order val="2"/>
          <c:tx>
            <c:strRef>
              <c:f>Speed2!$D$37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Speed2!$D$38:$D$42</c:f>
              <c:numCache>
                <c:formatCode>General</c:formatCode>
                <c:ptCount val="5"/>
                <c:pt idx="0">
                  <c:v>54.5</c:v>
                </c:pt>
                <c:pt idx="1">
                  <c:v>690</c:v>
                </c:pt>
                <c:pt idx="2">
                  <c:v>4523.5</c:v>
                </c:pt>
                <c:pt idx="3">
                  <c:v>1502.5</c:v>
                </c:pt>
                <c:pt idx="4">
                  <c:v>71378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C-4CCC-9AA7-95FC534A6FA7}"/>
            </c:ext>
          </c:extLst>
        </c:ser>
        <c:ser>
          <c:idx val="3"/>
          <c:order val="3"/>
          <c:tx>
            <c:strRef>
              <c:f>Speed2!$E$37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Speed2!$E$38:$E$42</c:f>
              <c:numCache>
                <c:formatCode>General</c:formatCode>
                <c:ptCount val="5"/>
                <c:pt idx="0">
                  <c:v>84.5</c:v>
                </c:pt>
                <c:pt idx="1">
                  <c:v>315</c:v>
                </c:pt>
                <c:pt idx="2">
                  <c:v>5546.5</c:v>
                </c:pt>
                <c:pt idx="3">
                  <c:v>11078.5</c:v>
                </c:pt>
                <c:pt idx="4">
                  <c:v>21765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C-4CCC-9AA7-95FC534A6FA7}"/>
            </c:ext>
          </c:extLst>
        </c:ser>
        <c:ser>
          <c:idx val="4"/>
          <c:order val="4"/>
          <c:tx>
            <c:strRef>
              <c:f>Speed2!$F$37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Speed2!$F$38:$F$42</c:f>
              <c:numCache>
                <c:formatCode>General</c:formatCode>
                <c:ptCount val="5"/>
                <c:pt idx="0">
                  <c:v>53.5</c:v>
                </c:pt>
                <c:pt idx="1">
                  <c:v>956</c:v>
                </c:pt>
                <c:pt idx="2">
                  <c:v>4724</c:v>
                </c:pt>
                <c:pt idx="3">
                  <c:v>1335.5</c:v>
                </c:pt>
                <c:pt idx="4">
                  <c:v>12347.5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C-4CCC-9AA7-95FC534A6FA7}"/>
            </c:ext>
          </c:extLst>
        </c:ser>
        <c:ser>
          <c:idx val="5"/>
          <c:order val="5"/>
          <c:tx>
            <c:strRef>
              <c:f>Speed2!$G$37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Speed2!$G$38:$G$42</c:f>
              <c:numCache>
                <c:formatCode>General</c:formatCode>
                <c:ptCount val="5"/>
                <c:pt idx="0">
                  <c:v>61.5</c:v>
                </c:pt>
                <c:pt idx="1">
                  <c:v>313</c:v>
                </c:pt>
                <c:pt idx="2">
                  <c:v>4965</c:v>
                </c:pt>
                <c:pt idx="3">
                  <c:v>1320.5</c:v>
                </c:pt>
                <c:pt idx="4">
                  <c:v>59026.5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C-4CCC-9AA7-95FC534A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8104"/>
        <c:axId val="391948496"/>
      </c:barChart>
      <c:catAx>
        <c:axId val="391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96"/>
        <c:crosses val="autoZero"/>
        <c:auto val="1"/>
        <c:lblAlgn val="ctr"/>
        <c:lblOffset val="100"/>
        <c:noMultiLvlLbl val="0"/>
      </c:catAx>
      <c:valAx>
        <c:axId val="391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Scaling!$B$16:$B$21</c:f>
              <c:numCache>
                <c:formatCode>General</c:formatCode>
                <c:ptCount val="6"/>
                <c:pt idx="0">
                  <c:v>68926.5</c:v>
                </c:pt>
                <c:pt idx="1">
                  <c:v>62531</c:v>
                </c:pt>
                <c:pt idx="2">
                  <c:v>11075.5</c:v>
                </c:pt>
                <c:pt idx="3">
                  <c:v>991.5</c:v>
                </c:pt>
                <c:pt idx="4">
                  <c:v>879</c:v>
                </c:pt>
                <c:pt idx="5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C1A-9A89-E3180E619432}"/>
            </c:ext>
          </c:extLst>
        </c:ser>
        <c:ser>
          <c:idx val="1"/>
          <c:order val="1"/>
          <c:tx>
            <c:strRef>
              <c:f>Scaling!$C$15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Scaling!$C$16:$C$21</c:f>
              <c:numCache>
                <c:formatCode>General</c:formatCode>
                <c:ptCount val="6"/>
                <c:pt idx="0">
                  <c:v>41571.5</c:v>
                </c:pt>
                <c:pt idx="1">
                  <c:v>33002</c:v>
                </c:pt>
                <c:pt idx="2">
                  <c:v>5695</c:v>
                </c:pt>
                <c:pt idx="3">
                  <c:v>611</c:v>
                </c:pt>
                <c:pt idx="4">
                  <c:v>510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C1A-9A89-E3180E619432}"/>
            </c:ext>
          </c:extLst>
        </c:ser>
        <c:ser>
          <c:idx val="2"/>
          <c:order val="2"/>
          <c:tx>
            <c:strRef>
              <c:f>Scaling!$D$15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Scaling!$D$16:$D$21</c:f>
              <c:numCache>
                <c:formatCode>General</c:formatCode>
                <c:ptCount val="6"/>
                <c:pt idx="0">
                  <c:v>22571</c:v>
                </c:pt>
                <c:pt idx="1">
                  <c:v>16806</c:v>
                </c:pt>
                <c:pt idx="2">
                  <c:v>3206.5</c:v>
                </c:pt>
                <c:pt idx="3">
                  <c:v>350</c:v>
                </c:pt>
                <c:pt idx="4">
                  <c:v>325</c:v>
                </c:pt>
                <c:pt idx="5">
                  <c:v>393.5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B-4C1A-9A89-E3180E619432}"/>
            </c:ext>
          </c:extLst>
        </c:ser>
        <c:ser>
          <c:idx val="3"/>
          <c:order val="3"/>
          <c:tx>
            <c:strRef>
              <c:f>Scaling!$E$15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Scaling!$E$16:$E$21</c:f>
              <c:numCache>
                <c:formatCode>General</c:formatCode>
                <c:ptCount val="6"/>
                <c:pt idx="0">
                  <c:v>12035</c:v>
                </c:pt>
                <c:pt idx="1">
                  <c:v>9723</c:v>
                </c:pt>
                <c:pt idx="2">
                  <c:v>1903</c:v>
                </c:pt>
                <c:pt idx="3">
                  <c:v>270</c:v>
                </c:pt>
                <c:pt idx="4">
                  <c:v>255.5</c:v>
                </c:pt>
                <c:pt idx="5">
                  <c:v>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B-4C1A-9A89-E3180E619432}"/>
            </c:ext>
          </c:extLst>
        </c:ser>
        <c:ser>
          <c:idx val="4"/>
          <c:order val="4"/>
          <c:tx>
            <c:strRef>
              <c:f>Scaling!$F$15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Scaling!$F$16:$F$21</c:f>
              <c:numCache>
                <c:formatCode>General</c:formatCode>
                <c:ptCount val="6"/>
                <c:pt idx="0">
                  <c:v>8174.5</c:v>
                </c:pt>
                <c:pt idx="1">
                  <c:v>5632.5</c:v>
                </c:pt>
                <c:pt idx="2">
                  <c:v>1116.5</c:v>
                </c:pt>
                <c:pt idx="3">
                  <c:v>242.5</c:v>
                </c:pt>
                <c:pt idx="4">
                  <c:v>234.5</c:v>
                </c:pt>
                <c:pt idx="5">
                  <c:v>368.5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B-4C1A-9A89-E3180E619432}"/>
            </c:ext>
          </c:extLst>
        </c:ser>
        <c:ser>
          <c:idx val="5"/>
          <c:order val="5"/>
          <c:tx>
            <c:strRef>
              <c:f>Scaling!$G$15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Scaling!$G$16:$G$21</c:f>
              <c:numCache>
                <c:formatCode>General</c:formatCode>
                <c:ptCount val="6"/>
                <c:pt idx="0">
                  <c:v>6325</c:v>
                </c:pt>
                <c:pt idx="1">
                  <c:v>5552.5</c:v>
                </c:pt>
                <c:pt idx="2">
                  <c:v>1328</c:v>
                </c:pt>
                <c:pt idx="3">
                  <c:v>358.5</c:v>
                </c:pt>
                <c:pt idx="4">
                  <c:v>348</c:v>
                </c:pt>
                <c:pt idx="5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432-B36D-C30A79733AF5}"/>
            </c:ext>
          </c:extLst>
        </c:ser>
        <c:ser>
          <c:idx val="6"/>
          <c:order val="6"/>
          <c:tx>
            <c:strRef>
              <c:f>Scaling!$H$15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Scaling!$H$16:$H$21</c:f>
              <c:numCache>
                <c:formatCode>General</c:formatCode>
                <c:ptCount val="6"/>
                <c:pt idx="0">
                  <c:v>58764.5</c:v>
                </c:pt>
                <c:pt idx="1">
                  <c:v>4500</c:v>
                </c:pt>
                <c:pt idx="2">
                  <c:v>1198</c:v>
                </c:pt>
                <c:pt idx="3">
                  <c:v>386.5</c:v>
                </c:pt>
                <c:pt idx="4">
                  <c:v>528.5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5-4432-B36D-C30A7973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ax val="7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Scaling!$B$16:$H$16</c:f>
              <c:numCache>
                <c:formatCode>General</c:formatCode>
                <c:ptCount val="7"/>
                <c:pt idx="0">
                  <c:v>68926.5</c:v>
                </c:pt>
                <c:pt idx="1">
                  <c:v>41571.5</c:v>
                </c:pt>
                <c:pt idx="2">
                  <c:v>22571</c:v>
                </c:pt>
                <c:pt idx="3">
                  <c:v>12035</c:v>
                </c:pt>
                <c:pt idx="4">
                  <c:v>8174.5</c:v>
                </c:pt>
                <c:pt idx="5">
                  <c:v>6325</c:v>
                </c:pt>
                <c:pt idx="6">
                  <c:v>58764.5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E6C-BF3F-9F2B7530DEC5}"/>
            </c:ext>
          </c:extLst>
        </c:ser>
        <c:ser>
          <c:idx val="1"/>
          <c:order val="1"/>
          <c:tx>
            <c:strRef>
              <c:f>Scaling!$A$17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Scaling!$B$17:$H$17</c:f>
              <c:numCache>
                <c:formatCode>General</c:formatCode>
                <c:ptCount val="7"/>
                <c:pt idx="0">
                  <c:v>62531</c:v>
                </c:pt>
                <c:pt idx="1">
                  <c:v>33002</c:v>
                </c:pt>
                <c:pt idx="2">
                  <c:v>16806</c:v>
                </c:pt>
                <c:pt idx="3">
                  <c:v>9723</c:v>
                </c:pt>
                <c:pt idx="4">
                  <c:v>5632.5</c:v>
                </c:pt>
                <c:pt idx="5">
                  <c:v>5552.5</c:v>
                </c:pt>
                <c:pt idx="6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E6C-BF3F-9F2B7530DEC5}"/>
            </c:ext>
          </c:extLst>
        </c:ser>
        <c:ser>
          <c:idx val="2"/>
          <c:order val="2"/>
          <c:tx>
            <c:strRef>
              <c:f>Scaling!$A$18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Scaling!$B$18:$H$18</c:f>
              <c:numCache>
                <c:formatCode>General</c:formatCode>
                <c:ptCount val="7"/>
                <c:pt idx="0">
                  <c:v>11075.5</c:v>
                </c:pt>
                <c:pt idx="1">
                  <c:v>5695</c:v>
                </c:pt>
                <c:pt idx="2">
                  <c:v>3206.5</c:v>
                </c:pt>
                <c:pt idx="3">
                  <c:v>1903</c:v>
                </c:pt>
                <c:pt idx="4">
                  <c:v>1116.5</c:v>
                </c:pt>
                <c:pt idx="5">
                  <c:v>1328</c:v>
                </c:pt>
                <c:pt idx="6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E6C-BF3F-9F2B7530DEC5}"/>
            </c:ext>
          </c:extLst>
        </c:ser>
        <c:ser>
          <c:idx val="3"/>
          <c:order val="3"/>
          <c:tx>
            <c:strRef>
              <c:f>Scaling!$A$19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Scaling!$B$19:$H$19</c:f>
              <c:numCache>
                <c:formatCode>General</c:formatCode>
                <c:ptCount val="7"/>
                <c:pt idx="0">
                  <c:v>991.5</c:v>
                </c:pt>
                <c:pt idx="1">
                  <c:v>611</c:v>
                </c:pt>
                <c:pt idx="2">
                  <c:v>350</c:v>
                </c:pt>
                <c:pt idx="3">
                  <c:v>270</c:v>
                </c:pt>
                <c:pt idx="4">
                  <c:v>242.5</c:v>
                </c:pt>
                <c:pt idx="5">
                  <c:v>358.5</c:v>
                </c:pt>
                <c:pt idx="6">
                  <c:v>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E6C-BF3F-9F2B7530DEC5}"/>
            </c:ext>
          </c:extLst>
        </c:ser>
        <c:ser>
          <c:idx val="4"/>
          <c:order val="4"/>
          <c:tx>
            <c:strRef>
              <c:f>Scaling!$A$20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Scaling!$B$20:$H$20</c:f>
              <c:numCache>
                <c:formatCode>General</c:formatCode>
                <c:ptCount val="7"/>
                <c:pt idx="0">
                  <c:v>879</c:v>
                </c:pt>
                <c:pt idx="1">
                  <c:v>510</c:v>
                </c:pt>
                <c:pt idx="2">
                  <c:v>325</c:v>
                </c:pt>
                <c:pt idx="3">
                  <c:v>255.5</c:v>
                </c:pt>
                <c:pt idx="4">
                  <c:v>234.5</c:v>
                </c:pt>
                <c:pt idx="5">
                  <c:v>348</c:v>
                </c:pt>
                <c:pt idx="6">
                  <c:v>528.5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E6C-BF3F-9F2B7530DEC5}"/>
            </c:ext>
          </c:extLst>
        </c:ser>
        <c:ser>
          <c:idx val="5"/>
          <c:order val="5"/>
          <c:tx>
            <c:strRef>
              <c:f>Scaling!$A$21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Scaling!$B$21:$H$21</c:f>
              <c:numCache>
                <c:formatCode>General</c:formatCode>
                <c:ptCount val="7"/>
                <c:pt idx="0">
                  <c:v>905</c:v>
                </c:pt>
                <c:pt idx="1">
                  <c:v>567</c:v>
                </c:pt>
                <c:pt idx="2">
                  <c:v>393.5</c:v>
                </c:pt>
                <c:pt idx="3">
                  <c:v>319.5</c:v>
                </c:pt>
                <c:pt idx="4">
                  <c:v>368.5</c:v>
                </c:pt>
                <c:pt idx="5">
                  <c:v>401</c:v>
                </c:pt>
                <c:pt idx="6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0-4E6C-BF3F-9F2B7530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Scaling!$B$23:$B$28</c:f>
              <c:numCache>
                <c:formatCode>General</c:formatCode>
                <c:ptCount val="6"/>
                <c:pt idx="0">
                  <c:v>16133.5</c:v>
                </c:pt>
                <c:pt idx="1">
                  <c:v>27420.5</c:v>
                </c:pt>
                <c:pt idx="2">
                  <c:v>5006</c:v>
                </c:pt>
                <c:pt idx="3">
                  <c:v>549</c:v>
                </c:pt>
                <c:pt idx="4">
                  <c:v>623</c:v>
                </c:pt>
                <c:pt idx="5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F-4646-A873-7F201BEE620F}"/>
            </c:ext>
          </c:extLst>
        </c:ser>
        <c:ser>
          <c:idx val="1"/>
          <c:order val="1"/>
          <c:tx>
            <c:strRef>
              <c:f>Scaling!$C$22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Scaling!$C$23:$C$28</c:f>
              <c:numCache>
                <c:formatCode>General</c:formatCode>
                <c:ptCount val="6"/>
                <c:pt idx="0">
                  <c:v>10299</c:v>
                </c:pt>
                <c:pt idx="1">
                  <c:v>16776.5</c:v>
                </c:pt>
                <c:pt idx="2">
                  <c:v>2293</c:v>
                </c:pt>
                <c:pt idx="3">
                  <c:v>369</c:v>
                </c:pt>
                <c:pt idx="4">
                  <c:v>349</c:v>
                </c:pt>
                <c:pt idx="5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F-4646-A873-7F201BEE620F}"/>
            </c:ext>
          </c:extLst>
        </c:ser>
        <c:ser>
          <c:idx val="2"/>
          <c:order val="2"/>
          <c:tx>
            <c:strRef>
              <c:f>Scaling!$D$22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Scaling!$D$23:$D$28</c:f>
              <c:numCache>
                <c:formatCode>General</c:formatCode>
                <c:ptCount val="6"/>
                <c:pt idx="0">
                  <c:v>7570</c:v>
                </c:pt>
                <c:pt idx="1">
                  <c:v>9077</c:v>
                </c:pt>
                <c:pt idx="2">
                  <c:v>1357.5</c:v>
                </c:pt>
                <c:pt idx="3">
                  <c:v>183.5</c:v>
                </c:pt>
                <c:pt idx="4">
                  <c:v>197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F-4646-A873-7F201BEE620F}"/>
            </c:ext>
          </c:extLst>
        </c:ser>
        <c:ser>
          <c:idx val="3"/>
          <c:order val="3"/>
          <c:tx>
            <c:strRef>
              <c:f>Scaling!$E$22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Scaling!$E$23:$E$28</c:f>
              <c:numCache>
                <c:formatCode>General</c:formatCode>
                <c:ptCount val="6"/>
                <c:pt idx="0">
                  <c:v>4396</c:v>
                </c:pt>
                <c:pt idx="1">
                  <c:v>5454.5</c:v>
                </c:pt>
                <c:pt idx="2">
                  <c:v>786</c:v>
                </c:pt>
                <c:pt idx="3">
                  <c:v>124</c:v>
                </c:pt>
                <c:pt idx="4">
                  <c:v>126.5</c:v>
                </c:pt>
                <c:pt idx="5">
                  <c:v>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F-4646-A873-7F201BEE620F}"/>
            </c:ext>
          </c:extLst>
        </c:ser>
        <c:ser>
          <c:idx val="4"/>
          <c:order val="4"/>
          <c:tx>
            <c:strRef>
              <c:f>Scaling!$F$22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Scaling!$F$23:$F$28</c:f>
              <c:numCache>
                <c:formatCode>General</c:formatCode>
                <c:ptCount val="6"/>
                <c:pt idx="0">
                  <c:v>3119</c:v>
                </c:pt>
                <c:pt idx="1">
                  <c:v>3839</c:v>
                </c:pt>
                <c:pt idx="2">
                  <c:v>437</c:v>
                </c:pt>
                <c:pt idx="3">
                  <c:v>95</c:v>
                </c:pt>
                <c:pt idx="4">
                  <c:v>136.5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F-4646-A873-7F201BEE620F}"/>
            </c:ext>
          </c:extLst>
        </c:ser>
        <c:ser>
          <c:idx val="5"/>
          <c:order val="5"/>
          <c:tx>
            <c:strRef>
              <c:f>Scaling!$G$22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Scaling!$G$23:$G$28</c:f>
              <c:numCache>
                <c:formatCode>General</c:formatCode>
                <c:ptCount val="6"/>
                <c:pt idx="0">
                  <c:v>2930</c:v>
                </c:pt>
                <c:pt idx="1">
                  <c:v>3415</c:v>
                </c:pt>
                <c:pt idx="2">
                  <c:v>543.5</c:v>
                </c:pt>
                <c:pt idx="3">
                  <c:v>135</c:v>
                </c:pt>
                <c:pt idx="4">
                  <c:v>133</c:v>
                </c:pt>
                <c:pt idx="5">
                  <c:v>145.5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6F-4646-A873-7F201BEE620F}"/>
            </c:ext>
          </c:extLst>
        </c:ser>
        <c:ser>
          <c:idx val="6"/>
          <c:order val="6"/>
          <c:tx>
            <c:strRef>
              <c:f>Scaling!$H$22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Scaling!$H$23:$H$28</c:f>
              <c:numCache>
                <c:formatCode>General</c:formatCode>
                <c:ptCount val="6"/>
                <c:pt idx="0">
                  <c:v>2993</c:v>
                </c:pt>
                <c:pt idx="1">
                  <c:v>17119</c:v>
                </c:pt>
                <c:pt idx="2">
                  <c:v>455.5</c:v>
                </c:pt>
                <c:pt idx="3">
                  <c:v>136</c:v>
                </c:pt>
                <c:pt idx="4">
                  <c:v>28264.5</c:v>
                </c:pt>
                <c:pt idx="5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6F-4646-A873-7F201BEE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Scaling!$B$23:$H$23</c:f>
              <c:numCache>
                <c:formatCode>General</c:formatCode>
                <c:ptCount val="7"/>
                <c:pt idx="0">
                  <c:v>16133.5</c:v>
                </c:pt>
                <c:pt idx="1">
                  <c:v>10299</c:v>
                </c:pt>
                <c:pt idx="2">
                  <c:v>7570</c:v>
                </c:pt>
                <c:pt idx="3">
                  <c:v>4396</c:v>
                </c:pt>
                <c:pt idx="4">
                  <c:v>3119</c:v>
                </c:pt>
                <c:pt idx="5">
                  <c:v>2930</c:v>
                </c:pt>
                <c:pt idx="6">
                  <c:v>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B-44B8-8C60-62CD79B4128E}"/>
            </c:ext>
          </c:extLst>
        </c:ser>
        <c:ser>
          <c:idx val="1"/>
          <c:order val="1"/>
          <c:tx>
            <c:strRef>
              <c:f>Scaling!$A$24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Scaling!$B$24:$H$24</c:f>
              <c:numCache>
                <c:formatCode>General</c:formatCode>
                <c:ptCount val="7"/>
                <c:pt idx="0">
                  <c:v>27420.5</c:v>
                </c:pt>
                <c:pt idx="1">
                  <c:v>16776.5</c:v>
                </c:pt>
                <c:pt idx="2">
                  <c:v>9077</c:v>
                </c:pt>
                <c:pt idx="3">
                  <c:v>5454.5</c:v>
                </c:pt>
                <c:pt idx="4">
                  <c:v>3839</c:v>
                </c:pt>
                <c:pt idx="5">
                  <c:v>3415</c:v>
                </c:pt>
                <c:pt idx="6">
                  <c:v>17119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B-44B8-8C60-62CD79B4128E}"/>
            </c:ext>
          </c:extLst>
        </c:ser>
        <c:ser>
          <c:idx val="2"/>
          <c:order val="2"/>
          <c:tx>
            <c:strRef>
              <c:f>Scaling!$A$25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Scaling!$B$25:$H$25</c:f>
              <c:numCache>
                <c:formatCode>General</c:formatCode>
                <c:ptCount val="7"/>
                <c:pt idx="0">
                  <c:v>5006</c:v>
                </c:pt>
                <c:pt idx="1">
                  <c:v>2293</c:v>
                </c:pt>
                <c:pt idx="2">
                  <c:v>1357.5</c:v>
                </c:pt>
                <c:pt idx="3">
                  <c:v>786</c:v>
                </c:pt>
                <c:pt idx="4">
                  <c:v>437</c:v>
                </c:pt>
                <c:pt idx="5">
                  <c:v>543.5</c:v>
                </c:pt>
                <c:pt idx="6">
                  <c:v>455.5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B-44B8-8C60-62CD79B4128E}"/>
            </c:ext>
          </c:extLst>
        </c:ser>
        <c:ser>
          <c:idx val="3"/>
          <c:order val="3"/>
          <c:tx>
            <c:strRef>
              <c:f>Scaling!$A$26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Scaling!$B$26:$H$26</c:f>
              <c:numCache>
                <c:formatCode>General</c:formatCode>
                <c:ptCount val="7"/>
                <c:pt idx="0">
                  <c:v>549</c:v>
                </c:pt>
                <c:pt idx="1">
                  <c:v>369</c:v>
                </c:pt>
                <c:pt idx="2">
                  <c:v>183.5</c:v>
                </c:pt>
                <c:pt idx="3">
                  <c:v>124</c:v>
                </c:pt>
                <c:pt idx="4">
                  <c:v>95</c:v>
                </c:pt>
                <c:pt idx="5">
                  <c:v>135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B-44B8-8C60-62CD79B4128E}"/>
            </c:ext>
          </c:extLst>
        </c:ser>
        <c:ser>
          <c:idx val="4"/>
          <c:order val="4"/>
          <c:tx>
            <c:strRef>
              <c:f>Scaling!$A$27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Scaling!$B$27:$H$27</c:f>
              <c:numCache>
                <c:formatCode>General</c:formatCode>
                <c:ptCount val="7"/>
                <c:pt idx="0">
                  <c:v>623</c:v>
                </c:pt>
                <c:pt idx="1">
                  <c:v>349</c:v>
                </c:pt>
                <c:pt idx="2">
                  <c:v>197</c:v>
                </c:pt>
                <c:pt idx="3">
                  <c:v>126.5</c:v>
                </c:pt>
                <c:pt idx="4">
                  <c:v>136.5</c:v>
                </c:pt>
                <c:pt idx="5">
                  <c:v>133</c:v>
                </c:pt>
                <c:pt idx="6">
                  <c:v>28264.5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B-44B8-8C60-62CD79B4128E}"/>
            </c:ext>
          </c:extLst>
        </c:ser>
        <c:ser>
          <c:idx val="5"/>
          <c:order val="5"/>
          <c:tx>
            <c:strRef>
              <c:f>Scaling!$A$28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Scaling!$B$28:$H$28</c:f>
              <c:numCache>
                <c:formatCode>General</c:formatCode>
                <c:ptCount val="7"/>
                <c:pt idx="0">
                  <c:v>546</c:v>
                </c:pt>
                <c:pt idx="1">
                  <c:v>306</c:v>
                </c:pt>
                <c:pt idx="2">
                  <c:v>190</c:v>
                </c:pt>
                <c:pt idx="3">
                  <c:v>135.5</c:v>
                </c:pt>
                <c:pt idx="4">
                  <c:v>103</c:v>
                </c:pt>
                <c:pt idx="5">
                  <c:v>145.5</c:v>
                </c:pt>
                <c:pt idx="6">
                  <c:v>149.5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B-44B8-8C60-62CD79B4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Scaling!$B$30:$B$35</c:f>
              <c:numCache>
                <c:formatCode>General</c:formatCode>
                <c:ptCount val="6"/>
                <c:pt idx="0">
                  <c:v>280637.5</c:v>
                </c:pt>
                <c:pt idx="1">
                  <c:v>281504</c:v>
                </c:pt>
                <c:pt idx="2">
                  <c:v>36124</c:v>
                </c:pt>
                <c:pt idx="3">
                  <c:v>4189.5</c:v>
                </c:pt>
                <c:pt idx="4">
                  <c:v>4753</c:v>
                </c:pt>
                <c:pt idx="5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4ADA-9986-8E39C4A8C56D}"/>
            </c:ext>
          </c:extLst>
        </c:ser>
        <c:ser>
          <c:idx val="1"/>
          <c:order val="1"/>
          <c:tx>
            <c:strRef>
              <c:f>Scaling!$C$29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Scaling!$C$30:$C$35</c:f>
              <c:numCache>
                <c:formatCode>General</c:formatCode>
                <c:ptCount val="6"/>
                <c:pt idx="0">
                  <c:v>172498.5</c:v>
                </c:pt>
                <c:pt idx="1">
                  <c:v>168605</c:v>
                </c:pt>
                <c:pt idx="2">
                  <c:v>17836.5</c:v>
                </c:pt>
                <c:pt idx="3">
                  <c:v>2213.5</c:v>
                </c:pt>
                <c:pt idx="4">
                  <c:v>2476</c:v>
                </c:pt>
                <c:pt idx="5">
                  <c:v>2503.5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3-4ADA-9986-8E39C4A8C56D}"/>
            </c:ext>
          </c:extLst>
        </c:ser>
        <c:ser>
          <c:idx val="2"/>
          <c:order val="2"/>
          <c:tx>
            <c:strRef>
              <c:f>Scaling!$D$29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Scaling!$D$30:$D$35</c:f>
              <c:numCache>
                <c:formatCode>General</c:formatCode>
                <c:ptCount val="6"/>
                <c:pt idx="0">
                  <c:v>98798</c:v>
                </c:pt>
                <c:pt idx="1">
                  <c:v>96885.5</c:v>
                </c:pt>
                <c:pt idx="2">
                  <c:v>9865.5</c:v>
                </c:pt>
                <c:pt idx="3">
                  <c:v>1274.5</c:v>
                </c:pt>
                <c:pt idx="4">
                  <c:v>1307</c:v>
                </c:pt>
                <c:pt idx="5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3-4ADA-9986-8E39C4A8C56D}"/>
            </c:ext>
          </c:extLst>
        </c:ser>
        <c:ser>
          <c:idx val="3"/>
          <c:order val="3"/>
          <c:tx>
            <c:strRef>
              <c:f>Scaling!$E$29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Scaling!$E$30:$E$35</c:f>
              <c:numCache>
                <c:formatCode>General</c:formatCode>
                <c:ptCount val="6"/>
                <c:pt idx="0">
                  <c:v>60146</c:v>
                </c:pt>
                <c:pt idx="1">
                  <c:v>57987.5</c:v>
                </c:pt>
                <c:pt idx="2">
                  <c:v>5897</c:v>
                </c:pt>
                <c:pt idx="3">
                  <c:v>821.5</c:v>
                </c:pt>
                <c:pt idx="4">
                  <c:v>823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3-4ADA-9986-8E39C4A8C56D}"/>
            </c:ext>
          </c:extLst>
        </c:ser>
        <c:ser>
          <c:idx val="4"/>
          <c:order val="4"/>
          <c:tx>
            <c:strRef>
              <c:f>Scaling!$F$29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Scaling!$F$30:$F$35</c:f>
              <c:numCache>
                <c:formatCode>General</c:formatCode>
                <c:ptCount val="6"/>
                <c:pt idx="0">
                  <c:v>39205</c:v>
                </c:pt>
                <c:pt idx="1">
                  <c:v>37395.5</c:v>
                </c:pt>
                <c:pt idx="2">
                  <c:v>4385</c:v>
                </c:pt>
                <c:pt idx="3">
                  <c:v>536</c:v>
                </c:pt>
                <c:pt idx="4">
                  <c:v>815.5</c:v>
                </c:pt>
                <c:pt idx="5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3-4ADA-9986-8E39C4A8C56D}"/>
            </c:ext>
          </c:extLst>
        </c:ser>
        <c:ser>
          <c:idx val="5"/>
          <c:order val="5"/>
          <c:tx>
            <c:strRef>
              <c:f>Scaling!$G$29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Scaling!$G$30:$G$35</c:f>
              <c:numCache>
                <c:formatCode>General</c:formatCode>
                <c:ptCount val="6"/>
                <c:pt idx="0">
                  <c:v>36530.5</c:v>
                </c:pt>
                <c:pt idx="1">
                  <c:v>35779</c:v>
                </c:pt>
                <c:pt idx="2">
                  <c:v>3737.5</c:v>
                </c:pt>
                <c:pt idx="3">
                  <c:v>760</c:v>
                </c:pt>
                <c:pt idx="4">
                  <c:v>747.5</c:v>
                </c:pt>
                <c:pt idx="5">
                  <c:v>787.5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3-4ADA-9986-8E39C4A8C56D}"/>
            </c:ext>
          </c:extLst>
        </c:ser>
        <c:ser>
          <c:idx val="6"/>
          <c:order val="6"/>
          <c:tx>
            <c:strRef>
              <c:f>Scaling!$H$29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Scaling!$H$30:$H$35</c:f>
              <c:numCache>
                <c:formatCode>General</c:formatCode>
                <c:ptCount val="6"/>
                <c:pt idx="0">
                  <c:v>33612.5</c:v>
                </c:pt>
                <c:pt idx="1">
                  <c:v>32162.5</c:v>
                </c:pt>
                <c:pt idx="2">
                  <c:v>44510.5</c:v>
                </c:pt>
                <c:pt idx="3">
                  <c:v>1457.5</c:v>
                </c:pt>
                <c:pt idx="4">
                  <c:v>6764</c:v>
                </c:pt>
                <c:pt idx="5">
                  <c:v>39589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A3-4ADA-9986-8E39C4A8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FB22F-C6F2-4AF4-B0B6-01345E2E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EB1F6-3BE7-4E5A-BC72-2D236B20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A56C3-805A-4914-A127-4D913FE4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10D9F-9929-4E0A-BC74-A794FD54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A365F-9095-4FD4-85B6-77F469554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32652F-3E1B-41F7-84D2-F702E6A9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F0132C-0EFC-4F9F-9F7A-9D91225A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D3E358-B9B5-464A-9CBD-2980D617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2CFAE-DFE0-4CF2-9DED-95D2D77B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621B2-B48E-4245-BDA0-036FAEC09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54A44-7D09-47B5-97E3-A9A6B8781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F5A6C-4918-4B7B-BFCD-0D724ED5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790662-F748-4FB3-8897-90015FED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F1B190-2B5C-4FEE-96F5-FE56E9E31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311A13-793E-4DF9-96AD-A69C21AA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6B11CC-7BED-4BB2-AAAD-79B1D4AF0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C25C4-D39F-4C16-825A-F93BF8CB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B8D7D1-B897-4597-BE05-075CF702C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7199</xdr:colOff>
      <xdr:row>30</xdr:row>
      <xdr:rowOff>184184</xdr:rowOff>
    </xdr:from>
    <xdr:to>
      <xdr:col>33</xdr:col>
      <xdr:colOff>2437</xdr:colOff>
      <xdr:row>45</xdr:row>
      <xdr:rowOff>179423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B3A576-D9BB-46C8-8061-36823ADFA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605280</xdr:colOff>
      <xdr:row>30</xdr:row>
      <xdr:rowOff>184184</xdr:rowOff>
    </xdr:from>
    <xdr:to>
      <xdr:col>40</xdr:col>
      <xdr:colOff>600518</xdr:colOff>
      <xdr:row>45</xdr:row>
      <xdr:rowOff>179423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652BD9-FB45-4B15-9B56-FBFD660E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F8C91-66BB-4CE8-BD5A-17F89F4F1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0C53C-B904-4F24-9EC0-8D8FCC5DA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6AECE-1F80-4BF9-8883-56DEDC79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A4C27-F322-4066-BF16-A714D435C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FA266-CDCF-4055-B5CE-4561EABEB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2DACB6-A6A1-4F6A-8427-1D631102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F5BC7B-62A5-4C26-B40D-94934558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8D0022-1057-475D-B9C0-F499E0FE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6F7863-18A6-400B-A617-CEB7F7910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3A935A-DB94-40F5-89AF-F8BB48172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5493</xdr:colOff>
      <xdr:row>30</xdr:row>
      <xdr:rowOff>195260</xdr:rowOff>
    </xdr:from>
    <xdr:to>
      <xdr:col>33</xdr:col>
      <xdr:colOff>731</xdr:colOff>
      <xdr:row>45</xdr:row>
      <xdr:rowOff>190497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D0FD5D-D104-4F2E-BD34-0545A4B4E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5493</xdr:colOff>
      <xdr:row>30</xdr:row>
      <xdr:rowOff>195260</xdr:rowOff>
    </xdr:from>
    <xdr:to>
      <xdr:col>41</xdr:col>
      <xdr:colOff>732</xdr:colOff>
      <xdr:row>45</xdr:row>
      <xdr:rowOff>190497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42FA1A-A320-4DCC-A2E6-A51B3E9C3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9526</xdr:colOff>
      <xdr:row>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6A7E6F-7E9D-4DC1-87DF-9BF44D95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0</xdr:row>
      <xdr:rowOff>0</xdr:rowOff>
    </xdr:from>
    <xdr:to>
      <xdr:col>30</xdr:col>
      <xdr:colOff>19051</xdr:colOff>
      <xdr:row>14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6A934E-0DDC-4FE6-A981-65182D9A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19050</xdr:colOff>
      <xdr:row>0</xdr:row>
      <xdr:rowOff>0</xdr:rowOff>
    </xdr:from>
    <xdr:to>
      <xdr:col>37</xdr:col>
      <xdr:colOff>28576</xdr:colOff>
      <xdr:row>14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3164B8-93F5-4DA7-A76E-6C480F92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9526</xdr:colOff>
      <xdr:row>28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6D8ACF-CC5D-42F4-AFD1-136DC316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</xdr:colOff>
      <xdr:row>14</xdr:row>
      <xdr:rowOff>0</xdr:rowOff>
    </xdr:from>
    <xdr:to>
      <xdr:col>30</xdr:col>
      <xdr:colOff>19051</xdr:colOff>
      <xdr:row>28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D9899C-2263-46C4-AF2F-59CA59C5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19050</xdr:colOff>
      <xdr:row>14</xdr:row>
      <xdr:rowOff>0</xdr:rowOff>
    </xdr:from>
    <xdr:to>
      <xdr:col>37</xdr:col>
      <xdr:colOff>28576</xdr:colOff>
      <xdr:row>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E89FE4-9AA0-4CA7-8D43-2699984BC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9526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205BC2-6FFD-45A4-9A8E-97A17E7D3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9526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5B9CF-50DC-443F-BD02-CE3C3224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19051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2E819-AC2C-47C9-9541-7A6EE7060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29</xdr:col>
      <xdr:colOff>28576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D97E9-B466-4FA6-AB86-9FFD0EFBA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9526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7F3EA6-BBFF-40E2-81DE-9DF0DD7C9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14</xdr:row>
      <xdr:rowOff>0</xdr:rowOff>
    </xdr:from>
    <xdr:to>
      <xdr:col>22</xdr:col>
      <xdr:colOff>19051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279B2-6C58-4521-9F97-BEEF9D1E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14</xdr:row>
      <xdr:rowOff>0</xdr:rowOff>
    </xdr:from>
    <xdr:to>
      <xdr:col>29</xdr:col>
      <xdr:colOff>28576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EA9238-86C4-4562-A4D0-DF0B2B17B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9526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F389F2-7D81-464B-915E-969847297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Normal="100" workbookViewId="0">
      <selection activeCell="AA2" sqref="AA2"/>
    </sheetView>
  </sheetViews>
  <sheetFormatPr defaultRowHeight="15" x14ac:dyDescent="0.25"/>
  <cols>
    <col min="1" max="1" width="10.7109375" customWidth="1"/>
    <col min="2" max="2" width="10.85546875" bestFit="1" customWidth="1"/>
    <col min="3" max="3" width="2.5703125" customWidth="1"/>
    <col min="4" max="4" width="10.5703125" customWidth="1"/>
    <col min="5" max="5" width="10.7109375" bestFit="1" customWidth="1"/>
    <col min="6" max="6" width="2.85546875" customWidth="1"/>
    <col min="7" max="7" width="9.28515625" customWidth="1"/>
    <col min="8" max="8" width="10.140625" bestFit="1" customWidth="1"/>
    <col min="9" max="9" width="2.7109375" customWidth="1"/>
    <col min="10" max="10" width="8.7109375" customWidth="1"/>
    <col min="11" max="11" width="8" bestFit="1" customWidth="1"/>
    <col min="12" max="12" width="3.42578125" customWidth="1"/>
    <col min="13" max="13" width="10.5703125" customWidth="1"/>
    <col min="14" max="14" width="10.28515625" bestFit="1" customWidth="1"/>
    <col min="15" max="15" width="3.5703125" customWidth="1"/>
    <col min="16" max="16" width="10.5703125" customWidth="1"/>
    <col min="17" max="17" width="9" bestFit="1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971</v>
      </c>
      <c r="B2">
        <v>932</v>
      </c>
      <c r="D2">
        <v>5575</v>
      </c>
      <c r="E2">
        <v>5527</v>
      </c>
      <c r="G2">
        <v>6122</v>
      </c>
      <c r="H2">
        <v>6080</v>
      </c>
      <c r="J2">
        <v>789</v>
      </c>
      <c r="K2">
        <v>754</v>
      </c>
      <c r="M2">
        <v>1690</v>
      </c>
      <c r="N2">
        <v>1654</v>
      </c>
      <c r="P2">
        <v>833</v>
      </c>
      <c r="Q2">
        <v>799</v>
      </c>
      <c r="S2">
        <f>A2-B2</f>
        <v>39</v>
      </c>
      <c r="T2">
        <f>D2-E2</f>
        <v>48</v>
      </c>
      <c r="U2">
        <f>G2-H2</f>
        <v>42</v>
      </c>
      <c r="V2">
        <f>J2-K2</f>
        <v>35</v>
      </c>
      <c r="W2">
        <f>M2-N2</f>
        <v>36</v>
      </c>
      <c r="X2">
        <f>P2-Q2</f>
        <v>34</v>
      </c>
    </row>
    <row r="3" spans="1:24" x14ac:dyDescent="0.25">
      <c r="A3">
        <v>995</v>
      </c>
      <c r="B3">
        <v>954</v>
      </c>
      <c r="D3">
        <v>5322</v>
      </c>
      <c r="E3">
        <v>5280</v>
      </c>
      <c r="G3">
        <v>6580</v>
      </c>
      <c r="H3">
        <v>6535</v>
      </c>
      <c r="J3">
        <v>771</v>
      </c>
      <c r="K3">
        <v>738</v>
      </c>
      <c r="M3">
        <v>2035</v>
      </c>
      <c r="N3">
        <v>1992</v>
      </c>
      <c r="P3">
        <v>834</v>
      </c>
      <c r="Q3">
        <v>800</v>
      </c>
      <c r="S3">
        <f t="shared" ref="S3:S11" si="0">A3-B3</f>
        <v>41</v>
      </c>
      <c r="T3">
        <f t="shared" ref="T3:T11" si="1">D3-E3</f>
        <v>42</v>
      </c>
      <c r="U3">
        <f t="shared" ref="U3:U11" si="2">G3-H3</f>
        <v>45</v>
      </c>
      <c r="V3">
        <f t="shared" ref="V3:V11" si="3">J3-K3</f>
        <v>33</v>
      </c>
      <c r="W3">
        <f t="shared" ref="W3:W11" si="4">M3-N3</f>
        <v>43</v>
      </c>
      <c r="X3">
        <f t="shared" ref="X3:X10" si="5">P3-Q3</f>
        <v>34</v>
      </c>
    </row>
    <row r="4" spans="1:24" x14ac:dyDescent="0.25">
      <c r="A4">
        <v>970</v>
      </c>
      <c r="B4">
        <v>931</v>
      </c>
      <c r="D4">
        <v>5553</v>
      </c>
      <c r="E4">
        <v>5506</v>
      </c>
      <c r="G4">
        <v>6778</v>
      </c>
      <c r="H4">
        <v>6731</v>
      </c>
      <c r="J4">
        <v>776</v>
      </c>
      <c r="K4">
        <v>743</v>
      </c>
      <c r="M4">
        <v>1685</v>
      </c>
      <c r="N4">
        <v>1649</v>
      </c>
      <c r="P4">
        <v>834</v>
      </c>
      <c r="Q4">
        <v>799</v>
      </c>
      <c r="S4">
        <f t="shared" si="0"/>
        <v>39</v>
      </c>
      <c r="T4">
        <f t="shared" si="1"/>
        <v>47</v>
      </c>
      <c r="U4">
        <f t="shared" si="2"/>
        <v>47</v>
      </c>
      <c r="V4">
        <f t="shared" si="3"/>
        <v>33</v>
      </c>
      <c r="W4">
        <f t="shared" si="4"/>
        <v>36</v>
      </c>
      <c r="X4">
        <f t="shared" si="5"/>
        <v>35</v>
      </c>
    </row>
    <row r="5" spans="1:24" x14ac:dyDescent="0.25">
      <c r="A5">
        <v>1004</v>
      </c>
      <c r="B5">
        <v>963</v>
      </c>
      <c r="D5">
        <v>5523</v>
      </c>
      <c r="E5">
        <v>5477</v>
      </c>
      <c r="G5">
        <v>5816</v>
      </c>
      <c r="H5">
        <v>5774</v>
      </c>
      <c r="J5">
        <v>785</v>
      </c>
      <c r="K5">
        <v>750</v>
      </c>
      <c r="M5">
        <v>1939</v>
      </c>
      <c r="N5">
        <v>1896</v>
      </c>
      <c r="P5">
        <v>830</v>
      </c>
      <c r="Q5">
        <v>796</v>
      </c>
      <c r="S5">
        <f t="shared" si="0"/>
        <v>41</v>
      </c>
      <c r="T5">
        <f t="shared" si="1"/>
        <v>46</v>
      </c>
      <c r="U5">
        <f t="shared" si="2"/>
        <v>42</v>
      </c>
      <c r="V5">
        <f t="shared" si="3"/>
        <v>35</v>
      </c>
      <c r="W5">
        <f t="shared" si="4"/>
        <v>43</v>
      </c>
      <c r="X5">
        <f t="shared" si="5"/>
        <v>34</v>
      </c>
    </row>
    <row r="6" spans="1:24" x14ac:dyDescent="0.25">
      <c r="A6">
        <v>969</v>
      </c>
      <c r="B6">
        <v>930</v>
      </c>
      <c r="D6">
        <v>5502</v>
      </c>
      <c r="E6">
        <v>5456</v>
      </c>
      <c r="G6">
        <v>6147</v>
      </c>
      <c r="H6">
        <v>6105</v>
      </c>
      <c r="J6">
        <v>765</v>
      </c>
      <c r="K6">
        <v>733</v>
      </c>
      <c r="M6">
        <v>2035</v>
      </c>
      <c r="N6">
        <v>1992</v>
      </c>
      <c r="P6">
        <v>830</v>
      </c>
      <c r="Q6">
        <v>796</v>
      </c>
      <c r="S6">
        <f t="shared" si="0"/>
        <v>39</v>
      </c>
      <c r="T6">
        <f t="shared" si="1"/>
        <v>46</v>
      </c>
      <c r="U6">
        <f t="shared" si="2"/>
        <v>42</v>
      </c>
      <c r="V6">
        <f t="shared" si="3"/>
        <v>32</v>
      </c>
      <c r="W6">
        <f t="shared" si="4"/>
        <v>43</v>
      </c>
      <c r="X6">
        <f t="shared" si="5"/>
        <v>34</v>
      </c>
    </row>
    <row r="7" spans="1:24" x14ac:dyDescent="0.25">
      <c r="A7">
        <v>969</v>
      </c>
      <c r="B7">
        <v>931</v>
      </c>
      <c r="D7">
        <v>5694</v>
      </c>
      <c r="E7">
        <v>5646</v>
      </c>
      <c r="G7">
        <v>6704</v>
      </c>
      <c r="H7">
        <v>6658</v>
      </c>
      <c r="J7">
        <v>764</v>
      </c>
      <c r="K7">
        <v>732</v>
      </c>
      <c r="M7">
        <v>2041</v>
      </c>
      <c r="N7">
        <v>1996</v>
      </c>
      <c r="P7">
        <v>853</v>
      </c>
      <c r="Q7">
        <v>817</v>
      </c>
      <c r="S7">
        <f t="shared" si="0"/>
        <v>38</v>
      </c>
      <c r="T7">
        <f t="shared" si="1"/>
        <v>48</v>
      </c>
      <c r="U7">
        <f t="shared" si="2"/>
        <v>46</v>
      </c>
      <c r="V7">
        <f t="shared" si="3"/>
        <v>32</v>
      </c>
      <c r="W7">
        <f t="shared" si="4"/>
        <v>45</v>
      </c>
      <c r="X7">
        <f t="shared" si="5"/>
        <v>36</v>
      </c>
    </row>
    <row r="8" spans="1:24" x14ac:dyDescent="0.25">
      <c r="A8">
        <v>968</v>
      </c>
      <c r="B8">
        <v>930</v>
      </c>
      <c r="D8">
        <v>5697</v>
      </c>
      <c r="E8">
        <v>5648</v>
      </c>
      <c r="G8">
        <v>6502</v>
      </c>
      <c r="H8">
        <v>6457</v>
      </c>
      <c r="J8">
        <v>775</v>
      </c>
      <c r="K8">
        <v>742</v>
      </c>
      <c r="M8">
        <v>2034</v>
      </c>
      <c r="N8">
        <v>1990</v>
      </c>
      <c r="P8">
        <v>833</v>
      </c>
      <c r="Q8">
        <v>799</v>
      </c>
      <c r="S8">
        <f t="shared" si="0"/>
        <v>38</v>
      </c>
      <c r="T8">
        <f t="shared" si="1"/>
        <v>49</v>
      </c>
      <c r="U8">
        <f t="shared" si="2"/>
        <v>45</v>
      </c>
      <c r="V8">
        <f t="shared" si="3"/>
        <v>33</v>
      </c>
      <c r="W8">
        <f t="shared" si="4"/>
        <v>44</v>
      </c>
      <c r="X8">
        <f t="shared" si="5"/>
        <v>34</v>
      </c>
    </row>
    <row r="9" spans="1:24" x14ac:dyDescent="0.25">
      <c r="A9">
        <v>968</v>
      </c>
      <c r="B9">
        <v>930</v>
      </c>
      <c r="D9">
        <v>5358</v>
      </c>
      <c r="E9">
        <v>5312</v>
      </c>
      <c r="G9">
        <v>6631</v>
      </c>
      <c r="H9">
        <v>6587</v>
      </c>
      <c r="J9">
        <v>770</v>
      </c>
      <c r="K9">
        <v>738</v>
      </c>
      <c r="M9">
        <v>2054</v>
      </c>
      <c r="N9">
        <v>2007</v>
      </c>
      <c r="P9">
        <v>834</v>
      </c>
      <c r="Q9">
        <v>800</v>
      </c>
      <c r="S9">
        <f t="shared" si="0"/>
        <v>38</v>
      </c>
      <c r="T9">
        <f t="shared" si="1"/>
        <v>46</v>
      </c>
      <c r="U9">
        <f t="shared" si="2"/>
        <v>44</v>
      </c>
      <c r="V9">
        <f t="shared" si="3"/>
        <v>32</v>
      </c>
      <c r="W9">
        <f t="shared" si="4"/>
        <v>47</v>
      </c>
      <c r="X9">
        <f t="shared" si="5"/>
        <v>34</v>
      </c>
    </row>
    <row r="10" spans="1:24" x14ac:dyDescent="0.25">
      <c r="A10">
        <v>968</v>
      </c>
      <c r="B10">
        <v>930</v>
      </c>
      <c r="D10">
        <v>5193</v>
      </c>
      <c r="E10">
        <v>5149</v>
      </c>
      <c r="G10">
        <v>6120</v>
      </c>
      <c r="H10">
        <v>6078</v>
      </c>
      <c r="J10">
        <v>767</v>
      </c>
      <c r="K10">
        <v>734</v>
      </c>
      <c r="M10">
        <v>2035</v>
      </c>
      <c r="N10">
        <v>1991</v>
      </c>
      <c r="P10">
        <v>829</v>
      </c>
      <c r="Q10">
        <v>795</v>
      </c>
      <c r="S10">
        <f t="shared" si="0"/>
        <v>38</v>
      </c>
      <c r="T10">
        <f t="shared" si="1"/>
        <v>44</v>
      </c>
      <c r="U10">
        <f t="shared" si="2"/>
        <v>42</v>
      </c>
      <c r="V10">
        <f t="shared" si="3"/>
        <v>33</v>
      </c>
      <c r="W10">
        <f t="shared" si="4"/>
        <v>44</v>
      </c>
      <c r="X10">
        <f t="shared" si="5"/>
        <v>34</v>
      </c>
    </row>
    <row r="11" spans="1:24" x14ac:dyDescent="0.25">
      <c r="A11">
        <v>970</v>
      </c>
      <c r="B11">
        <v>930</v>
      </c>
      <c r="D11">
        <v>5248</v>
      </c>
      <c r="E11">
        <v>5205</v>
      </c>
      <c r="G11">
        <v>6702</v>
      </c>
      <c r="H11">
        <v>6657</v>
      </c>
      <c r="J11">
        <v>769</v>
      </c>
      <c r="K11">
        <v>737</v>
      </c>
      <c r="M11">
        <v>1831</v>
      </c>
      <c r="N11">
        <v>1787</v>
      </c>
      <c r="P11">
        <v>855</v>
      </c>
      <c r="Q11">
        <v>820</v>
      </c>
      <c r="S11">
        <f t="shared" si="0"/>
        <v>40</v>
      </c>
      <c r="T11">
        <f t="shared" si="1"/>
        <v>43</v>
      </c>
      <c r="U11">
        <f t="shared" si="2"/>
        <v>45</v>
      </c>
      <c r="V11">
        <f t="shared" si="3"/>
        <v>32</v>
      </c>
      <c r="W11">
        <f t="shared" si="4"/>
        <v>44</v>
      </c>
      <c r="X11">
        <f>P11-Q11</f>
        <v>35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502</v>
      </c>
      <c r="B14">
        <v>468</v>
      </c>
      <c r="D14">
        <v>3612</v>
      </c>
      <c r="E14">
        <v>3571</v>
      </c>
      <c r="G14">
        <v>3721</v>
      </c>
      <c r="H14">
        <v>3682</v>
      </c>
      <c r="J14">
        <v>451</v>
      </c>
      <c r="K14">
        <v>419</v>
      </c>
      <c r="M14">
        <v>1303</v>
      </c>
      <c r="N14">
        <v>1266</v>
      </c>
      <c r="P14">
        <v>468</v>
      </c>
      <c r="Q14">
        <v>438</v>
      </c>
      <c r="S14">
        <f>A14-B14</f>
        <v>34</v>
      </c>
      <c r="T14">
        <f>D14-E14</f>
        <v>41</v>
      </c>
      <c r="U14">
        <f>G14-H14</f>
        <v>39</v>
      </c>
      <c r="V14">
        <f>J14-K14</f>
        <v>32</v>
      </c>
      <c r="W14">
        <f>M14-N14</f>
        <v>37</v>
      </c>
      <c r="X14">
        <f>P14-Q14</f>
        <v>30</v>
      </c>
    </row>
    <row r="15" spans="1:24" x14ac:dyDescent="0.25">
      <c r="A15">
        <v>502</v>
      </c>
      <c r="B15">
        <v>466</v>
      </c>
      <c r="D15">
        <v>3697</v>
      </c>
      <c r="E15">
        <v>3648</v>
      </c>
      <c r="G15">
        <v>3476</v>
      </c>
      <c r="H15">
        <v>3437</v>
      </c>
      <c r="J15">
        <v>446</v>
      </c>
      <c r="K15">
        <v>413</v>
      </c>
      <c r="M15">
        <v>1137</v>
      </c>
      <c r="N15">
        <v>1105</v>
      </c>
      <c r="P15">
        <v>487</v>
      </c>
      <c r="Q15">
        <v>454</v>
      </c>
      <c r="S15">
        <f t="shared" ref="S15:S23" si="6">A15-B15</f>
        <v>36</v>
      </c>
      <c r="T15">
        <f t="shared" ref="T15:T23" si="7">D15-E15</f>
        <v>49</v>
      </c>
      <c r="U15">
        <f t="shared" ref="U15:U23" si="8">G15-H15</f>
        <v>39</v>
      </c>
      <c r="V15">
        <f t="shared" ref="V15:V23" si="9">J15-K15</f>
        <v>33</v>
      </c>
      <c r="W15">
        <f t="shared" ref="W15:W23" si="10">M15-N15</f>
        <v>32</v>
      </c>
      <c r="X15">
        <f t="shared" ref="X15:X22" si="11">P15-Q15</f>
        <v>33</v>
      </c>
    </row>
    <row r="16" spans="1:24" x14ac:dyDescent="0.25">
      <c r="A16">
        <v>506</v>
      </c>
      <c r="B16">
        <v>472</v>
      </c>
      <c r="D16">
        <v>3800</v>
      </c>
      <c r="E16">
        <v>3759</v>
      </c>
      <c r="G16">
        <v>3591</v>
      </c>
      <c r="H16">
        <v>3552</v>
      </c>
      <c r="J16">
        <v>449</v>
      </c>
      <c r="K16">
        <v>419</v>
      </c>
      <c r="M16">
        <v>1296</v>
      </c>
      <c r="N16">
        <v>1259</v>
      </c>
      <c r="P16">
        <v>476</v>
      </c>
      <c r="Q16">
        <v>445</v>
      </c>
      <c r="S16">
        <f t="shared" si="6"/>
        <v>34</v>
      </c>
      <c r="T16">
        <f t="shared" si="7"/>
        <v>41</v>
      </c>
      <c r="U16">
        <f t="shared" si="8"/>
        <v>39</v>
      </c>
      <c r="V16">
        <f t="shared" si="9"/>
        <v>30</v>
      </c>
      <c r="W16">
        <f t="shared" si="10"/>
        <v>37</v>
      </c>
      <c r="X16">
        <f t="shared" si="11"/>
        <v>31</v>
      </c>
    </row>
    <row r="17" spans="1:24" x14ac:dyDescent="0.25">
      <c r="A17">
        <v>501</v>
      </c>
      <c r="B17">
        <v>467</v>
      </c>
      <c r="D17">
        <v>3212</v>
      </c>
      <c r="E17">
        <v>3177</v>
      </c>
      <c r="G17">
        <v>3492</v>
      </c>
      <c r="H17">
        <v>3458</v>
      </c>
      <c r="J17">
        <v>441</v>
      </c>
      <c r="K17">
        <v>412</v>
      </c>
      <c r="M17">
        <v>1275</v>
      </c>
      <c r="N17">
        <v>1241</v>
      </c>
      <c r="P17">
        <v>478</v>
      </c>
      <c r="Q17">
        <v>447</v>
      </c>
      <c r="S17">
        <f t="shared" si="6"/>
        <v>34</v>
      </c>
      <c r="T17">
        <f t="shared" si="7"/>
        <v>35</v>
      </c>
      <c r="U17">
        <f t="shared" si="8"/>
        <v>34</v>
      </c>
      <c r="V17">
        <f t="shared" si="9"/>
        <v>29</v>
      </c>
      <c r="W17">
        <f t="shared" si="10"/>
        <v>34</v>
      </c>
      <c r="X17">
        <f t="shared" si="11"/>
        <v>31</v>
      </c>
    </row>
    <row r="18" spans="1:24" x14ac:dyDescent="0.25">
      <c r="A18">
        <v>502</v>
      </c>
      <c r="B18">
        <v>467</v>
      </c>
      <c r="D18">
        <v>3204</v>
      </c>
      <c r="E18">
        <v>3168</v>
      </c>
      <c r="G18">
        <v>3480</v>
      </c>
      <c r="H18">
        <v>3446</v>
      </c>
      <c r="J18">
        <v>444</v>
      </c>
      <c r="K18">
        <v>415</v>
      </c>
      <c r="M18">
        <v>1328</v>
      </c>
      <c r="N18">
        <v>1292</v>
      </c>
      <c r="P18">
        <v>455</v>
      </c>
      <c r="Q18">
        <v>425</v>
      </c>
      <c r="S18">
        <f t="shared" si="6"/>
        <v>35</v>
      </c>
      <c r="T18">
        <f t="shared" si="7"/>
        <v>36</v>
      </c>
      <c r="U18">
        <f t="shared" si="8"/>
        <v>34</v>
      </c>
      <c r="V18">
        <f t="shared" si="9"/>
        <v>29</v>
      </c>
      <c r="W18">
        <f t="shared" si="10"/>
        <v>36</v>
      </c>
      <c r="X18">
        <f t="shared" si="11"/>
        <v>30</v>
      </c>
    </row>
    <row r="19" spans="1:24" x14ac:dyDescent="0.25">
      <c r="A19">
        <v>504</v>
      </c>
      <c r="B19">
        <v>468</v>
      </c>
      <c r="D19">
        <v>3380</v>
      </c>
      <c r="E19">
        <v>3343</v>
      </c>
      <c r="G19">
        <v>3456</v>
      </c>
      <c r="H19">
        <v>3421</v>
      </c>
      <c r="J19">
        <v>448</v>
      </c>
      <c r="K19">
        <v>419</v>
      </c>
      <c r="M19">
        <v>1318</v>
      </c>
      <c r="N19">
        <v>1278</v>
      </c>
      <c r="P19">
        <v>480</v>
      </c>
      <c r="Q19">
        <v>450</v>
      </c>
      <c r="S19">
        <f t="shared" si="6"/>
        <v>36</v>
      </c>
      <c r="T19">
        <f t="shared" si="7"/>
        <v>37</v>
      </c>
      <c r="U19">
        <f t="shared" si="8"/>
        <v>35</v>
      </c>
      <c r="V19">
        <f t="shared" si="9"/>
        <v>29</v>
      </c>
      <c r="W19">
        <f t="shared" si="10"/>
        <v>40</v>
      </c>
      <c r="X19">
        <f t="shared" si="11"/>
        <v>30</v>
      </c>
    </row>
    <row r="20" spans="1:24" x14ac:dyDescent="0.25">
      <c r="A20">
        <v>529</v>
      </c>
      <c r="B20">
        <v>494</v>
      </c>
      <c r="D20">
        <v>3836</v>
      </c>
      <c r="E20">
        <v>3794</v>
      </c>
      <c r="G20">
        <v>3673</v>
      </c>
      <c r="H20">
        <v>3637</v>
      </c>
      <c r="J20">
        <v>452</v>
      </c>
      <c r="K20">
        <v>423</v>
      </c>
      <c r="M20">
        <v>1300</v>
      </c>
      <c r="N20">
        <v>1263</v>
      </c>
      <c r="P20">
        <v>436</v>
      </c>
      <c r="Q20">
        <v>410</v>
      </c>
      <c r="S20">
        <f t="shared" si="6"/>
        <v>35</v>
      </c>
      <c r="T20">
        <f t="shared" si="7"/>
        <v>42</v>
      </c>
      <c r="U20">
        <f t="shared" si="8"/>
        <v>36</v>
      </c>
      <c r="V20">
        <f t="shared" si="9"/>
        <v>29</v>
      </c>
      <c r="W20">
        <f t="shared" si="10"/>
        <v>37</v>
      </c>
      <c r="X20">
        <f t="shared" si="11"/>
        <v>26</v>
      </c>
    </row>
    <row r="21" spans="1:24" x14ac:dyDescent="0.25">
      <c r="A21">
        <v>506</v>
      </c>
      <c r="B21">
        <v>471</v>
      </c>
      <c r="D21">
        <v>3642</v>
      </c>
      <c r="E21">
        <v>3602</v>
      </c>
      <c r="G21">
        <v>3482</v>
      </c>
      <c r="H21">
        <v>3447</v>
      </c>
      <c r="J21">
        <v>397</v>
      </c>
      <c r="K21">
        <v>370</v>
      </c>
      <c r="M21">
        <v>1305</v>
      </c>
      <c r="N21">
        <v>1268</v>
      </c>
      <c r="P21">
        <v>485</v>
      </c>
      <c r="Q21">
        <v>454</v>
      </c>
      <c r="S21">
        <f t="shared" si="6"/>
        <v>35</v>
      </c>
      <c r="T21">
        <f t="shared" si="7"/>
        <v>40</v>
      </c>
      <c r="U21">
        <f t="shared" si="8"/>
        <v>35</v>
      </c>
      <c r="V21">
        <f t="shared" si="9"/>
        <v>27</v>
      </c>
      <c r="W21">
        <f t="shared" si="10"/>
        <v>37</v>
      </c>
      <c r="X21">
        <f t="shared" si="11"/>
        <v>31</v>
      </c>
    </row>
    <row r="22" spans="1:24" x14ac:dyDescent="0.25">
      <c r="A22">
        <v>503</v>
      </c>
      <c r="B22">
        <v>467</v>
      </c>
      <c r="D22">
        <v>3506</v>
      </c>
      <c r="E22">
        <v>3470</v>
      </c>
      <c r="G22">
        <v>3531</v>
      </c>
      <c r="H22">
        <v>3496</v>
      </c>
      <c r="J22">
        <v>447</v>
      </c>
      <c r="K22">
        <v>417</v>
      </c>
      <c r="M22">
        <v>1135</v>
      </c>
      <c r="N22">
        <v>1101</v>
      </c>
      <c r="P22">
        <v>493</v>
      </c>
      <c r="Q22">
        <v>460</v>
      </c>
      <c r="S22">
        <f t="shared" si="6"/>
        <v>36</v>
      </c>
      <c r="T22">
        <f t="shared" si="7"/>
        <v>36</v>
      </c>
      <c r="U22">
        <f t="shared" si="8"/>
        <v>35</v>
      </c>
      <c r="V22">
        <f t="shared" si="9"/>
        <v>30</v>
      </c>
      <c r="W22">
        <f t="shared" si="10"/>
        <v>34</v>
      </c>
      <c r="X22">
        <f t="shared" si="11"/>
        <v>33</v>
      </c>
    </row>
    <row r="23" spans="1:24" x14ac:dyDescent="0.25">
      <c r="A23">
        <v>501</v>
      </c>
      <c r="B23">
        <v>467</v>
      </c>
      <c r="D23">
        <v>3108</v>
      </c>
      <c r="E23">
        <v>3072</v>
      </c>
      <c r="G23">
        <v>3653</v>
      </c>
      <c r="H23">
        <v>3617</v>
      </c>
      <c r="J23">
        <v>432</v>
      </c>
      <c r="K23">
        <v>404</v>
      </c>
      <c r="M23">
        <v>1159</v>
      </c>
      <c r="N23">
        <v>1127</v>
      </c>
      <c r="P23">
        <v>447</v>
      </c>
      <c r="Q23">
        <v>419</v>
      </c>
      <c r="S23">
        <f t="shared" si="6"/>
        <v>34</v>
      </c>
      <c r="T23">
        <f t="shared" si="7"/>
        <v>36</v>
      </c>
      <c r="U23">
        <f t="shared" si="8"/>
        <v>36</v>
      </c>
      <c r="V23">
        <f t="shared" si="9"/>
        <v>28</v>
      </c>
      <c r="W23">
        <f t="shared" si="10"/>
        <v>32</v>
      </c>
      <c r="X23">
        <f>P23-Q23</f>
        <v>28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328</v>
      </c>
      <c r="B26">
        <v>299</v>
      </c>
      <c r="D26">
        <v>2106</v>
      </c>
      <c r="E26">
        <v>2069</v>
      </c>
      <c r="G26">
        <v>2117</v>
      </c>
      <c r="H26">
        <v>2086</v>
      </c>
      <c r="J26">
        <v>279</v>
      </c>
      <c r="K26">
        <v>250</v>
      </c>
      <c r="M26">
        <v>791</v>
      </c>
      <c r="N26">
        <v>763</v>
      </c>
      <c r="P26">
        <v>304</v>
      </c>
      <c r="Q26">
        <v>278</v>
      </c>
      <c r="S26">
        <f>A26-B26</f>
        <v>29</v>
      </c>
      <c r="T26">
        <f>D26-E26</f>
        <v>37</v>
      </c>
      <c r="U26">
        <f>G26-H26</f>
        <v>31</v>
      </c>
      <c r="V26">
        <f>J26-K26</f>
        <v>29</v>
      </c>
      <c r="W26">
        <f>M26-N26</f>
        <v>28</v>
      </c>
      <c r="X26">
        <f>P26-Q26</f>
        <v>26</v>
      </c>
    </row>
    <row r="27" spans="1:24" x14ac:dyDescent="0.25">
      <c r="A27">
        <v>299</v>
      </c>
      <c r="B27">
        <v>269</v>
      </c>
      <c r="D27">
        <v>2173</v>
      </c>
      <c r="E27">
        <v>2139</v>
      </c>
      <c r="G27">
        <v>2263</v>
      </c>
      <c r="H27">
        <v>2233</v>
      </c>
      <c r="J27">
        <v>279</v>
      </c>
      <c r="K27">
        <v>255</v>
      </c>
      <c r="M27">
        <v>763</v>
      </c>
      <c r="N27">
        <v>737</v>
      </c>
      <c r="P27">
        <v>313</v>
      </c>
      <c r="Q27">
        <v>284</v>
      </c>
      <c r="S27">
        <f t="shared" ref="S27:S35" si="12">A27-B27</f>
        <v>30</v>
      </c>
      <c r="T27">
        <f t="shared" ref="T27:T35" si="13">D27-E27</f>
        <v>34</v>
      </c>
      <c r="U27">
        <f t="shared" ref="U27:U35" si="14">G27-H27</f>
        <v>30</v>
      </c>
      <c r="V27">
        <f t="shared" ref="V27:V35" si="15">J27-K27</f>
        <v>24</v>
      </c>
      <c r="W27">
        <f t="shared" ref="W27:W35" si="16">M27-N27</f>
        <v>26</v>
      </c>
      <c r="X27">
        <f t="shared" ref="X27:X34" si="17">P27-Q27</f>
        <v>29</v>
      </c>
    </row>
    <row r="28" spans="1:24" x14ac:dyDescent="0.25">
      <c r="A28">
        <v>279</v>
      </c>
      <c r="B28">
        <v>251</v>
      </c>
      <c r="D28">
        <v>2144</v>
      </c>
      <c r="E28">
        <v>2113</v>
      </c>
      <c r="G28">
        <v>2170</v>
      </c>
      <c r="H28">
        <v>2137</v>
      </c>
      <c r="J28">
        <v>289</v>
      </c>
      <c r="K28">
        <v>264</v>
      </c>
      <c r="M28">
        <v>776</v>
      </c>
      <c r="N28">
        <v>752</v>
      </c>
      <c r="P28">
        <v>303</v>
      </c>
      <c r="Q28">
        <v>275</v>
      </c>
      <c r="S28">
        <f t="shared" si="12"/>
        <v>28</v>
      </c>
      <c r="T28">
        <f t="shared" si="13"/>
        <v>31</v>
      </c>
      <c r="U28">
        <f t="shared" si="14"/>
        <v>33</v>
      </c>
      <c r="V28">
        <f t="shared" si="15"/>
        <v>25</v>
      </c>
      <c r="W28">
        <f t="shared" si="16"/>
        <v>24</v>
      </c>
      <c r="X28">
        <f t="shared" si="17"/>
        <v>28</v>
      </c>
    </row>
    <row r="29" spans="1:24" x14ac:dyDescent="0.25">
      <c r="A29">
        <v>303</v>
      </c>
      <c r="B29">
        <v>275</v>
      </c>
      <c r="D29">
        <v>2193</v>
      </c>
      <c r="E29">
        <v>2158</v>
      </c>
      <c r="G29">
        <v>2294</v>
      </c>
      <c r="H29">
        <v>2264</v>
      </c>
      <c r="J29">
        <v>285</v>
      </c>
      <c r="K29">
        <v>252</v>
      </c>
      <c r="M29">
        <v>762</v>
      </c>
      <c r="N29">
        <v>733</v>
      </c>
      <c r="P29">
        <v>345</v>
      </c>
      <c r="Q29">
        <v>318</v>
      </c>
      <c r="S29">
        <f t="shared" si="12"/>
        <v>28</v>
      </c>
      <c r="T29">
        <f t="shared" si="13"/>
        <v>35</v>
      </c>
      <c r="U29">
        <f t="shared" si="14"/>
        <v>30</v>
      </c>
      <c r="V29">
        <f t="shared" si="15"/>
        <v>33</v>
      </c>
      <c r="W29">
        <f t="shared" si="16"/>
        <v>29</v>
      </c>
      <c r="X29">
        <f t="shared" si="17"/>
        <v>27</v>
      </c>
    </row>
    <row r="30" spans="1:24" x14ac:dyDescent="0.25">
      <c r="A30">
        <v>296</v>
      </c>
      <c r="B30">
        <v>265</v>
      </c>
      <c r="D30">
        <v>2084</v>
      </c>
      <c r="E30">
        <v>2047</v>
      </c>
      <c r="G30">
        <v>2397</v>
      </c>
      <c r="H30">
        <v>2363</v>
      </c>
      <c r="J30">
        <v>268</v>
      </c>
      <c r="K30">
        <v>239</v>
      </c>
      <c r="M30">
        <v>788</v>
      </c>
      <c r="N30">
        <v>764</v>
      </c>
      <c r="P30">
        <v>319</v>
      </c>
      <c r="Q30">
        <v>291</v>
      </c>
      <c r="S30">
        <f t="shared" si="12"/>
        <v>31</v>
      </c>
      <c r="T30">
        <f t="shared" si="13"/>
        <v>37</v>
      </c>
      <c r="U30">
        <f t="shared" si="14"/>
        <v>34</v>
      </c>
      <c r="V30">
        <f t="shared" si="15"/>
        <v>29</v>
      </c>
      <c r="W30">
        <f t="shared" si="16"/>
        <v>24</v>
      </c>
      <c r="X30">
        <f t="shared" si="17"/>
        <v>28</v>
      </c>
    </row>
    <row r="31" spans="1:24" x14ac:dyDescent="0.25">
      <c r="A31">
        <v>362</v>
      </c>
      <c r="B31">
        <v>330</v>
      </c>
      <c r="D31">
        <v>2133</v>
      </c>
      <c r="E31">
        <v>2095</v>
      </c>
      <c r="G31">
        <v>2032</v>
      </c>
      <c r="H31">
        <v>2003</v>
      </c>
      <c r="J31">
        <v>279</v>
      </c>
      <c r="K31">
        <v>255</v>
      </c>
      <c r="M31">
        <v>759</v>
      </c>
      <c r="N31">
        <v>733</v>
      </c>
      <c r="P31">
        <v>319</v>
      </c>
      <c r="Q31">
        <v>291</v>
      </c>
      <c r="S31">
        <f t="shared" si="12"/>
        <v>32</v>
      </c>
      <c r="T31">
        <f t="shared" si="13"/>
        <v>38</v>
      </c>
      <c r="U31">
        <f t="shared" si="14"/>
        <v>29</v>
      </c>
      <c r="V31">
        <f t="shared" si="15"/>
        <v>24</v>
      </c>
      <c r="W31">
        <f t="shared" si="16"/>
        <v>26</v>
      </c>
      <c r="X31">
        <f t="shared" si="17"/>
        <v>28</v>
      </c>
    </row>
    <row r="32" spans="1:24" x14ac:dyDescent="0.25">
      <c r="A32">
        <v>278</v>
      </c>
      <c r="B32">
        <v>252</v>
      </c>
      <c r="D32">
        <v>2062</v>
      </c>
      <c r="E32">
        <v>2025</v>
      </c>
      <c r="G32">
        <v>2201</v>
      </c>
      <c r="H32">
        <v>2171</v>
      </c>
      <c r="J32">
        <v>287</v>
      </c>
      <c r="K32">
        <v>262</v>
      </c>
      <c r="M32">
        <v>779</v>
      </c>
      <c r="N32">
        <v>755</v>
      </c>
      <c r="P32">
        <v>310</v>
      </c>
      <c r="Q32">
        <v>280</v>
      </c>
      <c r="S32">
        <f t="shared" si="12"/>
        <v>26</v>
      </c>
      <c r="T32">
        <f t="shared" si="13"/>
        <v>37</v>
      </c>
      <c r="U32">
        <f t="shared" si="14"/>
        <v>30</v>
      </c>
      <c r="V32">
        <f t="shared" si="15"/>
        <v>25</v>
      </c>
      <c r="W32">
        <f t="shared" si="16"/>
        <v>24</v>
      </c>
      <c r="X32">
        <f t="shared" si="17"/>
        <v>30</v>
      </c>
    </row>
    <row r="33" spans="1:24" x14ac:dyDescent="0.25">
      <c r="A33">
        <v>299</v>
      </c>
      <c r="B33">
        <v>274</v>
      </c>
      <c r="D33">
        <v>2064</v>
      </c>
      <c r="E33">
        <v>2031</v>
      </c>
      <c r="G33">
        <v>2095</v>
      </c>
      <c r="H33">
        <v>2063</v>
      </c>
      <c r="J33">
        <v>341</v>
      </c>
      <c r="K33">
        <v>314</v>
      </c>
      <c r="M33">
        <v>806</v>
      </c>
      <c r="N33">
        <v>777</v>
      </c>
      <c r="P33">
        <v>305</v>
      </c>
      <c r="Q33">
        <v>280</v>
      </c>
      <c r="S33">
        <f t="shared" si="12"/>
        <v>25</v>
      </c>
      <c r="T33">
        <f t="shared" si="13"/>
        <v>33</v>
      </c>
      <c r="U33">
        <f t="shared" si="14"/>
        <v>32</v>
      </c>
      <c r="V33">
        <f t="shared" si="15"/>
        <v>27</v>
      </c>
      <c r="W33">
        <f t="shared" si="16"/>
        <v>29</v>
      </c>
      <c r="X33">
        <f t="shared" si="17"/>
        <v>25</v>
      </c>
    </row>
    <row r="34" spans="1:24" x14ac:dyDescent="0.25">
      <c r="A34">
        <v>303</v>
      </c>
      <c r="B34">
        <v>275</v>
      </c>
      <c r="D34">
        <v>2080</v>
      </c>
      <c r="E34">
        <v>2043</v>
      </c>
      <c r="G34">
        <v>2170</v>
      </c>
      <c r="H34">
        <v>2141</v>
      </c>
      <c r="J34">
        <v>277</v>
      </c>
      <c r="K34">
        <v>248</v>
      </c>
      <c r="M34">
        <v>821</v>
      </c>
      <c r="N34">
        <v>794</v>
      </c>
      <c r="P34">
        <v>315</v>
      </c>
      <c r="Q34">
        <v>286</v>
      </c>
      <c r="S34">
        <f t="shared" si="12"/>
        <v>28</v>
      </c>
      <c r="T34">
        <f t="shared" si="13"/>
        <v>37</v>
      </c>
      <c r="U34">
        <f t="shared" si="14"/>
        <v>29</v>
      </c>
      <c r="V34">
        <f t="shared" si="15"/>
        <v>29</v>
      </c>
      <c r="W34">
        <f t="shared" si="16"/>
        <v>27</v>
      </c>
      <c r="X34">
        <f t="shared" si="17"/>
        <v>29</v>
      </c>
    </row>
    <row r="35" spans="1:24" x14ac:dyDescent="0.25">
      <c r="A35">
        <v>297</v>
      </c>
      <c r="B35">
        <v>270</v>
      </c>
      <c r="D35">
        <v>2083</v>
      </c>
      <c r="E35">
        <v>2050</v>
      </c>
      <c r="G35">
        <v>1973</v>
      </c>
      <c r="H35">
        <v>1940</v>
      </c>
      <c r="J35">
        <v>270</v>
      </c>
      <c r="K35">
        <v>245</v>
      </c>
      <c r="M35">
        <v>762</v>
      </c>
      <c r="N35">
        <v>733</v>
      </c>
      <c r="P35">
        <v>315</v>
      </c>
      <c r="Q35">
        <v>285</v>
      </c>
      <c r="S35">
        <f t="shared" si="12"/>
        <v>27</v>
      </c>
      <c r="T35">
        <f t="shared" si="13"/>
        <v>33</v>
      </c>
      <c r="U35">
        <f t="shared" si="14"/>
        <v>33</v>
      </c>
      <c r="V35">
        <f t="shared" si="15"/>
        <v>25</v>
      </c>
      <c r="W35">
        <f t="shared" si="16"/>
        <v>29</v>
      </c>
      <c r="X35">
        <f>P35-Q35</f>
        <v>30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246</v>
      </c>
      <c r="B38">
        <v>216</v>
      </c>
      <c r="D38">
        <v>1211</v>
      </c>
      <c r="E38">
        <v>1183</v>
      </c>
      <c r="G38">
        <v>1438</v>
      </c>
      <c r="H38">
        <v>1411</v>
      </c>
      <c r="J38">
        <v>235</v>
      </c>
      <c r="K38">
        <v>214</v>
      </c>
      <c r="M38">
        <v>557</v>
      </c>
      <c r="N38">
        <v>534</v>
      </c>
      <c r="P38">
        <v>272</v>
      </c>
      <c r="Q38">
        <v>246</v>
      </c>
      <c r="S38">
        <f>A38-B38</f>
        <v>30</v>
      </c>
      <c r="T38">
        <f>D38-E38</f>
        <v>28</v>
      </c>
      <c r="U38">
        <f>G38-H38</f>
        <v>27</v>
      </c>
      <c r="V38">
        <f>J38-K38</f>
        <v>21</v>
      </c>
      <c r="W38">
        <f>M38-N38</f>
        <v>23</v>
      </c>
      <c r="X38">
        <f>P38-Q38</f>
        <v>26</v>
      </c>
    </row>
    <row r="39" spans="1:24" x14ac:dyDescent="0.25">
      <c r="A39">
        <v>230</v>
      </c>
      <c r="B39">
        <v>207</v>
      </c>
      <c r="D39">
        <v>1344</v>
      </c>
      <c r="E39">
        <v>1313</v>
      </c>
      <c r="G39">
        <v>1430</v>
      </c>
      <c r="H39">
        <v>1404</v>
      </c>
      <c r="J39">
        <v>230</v>
      </c>
      <c r="K39">
        <v>208</v>
      </c>
      <c r="M39">
        <v>582</v>
      </c>
      <c r="N39">
        <v>558</v>
      </c>
      <c r="P39">
        <v>244</v>
      </c>
      <c r="Q39">
        <v>223</v>
      </c>
      <c r="S39">
        <f t="shared" ref="S39:S47" si="18">A39-B39</f>
        <v>23</v>
      </c>
      <c r="T39">
        <f t="shared" ref="T39:T47" si="19">D39-E39</f>
        <v>31</v>
      </c>
      <c r="U39">
        <f t="shared" ref="U39:U47" si="20">G39-H39</f>
        <v>26</v>
      </c>
      <c r="V39">
        <f t="shared" ref="V39:V47" si="21">J39-K39</f>
        <v>22</v>
      </c>
      <c r="W39">
        <f t="shared" ref="W39:W47" si="22">M39-N39</f>
        <v>24</v>
      </c>
      <c r="X39">
        <f t="shared" ref="X39:X46" si="23">P39-Q39</f>
        <v>21</v>
      </c>
    </row>
    <row r="40" spans="1:24" x14ac:dyDescent="0.25">
      <c r="A40">
        <v>251</v>
      </c>
      <c r="B40">
        <v>224</v>
      </c>
      <c r="D40">
        <v>1418</v>
      </c>
      <c r="E40">
        <v>1387</v>
      </c>
      <c r="G40">
        <v>1342</v>
      </c>
      <c r="H40">
        <v>1316</v>
      </c>
      <c r="J40">
        <v>252</v>
      </c>
      <c r="K40">
        <v>224</v>
      </c>
      <c r="M40">
        <v>557</v>
      </c>
      <c r="N40">
        <v>536</v>
      </c>
      <c r="P40">
        <v>249</v>
      </c>
      <c r="Q40">
        <v>227</v>
      </c>
      <c r="S40">
        <f t="shared" si="18"/>
        <v>27</v>
      </c>
      <c r="T40">
        <f t="shared" si="19"/>
        <v>31</v>
      </c>
      <c r="U40">
        <f t="shared" si="20"/>
        <v>26</v>
      </c>
      <c r="V40">
        <f t="shared" si="21"/>
        <v>28</v>
      </c>
      <c r="W40">
        <f t="shared" si="22"/>
        <v>21</v>
      </c>
      <c r="X40">
        <f t="shared" si="23"/>
        <v>22</v>
      </c>
    </row>
    <row r="41" spans="1:24" x14ac:dyDescent="0.25">
      <c r="A41">
        <v>231</v>
      </c>
      <c r="B41">
        <v>208</v>
      </c>
      <c r="D41">
        <v>1366</v>
      </c>
      <c r="E41">
        <v>1336</v>
      </c>
      <c r="G41">
        <v>1413</v>
      </c>
      <c r="H41">
        <v>1385</v>
      </c>
      <c r="J41">
        <v>236</v>
      </c>
      <c r="K41">
        <v>207</v>
      </c>
      <c r="M41">
        <v>559</v>
      </c>
      <c r="N41">
        <v>533</v>
      </c>
      <c r="P41">
        <v>285</v>
      </c>
      <c r="Q41">
        <v>259</v>
      </c>
      <c r="S41">
        <f t="shared" si="18"/>
        <v>23</v>
      </c>
      <c r="T41">
        <f t="shared" si="19"/>
        <v>30</v>
      </c>
      <c r="U41">
        <f t="shared" si="20"/>
        <v>28</v>
      </c>
      <c r="V41">
        <f t="shared" si="21"/>
        <v>29</v>
      </c>
      <c r="W41">
        <f t="shared" si="22"/>
        <v>26</v>
      </c>
      <c r="X41">
        <f t="shared" si="23"/>
        <v>26</v>
      </c>
    </row>
    <row r="42" spans="1:24" x14ac:dyDescent="0.25">
      <c r="A42">
        <v>243</v>
      </c>
      <c r="B42">
        <v>221</v>
      </c>
      <c r="D42">
        <v>1318</v>
      </c>
      <c r="E42">
        <v>1289</v>
      </c>
      <c r="G42">
        <v>1411</v>
      </c>
      <c r="H42">
        <v>1384</v>
      </c>
      <c r="J42">
        <v>233</v>
      </c>
      <c r="K42">
        <v>209</v>
      </c>
      <c r="M42">
        <v>589</v>
      </c>
      <c r="N42">
        <v>565</v>
      </c>
      <c r="P42">
        <v>249</v>
      </c>
      <c r="Q42">
        <v>224</v>
      </c>
      <c r="S42">
        <f t="shared" si="18"/>
        <v>22</v>
      </c>
      <c r="T42">
        <f t="shared" si="19"/>
        <v>29</v>
      </c>
      <c r="U42">
        <f t="shared" si="20"/>
        <v>27</v>
      </c>
      <c r="V42">
        <f t="shared" si="21"/>
        <v>24</v>
      </c>
      <c r="W42">
        <f t="shared" si="22"/>
        <v>24</v>
      </c>
      <c r="X42">
        <f t="shared" si="23"/>
        <v>25</v>
      </c>
    </row>
    <row r="43" spans="1:24" x14ac:dyDescent="0.25">
      <c r="A43">
        <v>256</v>
      </c>
      <c r="B43">
        <v>229</v>
      </c>
      <c r="D43">
        <v>1275</v>
      </c>
      <c r="E43">
        <v>1246</v>
      </c>
      <c r="G43">
        <v>1420</v>
      </c>
      <c r="H43">
        <v>1393</v>
      </c>
      <c r="J43">
        <v>256</v>
      </c>
      <c r="K43">
        <v>230</v>
      </c>
      <c r="M43">
        <v>566</v>
      </c>
      <c r="N43">
        <v>544</v>
      </c>
      <c r="P43">
        <v>270</v>
      </c>
      <c r="Q43">
        <v>247</v>
      </c>
      <c r="S43">
        <f t="shared" si="18"/>
        <v>27</v>
      </c>
      <c r="T43">
        <f t="shared" si="19"/>
        <v>29</v>
      </c>
      <c r="U43">
        <f t="shared" si="20"/>
        <v>27</v>
      </c>
      <c r="V43">
        <f t="shared" si="21"/>
        <v>26</v>
      </c>
      <c r="W43">
        <f t="shared" si="22"/>
        <v>22</v>
      </c>
      <c r="X43">
        <f t="shared" si="23"/>
        <v>23</v>
      </c>
    </row>
    <row r="44" spans="1:24" x14ac:dyDescent="0.25">
      <c r="A44">
        <v>242</v>
      </c>
      <c r="B44">
        <v>220</v>
      </c>
      <c r="D44">
        <v>1263</v>
      </c>
      <c r="E44">
        <v>1230</v>
      </c>
      <c r="G44">
        <v>1436</v>
      </c>
      <c r="H44">
        <v>1404</v>
      </c>
      <c r="J44">
        <v>255</v>
      </c>
      <c r="K44">
        <v>227</v>
      </c>
      <c r="M44">
        <v>561</v>
      </c>
      <c r="N44">
        <v>539</v>
      </c>
      <c r="P44">
        <v>268</v>
      </c>
      <c r="Q44">
        <v>243</v>
      </c>
      <c r="S44">
        <f t="shared" si="18"/>
        <v>22</v>
      </c>
      <c r="T44">
        <f t="shared" si="19"/>
        <v>33</v>
      </c>
      <c r="U44">
        <f t="shared" si="20"/>
        <v>32</v>
      </c>
      <c r="V44">
        <f t="shared" si="21"/>
        <v>28</v>
      </c>
      <c r="W44">
        <f t="shared" si="22"/>
        <v>22</v>
      </c>
      <c r="X44">
        <f t="shared" si="23"/>
        <v>25</v>
      </c>
    </row>
    <row r="45" spans="1:24" x14ac:dyDescent="0.25">
      <c r="A45">
        <v>235</v>
      </c>
      <c r="B45">
        <v>209</v>
      </c>
      <c r="D45">
        <v>1241</v>
      </c>
      <c r="E45">
        <v>1211</v>
      </c>
      <c r="G45">
        <v>1315</v>
      </c>
      <c r="H45">
        <v>1289</v>
      </c>
      <c r="J45">
        <v>240</v>
      </c>
      <c r="K45">
        <v>214</v>
      </c>
      <c r="M45">
        <v>558</v>
      </c>
      <c r="N45">
        <v>534</v>
      </c>
      <c r="P45">
        <v>243</v>
      </c>
      <c r="Q45">
        <v>222</v>
      </c>
      <c r="S45">
        <f t="shared" si="18"/>
        <v>26</v>
      </c>
      <c r="T45">
        <f t="shared" si="19"/>
        <v>30</v>
      </c>
      <c r="U45">
        <f t="shared" si="20"/>
        <v>26</v>
      </c>
      <c r="V45">
        <f t="shared" si="21"/>
        <v>26</v>
      </c>
      <c r="W45">
        <f t="shared" si="22"/>
        <v>24</v>
      </c>
      <c r="X45">
        <f t="shared" si="23"/>
        <v>21</v>
      </c>
    </row>
    <row r="46" spans="1:24" x14ac:dyDescent="0.25">
      <c r="A46">
        <v>231</v>
      </c>
      <c r="B46">
        <v>208</v>
      </c>
      <c r="D46">
        <v>1265</v>
      </c>
      <c r="E46">
        <v>1234</v>
      </c>
      <c r="G46">
        <v>1387</v>
      </c>
      <c r="H46">
        <v>1360</v>
      </c>
      <c r="J46">
        <v>258</v>
      </c>
      <c r="K46">
        <v>229</v>
      </c>
      <c r="M46">
        <v>560</v>
      </c>
      <c r="N46">
        <v>537</v>
      </c>
      <c r="P46">
        <v>251</v>
      </c>
      <c r="Q46">
        <v>229</v>
      </c>
      <c r="S46">
        <f t="shared" si="18"/>
        <v>23</v>
      </c>
      <c r="T46">
        <f t="shared" si="19"/>
        <v>31</v>
      </c>
      <c r="U46">
        <f t="shared" si="20"/>
        <v>27</v>
      </c>
      <c r="V46">
        <f t="shared" si="21"/>
        <v>29</v>
      </c>
      <c r="W46">
        <f t="shared" si="22"/>
        <v>23</v>
      </c>
      <c r="X46">
        <f t="shared" si="23"/>
        <v>22</v>
      </c>
    </row>
    <row r="47" spans="1:24" x14ac:dyDescent="0.25">
      <c r="A47">
        <v>228</v>
      </c>
      <c r="B47">
        <v>203</v>
      </c>
      <c r="D47">
        <v>1315</v>
      </c>
      <c r="E47">
        <v>1283</v>
      </c>
      <c r="G47">
        <v>1405</v>
      </c>
      <c r="H47">
        <v>1376</v>
      </c>
      <c r="J47">
        <v>234</v>
      </c>
      <c r="K47">
        <v>213</v>
      </c>
      <c r="M47">
        <v>561</v>
      </c>
      <c r="N47">
        <v>536</v>
      </c>
      <c r="P47">
        <v>279</v>
      </c>
      <c r="Q47">
        <v>253</v>
      </c>
      <c r="S47">
        <f t="shared" si="18"/>
        <v>25</v>
      </c>
      <c r="T47">
        <f t="shared" si="19"/>
        <v>32</v>
      </c>
      <c r="U47">
        <f t="shared" si="20"/>
        <v>29</v>
      </c>
      <c r="V47">
        <f t="shared" si="21"/>
        <v>21</v>
      </c>
      <c r="W47">
        <f t="shared" si="22"/>
        <v>25</v>
      </c>
      <c r="X47">
        <f>P47-Q47</f>
        <v>26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253</v>
      </c>
      <c r="B50">
        <v>226</v>
      </c>
      <c r="D50">
        <v>934</v>
      </c>
      <c r="E50">
        <v>908</v>
      </c>
      <c r="G50">
        <v>964</v>
      </c>
      <c r="H50">
        <v>941</v>
      </c>
      <c r="J50">
        <v>246</v>
      </c>
      <c r="K50">
        <v>221</v>
      </c>
      <c r="M50">
        <v>544</v>
      </c>
      <c r="N50">
        <v>525</v>
      </c>
      <c r="P50">
        <v>270</v>
      </c>
      <c r="Q50">
        <v>250</v>
      </c>
      <c r="S50">
        <f>A50-B50</f>
        <v>27</v>
      </c>
      <c r="T50">
        <f>D50-E50</f>
        <v>26</v>
      </c>
      <c r="U50">
        <f>G50-H50</f>
        <v>23</v>
      </c>
      <c r="V50">
        <f>J50-K50</f>
        <v>25</v>
      </c>
      <c r="W50">
        <f>M50-N50</f>
        <v>19</v>
      </c>
      <c r="X50">
        <f>P50-Q50</f>
        <v>20</v>
      </c>
    </row>
    <row r="51" spans="1:24" x14ac:dyDescent="0.25">
      <c r="A51">
        <v>269</v>
      </c>
      <c r="B51">
        <v>244</v>
      </c>
      <c r="D51">
        <v>967</v>
      </c>
      <c r="E51">
        <v>944</v>
      </c>
      <c r="G51">
        <v>949</v>
      </c>
      <c r="H51">
        <v>925</v>
      </c>
      <c r="J51">
        <v>244</v>
      </c>
      <c r="K51">
        <v>220</v>
      </c>
      <c r="M51">
        <v>539</v>
      </c>
      <c r="N51">
        <v>514</v>
      </c>
      <c r="P51">
        <v>284</v>
      </c>
      <c r="Q51">
        <v>256</v>
      </c>
      <c r="S51">
        <f t="shared" ref="S51:S59" si="24">A51-B51</f>
        <v>25</v>
      </c>
      <c r="T51">
        <f t="shared" ref="T51:T59" si="25">D51-E51</f>
        <v>23</v>
      </c>
      <c r="U51">
        <f t="shared" ref="U51:U59" si="26">G51-H51</f>
        <v>24</v>
      </c>
      <c r="V51">
        <f t="shared" ref="V51:V59" si="27">J51-K51</f>
        <v>24</v>
      </c>
      <c r="W51">
        <f t="shared" ref="W51:W59" si="28">M51-N51</f>
        <v>25</v>
      </c>
      <c r="X51">
        <f t="shared" ref="X51:X58" si="29">P51-Q51</f>
        <v>28</v>
      </c>
    </row>
    <row r="52" spans="1:24" x14ac:dyDescent="0.25">
      <c r="A52">
        <v>260</v>
      </c>
      <c r="B52">
        <v>231</v>
      </c>
      <c r="D52">
        <v>946</v>
      </c>
      <c r="E52">
        <v>923</v>
      </c>
      <c r="G52">
        <v>1009</v>
      </c>
      <c r="H52">
        <v>985</v>
      </c>
      <c r="J52">
        <v>241</v>
      </c>
      <c r="K52">
        <v>217</v>
      </c>
      <c r="M52">
        <v>541</v>
      </c>
      <c r="N52">
        <v>521</v>
      </c>
      <c r="P52">
        <v>282</v>
      </c>
      <c r="Q52">
        <v>257</v>
      </c>
      <c r="S52">
        <f t="shared" si="24"/>
        <v>29</v>
      </c>
      <c r="T52">
        <f t="shared" si="25"/>
        <v>23</v>
      </c>
      <c r="U52">
        <f t="shared" si="26"/>
        <v>24</v>
      </c>
      <c r="V52">
        <f t="shared" si="27"/>
        <v>24</v>
      </c>
      <c r="W52">
        <f t="shared" si="28"/>
        <v>20</v>
      </c>
      <c r="X52">
        <f t="shared" si="29"/>
        <v>25</v>
      </c>
    </row>
    <row r="53" spans="1:24" x14ac:dyDescent="0.25">
      <c r="A53">
        <v>282</v>
      </c>
      <c r="B53">
        <v>245</v>
      </c>
      <c r="D53">
        <v>902</v>
      </c>
      <c r="E53">
        <v>879</v>
      </c>
      <c r="G53">
        <v>945</v>
      </c>
      <c r="H53">
        <v>918</v>
      </c>
      <c r="J53">
        <v>249</v>
      </c>
      <c r="K53">
        <v>225</v>
      </c>
      <c r="M53">
        <v>536</v>
      </c>
      <c r="N53">
        <v>514</v>
      </c>
      <c r="P53">
        <v>275</v>
      </c>
      <c r="Q53">
        <v>253</v>
      </c>
      <c r="S53">
        <f t="shared" si="24"/>
        <v>37</v>
      </c>
      <c r="T53">
        <f t="shared" si="25"/>
        <v>23</v>
      </c>
      <c r="U53">
        <f t="shared" si="26"/>
        <v>27</v>
      </c>
      <c r="V53">
        <f t="shared" si="27"/>
        <v>24</v>
      </c>
      <c r="W53">
        <f t="shared" si="28"/>
        <v>22</v>
      </c>
      <c r="X53">
        <f t="shared" si="29"/>
        <v>22</v>
      </c>
    </row>
    <row r="54" spans="1:24" x14ac:dyDescent="0.25">
      <c r="A54">
        <v>249</v>
      </c>
      <c r="B54">
        <v>224</v>
      </c>
      <c r="D54">
        <v>887</v>
      </c>
      <c r="E54">
        <v>865</v>
      </c>
      <c r="G54">
        <v>974</v>
      </c>
      <c r="H54">
        <v>949</v>
      </c>
      <c r="J54">
        <v>229</v>
      </c>
      <c r="K54">
        <v>209</v>
      </c>
      <c r="M54">
        <v>513</v>
      </c>
      <c r="N54">
        <v>491</v>
      </c>
      <c r="P54">
        <v>275</v>
      </c>
      <c r="Q54">
        <v>250</v>
      </c>
      <c r="S54">
        <f t="shared" si="24"/>
        <v>25</v>
      </c>
      <c r="T54">
        <f t="shared" si="25"/>
        <v>22</v>
      </c>
      <c r="U54">
        <f t="shared" si="26"/>
        <v>25</v>
      </c>
      <c r="V54">
        <f t="shared" si="27"/>
        <v>20</v>
      </c>
      <c r="W54">
        <f t="shared" si="28"/>
        <v>22</v>
      </c>
      <c r="X54">
        <f t="shared" si="29"/>
        <v>25</v>
      </c>
    </row>
    <row r="55" spans="1:24" x14ac:dyDescent="0.25">
      <c r="A55">
        <v>263</v>
      </c>
      <c r="B55">
        <v>236</v>
      </c>
      <c r="D55">
        <v>896</v>
      </c>
      <c r="E55">
        <v>871</v>
      </c>
      <c r="G55">
        <v>1034</v>
      </c>
      <c r="H55">
        <v>1009</v>
      </c>
      <c r="J55">
        <v>247</v>
      </c>
      <c r="K55">
        <v>223</v>
      </c>
      <c r="M55">
        <v>513</v>
      </c>
      <c r="N55">
        <v>494</v>
      </c>
      <c r="P55">
        <v>261</v>
      </c>
      <c r="Q55">
        <v>242</v>
      </c>
      <c r="S55">
        <f t="shared" si="24"/>
        <v>27</v>
      </c>
      <c r="T55">
        <f t="shared" si="25"/>
        <v>25</v>
      </c>
      <c r="U55">
        <f t="shared" si="26"/>
        <v>25</v>
      </c>
      <c r="V55">
        <f t="shared" si="27"/>
        <v>24</v>
      </c>
      <c r="W55">
        <f t="shared" si="28"/>
        <v>19</v>
      </c>
      <c r="X55">
        <f t="shared" si="29"/>
        <v>19</v>
      </c>
    </row>
    <row r="56" spans="1:24" x14ac:dyDescent="0.25">
      <c r="A56">
        <v>261</v>
      </c>
      <c r="B56">
        <v>236</v>
      </c>
      <c r="D56">
        <v>889</v>
      </c>
      <c r="E56">
        <v>866</v>
      </c>
      <c r="G56">
        <v>938</v>
      </c>
      <c r="H56">
        <v>914</v>
      </c>
      <c r="J56">
        <v>227</v>
      </c>
      <c r="K56">
        <v>208</v>
      </c>
      <c r="M56">
        <v>535</v>
      </c>
      <c r="N56">
        <v>505</v>
      </c>
      <c r="P56">
        <v>279</v>
      </c>
      <c r="Q56">
        <v>256</v>
      </c>
      <c r="S56">
        <f t="shared" si="24"/>
        <v>25</v>
      </c>
      <c r="T56">
        <f t="shared" si="25"/>
        <v>23</v>
      </c>
      <c r="U56">
        <f t="shared" si="26"/>
        <v>24</v>
      </c>
      <c r="V56">
        <f t="shared" si="27"/>
        <v>19</v>
      </c>
      <c r="W56">
        <f t="shared" si="28"/>
        <v>30</v>
      </c>
      <c r="X56">
        <f t="shared" si="29"/>
        <v>23</v>
      </c>
    </row>
    <row r="57" spans="1:24" x14ac:dyDescent="0.25">
      <c r="A57">
        <v>284</v>
      </c>
      <c r="B57">
        <v>249</v>
      </c>
      <c r="D57">
        <v>925</v>
      </c>
      <c r="E57">
        <v>901</v>
      </c>
      <c r="G57">
        <v>957</v>
      </c>
      <c r="H57">
        <v>933</v>
      </c>
      <c r="J57">
        <v>243</v>
      </c>
      <c r="K57">
        <v>218</v>
      </c>
      <c r="M57">
        <v>521</v>
      </c>
      <c r="N57">
        <v>498</v>
      </c>
      <c r="P57">
        <v>280</v>
      </c>
      <c r="Q57">
        <v>257</v>
      </c>
      <c r="S57">
        <f t="shared" si="24"/>
        <v>35</v>
      </c>
      <c r="T57">
        <f t="shared" si="25"/>
        <v>24</v>
      </c>
      <c r="U57">
        <f t="shared" si="26"/>
        <v>24</v>
      </c>
      <c r="V57">
        <f t="shared" si="27"/>
        <v>25</v>
      </c>
      <c r="W57">
        <f t="shared" si="28"/>
        <v>23</v>
      </c>
      <c r="X57">
        <f t="shared" si="29"/>
        <v>23</v>
      </c>
    </row>
    <row r="58" spans="1:24" x14ac:dyDescent="0.25">
      <c r="A58">
        <v>270</v>
      </c>
      <c r="B58">
        <v>238</v>
      </c>
      <c r="D58">
        <v>902</v>
      </c>
      <c r="E58">
        <v>879</v>
      </c>
      <c r="G58">
        <v>998</v>
      </c>
      <c r="H58">
        <v>974</v>
      </c>
      <c r="J58">
        <v>242</v>
      </c>
      <c r="K58">
        <v>219</v>
      </c>
      <c r="M58">
        <v>508</v>
      </c>
      <c r="N58">
        <v>483</v>
      </c>
      <c r="P58">
        <v>261</v>
      </c>
      <c r="Q58">
        <v>240</v>
      </c>
      <c r="S58">
        <f t="shared" si="24"/>
        <v>32</v>
      </c>
      <c r="T58">
        <f t="shared" si="25"/>
        <v>23</v>
      </c>
      <c r="U58">
        <f t="shared" si="26"/>
        <v>24</v>
      </c>
      <c r="V58">
        <f t="shared" si="27"/>
        <v>23</v>
      </c>
      <c r="W58">
        <f t="shared" si="28"/>
        <v>25</v>
      </c>
      <c r="X58">
        <f t="shared" si="29"/>
        <v>21</v>
      </c>
    </row>
    <row r="59" spans="1:24" x14ac:dyDescent="0.25">
      <c r="A59">
        <v>291</v>
      </c>
      <c r="B59">
        <v>255</v>
      </c>
      <c r="D59">
        <v>911</v>
      </c>
      <c r="E59">
        <v>889</v>
      </c>
      <c r="G59">
        <v>920</v>
      </c>
      <c r="H59">
        <v>898</v>
      </c>
      <c r="J59">
        <v>246</v>
      </c>
      <c r="K59">
        <v>221</v>
      </c>
      <c r="M59">
        <v>527</v>
      </c>
      <c r="N59">
        <v>506</v>
      </c>
      <c r="P59">
        <v>279</v>
      </c>
      <c r="Q59">
        <v>256</v>
      </c>
      <c r="S59">
        <f t="shared" si="24"/>
        <v>36</v>
      </c>
      <c r="T59">
        <f t="shared" si="25"/>
        <v>22</v>
      </c>
      <c r="U59">
        <f t="shared" si="26"/>
        <v>22</v>
      </c>
      <c r="V59">
        <f t="shared" si="27"/>
        <v>25</v>
      </c>
      <c r="W59">
        <f t="shared" si="28"/>
        <v>21</v>
      </c>
      <c r="X59">
        <f>P59-Q59</f>
        <v>23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523</v>
      </c>
      <c r="B62">
        <v>472</v>
      </c>
      <c r="D62">
        <v>1131</v>
      </c>
      <c r="E62">
        <v>1095</v>
      </c>
      <c r="G62">
        <v>1424</v>
      </c>
      <c r="H62">
        <v>1373</v>
      </c>
      <c r="J62">
        <v>333</v>
      </c>
      <c r="K62">
        <v>288</v>
      </c>
      <c r="M62">
        <v>637</v>
      </c>
      <c r="N62">
        <v>594</v>
      </c>
      <c r="P62">
        <v>524</v>
      </c>
      <c r="Q62">
        <v>480</v>
      </c>
      <c r="S62">
        <f>A62-B62</f>
        <v>51</v>
      </c>
      <c r="T62">
        <f>D62-E62</f>
        <v>36</v>
      </c>
      <c r="U62">
        <f>G62-H62</f>
        <v>51</v>
      </c>
      <c r="V62">
        <f>J62-K62</f>
        <v>45</v>
      </c>
      <c r="W62">
        <f>M62-N62</f>
        <v>43</v>
      </c>
      <c r="X62">
        <f>P62-Q62</f>
        <v>44</v>
      </c>
    </row>
    <row r="63" spans="1:24" x14ac:dyDescent="0.25">
      <c r="A63">
        <v>407</v>
      </c>
      <c r="B63">
        <v>359</v>
      </c>
      <c r="D63">
        <v>1073</v>
      </c>
      <c r="E63">
        <v>1032</v>
      </c>
      <c r="G63">
        <v>1211</v>
      </c>
      <c r="H63">
        <v>1179</v>
      </c>
      <c r="J63">
        <v>288</v>
      </c>
      <c r="K63">
        <v>271</v>
      </c>
      <c r="M63">
        <v>624</v>
      </c>
      <c r="N63">
        <v>592</v>
      </c>
      <c r="P63">
        <v>345</v>
      </c>
      <c r="Q63">
        <v>300</v>
      </c>
      <c r="S63">
        <f t="shared" ref="S63:S71" si="30">A63-B63</f>
        <v>48</v>
      </c>
      <c r="T63">
        <f t="shared" ref="T63:T71" si="31">D63-E63</f>
        <v>41</v>
      </c>
      <c r="U63">
        <f t="shared" ref="U63:U71" si="32">G63-H63</f>
        <v>32</v>
      </c>
      <c r="V63">
        <f t="shared" ref="V63:V71" si="33">J63-K63</f>
        <v>17</v>
      </c>
      <c r="W63">
        <f t="shared" ref="W63:W71" si="34">M63-N63</f>
        <v>32</v>
      </c>
      <c r="X63">
        <f t="shared" ref="X63:X70" si="35">P63-Q63</f>
        <v>45</v>
      </c>
    </row>
    <row r="64" spans="1:24" x14ac:dyDescent="0.25">
      <c r="A64">
        <v>501</v>
      </c>
      <c r="B64">
        <v>452</v>
      </c>
      <c r="D64">
        <v>1119</v>
      </c>
      <c r="E64">
        <v>1080</v>
      </c>
      <c r="G64">
        <v>1251</v>
      </c>
      <c r="H64">
        <v>1218</v>
      </c>
      <c r="J64">
        <v>294</v>
      </c>
      <c r="K64">
        <v>261</v>
      </c>
      <c r="M64">
        <v>643</v>
      </c>
      <c r="N64">
        <v>590</v>
      </c>
      <c r="P64">
        <v>450</v>
      </c>
      <c r="Q64">
        <v>408</v>
      </c>
      <c r="S64">
        <f t="shared" si="30"/>
        <v>49</v>
      </c>
      <c r="T64">
        <f t="shared" si="31"/>
        <v>39</v>
      </c>
      <c r="U64">
        <f t="shared" si="32"/>
        <v>33</v>
      </c>
      <c r="V64">
        <f t="shared" si="33"/>
        <v>33</v>
      </c>
      <c r="W64">
        <f t="shared" si="34"/>
        <v>53</v>
      </c>
      <c r="X64">
        <f t="shared" si="35"/>
        <v>42</v>
      </c>
    </row>
    <row r="65" spans="1:24" x14ac:dyDescent="0.25">
      <c r="A65">
        <v>287</v>
      </c>
      <c r="B65">
        <v>255</v>
      </c>
      <c r="D65">
        <v>1125</v>
      </c>
      <c r="E65">
        <v>1096</v>
      </c>
      <c r="G65">
        <v>1291</v>
      </c>
      <c r="H65">
        <v>1261</v>
      </c>
      <c r="J65">
        <v>425</v>
      </c>
      <c r="K65">
        <v>390</v>
      </c>
      <c r="M65">
        <v>600</v>
      </c>
      <c r="N65">
        <v>574</v>
      </c>
      <c r="P65">
        <v>348</v>
      </c>
      <c r="Q65">
        <v>316</v>
      </c>
      <c r="S65">
        <f t="shared" si="30"/>
        <v>32</v>
      </c>
      <c r="T65">
        <f t="shared" si="31"/>
        <v>29</v>
      </c>
      <c r="U65">
        <f t="shared" si="32"/>
        <v>30</v>
      </c>
      <c r="V65">
        <f t="shared" si="33"/>
        <v>35</v>
      </c>
      <c r="W65">
        <f t="shared" si="34"/>
        <v>26</v>
      </c>
      <c r="X65">
        <f t="shared" si="35"/>
        <v>32</v>
      </c>
    </row>
    <row r="66" spans="1:24" x14ac:dyDescent="0.25">
      <c r="A66">
        <v>665</v>
      </c>
      <c r="B66">
        <v>613</v>
      </c>
      <c r="D66">
        <v>1081</v>
      </c>
      <c r="E66">
        <v>1034</v>
      </c>
      <c r="G66">
        <v>1213</v>
      </c>
      <c r="H66">
        <v>1181</v>
      </c>
      <c r="J66">
        <v>305</v>
      </c>
      <c r="K66">
        <v>258</v>
      </c>
      <c r="M66">
        <v>700</v>
      </c>
      <c r="N66">
        <v>651</v>
      </c>
      <c r="P66">
        <v>1914</v>
      </c>
      <c r="Q66">
        <v>1865</v>
      </c>
      <c r="S66">
        <f t="shared" si="30"/>
        <v>52</v>
      </c>
      <c r="T66">
        <f t="shared" si="31"/>
        <v>47</v>
      </c>
      <c r="U66">
        <f t="shared" si="32"/>
        <v>32</v>
      </c>
      <c r="V66">
        <f t="shared" si="33"/>
        <v>47</v>
      </c>
      <c r="W66">
        <f t="shared" si="34"/>
        <v>49</v>
      </c>
      <c r="X66">
        <f t="shared" si="35"/>
        <v>49</v>
      </c>
    </row>
    <row r="67" spans="1:24" x14ac:dyDescent="0.25">
      <c r="A67">
        <v>371</v>
      </c>
      <c r="B67">
        <v>320</v>
      </c>
      <c r="D67">
        <v>1106</v>
      </c>
      <c r="E67">
        <v>1063</v>
      </c>
      <c r="G67">
        <v>1223</v>
      </c>
      <c r="H67">
        <v>1189</v>
      </c>
      <c r="J67">
        <v>331</v>
      </c>
      <c r="K67">
        <v>289</v>
      </c>
      <c r="M67">
        <v>638</v>
      </c>
      <c r="N67">
        <v>591</v>
      </c>
      <c r="P67">
        <v>340</v>
      </c>
      <c r="Q67">
        <v>314</v>
      </c>
      <c r="S67">
        <f t="shared" si="30"/>
        <v>51</v>
      </c>
      <c r="T67">
        <f t="shared" si="31"/>
        <v>43</v>
      </c>
      <c r="U67">
        <f t="shared" si="32"/>
        <v>34</v>
      </c>
      <c r="V67">
        <f t="shared" si="33"/>
        <v>42</v>
      </c>
      <c r="W67">
        <f t="shared" si="34"/>
        <v>47</v>
      </c>
      <c r="X67">
        <f t="shared" si="35"/>
        <v>26</v>
      </c>
    </row>
    <row r="68" spans="1:24" x14ac:dyDescent="0.25">
      <c r="A68">
        <v>448</v>
      </c>
      <c r="B68">
        <v>396</v>
      </c>
      <c r="D68">
        <v>1121</v>
      </c>
      <c r="E68">
        <v>1092</v>
      </c>
      <c r="G68">
        <v>1230</v>
      </c>
      <c r="H68">
        <v>1196</v>
      </c>
      <c r="J68">
        <v>291</v>
      </c>
      <c r="K68">
        <v>248</v>
      </c>
      <c r="M68">
        <v>684</v>
      </c>
      <c r="N68">
        <v>634</v>
      </c>
      <c r="P68">
        <v>330</v>
      </c>
      <c r="Q68">
        <v>303</v>
      </c>
      <c r="S68">
        <f t="shared" si="30"/>
        <v>52</v>
      </c>
      <c r="T68">
        <f t="shared" si="31"/>
        <v>29</v>
      </c>
      <c r="U68">
        <f t="shared" si="32"/>
        <v>34</v>
      </c>
      <c r="V68">
        <f t="shared" si="33"/>
        <v>43</v>
      </c>
      <c r="W68">
        <f t="shared" si="34"/>
        <v>50</v>
      </c>
      <c r="X68">
        <f t="shared" si="35"/>
        <v>27</v>
      </c>
    </row>
    <row r="69" spans="1:24" x14ac:dyDescent="0.25">
      <c r="A69">
        <v>522</v>
      </c>
      <c r="B69">
        <v>467</v>
      </c>
      <c r="D69">
        <v>1199</v>
      </c>
      <c r="E69">
        <v>1150</v>
      </c>
      <c r="G69">
        <v>1060</v>
      </c>
      <c r="H69">
        <v>1031</v>
      </c>
      <c r="J69">
        <v>323</v>
      </c>
      <c r="K69">
        <v>277</v>
      </c>
      <c r="M69">
        <v>660</v>
      </c>
      <c r="N69">
        <v>612</v>
      </c>
      <c r="P69">
        <v>480</v>
      </c>
      <c r="Q69">
        <v>436</v>
      </c>
      <c r="S69">
        <f t="shared" si="30"/>
        <v>55</v>
      </c>
      <c r="T69">
        <f t="shared" si="31"/>
        <v>49</v>
      </c>
      <c r="U69">
        <f t="shared" si="32"/>
        <v>29</v>
      </c>
      <c r="V69">
        <f t="shared" si="33"/>
        <v>46</v>
      </c>
      <c r="W69">
        <f t="shared" si="34"/>
        <v>48</v>
      </c>
      <c r="X69">
        <f t="shared" si="35"/>
        <v>44</v>
      </c>
    </row>
    <row r="70" spans="1:24" x14ac:dyDescent="0.25">
      <c r="A70">
        <v>464</v>
      </c>
      <c r="B70">
        <v>397</v>
      </c>
      <c r="D70">
        <v>1250</v>
      </c>
      <c r="E70">
        <v>1200</v>
      </c>
      <c r="G70">
        <v>1096</v>
      </c>
      <c r="H70">
        <v>1069</v>
      </c>
      <c r="J70">
        <v>277</v>
      </c>
      <c r="K70">
        <v>249</v>
      </c>
      <c r="M70">
        <v>615</v>
      </c>
      <c r="N70">
        <v>584</v>
      </c>
      <c r="P70">
        <v>404</v>
      </c>
      <c r="Q70">
        <v>363</v>
      </c>
      <c r="S70">
        <f t="shared" si="30"/>
        <v>67</v>
      </c>
      <c r="T70">
        <f t="shared" si="31"/>
        <v>50</v>
      </c>
      <c r="U70">
        <f t="shared" si="32"/>
        <v>27</v>
      </c>
      <c r="V70">
        <f t="shared" si="33"/>
        <v>28</v>
      </c>
      <c r="W70">
        <f t="shared" si="34"/>
        <v>31</v>
      </c>
      <c r="X70">
        <f t="shared" si="35"/>
        <v>41</v>
      </c>
    </row>
    <row r="71" spans="1:24" x14ac:dyDescent="0.25">
      <c r="A71">
        <v>41564</v>
      </c>
      <c r="B71">
        <v>41476</v>
      </c>
      <c r="D71">
        <v>1142</v>
      </c>
      <c r="E71">
        <v>1114</v>
      </c>
      <c r="G71">
        <v>1274</v>
      </c>
      <c r="H71">
        <v>1245</v>
      </c>
      <c r="J71">
        <v>275</v>
      </c>
      <c r="K71">
        <v>238</v>
      </c>
      <c r="M71">
        <v>603</v>
      </c>
      <c r="N71">
        <v>571</v>
      </c>
      <c r="P71">
        <v>345</v>
      </c>
      <c r="Q71">
        <v>300</v>
      </c>
      <c r="S71">
        <f t="shared" si="30"/>
        <v>88</v>
      </c>
      <c r="T71">
        <f t="shared" si="31"/>
        <v>28</v>
      </c>
      <c r="U71">
        <f t="shared" si="32"/>
        <v>29</v>
      </c>
      <c r="V71">
        <f t="shared" si="33"/>
        <v>37</v>
      </c>
      <c r="W71">
        <f t="shared" si="34"/>
        <v>32</v>
      </c>
      <c r="X71">
        <f>P71-Q71</f>
        <v>45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143064</v>
      </c>
      <c r="B74">
        <v>142976</v>
      </c>
      <c r="D74">
        <v>1919</v>
      </c>
      <c r="E74">
        <v>1856</v>
      </c>
      <c r="G74">
        <v>1337</v>
      </c>
      <c r="H74">
        <v>1281</v>
      </c>
      <c r="J74">
        <v>689</v>
      </c>
      <c r="K74">
        <v>634</v>
      </c>
      <c r="M74">
        <v>54098</v>
      </c>
      <c r="N74">
        <v>54008</v>
      </c>
      <c r="P74">
        <v>65754</v>
      </c>
      <c r="Q74">
        <v>65687</v>
      </c>
      <c r="S74">
        <f>A74-B74</f>
        <v>88</v>
      </c>
      <c r="T74">
        <f>D74-E74</f>
        <v>63</v>
      </c>
      <c r="U74">
        <f>G74-H74</f>
        <v>56</v>
      </c>
      <c r="V74">
        <f>J74-K74</f>
        <v>55</v>
      </c>
      <c r="W74">
        <f>M74-N74</f>
        <v>90</v>
      </c>
      <c r="X74">
        <f>P74-Q74</f>
        <v>67</v>
      </c>
    </row>
    <row r="75" spans="1:24" x14ac:dyDescent="0.25">
      <c r="A75">
        <v>142935</v>
      </c>
      <c r="B75">
        <v>142851</v>
      </c>
      <c r="D75">
        <v>2250</v>
      </c>
      <c r="E75">
        <v>2191</v>
      </c>
      <c r="G75">
        <v>1255</v>
      </c>
      <c r="H75">
        <v>1197</v>
      </c>
      <c r="J75">
        <v>4949</v>
      </c>
      <c r="K75">
        <v>4901</v>
      </c>
      <c r="M75">
        <v>932</v>
      </c>
      <c r="N75">
        <v>869</v>
      </c>
      <c r="P75">
        <v>409</v>
      </c>
      <c r="Q75">
        <v>360</v>
      </c>
      <c r="S75">
        <f t="shared" ref="S75:S83" si="36">A75-B75</f>
        <v>84</v>
      </c>
      <c r="T75">
        <f t="shared" ref="T75:T83" si="37">D75-E75</f>
        <v>59</v>
      </c>
      <c r="U75">
        <f t="shared" ref="U75:U83" si="38">G75-H75</f>
        <v>58</v>
      </c>
      <c r="V75">
        <f t="shared" ref="V75:V83" si="39">J75-K75</f>
        <v>48</v>
      </c>
      <c r="W75">
        <f t="shared" ref="W75:W83" si="40">M75-N75</f>
        <v>63</v>
      </c>
      <c r="X75">
        <f t="shared" ref="X75:X82" si="41">P75-Q75</f>
        <v>49</v>
      </c>
    </row>
    <row r="76" spans="1:24" x14ac:dyDescent="0.25">
      <c r="A76">
        <v>143206</v>
      </c>
      <c r="B76">
        <v>143122</v>
      </c>
      <c r="D76">
        <v>2442</v>
      </c>
      <c r="E76">
        <v>2379</v>
      </c>
      <c r="G76">
        <v>3464</v>
      </c>
      <c r="H76">
        <v>3406</v>
      </c>
      <c r="J76">
        <v>858</v>
      </c>
      <c r="K76">
        <v>807</v>
      </c>
      <c r="M76">
        <v>1223</v>
      </c>
      <c r="N76">
        <v>1178</v>
      </c>
      <c r="P76">
        <v>38767</v>
      </c>
      <c r="Q76">
        <v>38703</v>
      </c>
      <c r="S76">
        <f t="shared" si="36"/>
        <v>84</v>
      </c>
      <c r="T76">
        <f t="shared" si="37"/>
        <v>63</v>
      </c>
      <c r="U76">
        <f t="shared" si="38"/>
        <v>58</v>
      </c>
      <c r="V76">
        <f t="shared" si="39"/>
        <v>51</v>
      </c>
      <c r="W76">
        <f t="shared" si="40"/>
        <v>45</v>
      </c>
      <c r="X76">
        <f t="shared" si="41"/>
        <v>64</v>
      </c>
    </row>
    <row r="77" spans="1:24" x14ac:dyDescent="0.25">
      <c r="A77">
        <v>142919</v>
      </c>
      <c r="B77">
        <v>142834</v>
      </c>
      <c r="D77">
        <v>2066</v>
      </c>
      <c r="E77">
        <v>2003</v>
      </c>
      <c r="G77">
        <v>1299</v>
      </c>
      <c r="H77">
        <v>1241</v>
      </c>
      <c r="J77">
        <v>7627</v>
      </c>
      <c r="K77">
        <v>7560</v>
      </c>
      <c r="M77">
        <v>874</v>
      </c>
      <c r="N77">
        <v>824</v>
      </c>
      <c r="P77">
        <v>48504</v>
      </c>
      <c r="Q77">
        <v>48432</v>
      </c>
      <c r="S77">
        <f t="shared" si="36"/>
        <v>85</v>
      </c>
      <c r="T77">
        <f t="shared" si="37"/>
        <v>63</v>
      </c>
      <c r="U77">
        <f t="shared" si="38"/>
        <v>58</v>
      </c>
      <c r="V77">
        <f t="shared" si="39"/>
        <v>67</v>
      </c>
      <c r="W77">
        <f t="shared" si="40"/>
        <v>50</v>
      </c>
      <c r="X77">
        <f t="shared" si="41"/>
        <v>72</v>
      </c>
    </row>
    <row r="78" spans="1:24" x14ac:dyDescent="0.25">
      <c r="A78">
        <v>143088</v>
      </c>
      <c r="B78">
        <v>143003</v>
      </c>
      <c r="D78">
        <v>1292</v>
      </c>
      <c r="E78">
        <v>1240</v>
      </c>
      <c r="G78">
        <v>2640</v>
      </c>
      <c r="H78">
        <v>2585</v>
      </c>
      <c r="J78">
        <v>1891</v>
      </c>
      <c r="K78">
        <v>1839</v>
      </c>
      <c r="M78">
        <v>1141</v>
      </c>
      <c r="N78">
        <v>1077</v>
      </c>
      <c r="P78">
        <v>142699</v>
      </c>
      <c r="Q78">
        <v>142628</v>
      </c>
      <c r="S78">
        <f t="shared" si="36"/>
        <v>85</v>
      </c>
      <c r="T78">
        <f t="shared" si="37"/>
        <v>52</v>
      </c>
      <c r="U78">
        <f t="shared" si="38"/>
        <v>55</v>
      </c>
      <c r="V78">
        <f t="shared" si="39"/>
        <v>52</v>
      </c>
      <c r="W78">
        <f t="shared" si="40"/>
        <v>64</v>
      </c>
      <c r="X78">
        <f t="shared" si="41"/>
        <v>71</v>
      </c>
    </row>
    <row r="79" spans="1:24" x14ac:dyDescent="0.25">
      <c r="A79">
        <v>142900</v>
      </c>
      <c r="B79">
        <v>142823</v>
      </c>
      <c r="D79">
        <v>1203</v>
      </c>
      <c r="E79">
        <v>1150</v>
      </c>
      <c r="G79">
        <v>1425</v>
      </c>
      <c r="H79">
        <v>1377</v>
      </c>
      <c r="J79">
        <v>437</v>
      </c>
      <c r="K79">
        <v>375</v>
      </c>
      <c r="M79">
        <v>1321</v>
      </c>
      <c r="N79">
        <v>1262</v>
      </c>
      <c r="P79">
        <v>36991</v>
      </c>
      <c r="Q79">
        <v>36929</v>
      </c>
      <c r="S79">
        <f t="shared" si="36"/>
        <v>77</v>
      </c>
      <c r="T79">
        <f t="shared" si="37"/>
        <v>53</v>
      </c>
      <c r="U79">
        <f t="shared" si="38"/>
        <v>48</v>
      </c>
      <c r="V79">
        <f t="shared" si="39"/>
        <v>62</v>
      </c>
      <c r="W79">
        <f t="shared" si="40"/>
        <v>59</v>
      </c>
      <c r="X79">
        <f t="shared" si="41"/>
        <v>62</v>
      </c>
    </row>
    <row r="80" spans="1:24" x14ac:dyDescent="0.25">
      <c r="A80">
        <v>143026</v>
      </c>
      <c r="B80">
        <v>142930</v>
      </c>
      <c r="D80">
        <v>1338</v>
      </c>
      <c r="E80">
        <v>1289</v>
      </c>
      <c r="G80">
        <v>1317</v>
      </c>
      <c r="H80">
        <v>1267</v>
      </c>
      <c r="J80">
        <v>1152</v>
      </c>
      <c r="K80">
        <v>1106</v>
      </c>
      <c r="M80">
        <v>795</v>
      </c>
      <c r="N80">
        <v>742</v>
      </c>
      <c r="P80">
        <v>7391</v>
      </c>
      <c r="Q80">
        <v>7330</v>
      </c>
      <c r="S80">
        <f t="shared" si="36"/>
        <v>96</v>
      </c>
      <c r="T80">
        <f t="shared" si="37"/>
        <v>49</v>
      </c>
      <c r="U80">
        <f t="shared" si="38"/>
        <v>50</v>
      </c>
      <c r="V80">
        <f t="shared" si="39"/>
        <v>46</v>
      </c>
      <c r="W80">
        <f t="shared" si="40"/>
        <v>53</v>
      </c>
      <c r="X80">
        <f t="shared" si="41"/>
        <v>61</v>
      </c>
    </row>
    <row r="81" spans="1:24" x14ac:dyDescent="0.25">
      <c r="A81">
        <v>142702</v>
      </c>
      <c r="B81">
        <v>142612</v>
      </c>
      <c r="D81">
        <v>2202</v>
      </c>
      <c r="E81">
        <v>2139</v>
      </c>
      <c r="G81">
        <v>2131</v>
      </c>
      <c r="H81">
        <v>2073</v>
      </c>
      <c r="J81">
        <v>925</v>
      </c>
      <c r="K81">
        <v>876</v>
      </c>
      <c r="M81">
        <v>926</v>
      </c>
      <c r="N81">
        <v>874</v>
      </c>
      <c r="P81">
        <v>552</v>
      </c>
      <c r="Q81">
        <v>502</v>
      </c>
      <c r="S81">
        <f t="shared" si="36"/>
        <v>90</v>
      </c>
      <c r="T81">
        <f t="shared" si="37"/>
        <v>63</v>
      </c>
      <c r="U81">
        <f t="shared" si="38"/>
        <v>58</v>
      </c>
      <c r="V81">
        <f t="shared" si="39"/>
        <v>49</v>
      </c>
      <c r="W81">
        <f t="shared" si="40"/>
        <v>52</v>
      </c>
      <c r="X81">
        <f t="shared" si="41"/>
        <v>50</v>
      </c>
    </row>
    <row r="82" spans="1:24" x14ac:dyDescent="0.25">
      <c r="A82">
        <v>142602</v>
      </c>
      <c r="B82">
        <v>142528</v>
      </c>
      <c r="D82">
        <v>1193</v>
      </c>
      <c r="E82">
        <v>1140</v>
      </c>
      <c r="G82">
        <v>1229</v>
      </c>
      <c r="H82">
        <v>1179</v>
      </c>
      <c r="J82">
        <v>3451</v>
      </c>
      <c r="K82">
        <v>3395</v>
      </c>
      <c r="M82">
        <v>1001</v>
      </c>
      <c r="N82">
        <v>951</v>
      </c>
      <c r="P82">
        <v>580</v>
      </c>
      <c r="Q82">
        <v>532</v>
      </c>
      <c r="S82">
        <f t="shared" si="36"/>
        <v>74</v>
      </c>
      <c r="T82">
        <f t="shared" si="37"/>
        <v>53</v>
      </c>
      <c r="U82">
        <f t="shared" si="38"/>
        <v>50</v>
      </c>
      <c r="V82">
        <f t="shared" si="39"/>
        <v>56</v>
      </c>
      <c r="W82">
        <f t="shared" si="40"/>
        <v>50</v>
      </c>
      <c r="X82">
        <f t="shared" si="41"/>
        <v>48</v>
      </c>
    </row>
    <row r="83" spans="1:24" x14ac:dyDescent="0.25">
      <c r="A83">
        <v>142897</v>
      </c>
      <c r="B83">
        <v>142820</v>
      </c>
      <c r="D83">
        <v>1173</v>
      </c>
      <c r="E83">
        <v>1123</v>
      </c>
      <c r="G83">
        <v>1917</v>
      </c>
      <c r="H83">
        <v>1860</v>
      </c>
      <c r="J83">
        <v>1734</v>
      </c>
      <c r="K83">
        <v>1678</v>
      </c>
      <c r="M83">
        <v>1889</v>
      </c>
      <c r="N83">
        <v>1833</v>
      </c>
      <c r="P83">
        <v>593</v>
      </c>
      <c r="Q83">
        <v>546</v>
      </c>
      <c r="S83">
        <f t="shared" si="36"/>
        <v>77</v>
      </c>
      <c r="T83">
        <f t="shared" si="37"/>
        <v>50</v>
      </c>
      <c r="U83">
        <f t="shared" si="38"/>
        <v>57</v>
      </c>
      <c r="V83">
        <f t="shared" si="39"/>
        <v>56</v>
      </c>
      <c r="W83">
        <f t="shared" si="40"/>
        <v>56</v>
      </c>
      <c r="X83">
        <f>P83-Q83</f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21D2-CB05-450A-B334-216B53C7C506}">
  <dimension ref="A1:G53"/>
  <sheetViews>
    <sheetView zoomScaleNormal="100" workbookViewId="0">
      <selection activeCell="Q30" sqref="Q30:AC37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</cols>
  <sheetData>
    <row r="1" spans="1:7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</row>
    <row r="2" spans="1:7" x14ac:dyDescent="0.25">
      <c r="A2" t="s">
        <v>18</v>
      </c>
      <c r="B2">
        <f>MEDIAN(Slashdot!U2:U11)</f>
        <v>44.5</v>
      </c>
      <c r="C2">
        <f>MEDIAN(Slashdot!T2:T11)</f>
        <v>46</v>
      </c>
      <c r="D2">
        <f>MEDIAN(Slashdot!W2:W11)</f>
        <v>43.5</v>
      </c>
      <c r="E2">
        <f>MEDIAN(Slashdot!S2:S11)</f>
        <v>39</v>
      </c>
      <c r="F2">
        <f>MEDIAN(Slashdot!V2:V11)</f>
        <v>33</v>
      </c>
      <c r="G2">
        <f>MEDIAN(Slashdot!X2:X11)</f>
        <v>34</v>
      </c>
    </row>
    <row r="3" spans="1:7" x14ac:dyDescent="0.25">
      <c r="A3" t="s">
        <v>19</v>
      </c>
      <c r="B3">
        <f>MEDIAN(Stanford!U2:U11)</f>
        <v>133</v>
      </c>
      <c r="C3">
        <f>MEDIAN(Stanford!T2:T11)</f>
        <v>178.5</v>
      </c>
      <c r="D3">
        <f>MEDIAN(Stanford!W2:W11)</f>
        <v>171.5</v>
      </c>
      <c r="E3">
        <f>MEDIAN(Stanford!S2:S11)</f>
        <v>144.5</v>
      </c>
      <c r="F3">
        <f>MEDIAN(Stanford!V2:V11)</f>
        <v>152</v>
      </c>
      <c r="G3">
        <f>MEDIAN(Stanford!X2:X11)</f>
        <v>116</v>
      </c>
    </row>
    <row r="4" spans="1:7" x14ac:dyDescent="0.25">
      <c r="A4" t="s">
        <v>20</v>
      </c>
      <c r="B4">
        <f>MEDIAN(Google!U2:U11)</f>
        <v>50491.5</v>
      </c>
      <c r="C4">
        <f>MEDIAN(Google!T2:T11)</f>
        <v>51090</v>
      </c>
      <c r="D4">
        <f>MEDIAN(Google!W2:W11)</f>
        <v>46644</v>
      </c>
      <c r="E4">
        <f>MEDIAN(Google!S2:S11)</f>
        <v>39838</v>
      </c>
      <c r="F4">
        <f>MEDIAN(Google!V2:V11)</f>
        <v>45844.5</v>
      </c>
      <c r="G4">
        <f>MEDIAN(Google!X2:X11)</f>
        <v>38812.5</v>
      </c>
    </row>
    <row r="5" spans="1:7" x14ac:dyDescent="0.25">
      <c r="A5" t="s">
        <v>21</v>
      </c>
      <c r="B5">
        <f>MEDIAN(Pokec!U2:U11)</f>
        <v>4637</v>
      </c>
      <c r="C5">
        <f>MEDIAN(Pokec!T2:T11)</f>
        <v>6664.5</v>
      </c>
      <c r="D5">
        <f>MEDIAN(Pokec!W2:W11)</f>
        <v>6705</v>
      </c>
      <c r="E5">
        <f>MEDIAN(Pokec!S2:S11)</f>
        <v>3950.5</v>
      </c>
      <c r="F5">
        <f>MEDIAN(Pokec!V2:V11)</f>
        <v>3730.5</v>
      </c>
      <c r="G5">
        <f>MEDIAN(Pokec!X2:X11)</f>
        <v>3644.5</v>
      </c>
    </row>
    <row r="6" spans="1:7" x14ac:dyDescent="0.25">
      <c r="A6" t="s">
        <v>22</v>
      </c>
      <c r="B6">
        <f>MEDIAN(LiveJ!U2:U11)</f>
        <v>102995</v>
      </c>
      <c r="C6">
        <f>MEDIAN(LiveJ!T2:T11)</f>
        <v>111178.5</v>
      </c>
      <c r="D6">
        <f>MEDIAN(LiveJ!W2:W11)</f>
        <v>100277</v>
      </c>
      <c r="E6">
        <f>MEDIAN(LiveJ!S2:S11)</f>
        <v>46195</v>
      </c>
      <c r="F6">
        <f>MEDIAN(LiveJ!V2:V11)</f>
        <v>41598</v>
      </c>
      <c r="G6">
        <f>MEDIAN(LiveJ!X2:X11)</f>
        <v>44215.5</v>
      </c>
    </row>
    <row r="7" spans="1:7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7" x14ac:dyDescent="0.25">
      <c r="A8" t="s">
        <v>18</v>
      </c>
      <c r="B8">
        <f>MEDIAN(Slashdot!U14:U23)</f>
        <v>35.5</v>
      </c>
      <c r="C8">
        <f>MEDIAN(Slashdot!T14:T23)</f>
        <v>38.5</v>
      </c>
      <c r="D8">
        <f>MEDIAN(Slashdot!W14:W23)</f>
        <v>36.5</v>
      </c>
      <c r="E8">
        <f>MEDIAN(Slashdot!S14:S23)</f>
        <v>35</v>
      </c>
      <c r="F8">
        <f>MEDIAN(Slashdot!V14:V23)</f>
        <v>29</v>
      </c>
      <c r="G8">
        <f>MEDIAN(Slashdot!X14:X23)</f>
        <v>30.5</v>
      </c>
    </row>
    <row r="9" spans="1:7" x14ac:dyDescent="0.25">
      <c r="A9" t="s">
        <v>19</v>
      </c>
      <c r="B9">
        <f>MEDIAN(Stanford!U14:U23)</f>
        <v>161.5</v>
      </c>
      <c r="C9">
        <f>MEDIAN(Stanford!T14:T23)</f>
        <v>219</v>
      </c>
      <c r="D9">
        <f>MEDIAN(Stanford!W14:W23)</f>
        <v>180.5</v>
      </c>
      <c r="E9">
        <f>MEDIAN(Stanford!S14:S23)</f>
        <v>172.5</v>
      </c>
      <c r="F9">
        <f>MEDIAN(Stanford!V14:V23)</f>
        <v>164.5</v>
      </c>
      <c r="G9">
        <f>MEDIAN(Stanford!X14:X23)</f>
        <v>149.5</v>
      </c>
    </row>
    <row r="10" spans="1:7" x14ac:dyDescent="0.25">
      <c r="A10" t="s">
        <v>20</v>
      </c>
      <c r="B10">
        <f>MEDIAN(Google!U14:U23)</f>
        <v>30583</v>
      </c>
      <c r="C10">
        <f>MEDIAN(Google!T14:T23)</f>
        <v>27621</v>
      </c>
      <c r="D10">
        <f>MEDIAN(Google!W14:W23)</f>
        <v>25735</v>
      </c>
      <c r="E10">
        <f>MEDIAN(Google!S14:S23)</f>
        <v>24835</v>
      </c>
      <c r="F10">
        <f>MEDIAN(Google!V14:V23)</f>
        <v>27797.5</v>
      </c>
      <c r="G10">
        <f>MEDIAN(Google!X14:X23)</f>
        <v>24870.5</v>
      </c>
    </row>
    <row r="11" spans="1:7" x14ac:dyDescent="0.25">
      <c r="A11" t="s">
        <v>21</v>
      </c>
      <c r="B11">
        <f>MEDIAN(Pokec!U14:U23)</f>
        <v>2805</v>
      </c>
      <c r="C11">
        <f>MEDIAN(Pokec!T14:T23)</f>
        <v>4353</v>
      </c>
      <c r="D11">
        <f>MEDIAN(Pokec!W14:W23)</f>
        <v>3418.5</v>
      </c>
      <c r="E11">
        <f>MEDIAN(Pokec!S14:S23)</f>
        <v>2669</v>
      </c>
      <c r="F11">
        <f>MEDIAN(Pokec!V14:V23)</f>
        <v>2570.5</v>
      </c>
      <c r="G11">
        <f>MEDIAN(Pokec!X14:X23)</f>
        <v>2430</v>
      </c>
    </row>
    <row r="12" spans="1:7" x14ac:dyDescent="0.25">
      <c r="A12" t="s">
        <v>22</v>
      </c>
      <c r="B12">
        <f>MEDIAN(LiveJ!U14:U23)</f>
        <v>62132.5</v>
      </c>
      <c r="C12">
        <f>MEDIAN(LiveJ!T14:T23)</f>
        <v>63068</v>
      </c>
      <c r="D12">
        <f>MEDIAN(LiveJ!W14:W23)</f>
        <v>54420</v>
      </c>
      <c r="E12">
        <f>MEDIAN(LiveJ!S14:S23)</f>
        <v>31526.5</v>
      </c>
      <c r="F12">
        <f>MEDIAN(LiveJ!V14:V23)</f>
        <v>28750.5</v>
      </c>
      <c r="G12">
        <f>MEDIAN(LiveJ!X14:X23)</f>
        <v>31844.5</v>
      </c>
    </row>
    <row r="13" spans="1:7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7" x14ac:dyDescent="0.25">
      <c r="A14" t="s">
        <v>18</v>
      </c>
      <c r="B14">
        <f>MEDIAN(Slashdot!U26:U35)</f>
        <v>30.5</v>
      </c>
      <c r="C14">
        <f>MEDIAN(Slashdot!T26:T35)</f>
        <v>36</v>
      </c>
      <c r="D14">
        <f>MEDIAN(Slashdot!W26:W35)</f>
        <v>26.5</v>
      </c>
      <c r="E14">
        <f>MEDIAN(Slashdot!S26:S35)</f>
        <v>28</v>
      </c>
      <c r="F14">
        <f>MEDIAN(Slashdot!V26:V35)</f>
        <v>26</v>
      </c>
      <c r="G14">
        <f>MEDIAN(Slashdot!X26:X35)</f>
        <v>28</v>
      </c>
    </row>
    <row r="15" spans="1:7" x14ac:dyDescent="0.25">
      <c r="A15" t="s">
        <v>19</v>
      </c>
      <c r="B15">
        <f>MEDIAN(Stanford!U26:U35)</f>
        <v>165.5</v>
      </c>
      <c r="C15">
        <f>MEDIAN(Stanford!T26:T35)</f>
        <v>208.5</v>
      </c>
      <c r="D15">
        <f>MEDIAN(Stanford!W26:W35)</f>
        <v>181.5</v>
      </c>
      <c r="E15">
        <f>MEDIAN(Stanford!S26:S35)</f>
        <v>191.5</v>
      </c>
      <c r="F15">
        <f>MEDIAN(Stanford!V26:V35)</f>
        <v>167</v>
      </c>
      <c r="G15">
        <f>MEDIAN(Stanford!X26:X35)</f>
        <v>150.5</v>
      </c>
    </row>
    <row r="16" spans="1:7" x14ac:dyDescent="0.25">
      <c r="A16" t="s">
        <v>20</v>
      </c>
      <c r="B16">
        <f>MEDIAN(Google!U26:U35)</f>
        <v>18019</v>
      </c>
      <c r="C16">
        <f>MEDIAN(Google!T26:T35)</f>
        <v>16141.5</v>
      </c>
      <c r="D16">
        <f>MEDIAN(Google!W26:W35)</f>
        <v>15999</v>
      </c>
      <c r="E16">
        <f>MEDIAN(Google!S26:S35)</f>
        <v>14988.5</v>
      </c>
      <c r="F16">
        <f>MEDIAN(Google!V26:V35)</f>
        <v>16997.5</v>
      </c>
      <c r="G16">
        <f>MEDIAN(Google!X26:X35)</f>
        <v>16081.5</v>
      </c>
    </row>
    <row r="17" spans="1:7" x14ac:dyDescent="0.25">
      <c r="A17" t="s">
        <v>21</v>
      </c>
      <c r="B17">
        <f>MEDIAN(Pokec!U26:U35)</f>
        <v>2051.5</v>
      </c>
      <c r="C17">
        <f>MEDIAN(Pokec!T26:T35)</f>
        <v>2588</v>
      </c>
      <c r="D17">
        <f>MEDIAN(Pokec!W26:W35)</f>
        <v>2103</v>
      </c>
      <c r="E17">
        <f>MEDIAN(Pokec!S26:S35)</f>
        <v>1633</v>
      </c>
      <c r="F17">
        <f>MEDIAN(Pokec!V26:V35)</f>
        <v>1452.5</v>
      </c>
      <c r="G17">
        <f>MEDIAN(Pokec!X26:X35)</f>
        <v>1452</v>
      </c>
    </row>
    <row r="18" spans="1:7" x14ac:dyDescent="0.25">
      <c r="A18" t="s">
        <v>22</v>
      </c>
      <c r="B18">
        <f>MEDIAN(LiveJ!U26:U35)</f>
        <v>37465.5</v>
      </c>
      <c r="C18">
        <f>MEDIAN(LiveJ!T26:T35)</f>
        <v>39093</v>
      </c>
      <c r="D18">
        <f>MEDIAN(LiveJ!W26:W35)</f>
        <v>33118</v>
      </c>
      <c r="E18">
        <f>MEDIAN(LiveJ!S26:S35)</f>
        <v>20079.5</v>
      </c>
      <c r="F18">
        <f>MEDIAN(LiveJ!V26:V35)</f>
        <v>19942.5</v>
      </c>
      <c r="G18">
        <f>MEDIAN(LiveJ!X26:X35)</f>
        <v>21442.5</v>
      </c>
    </row>
    <row r="19" spans="1:7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7" x14ac:dyDescent="0.25">
      <c r="A20" t="s">
        <v>18</v>
      </c>
      <c r="B20">
        <f>MEDIAN(Slashdot!U38:U47)</f>
        <v>27</v>
      </c>
      <c r="C20">
        <f>MEDIAN(Slashdot!T38:T47)</f>
        <v>30.5</v>
      </c>
      <c r="D20">
        <f>MEDIAN(Slashdot!W38:W47)</f>
        <v>23.5</v>
      </c>
      <c r="E20">
        <f>MEDIAN(Slashdot!S38:S47)</f>
        <v>24</v>
      </c>
      <c r="F20">
        <f>MEDIAN(Slashdot!V38:V47)</f>
        <v>26</v>
      </c>
      <c r="G20">
        <f>MEDIAN(Slashdot!X38:X47)</f>
        <v>24</v>
      </c>
    </row>
    <row r="21" spans="1:7" x14ac:dyDescent="0.25">
      <c r="A21" t="s">
        <v>19</v>
      </c>
      <c r="B21">
        <f>MEDIAN(Stanford!U38:U47)</f>
        <v>176</v>
      </c>
      <c r="C21">
        <f>MEDIAN(Stanford!T38:T47)</f>
        <v>210</v>
      </c>
      <c r="D21">
        <f>MEDIAN(Stanford!W38:W47)</f>
        <v>183.5</v>
      </c>
      <c r="E21">
        <f>MEDIAN(Stanford!S38:S47)</f>
        <v>186</v>
      </c>
      <c r="F21">
        <f>MEDIAN(Stanford!V38:V47)</f>
        <v>183.5</v>
      </c>
      <c r="G21">
        <f>MEDIAN(Stanford!X38:X47)</f>
        <v>148</v>
      </c>
    </row>
    <row r="22" spans="1:7" x14ac:dyDescent="0.25">
      <c r="A22" t="s">
        <v>20</v>
      </c>
      <c r="B22">
        <f>MEDIAN(Google!U38:U47)</f>
        <v>10085</v>
      </c>
      <c r="C22">
        <f>MEDIAN(Google!T38:T47)</f>
        <v>9824</v>
      </c>
      <c r="D22">
        <f>MEDIAN(Google!W38:W47)</f>
        <v>9629</v>
      </c>
      <c r="E22">
        <f>MEDIAN(Google!S38:S47)</f>
        <v>10818</v>
      </c>
      <c r="F22">
        <f>MEDIAN(Google!V38:V47)</f>
        <v>9331.5</v>
      </c>
      <c r="G22">
        <f>MEDIAN(Google!X38:X47)</f>
        <v>9539.5</v>
      </c>
    </row>
    <row r="23" spans="1:7" x14ac:dyDescent="0.25">
      <c r="A23" t="s">
        <v>21</v>
      </c>
      <c r="B23">
        <f>MEDIAN(Pokec!U38:U47)</f>
        <v>1547.5</v>
      </c>
      <c r="C23">
        <f>MEDIAN(Pokec!T38:T47)</f>
        <v>1956</v>
      </c>
      <c r="D23">
        <f>MEDIAN(Pokec!W38:W47)</f>
        <v>1626.5</v>
      </c>
      <c r="E23">
        <f>MEDIAN(Pokec!S38:S47)</f>
        <v>1267.5</v>
      </c>
      <c r="F23">
        <f>MEDIAN(Pokec!V38:V47)</f>
        <v>1226.5</v>
      </c>
      <c r="G23">
        <f>MEDIAN(Pokec!X38:X47)</f>
        <v>1219.5</v>
      </c>
    </row>
    <row r="24" spans="1:7" x14ac:dyDescent="0.25">
      <c r="A24" t="s">
        <v>22</v>
      </c>
      <c r="B24">
        <f>MEDIAN(LiveJ!U38:U47)</f>
        <v>25500.5</v>
      </c>
      <c r="C24">
        <f>MEDIAN(LiveJ!T38:T47)</f>
        <v>27248</v>
      </c>
      <c r="D24">
        <f>MEDIAN(LiveJ!W38:W47)</f>
        <v>22245</v>
      </c>
      <c r="E24">
        <f>MEDIAN(LiveJ!S38:S47)</f>
        <v>14672</v>
      </c>
      <c r="F24">
        <f>MEDIAN(LiveJ!V38:V47)</f>
        <v>14519</v>
      </c>
      <c r="G24">
        <f>MEDIAN(LiveJ!X38:X47)</f>
        <v>14505</v>
      </c>
    </row>
    <row r="25" spans="1:7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7" x14ac:dyDescent="0.25">
      <c r="A26" t="s">
        <v>18</v>
      </c>
      <c r="B26">
        <f>MEDIAN(Slashdot!U50:U59)</f>
        <v>24</v>
      </c>
      <c r="C26">
        <f>MEDIAN(Slashdot!T50:T59)</f>
        <v>23</v>
      </c>
      <c r="D26">
        <f>MEDIAN(Slashdot!W50:W59)</f>
        <v>22</v>
      </c>
      <c r="E26">
        <f>MEDIAN(Slashdot!S50:S59)</f>
        <v>28</v>
      </c>
      <c r="F26">
        <f>MEDIAN(Slashdot!V50:V59)</f>
        <v>24</v>
      </c>
      <c r="G26">
        <f>MEDIAN(Slashdot!X50:X59)</f>
        <v>23</v>
      </c>
    </row>
    <row r="27" spans="1:7" x14ac:dyDescent="0.25">
      <c r="A27" t="s">
        <v>19</v>
      </c>
      <c r="B27">
        <f>MEDIAN(Stanford!U50:U59)</f>
        <v>202.5</v>
      </c>
      <c r="C27">
        <f>MEDIAN(Stanford!T50:T59)</f>
        <v>229.5</v>
      </c>
      <c r="D27">
        <f>MEDIAN(Stanford!W50:W59)</f>
        <v>201.5</v>
      </c>
      <c r="E27">
        <f>MEDIAN(Stanford!S50:S59)</f>
        <v>186.5</v>
      </c>
      <c r="F27">
        <f>MEDIAN(Stanford!V50:V59)</f>
        <v>166</v>
      </c>
      <c r="G27">
        <f>MEDIAN(Stanford!X50:X59)</f>
        <v>156.5</v>
      </c>
    </row>
    <row r="28" spans="1:7" x14ac:dyDescent="0.25">
      <c r="A28" t="s">
        <v>20</v>
      </c>
      <c r="B28">
        <f>MEDIAN(Google!U50:U59)</f>
        <v>6718</v>
      </c>
      <c r="C28">
        <f>MEDIAN(Google!T50:T59)</f>
        <v>5626</v>
      </c>
      <c r="D28">
        <f>MEDIAN(Google!W50:W59)</f>
        <v>5469.5</v>
      </c>
      <c r="E28">
        <f>MEDIAN(Google!S50:S59)</f>
        <v>5651</v>
      </c>
      <c r="F28">
        <f>MEDIAN(Google!V50:V59)</f>
        <v>5574.5</v>
      </c>
      <c r="G28">
        <f>MEDIAN(Google!X50:X59)</f>
        <v>6785.5</v>
      </c>
    </row>
    <row r="29" spans="1:7" x14ac:dyDescent="0.25">
      <c r="A29" t="s">
        <v>21</v>
      </c>
      <c r="B29">
        <f>MEDIAN(Pokec!U50:U59)</f>
        <v>1394.5</v>
      </c>
      <c r="C29">
        <f>MEDIAN(Pokec!T50:T59)</f>
        <v>1652.5</v>
      </c>
      <c r="D29">
        <f>MEDIAN(Pokec!W50:W59)</f>
        <v>1393</v>
      </c>
      <c r="E29">
        <f>MEDIAN(Pokec!S50:S59)</f>
        <v>1286.5</v>
      </c>
      <c r="F29">
        <f>MEDIAN(Pokec!V50:V59)</f>
        <v>1198.5</v>
      </c>
      <c r="G29">
        <f>MEDIAN(Pokec!X50:X59)</f>
        <v>1196</v>
      </c>
    </row>
    <row r="30" spans="1:7" x14ac:dyDescent="0.25">
      <c r="A30" t="s">
        <v>22</v>
      </c>
      <c r="B30">
        <f>MEDIAN(LiveJ!U50:U59)</f>
        <v>16104.5</v>
      </c>
      <c r="C30">
        <f>MEDIAN(LiveJ!T50:T59)</f>
        <v>16759</v>
      </c>
      <c r="D30">
        <f>MEDIAN(LiveJ!W50:W59)</f>
        <v>14880.5</v>
      </c>
      <c r="E30">
        <f>MEDIAN(LiveJ!S50:S59)</f>
        <v>10435.5</v>
      </c>
      <c r="F30">
        <f>MEDIAN(LiveJ!V50:V59)</f>
        <v>10319.5</v>
      </c>
      <c r="G30">
        <f>MEDIAN(LiveJ!X50:X59)</f>
        <v>10497</v>
      </c>
    </row>
    <row r="31" spans="1:7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7" x14ac:dyDescent="0.25">
      <c r="A32" t="s">
        <v>18</v>
      </c>
      <c r="B32">
        <f>MEDIAN(Slashdot!U62:U71)</f>
        <v>32</v>
      </c>
      <c r="C32">
        <f>MEDIAN(Slashdot!T62:T71)</f>
        <v>40</v>
      </c>
      <c r="D32">
        <f>MEDIAN(Slashdot!W62:W71)</f>
        <v>45</v>
      </c>
      <c r="E32">
        <f>MEDIAN(Slashdot!S62:S71)</f>
        <v>51.5</v>
      </c>
      <c r="F32">
        <f>MEDIAN(Slashdot!V62:V71)</f>
        <v>39.5</v>
      </c>
      <c r="G32">
        <f>MEDIAN(Slashdot!X62:X71)</f>
        <v>43</v>
      </c>
    </row>
    <row r="33" spans="1:7" x14ac:dyDescent="0.25">
      <c r="A33" t="s">
        <v>19</v>
      </c>
      <c r="B33">
        <f>MEDIAN(Stanford!U62:U71)</f>
        <v>256</v>
      </c>
      <c r="C33">
        <f>MEDIAN(Stanford!T62:T71)</f>
        <v>253</v>
      </c>
      <c r="D33">
        <f>MEDIAN(Stanford!W62:W71)</f>
        <v>231.5</v>
      </c>
      <c r="E33">
        <f>MEDIAN(Stanford!S62:S71)</f>
        <v>239.5</v>
      </c>
      <c r="F33">
        <f>MEDIAN(Stanford!V62:V71)</f>
        <v>261.5</v>
      </c>
      <c r="G33">
        <f>MEDIAN(Stanford!X62:X71)</f>
        <v>193</v>
      </c>
    </row>
    <row r="34" spans="1:7" x14ac:dyDescent="0.25">
      <c r="A34" t="s">
        <v>20</v>
      </c>
      <c r="B34">
        <f>MEDIAN(Google!U62:U71)</f>
        <v>5619.5</v>
      </c>
      <c r="C34">
        <f>MEDIAN(Google!T62:T71)</f>
        <v>5654.5</v>
      </c>
      <c r="D34">
        <f>MEDIAN(Google!W62:W71)</f>
        <v>5577</v>
      </c>
      <c r="E34">
        <f>MEDIAN(Google!S62:S71)</f>
        <v>5631</v>
      </c>
      <c r="F34">
        <f>MEDIAN(Google!V62:V71)</f>
        <v>5604</v>
      </c>
      <c r="G34">
        <f>MEDIAN(Google!X62:X71)</f>
        <v>5657</v>
      </c>
    </row>
    <row r="35" spans="1:7" x14ac:dyDescent="0.25">
      <c r="A35" t="s">
        <v>21</v>
      </c>
      <c r="B35">
        <f>MEDIAN(Pokec!U62:U71)</f>
        <v>1474.5</v>
      </c>
      <c r="C35">
        <f>MEDIAN(Pokec!T62:T71)</f>
        <v>1629</v>
      </c>
      <c r="D35">
        <f>MEDIAN(Pokec!W62:W71)</f>
        <v>1501.5</v>
      </c>
      <c r="E35">
        <f>MEDIAN(Pokec!S62:S71)</f>
        <v>1303.5</v>
      </c>
      <c r="F35">
        <f>MEDIAN(Pokec!V62:V71)</f>
        <v>1266.5</v>
      </c>
      <c r="G35">
        <f>MEDIAN(Pokec!X62:X71)</f>
        <v>1261.5</v>
      </c>
    </row>
    <row r="36" spans="1:7" x14ac:dyDescent="0.25">
      <c r="A36" t="s">
        <v>22</v>
      </c>
      <c r="B36">
        <f>MEDIAN(LiveJ!U62:U71)</f>
        <v>14794</v>
      </c>
      <c r="C36">
        <f>MEDIAN(LiveJ!T62:T71)</f>
        <v>14793</v>
      </c>
      <c r="D36">
        <f>MEDIAN(LiveJ!W62:W71)</f>
        <v>14355.5</v>
      </c>
      <c r="E36">
        <f>MEDIAN(LiveJ!S62:S71)</f>
        <v>9852.5</v>
      </c>
      <c r="F36">
        <f>MEDIAN(LiveJ!V62:V71)</f>
        <v>9894</v>
      </c>
      <c r="G36">
        <f>MEDIAN(LiveJ!X62:X71)</f>
        <v>9901</v>
      </c>
    </row>
    <row r="37" spans="1:7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7" x14ac:dyDescent="0.25">
      <c r="A38" t="s">
        <v>18</v>
      </c>
      <c r="B38">
        <f>MEDIAN(Slashdot!U74:U83)</f>
        <v>56.5</v>
      </c>
      <c r="C38">
        <f>MEDIAN(Slashdot!T74:T83)</f>
        <v>56</v>
      </c>
      <c r="D38">
        <f>MEDIAN(Slashdot!W74:W83)</f>
        <v>54.5</v>
      </c>
      <c r="E38">
        <f>MEDIAN(Slashdot!S74:S83)</f>
        <v>84.5</v>
      </c>
      <c r="F38">
        <f>MEDIAN(Slashdot!V74:V83)</f>
        <v>53.5</v>
      </c>
      <c r="G38">
        <f>MEDIAN(Slashdot!X74:X83)</f>
        <v>61.5</v>
      </c>
    </row>
    <row r="39" spans="1:7" x14ac:dyDescent="0.25">
      <c r="A39" t="s">
        <v>19</v>
      </c>
      <c r="B39">
        <f>MEDIAN(Stanford!U74:U83)</f>
        <v>989</v>
      </c>
      <c r="C39">
        <f>MEDIAN(Stanford!T74:T83)</f>
        <v>472</v>
      </c>
      <c r="D39">
        <f>MEDIAN(Stanford!W74:W83)</f>
        <v>690</v>
      </c>
      <c r="E39">
        <f>MEDIAN(Stanford!S74:S83)</f>
        <v>315</v>
      </c>
      <c r="F39">
        <f>MEDIAN(Stanford!V74:V83)</f>
        <v>956</v>
      </c>
      <c r="G39">
        <f>MEDIAN(Stanford!X74:X83)</f>
        <v>313</v>
      </c>
    </row>
    <row r="40" spans="1:7" x14ac:dyDescent="0.25">
      <c r="A40" t="s">
        <v>20</v>
      </c>
      <c r="B40">
        <f>MEDIAN(Google!U74:U83)</f>
        <v>92981</v>
      </c>
      <c r="C40">
        <f>MEDIAN(Google!T74:T83)</f>
        <v>4625</v>
      </c>
      <c r="D40">
        <f>MEDIAN(Google!W74:W83)</f>
        <v>4523.5</v>
      </c>
      <c r="E40">
        <f>MEDIAN(Google!S74:S83)</f>
        <v>5546.5</v>
      </c>
      <c r="F40">
        <f>MEDIAN(Google!V74:V83)</f>
        <v>4724</v>
      </c>
      <c r="G40">
        <f>MEDIAN(Google!X74:X83)</f>
        <v>4965</v>
      </c>
    </row>
    <row r="41" spans="1:7" x14ac:dyDescent="0.25">
      <c r="A41" t="s">
        <v>21</v>
      </c>
      <c r="B41">
        <f>MEDIAN(Pokec!U74:U83)</f>
        <v>1557</v>
      </c>
      <c r="C41">
        <f>MEDIAN(Pokec!T74:T83)</f>
        <v>6527.5</v>
      </c>
      <c r="D41">
        <f>MEDIAN(Pokec!W74:W83)</f>
        <v>1502.5</v>
      </c>
      <c r="E41">
        <f>MEDIAN(Pokec!S74:S83)</f>
        <v>11078.5</v>
      </c>
      <c r="F41">
        <f>MEDIAN(Pokec!V74:V83)</f>
        <v>1335.5</v>
      </c>
      <c r="G41">
        <f>MEDIAN(Pokec!X74:X83)</f>
        <v>1320.5</v>
      </c>
    </row>
    <row r="42" spans="1:7" x14ac:dyDescent="0.25">
      <c r="A42" t="s">
        <v>22</v>
      </c>
      <c r="B42">
        <f>MEDIAN(LiveJ!U74:U83)</f>
        <v>15179</v>
      </c>
      <c r="C42">
        <f>MEDIAN(LiveJ!T74:T83)</f>
        <v>14809</v>
      </c>
      <c r="D42">
        <f>MEDIAN(LiveJ!W74:W83)</f>
        <v>71378</v>
      </c>
      <c r="E42">
        <f>MEDIAN(LiveJ!S74:S83)</f>
        <v>21765</v>
      </c>
      <c r="F42">
        <f>MEDIAN(LiveJ!V74:V83)</f>
        <v>12347.5</v>
      </c>
      <c r="G42">
        <f>MEDIAN(LiveJ!X74:X83)</f>
        <v>59026.5</v>
      </c>
    </row>
    <row r="47" spans="1:7" x14ac:dyDescent="0.25">
      <c r="A47">
        <v>1</v>
      </c>
      <c r="B47">
        <v>2</v>
      </c>
      <c r="C47">
        <v>11</v>
      </c>
    </row>
    <row r="48" spans="1:7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1D36-78C5-40D1-8638-58F944385718}">
  <dimension ref="A1:Z20"/>
  <sheetViews>
    <sheetView tabSelected="1" workbookViewId="0">
      <selection activeCell="Z21" sqref="Z21"/>
    </sheetView>
  </sheetViews>
  <sheetFormatPr defaultRowHeight="15" x14ac:dyDescent="0.25"/>
  <cols>
    <col min="1" max="1" width="8.5703125" bestFit="1" customWidth="1"/>
    <col min="2" max="2" width="7.5703125" bestFit="1" customWidth="1"/>
    <col min="3" max="3" width="8.140625" bestFit="1" customWidth="1"/>
    <col min="4" max="4" width="8.28515625" bestFit="1" customWidth="1"/>
    <col min="5" max="6" width="6.42578125" bestFit="1" customWidth="1"/>
    <col min="8" max="8" width="8" bestFit="1" customWidth="1"/>
    <col min="9" max="9" width="4" bestFit="1" customWidth="1"/>
    <col min="10" max="10" width="8" bestFit="1" customWidth="1"/>
    <col min="11" max="15" width="11" bestFit="1" customWidth="1"/>
    <col min="16" max="16" width="9" customWidth="1"/>
    <col min="17" max="17" width="3.42578125" customWidth="1"/>
    <col min="18" max="18" width="6" bestFit="1" customWidth="1"/>
    <col min="19" max="21" width="9" bestFit="1" customWidth="1"/>
    <col min="22" max="23" width="8" bestFit="1" customWidth="1"/>
    <col min="24" max="24" width="9" bestFit="1" customWidth="1"/>
    <col min="25" max="25" width="9.140625" customWidth="1"/>
  </cols>
  <sheetData>
    <row r="1" spans="1:26" x14ac:dyDescent="0.25">
      <c r="B1" t="s">
        <v>7</v>
      </c>
      <c r="C1" t="s">
        <v>6</v>
      </c>
      <c r="D1" t="s">
        <v>0</v>
      </c>
      <c r="E1" t="s">
        <v>24</v>
      </c>
      <c r="F1" t="s">
        <v>14</v>
      </c>
      <c r="H1" t="s">
        <v>27</v>
      </c>
      <c r="I1">
        <v>100</v>
      </c>
      <c r="J1" t="s">
        <v>26</v>
      </c>
      <c r="K1" t="s">
        <v>6</v>
      </c>
      <c r="L1" t="s">
        <v>7</v>
      </c>
      <c r="M1" t="s">
        <v>9</v>
      </c>
      <c r="N1" t="s">
        <v>28</v>
      </c>
      <c r="O1" t="s">
        <v>8</v>
      </c>
      <c r="P1" t="s">
        <v>14</v>
      </c>
    </row>
    <row r="2" spans="1:26" x14ac:dyDescent="0.25">
      <c r="A2" t="s">
        <v>18</v>
      </c>
      <c r="B2">
        <f>L2-H$2</f>
        <v>222.46000000002095</v>
      </c>
      <c r="C2">
        <f>K2-H$2</f>
        <v>213.85999999998603</v>
      </c>
      <c r="D2">
        <f>N2-H$2</f>
        <v>103.40000000000873</v>
      </c>
      <c r="E2">
        <f>O2-H$2</f>
        <v>105.32000000000698</v>
      </c>
      <c r="F2">
        <f>P2-H$2</f>
        <v>103.36000000005879</v>
      </c>
      <c r="H2">
        <v>71307</v>
      </c>
      <c r="J2">
        <v>71557</v>
      </c>
      <c r="K2">
        <v>71520.859999999986</v>
      </c>
      <c r="L2">
        <v>71529.460000000021</v>
      </c>
      <c r="M2">
        <v>71524.51999999999</v>
      </c>
      <c r="N2">
        <v>71410.400000000009</v>
      </c>
      <c r="O2">
        <v>71412.320000000007</v>
      </c>
      <c r="P2">
        <v>71410.360000000059</v>
      </c>
      <c r="S2">
        <f>B2/C2</f>
        <v>1.0402132236043931</v>
      </c>
      <c r="T2">
        <f>B2/D2</f>
        <v>2.1514506769826127</v>
      </c>
      <c r="U2">
        <f>E2/D2</f>
        <v>1.0185686653771575</v>
      </c>
      <c r="V2">
        <f>F2/D2</f>
        <v>0.9996131528051263</v>
      </c>
      <c r="X2">
        <f>(B2-D2)/D2</f>
        <v>1.1514506769826129</v>
      </c>
      <c r="Y2">
        <f>(E2-D2)/D2</f>
        <v>1.856866537715756E-2</v>
      </c>
      <c r="Z2">
        <f>(F2-D2)/D2</f>
        <v>-3.8684719487367536E-4</v>
      </c>
    </row>
    <row r="3" spans="1:26" x14ac:dyDescent="0.25">
      <c r="A3" t="s">
        <v>19</v>
      </c>
      <c r="B3">
        <f>L3-H$3</f>
        <v>19795.560000000056</v>
      </c>
      <c r="C3">
        <f>K3-H$3</f>
        <v>18843.179999999935</v>
      </c>
      <c r="D3">
        <f>N3-H$3</f>
        <v>14897.380000000034</v>
      </c>
      <c r="E3">
        <f>O3-H$3</f>
        <v>13042.740000000107</v>
      </c>
      <c r="F3">
        <f>P3-H$3</f>
        <v>13168.360000000044</v>
      </c>
      <c r="H3">
        <v>150532</v>
      </c>
      <c r="J3">
        <v>198445</v>
      </c>
      <c r="K3">
        <v>169375.17999999993</v>
      </c>
      <c r="L3">
        <v>170327.56000000006</v>
      </c>
      <c r="M3">
        <v>169596.74000000011</v>
      </c>
      <c r="N3">
        <v>165429.38000000003</v>
      </c>
      <c r="O3">
        <v>163574.74000000011</v>
      </c>
      <c r="P3">
        <v>163700.36000000004</v>
      </c>
      <c r="S3">
        <f t="shared" ref="S3:S6" si="0">B3/C3</f>
        <v>1.050542424367868</v>
      </c>
      <c r="T3">
        <f>B3/D3</f>
        <v>1.3287947276635228</v>
      </c>
      <c r="U3">
        <f t="shared" ref="U3:U6" si="1">E3/D3</f>
        <v>0.87550562582145841</v>
      </c>
      <c r="V3">
        <f t="shared" ref="V3:V6" si="2">F3/D3</f>
        <v>0.88393798104096255</v>
      </c>
      <c r="X3">
        <f t="shared" ref="X3:X6" si="3">(B3-D3)/D3</f>
        <v>0.3287947276635228</v>
      </c>
      <c r="Y3">
        <f t="shared" ref="Y3:Y6" si="4">(E3-D3)/D3</f>
        <v>-0.12449437417854163</v>
      </c>
      <c r="Z3">
        <f t="shared" ref="Z3:Z6" si="5">(F3-D3)/D3</f>
        <v>-0.11606201895903746</v>
      </c>
    </row>
    <row r="4" spans="1:26" x14ac:dyDescent="0.25">
      <c r="A4" t="s">
        <v>20</v>
      </c>
      <c r="B4">
        <f>L4-H$4</f>
        <v>6396.8999999998487</v>
      </c>
      <c r="C4">
        <f>K4-H$4</f>
        <v>5782.8800000000047</v>
      </c>
      <c r="D4">
        <f>N4-H$4</f>
        <v>1604.6600000000908</v>
      </c>
      <c r="E4">
        <f>O4-H$4</f>
        <v>1684.6799999999348</v>
      </c>
      <c r="F4">
        <f>P4-H$4</f>
        <v>1637.5799999998999</v>
      </c>
      <c r="H4">
        <v>434818</v>
      </c>
      <c r="J4">
        <v>443673</v>
      </c>
      <c r="K4">
        <v>440600.88</v>
      </c>
      <c r="L4">
        <v>441214.89999999985</v>
      </c>
      <c r="M4">
        <v>440615.93999999977</v>
      </c>
      <c r="N4">
        <v>436422.66000000009</v>
      </c>
      <c r="O4">
        <v>436502.67999999993</v>
      </c>
      <c r="P4">
        <v>436455.5799999999</v>
      </c>
      <c r="S4">
        <f t="shared" si="0"/>
        <v>1.106178928146502</v>
      </c>
      <c r="T4">
        <f t="shared" ref="T3:T6" si="6">B4/D4</f>
        <v>3.9864519586700529</v>
      </c>
      <c r="U4">
        <f t="shared" si="1"/>
        <v>1.0498672616004883</v>
      </c>
      <c r="V4">
        <f t="shared" si="2"/>
        <v>1.0205152493361878</v>
      </c>
      <c r="X4">
        <f t="shared" si="3"/>
        <v>2.9864519586700529</v>
      </c>
      <c r="Y4">
        <f t="shared" si="4"/>
        <v>4.9867261600488252E-2</v>
      </c>
      <c r="Z4">
        <f t="shared" si="5"/>
        <v>2.0515249336187862E-2</v>
      </c>
    </row>
    <row r="5" spans="1:26" x14ac:dyDescent="0.25">
      <c r="A5" t="s">
        <v>21</v>
      </c>
      <c r="B5">
        <f>L5-H$5</f>
        <v>359.06000000005588</v>
      </c>
      <c r="C5">
        <f>K5-H$5</f>
        <v>275.72000000020489</v>
      </c>
      <c r="D5">
        <f>N5-H$5</f>
        <v>219.54000000027008</v>
      </c>
      <c r="E5">
        <f>O5-H$5</f>
        <v>274.5600000009872</v>
      </c>
      <c r="F5">
        <f>P5-H$5</f>
        <v>254.60000000079162</v>
      </c>
      <c r="H5">
        <v>1304537</v>
      </c>
      <c r="J5">
        <v>1304927</v>
      </c>
      <c r="K5">
        <v>1304812.7200000002</v>
      </c>
      <c r="L5">
        <v>1304896.06</v>
      </c>
      <c r="M5">
        <v>1304812.9600000004</v>
      </c>
      <c r="N5">
        <v>1304756.5400000003</v>
      </c>
      <c r="O5">
        <v>1304811.560000001</v>
      </c>
      <c r="P5">
        <v>1304791.6000000008</v>
      </c>
      <c r="S5">
        <f t="shared" si="0"/>
        <v>1.302263165529483</v>
      </c>
      <c r="T5">
        <f t="shared" si="6"/>
        <v>1.635510613098361</v>
      </c>
      <c r="U5">
        <f t="shared" si="1"/>
        <v>1.2506149221128242</v>
      </c>
      <c r="V5">
        <f t="shared" si="2"/>
        <v>1.159697549423697</v>
      </c>
      <c r="X5">
        <f t="shared" si="3"/>
        <v>0.63551061309836088</v>
      </c>
      <c r="Y5">
        <f t="shared" si="4"/>
        <v>0.25061492211282421</v>
      </c>
      <c r="Z5">
        <f t="shared" si="5"/>
        <v>0.15969754942369685</v>
      </c>
    </row>
    <row r="6" spans="1:26" x14ac:dyDescent="0.25">
      <c r="A6" t="s">
        <v>22</v>
      </c>
      <c r="B6">
        <f>L6-H$6</f>
        <v>5413.8199999993667</v>
      </c>
      <c r="C6">
        <f>K6-H$6</f>
        <v>5170.7800000011921</v>
      </c>
      <c r="D6">
        <f>N6-H$6</f>
        <v>1046.0800000010058</v>
      </c>
      <c r="E6">
        <f>O6-H$6</f>
        <v>1044.8799999989569</v>
      </c>
      <c r="F6">
        <f>P6-H$6</f>
        <v>1059.6200000001118</v>
      </c>
      <c r="H6">
        <v>3828682</v>
      </c>
      <c r="J6">
        <v>3833156</v>
      </c>
      <c r="K6">
        <v>3833852.7800000012</v>
      </c>
      <c r="L6">
        <v>3834095.8199999994</v>
      </c>
      <c r="M6">
        <v>3833886.5800000005</v>
      </c>
      <c r="N6">
        <v>3829728.080000001</v>
      </c>
      <c r="O6">
        <v>3829726.879999999</v>
      </c>
      <c r="P6">
        <v>3829741.62</v>
      </c>
      <c r="S6">
        <f t="shared" si="0"/>
        <v>1.0470025798812015</v>
      </c>
      <c r="T6">
        <f t="shared" si="6"/>
        <v>5.1753403181345226</v>
      </c>
      <c r="U6">
        <f t="shared" si="1"/>
        <v>0.99885286019993902</v>
      </c>
      <c r="V6">
        <f t="shared" si="2"/>
        <v>1.0129435607210662</v>
      </c>
      <c r="X6">
        <f t="shared" si="3"/>
        <v>4.1753403181345226</v>
      </c>
      <c r="Y6">
        <f t="shared" si="4"/>
        <v>-1.1471398000609473E-3</v>
      </c>
      <c r="Z6">
        <f t="shared" si="5"/>
        <v>1.2943560721066182E-2</v>
      </c>
    </row>
    <row r="8" spans="1:26" x14ac:dyDescent="0.25">
      <c r="B8" t="s">
        <v>7</v>
      </c>
      <c r="C8" t="s">
        <v>6</v>
      </c>
      <c r="D8" t="s">
        <v>0</v>
      </c>
      <c r="E8" t="s">
        <v>24</v>
      </c>
      <c r="F8" t="s">
        <v>14</v>
      </c>
      <c r="I8">
        <v>10</v>
      </c>
      <c r="J8" t="s">
        <v>26</v>
      </c>
      <c r="K8" t="s">
        <v>6</v>
      </c>
      <c r="L8" t="s">
        <v>7</v>
      </c>
      <c r="M8" t="s">
        <v>9</v>
      </c>
      <c r="N8" t="s">
        <v>28</v>
      </c>
      <c r="O8" t="s">
        <v>8</v>
      </c>
      <c r="P8" t="s">
        <v>14</v>
      </c>
      <c r="S8">
        <f>AVERAGE(S2:S6)</f>
        <v>1.1092400643058895</v>
      </c>
      <c r="T8">
        <f t="shared" ref="T8:Z8" si="7">AVERAGE(T2:T6)</f>
        <v>2.8555096589098143</v>
      </c>
      <c r="U8">
        <f t="shared" si="7"/>
        <v>1.0386818670223734</v>
      </c>
      <c r="V8">
        <f t="shared" si="7"/>
        <v>1.0153414986654079</v>
      </c>
      <c r="X8">
        <f t="shared" si="7"/>
        <v>1.8555096589098141</v>
      </c>
      <c r="Y8">
        <f t="shared" si="7"/>
        <v>3.8681867022373487E-2</v>
      </c>
      <c r="Z8">
        <f t="shared" si="7"/>
        <v>1.5341498665407951E-2</v>
      </c>
    </row>
    <row r="9" spans="1:26" x14ac:dyDescent="0.25">
      <c r="A9" t="s">
        <v>18</v>
      </c>
      <c r="B9">
        <f>L9-H$2</f>
        <v>43.420000000012806</v>
      </c>
      <c r="C9">
        <f>K9-H$2</f>
        <v>32.660000000003492</v>
      </c>
      <c r="D9">
        <f>N9-H$2</f>
        <v>10.899999999994179</v>
      </c>
      <c r="E9">
        <f>O9-H$2</f>
        <v>13.299999999973807</v>
      </c>
      <c r="F9">
        <f>P9-H$2</f>
        <v>10.960000000020955</v>
      </c>
      <c r="J9">
        <v>71349</v>
      </c>
      <c r="K9">
        <v>71339.66</v>
      </c>
      <c r="L9">
        <v>71350.420000000013</v>
      </c>
      <c r="M9">
        <v>71343.319999999992</v>
      </c>
      <c r="N9">
        <v>71317.899999999994</v>
      </c>
      <c r="O9">
        <v>71320.299999999974</v>
      </c>
      <c r="P9">
        <v>71317.960000000021</v>
      </c>
    </row>
    <row r="10" spans="1:26" x14ac:dyDescent="0.25">
      <c r="A10" t="s">
        <v>19</v>
      </c>
      <c r="B10">
        <f>L10-H$3</f>
        <v>6304.460000000021</v>
      </c>
      <c r="C10">
        <f>K10-H$3</f>
        <v>6172.140000000014</v>
      </c>
      <c r="D10">
        <f>N10-H$3</f>
        <v>5550.0400000000081</v>
      </c>
      <c r="E10">
        <f>O10-H$3</f>
        <v>4809.4400000000314</v>
      </c>
      <c r="F10">
        <f>P10-H$3</f>
        <v>4678.1399999999849</v>
      </c>
      <c r="J10">
        <v>168690</v>
      </c>
      <c r="K10">
        <v>156704.14000000001</v>
      </c>
      <c r="L10">
        <v>156836.46000000002</v>
      </c>
      <c r="M10">
        <v>156794.46000000002</v>
      </c>
      <c r="N10">
        <v>156082.04</v>
      </c>
      <c r="O10">
        <v>155341.44000000003</v>
      </c>
      <c r="P10">
        <v>155210.13999999998</v>
      </c>
    </row>
    <row r="11" spans="1:26" x14ac:dyDescent="0.25">
      <c r="A11" t="s">
        <v>20</v>
      </c>
      <c r="B11">
        <f>L11-H$4</f>
        <v>1499.7399999999907</v>
      </c>
      <c r="C11">
        <f>K11-H$4</f>
        <v>1269.2200000000303</v>
      </c>
      <c r="D11">
        <f>N11-H$4</f>
        <v>150.69999999995343</v>
      </c>
      <c r="E11">
        <f>O11-H$4</f>
        <v>164.17999999993481</v>
      </c>
      <c r="F11">
        <f>P11-H$4</f>
        <v>176.18000000005122</v>
      </c>
      <c r="J11">
        <v>437662</v>
      </c>
      <c r="K11">
        <v>436087.22000000003</v>
      </c>
      <c r="L11">
        <v>436317.74</v>
      </c>
      <c r="M11">
        <v>436105.89999999997</v>
      </c>
      <c r="N11">
        <v>434968.69999999995</v>
      </c>
      <c r="O11">
        <v>434982.17999999993</v>
      </c>
      <c r="P11">
        <v>434994.18000000005</v>
      </c>
    </row>
    <row r="12" spans="1:26" x14ac:dyDescent="0.25">
      <c r="A12" t="s">
        <v>21</v>
      </c>
      <c r="B12">
        <f>L12-H$5</f>
        <v>79.339999999850988</v>
      </c>
      <c r="C12">
        <f>K12-H$5</f>
        <v>56.959999999962747</v>
      </c>
      <c r="D12">
        <f>N12-H$5</f>
        <v>28.600000000093132</v>
      </c>
      <c r="E12">
        <f>O12-H$5</f>
        <v>84.400000000372529</v>
      </c>
      <c r="F12">
        <f>P12-H$5</f>
        <v>64.600000000093132</v>
      </c>
      <c r="J12">
        <v>1304622</v>
      </c>
      <c r="K12">
        <v>1304593.96</v>
      </c>
      <c r="L12">
        <v>1304616.3399999999</v>
      </c>
      <c r="M12">
        <v>1304593.56</v>
      </c>
      <c r="N12">
        <v>1304565.6000000001</v>
      </c>
      <c r="O12">
        <v>1304621.4000000004</v>
      </c>
      <c r="P12">
        <v>1304601.6000000001</v>
      </c>
    </row>
    <row r="13" spans="1:26" x14ac:dyDescent="0.25">
      <c r="A13" t="s">
        <v>22</v>
      </c>
      <c r="B13">
        <f>L13-H$6</f>
        <v>1010.2200000002049</v>
      </c>
      <c r="C13">
        <f>K13-H$6</f>
        <v>876.47999999998137</v>
      </c>
      <c r="D13">
        <f>N13-H$6</f>
        <v>82.260000000707805</v>
      </c>
      <c r="E13">
        <f>O13-H$6</f>
        <v>80.839999999850988</v>
      </c>
      <c r="F13">
        <f>P13-H$6</f>
        <v>86.15999999968335</v>
      </c>
      <c r="J13">
        <v>3829486</v>
      </c>
      <c r="K13">
        <v>3829558.48</v>
      </c>
      <c r="L13">
        <v>3829692.22</v>
      </c>
      <c r="M13">
        <v>3829550.5999999996</v>
      </c>
      <c r="N13">
        <v>3828764.2600000007</v>
      </c>
      <c r="O13">
        <v>3828762.84</v>
      </c>
      <c r="P13">
        <v>3828768.1599999997</v>
      </c>
    </row>
    <row r="15" spans="1:26" x14ac:dyDescent="0.25">
      <c r="B15" t="s">
        <v>7</v>
      </c>
      <c r="C15" t="s">
        <v>6</v>
      </c>
      <c r="D15" t="s">
        <v>0</v>
      </c>
      <c r="E15" t="s">
        <v>24</v>
      </c>
      <c r="F15" t="s">
        <v>14</v>
      </c>
      <c r="I15">
        <v>51</v>
      </c>
      <c r="J15" t="s">
        <v>26</v>
      </c>
      <c r="K15" t="s">
        <v>6</v>
      </c>
      <c r="L15" t="s">
        <v>7</v>
      </c>
      <c r="M15" t="s">
        <v>9</v>
      </c>
      <c r="N15" t="s">
        <v>28</v>
      </c>
      <c r="O15" t="s">
        <v>8</v>
      </c>
      <c r="P15" t="s">
        <v>14</v>
      </c>
    </row>
    <row r="16" spans="1:26" x14ac:dyDescent="0.25">
      <c r="A16" t="s">
        <v>18</v>
      </c>
      <c r="B16">
        <f>L16-H$2</f>
        <v>147.46000000002095</v>
      </c>
      <c r="C16">
        <f>K16-H$2</f>
        <v>110.57999999994354</v>
      </c>
      <c r="D16">
        <f>N16-H$2</f>
        <v>51.620000000024447</v>
      </c>
      <c r="E16">
        <f>O16-H$2</f>
        <v>53.94000000001688</v>
      </c>
      <c r="F16">
        <f>P16-H$2</f>
        <v>51.78000000002794</v>
      </c>
      <c r="J16">
        <v>71457</v>
      </c>
      <c r="K16">
        <v>71417.579999999944</v>
      </c>
      <c r="L16">
        <v>71454.460000000021</v>
      </c>
      <c r="M16">
        <v>71420.639999999985</v>
      </c>
      <c r="N16">
        <v>71358.620000000024</v>
      </c>
      <c r="O16">
        <v>71360.940000000017</v>
      </c>
      <c r="P16">
        <v>71358.780000000028</v>
      </c>
    </row>
    <row r="17" spans="1:16" x14ac:dyDescent="0.25">
      <c r="A17" t="s">
        <v>19</v>
      </c>
      <c r="B17">
        <f>L17-H$3</f>
        <v>9711.5800000000163</v>
      </c>
      <c r="C17">
        <f>K17-H$3</f>
        <v>10602.199999999953</v>
      </c>
      <c r="D17">
        <f>N17-H$3</f>
        <v>11014.48000000004</v>
      </c>
      <c r="E17">
        <f>O17-H$3</f>
        <v>9946.100000000064</v>
      </c>
      <c r="F17">
        <f>P17-H$3</f>
        <v>9574.460000000021</v>
      </c>
      <c r="J17">
        <v>187691</v>
      </c>
      <c r="K17">
        <v>161134.19999999995</v>
      </c>
      <c r="L17">
        <v>160243.58000000002</v>
      </c>
      <c r="M17">
        <v>161290.16000000003</v>
      </c>
      <c r="N17">
        <v>161546.48000000004</v>
      </c>
      <c r="O17">
        <v>160478.10000000006</v>
      </c>
      <c r="P17">
        <v>160106.46000000002</v>
      </c>
    </row>
    <row r="18" spans="1:16" x14ac:dyDescent="0.25">
      <c r="A18" t="s">
        <v>20</v>
      </c>
      <c r="B18">
        <f>L18-H$4</f>
        <v>4237.0800000000163</v>
      </c>
      <c r="C18">
        <f>K18-H$4</f>
        <v>4000.640000000014</v>
      </c>
      <c r="D18">
        <f>N18-H$4</f>
        <v>759.70000000006985</v>
      </c>
      <c r="E18">
        <f>O18-H$4</f>
        <v>809.82000000000698</v>
      </c>
      <c r="F18">
        <f>P18-H$4</f>
        <v>776.61999999987893</v>
      </c>
      <c r="J18">
        <v>441064</v>
      </c>
      <c r="K18">
        <v>438818.64</v>
      </c>
      <c r="L18">
        <v>439055.08</v>
      </c>
      <c r="M18">
        <v>438836.31999999989</v>
      </c>
      <c r="N18">
        <v>435577.70000000007</v>
      </c>
      <c r="O18">
        <v>435627.82</v>
      </c>
      <c r="P18">
        <v>435594.61999999988</v>
      </c>
    </row>
    <row r="19" spans="1:16" x14ac:dyDescent="0.25">
      <c r="A19" t="s">
        <v>21</v>
      </c>
      <c r="B19">
        <f>L19-H$5</f>
        <v>225.19999999995343</v>
      </c>
      <c r="C19">
        <f>K19-H$5</f>
        <v>152.10000000009313</v>
      </c>
      <c r="D19">
        <f>N19-H$5</f>
        <v>112.12000000034459</v>
      </c>
      <c r="E19">
        <f>O19-H$5</f>
        <v>168.12000000081025</v>
      </c>
      <c r="F19">
        <f>P19-H$5</f>
        <v>148.32000000029802</v>
      </c>
      <c r="J19">
        <v>1304777</v>
      </c>
      <c r="K19">
        <v>1304689.1000000001</v>
      </c>
      <c r="L19">
        <v>1304762.2</v>
      </c>
      <c r="M19">
        <v>1304688.8400000003</v>
      </c>
      <c r="N19">
        <v>1304649.1200000003</v>
      </c>
      <c r="O19">
        <v>1304705.1200000008</v>
      </c>
      <c r="P19">
        <v>1304685.3200000003</v>
      </c>
    </row>
    <row r="20" spans="1:16" x14ac:dyDescent="0.25">
      <c r="A20" t="s">
        <v>22</v>
      </c>
      <c r="B20">
        <f>L20-H$6</f>
        <v>3142.859999999404</v>
      </c>
      <c r="C20">
        <f>K20-H$6</f>
        <v>2975.0200000004843</v>
      </c>
      <c r="D20">
        <f>N20-H$6</f>
        <v>494.28000000165775</v>
      </c>
      <c r="E20">
        <f>O20-H$6</f>
        <v>490.47999999858439</v>
      </c>
      <c r="F20">
        <f>P20-H$6</f>
        <v>502.80000000121072</v>
      </c>
      <c r="J20">
        <v>3831521</v>
      </c>
      <c r="K20">
        <v>3831657.0200000005</v>
      </c>
      <c r="L20">
        <v>3831824.8599999994</v>
      </c>
      <c r="M20">
        <v>3831658.3799999994</v>
      </c>
      <c r="N20">
        <v>3829176.2800000017</v>
      </c>
      <c r="O20">
        <v>3829172.4799999986</v>
      </c>
      <c r="P20">
        <v>3829184.8000000012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workbookViewId="0">
      <selection activeCell="E39" sqref="E39"/>
    </sheetView>
  </sheetViews>
  <sheetFormatPr defaultRowHeight="15" x14ac:dyDescent="0.25"/>
  <cols>
    <col min="1" max="1" width="10.42578125" customWidth="1"/>
    <col min="2" max="2" width="11.28515625" customWidth="1"/>
    <col min="3" max="3" width="2.5703125" customWidth="1"/>
    <col min="4" max="4" width="10" customWidth="1"/>
    <col min="5" max="5" width="10.85546875" customWidth="1"/>
    <col min="6" max="6" width="2.85546875" customWidth="1"/>
    <col min="7" max="7" width="10.5703125" customWidth="1"/>
    <col min="8" max="8" width="10.85546875" customWidth="1"/>
    <col min="9" max="9" width="2.7109375" customWidth="1"/>
    <col min="10" max="10" width="9.7109375" customWidth="1"/>
    <col min="11" max="11" width="9.28515625" customWidth="1"/>
    <col min="12" max="12" width="3.42578125" customWidth="1"/>
    <col min="13" max="13" width="10.85546875" customWidth="1"/>
    <col min="14" max="14" width="12.140625" customWidth="1"/>
    <col min="15" max="15" width="3.140625" customWidth="1"/>
    <col min="16" max="16" width="9.710937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6204</v>
      </c>
      <c r="B2">
        <v>6057</v>
      </c>
      <c r="D2">
        <v>95155</v>
      </c>
      <c r="E2">
        <v>94981</v>
      </c>
      <c r="G2">
        <v>109021</v>
      </c>
      <c r="H2">
        <v>108887</v>
      </c>
      <c r="J2">
        <v>5959</v>
      </c>
      <c r="K2">
        <v>5809</v>
      </c>
      <c r="M2">
        <v>11430</v>
      </c>
      <c r="N2">
        <v>11284</v>
      </c>
      <c r="P2">
        <v>5463</v>
      </c>
      <c r="Q2">
        <v>5348</v>
      </c>
      <c r="S2">
        <f>A2-B2</f>
        <v>147</v>
      </c>
      <c r="T2">
        <f>D2-E2</f>
        <v>174</v>
      </c>
      <c r="U2">
        <f>G2-H2</f>
        <v>134</v>
      </c>
      <c r="V2">
        <f>J2-K2</f>
        <v>150</v>
      </c>
      <c r="W2">
        <f>M2-N2</f>
        <v>146</v>
      </c>
      <c r="X2">
        <f>P2-Q2</f>
        <v>115</v>
      </c>
    </row>
    <row r="3" spans="1:24" x14ac:dyDescent="0.25">
      <c r="A3">
        <v>5833</v>
      </c>
      <c r="B3">
        <v>5695</v>
      </c>
      <c r="D3">
        <v>99411</v>
      </c>
      <c r="E3">
        <v>99224</v>
      </c>
      <c r="G3">
        <v>106080</v>
      </c>
      <c r="H3">
        <v>105948</v>
      </c>
      <c r="J3">
        <v>5968</v>
      </c>
      <c r="K3">
        <v>5815</v>
      </c>
      <c r="M3">
        <v>11349</v>
      </c>
      <c r="N3">
        <v>11202</v>
      </c>
      <c r="P3">
        <v>5492</v>
      </c>
      <c r="Q3">
        <v>5376</v>
      </c>
      <c r="S3">
        <f t="shared" ref="S3:S11" si="0">A3-B3</f>
        <v>138</v>
      </c>
      <c r="T3">
        <f t="shared" ref="T3:T11" si="1">D3-E3</f>
        <v>187</v>
      </c>
      <c r="U3">
        <f t="shared" ref="U3:U11" si="2">G3-H3</f>
        <v>132</v>
      </c>
      <c r="V3">
        <f t="shared" ref="V3:V11" si="3">J3-K3</f>
        <v>153</v>
      </c>
      <c r="W3">
        <f t="shared" ref="W3:W11" si="4">M3-N3</f>
        <v>147</v>
      </c>
      <c r="X3">
        <f t="shared" ref="X3:X10" si="5">P3-Q3</f>
        <v>116</v>
      </c>
    </row>
    <row r="4" spans="1:24" x14ac:dyDescent="0.25">
      <c r="A4">
        <v>6187</v>
      </c>
      <c r="B4">
        <v>6042</v>
      </c>
      <c r="D4">
        <v>95580</v>
      </c>
      <c r="E4">
        <v>95406</v>
      </c>
      <c r="G4">
        <v>106125</v>
      </c>
      <c r="H4">
        <v>105993</v>
      </c>
      <c r="J4">
        <v>6002</v>
      </c>
      <c r="K4">
        <v>5850</v>
      </c>
      <c r="M4">
        <v>13746</v>
      </c>
      <c r="N4">
        <v>13567</v>
      </c>
      <c r="P4">
        <v>5488</v>
      </c>
      <c r="Q4">
        <v>5372</v>
      </c>
      <c r="S4">
        <f t="shared" si="0"/>
        <v>145</v>
      </c>
      <c r="T4">
        <f t="shared" si="1"/>
        <v>174</v>
      </c>
      <c r="U4">
        <f t="shared" si="2"/>
        <v>132</v>
      </c>
      <c r="V4">
        <f t="shared" si="3"/>
        <v>152</v>
      </c>
      <c r="W4">
        <f t="shared" si="4"/>
        <v>179</v>
      </c>
      <c r="X4">
        <f t="shared" si="5"/>
        <v>116</v>
      </c>
    </row>
    <row r="5" spans="1:24" x14ac:dyDescent="0.25">
      <c r="A5">
        <v>6244</v>
      </c>
      <c r="B5">
        <v>6096</v>
      </c>
      <c r="D5">
        <v>97657</v>
      </c>
      <c r="E5">
        <v>97479</v>
      </c>
      <c r="G5">
        <v>106129</v>
      </c>
      <c r="H5">
        <v>105996</v>
      </c>
      <c r="J5">
        <v>5969</v>
      </c>
      <c r="K5">
        <v>5817</v>
      </c>
      <c r="M5">
        <v>12869</v>
      </c>
      <c r="N5">
        <v>12709</v>
      </c>
      <c r="P5">
        <v>5493</v>
      </c>
      <c r="Q5">
        <v>5377</v>
      </c>
      <c r="S5">
        <f t="shared" si="0"/>
        <v>148</v>
      </c>
      <c r="T5">
        <f t="shared" si="1"/>
        <v>178</v>
      </c>
      <c r="U5">
        <f t="shared" si="2"/>
        <v>133</v>
      </c>
      <c r="V5">
        <f t="shared" si="3"/>
        <v>152</v>
      </c>
      <c r="W5">
        <f t="shared" si="4"/>
        <v>160</v>
      </c>
      <c r="X5">
        <f t="shared" si="5"/>
        <v>116</v>
      </c>
    </row>
    <row r="6" spans="1:24" x14ac:dyDescent="0.25">
      <c r="A6">
        <v>6236</v>
      </c>
      <c r="B6">
        <v>6096</v>
      </c>
      <c r="D6">
        <v>95243</v>
      </c>
      <c r="E6">
        <v>95064</v>
      </c>
      <c r="G6">
        <v>108400</v>
      </c>
      <c r="H6">
        <v>108267</v>
      </c>
      <c r="J6">
        <v>6046</v>
      </c>
      <c r="K6">
        <v>5892</v>
      </c>
      <c r="M6">
        <v>12891</v>
      </c>
      <c r="N6">
        <v>12719</v>
      </c>
      <c r="P6">
        <v>5461</v>
      </c>
      <c r="Q6">
        <v>5347</v>
      </c>
      <c r="S6">
        <f t="shared" si="0"/>
        <v>140</v>
      </c>
      <c r="T6">
        <f t="shared" si="1"/>
        <v>179</v>
      </c>
      <c r="U6">
        <f t="shared" si="2"/>
        <v>133</v>
      </c>
      <c r="V6">
        <f t="shared" si="3"/>
        <v>154</v>
      </c>
      <c r="W6">
        <f t="shared" si="4"/>
        <v>172</v>
      </c>
      <c r="X6">
        <f t="shared" si="5"/>
        <v>114</v>
      </c>
    </row>
    <row r="7" spans="1:24" x14ac:dyDescent="0.25">
      <c r="A7">
        <v>6342</v>
      </c>
      <c r="B7">
        <v>6198</v>
      </c>
      <c r="D7">
        <v>100108</v>
      </c>
      <c r="E7">
        <v>99913</v>
      </c>
      <c r="G7">
        <v>105711</v>
      </c>
      <c r="H7">
        <v>105579</v>
      </c>
      <c r="J7">
        <v>5986</v>
      </c>
      <c r="K7">
        <v>5834</v>
      </c>
      <c r="M7">
        <v>14126</v>
      </c>
      <c r="N7">
        <v>13951</v>
      </c>
      <c r="P7">
        <v>5465</v>
      </c>
      <c r="Q7">
        <v>5352</v>
      </c>
      <c r="S7">
        <f t="shared" si="0"/>
        <v>144</v>
      </c>
      <c r="T7">
        <f t="shared" si="1"/>
        <v>195</v>
      </c>
      <c r="U7">
        <f t="shared" si="2"/>
        <v>132</v>
      </c>
      <c r="V7">
        <f t="shared" si="3"/>
        <v>152</v>
      </c>
      <c r="W7">
        <f t="shared" si="4"/>
        <v>175</v>
      </c>
      <c r="X7">
        <f t="shared" si="5"/>
        <v>113</v>
      </c>
    </row>
    <row r="8" spans="1:24" x14ac:dyDescent="0.25">
      <c r="A8">
        <v>6938</v>
      </c>
      <c r="B8">
        <v>6776</v>
      </c>
      <c r="D8">
        <v>97658</v>
      </c>
      <c r="E8">
        <v>97475</v>
      </c>
      <c r="G8">
        <v>105688</v>
      </c>
      <c r="H8">
        <v>105556</v>
      </c>
      <c r="J8">
        <v>5960</v>
      </c>
      <c r="K8">
        <v>5807</v>
      </c>
      <c r="M8">
        <v>14146</v>
      </c>
      <c r="N8">
        <v>13970</v>
      </c>
      <c r="P8">
        <v>5523</v>
      </c>
      <c r="Q8">
        <v>5403</v>
      </c>
      <c r="S8">
        <f t="shared" si="0"/>
        <v>162</v>
      </c>
      <c r="T8">
        <f t="shared" si="1"/>
        <v>183</v>
      </c>
      <c r="U8">
        <f t="shared" si="2"/>
        <v>132</v>
      </c>
      <c r="V8">
        <f t="shared" si="3"/>
        <v>153</v>
      </c>
      <c r="W8">
        <f t="shared" si="4"/>
        <v>176</v>
      </c>
      <c r="X8">
        <f t="shared" si="5"/>
        <v>120</v>
      </c>
    </row>
    <row r="9" spans="1:24" x14ac:dyDescent="0.25">
      <c r="A9">
        <v>7012</v>
      </c>
      <c r="B9">
        <v>6853</v>
      </c>
      <c r="D9">
        <v>95733</v>
      </c>
      <c r="E9">
        <v>95553</v>
      </c>
      <c r="G9">
        <v>107444</v>
      </c>
      <c r="H9">
        <v>107311</v>
      </c>
      <c r="J9">
        <v>5958</v>
      </c>
      <c r="K9">
        <v>5806</v>
      </c>
      <c r="M9">
        <v>14067</v>
      </c>
      <c r="N9">
        <v>13887</v>
      </c>
      <c r="P9">
        <v>5473</v>
      </c>
      <c r="Q9">
        <v>5356</v>
      </c>
      <c r="S9">
        <f t="shared" si="0"/>
        <v>159</v>
      </c>
      <c r="T9">
        <f t="shared" si="1"/>
        <v>180</v>
      </c>
      <c r="U9">
        <f t="shared" si="2"/>
        <v>133</v>
      </c>
      <c r="V9">
        <f t="shared" si="3"/>
        <v>152</v>
      </c>
      <c r="W9">
        <f t="shared" si="4"/>
        <v>180</v>
      </c>
      <c r="X9">
        <f t="shared" si="5"/>
        <v>117</v>
      </c>
    </row>
    <row r="10" spans="1:24" x14ac:dyDescent="0.25">
      <c r="A10">
        <v>5806</v>
      </c>
      <c r="B10">
        <v>5665</v>
      </c>
      <c r="D10">
        <v>98508</v>
      </c>
      <c r="E10">
        <v>98331</v>
      </c>
      <c r="G10">
        <v>108492</v>
      </c>
      <c r="H10">
        <v>108359</v>
      </c>
      <c r="J10">
        <v>5947</v>
      </c>
      <c r="K10">
        <v>5795</v>
      </c>
      <c r="M10">
        <v>12294</v>
      </c>
      <c r="N10">
        <v>12123</v>
      </c>
      <c r="P10">
        <v>5496</v>
      </c>
      <c r="Q10">
        <v>5380</v>
      </c>
      <c r="S10">
        <f t="shared" si="0"/>
        <v>141</v>
      </c>
      <c r="T10">
        <f t="shared" si="1"/>
        <v>177</v>
      </c>
      <c r="U10">
        <f t="shared" si="2"/>
        <v>133</v>
      </c>
      <c r="V10">
        <f t="shared" si="3"/>
        <v>152</v>
      </c>
      <c r="W10">
        <f t="shared" si="4"/>
        <v>171</v>
      </c>
      <c r="X10">
        <f t="shared" si="5"/>
        <v>116</v>
      </c>
    </row>
    <row r="11" spans="1:24" x14ac:dyDescent="0.25">
      <c r="A11">
        <v>5802</v>
      </c>
      <c r="B11">
        <v>5668</v>
      </c>
      <c r="D11">
        <v>97285</v>
      </c>
      <c r="E11">
        <v>97111</v>
      </c>
      <c r="G11">
        <v>108359</v>
      </c>
      <c r="H11">
        <v>108223</v>
      </c>
      <c r="J11">
        <v>5987</v>
      </c>
      <c r="K11">
        <v>5833</v>
      </c>
      <c r="M11">
        <v>11272</v>
      </c>
      <c r="N11">
        <v>11126</v>
      </c>
      <c r="P11">
        <v>5463</v>
      </c>
      <c r="Q11">
        <v>5349</v>
      </c>
      <c r="S11">
        <f t="shared" si="0"/>
        <v>134</v>
      </c>
      <c r="T11">
        <f t="shared" si="1"/>
        <v>174</v>
      </c>
      <c r="U11">
        <f t="shared" si="2"/>
        <v>136</v>
      </c>
      <c r="V11">
        <f t="shared" si="3"/>
        <v>154</v>
      </c>
      <c r="W11">
        <f t="shared" si="4"/>
        <v>146</v>
      </c>
      <c r="X11">
        <f>P11-Q11</f>
        <v>114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3338</v>
      </c>
      <c r="B14">
        <v>3168</v>
      </c>
      <c r="D14">
        <v>59085</v>
      </c>
      <c r="E14">
        <v>58867</v>
      </c>
      <c r="G14">
        <v>62767</v>
      </c>
      <c r="H14">
        <v>62605</v>
      </c>
      <c r="J14">
        <v>3453</v>
      </c>
      <c r="K14">
        <v>3286</v>
      </c>
      <c r="M14">
        <v>7238</v>
      </c>
      <c r="N14">
        <v>7055</v>
      </c>
      <c r="P14">
        <v>3319</v>
      </c>
      <c r="Q14">
        <v>3171</v>
      </c>
      <c r="S14">
        <f>A14-B14</f>
        <v>170</v>
      </c>
      <c r="T14">
        <f>D14-E14</f>
        <v>218</v>
      </c>
      <c r="U14">
        <f>G14-H14</f>
        <v>162</v>
      </c>
      <c r="V14">
        <f>J14-K14</f>
        <v>167</v>
      </c>
      <c r="W14">
        <f>M14-N14</f>
        <v>183</v>
      </c>
      <c r="X14">
        <f>P14-Q14</f>
        <v>148</v>
      </c>
    </row>
    <row r="15" spans="1:24" x14ac:dyDescent="0.25">
      <c r="A15">
        <v>3353</v>
      </c>
      <c r="B15">
        <v>3181</v>
      </c>
      <c r="D15">
        <v>61623</v>
      </c>
      <c r="E15">
        <v>61395</v>
      </c>
      <c r="G15">
        <v>62200</v>
      </c>
      <c r="H15">
        <v>62033</v>
      </c>
      <c r="J15">
        <v>3480</v>
      </c>
      <c r="K15">
        <v>3320</v>
      </c>
      <c r="M15">
        <v>8440</v>
      </c>
      <c r="N15">
        <v>8255</v>
      </c>
      <c r="P15">
        <v>3428</v>
      </c>
      <c r="Q15">
        <v>3262</v>
      </c>
      <c r="S15">
        <f t="shared" ref="S15:S23" si="6">A15-B15</f>
        <v>172</v>
      </c>
      <c r="T15">
        <f t="shared" ref="T15:T23" si="7">D15-E15</f>
        <v>228</v>
      </c>
      <c r="U15">
        <f t="shared" ref="U15:U23" si="8">G15-H15</f>
        <v>167</v>
      </c>
      <c r="V15">
        <f t="shared" ref="V15:V23" si="9">J15-K15</f>
        <v>160</v>
      </c>
      <c r="W15">
        <f t="shared" ref="W15:W23" si="10">M15-N15</f>
        <v>185</v>
      </c>
      <c r="X15">
        <f t="shared" ref="X15:X22" si="11">P15-Q15</f>
        <v>166</v>
      </c>
    </row>
    <row r="16" spans="1:24" x14ac:dyDescent="0.25">
      <c r="A16">
        <v>3352</v>
      </c>
      <c r="B16">
        <v>3179</v>
      </c>
      <c r="D16">
        <v>58985</v>
      </c>
      <c r="E16">
        <v>58766</v>
      </c>
      <c r="G16">
        <v>62062</v>
      </c>
      <c r="H16">
        <v>61898</v>
      </c>
      <c r="J16">
        <v>3447</v>
      </c>
      <c r="K16">
        <v>3285</v>
      </c>
      <c r="M16">
        <v>6572</v>
      </c>
      <c r="N16">
        <v>6384</v>
      </c>
      <c r="P16">
        <v>3291</v>
      </c>
      <c r="Q16">
        <v>3148</v>
      </c>
      <c r="S16">
        <f t="shared" si="6"/>
        <v>173</v>
      </c>
      <c r="T16">
        <f t="shared" si="7"/>
        <v>219</v>
      </c>
      <c r="U16">
        <f t="shared" si="8"/>
        <v>164</v>
      </c>
      <c r="V16">
        <f t="shared" si="9"/>
        <v>162</v>
      </c>
      <c r="W16">
        <f t="shared" si="10"/>
        <v>188</v>
      </c>
      <c r="X16">
        <f t="shared" si="11"/>
        <v>143</v>
      </c>
    </row>
    <row r="17" spans="1:24" x14ac:dyDescent="0.25">
      <c r="A17">
        <v>3374</v>
      </c>
      <c r="B17">
        <v>3203</v>
      </c>
      <c r="D17">
        <v>58765</v>
      </c>
      <c r="E17">
        <v>58550</v>
      </c>
      <c r="G17">
        <v>62625</v>
      </c>
      <c r="H17">
        <v>62465</v>
      </c>
      <c r="J17">
        <v>3524</v>
      </c>
      <c r="K17">
        <v>3354</v>
      </c>
      <c r="M17">
        <v>7199</v>
      </c>
      <c r="N17">
        <v>7023</v>
      </c>
      <c r="P17">
        <v>3282</v>
      </c>
      <c r="Q17">
        <v>3140</v>
      </c>
      <c r="S17">
        <f t="shared" si="6"/>
        <v>171</v>
      </c>
      <c r="T17">
        <f t="shared" si="7"/>
        <v>215</v>
      </c>
      <c r="U17">
        <f t="shared" si="8"/>
        <v>160</v>
      </c>
      <c r="V17">
        <f t="shared" si="9"/>
        <v>170</v>
      </c>
      <c r="W17">
        <f t="shared" si="10"/>
        <v>176</v>
      </c>
      <c r="X17">
        <f t="shared" si="11"/>
        <v>142</v>
      </c>
    </row>
    <row r="18" spans="1:24" x14ac:dyDescent="0.25">
      <c r="A18">
        <v>3378</v>
      </c>
      <c r="B18">
        <v>3168</v>
      </c>
      <c r="D18">
        <v>58590</v>
      </c>
      <c r="E18">
        <v>58372</v>
      </c>
      <c r="G18">
        <v>62417</v>
      </c>
      <c r="H18">
        <v>62264</v>
      </c>
      <c r="J18">
        <v>3498</v>
      </c>
      <c r="K18">
        <v>3339</v>
      </c>
      <c r="M18">
        <v>7307</v>
      </c>
      <c r="N18">
        <v>7129</v>
      </c>
      <c r="P18">
        <v>3292</v>
      </c>
      <c r="Q18">
        <v>3142</v>
      </c>
      <c r="S18">
        <f t="shared" si="6"/>
        <v>210</v>
      </c>
      <c r="T18">
        <f t="shared" si="7"/>
        <v>218</v>
      </c>
      <c r="U18">
        <f t="shared" si="8"/>
        <v>153</v>
      </c>
      <c r="V18">
        <f t="shared" si="9"/>
        <v>159</v>
      </c>
      <c r="W18">
        <f t="shared" si="10"/>
        <v>178</v>
      </c>
      <c r="X18">
        <f t="shared" si="11"/>
        <v>150</v>
      </c>
    </row>
    <row r="19" spans="1:24" x14ac:dyDescent="0.25">
      <c r="A19">
        <v>3318</v>
      </c>
      <c r="B19">
        <v>3150</v>
      </c>
      <c r="D19">
        <v>58539</v>
      </c>
      <c r="E19">
        <v>58319</v>
      </c>
      <c r="G19">
        <v>60978</v>
      </c>
      <c r="H19">
        <v>60817</v>
      </c>
      <c r="J19">
        <v>3889</v>
      </c>
      <c r="K19">
        <v>3712</v>
      </c>
      <c r="M19">
        <v>7286</v>
      </c>
      <c r="N19">
        <v>7110</v>
      </c>
      <c r="P19">
        <v>3284</v>
      </c>
      <c r="Q19">
        <v>3133</v>
      </c>
      <c r="S19">
        <f t="shared" si="6"/>
        <v>168</v>
      </c>
      <c r="T19">
        <f t="shared" si="7"/>
        <v>220</v>
      </c>
      <c r="U19">
        <f t="shared" si="8"/>
        <v>161</v>
      </c>
      <c r="V19">
        <f t="shared" si="9"/>
        <v>177</v>
      </c>
      <c r="W19">
        <f t="shared" si="10"/>
        <v>176</v>
      </c>
      <c r="X19">
        <f t="shared" si="11"/>
        <v>151</v>
      </c>
    </row>
    <row r="20" spans="1:24" x14ac:dyDescent="0.25">
      <c r="A20">
        <v>3377</v>
      </c>
      <c r="B20">
        <v>3211</v>
      </c>
      <c r="D20">
        <v>58905</v>
      </c>
      <c r="E20">
        <v>58686</v>
      </c>
      <c r="G20">
        <v>62759</v>
      </c>
      <c r="H20">
        <v>62595</v>
      </c>
      <c r="J20">
        <v>3529</v>
      </c>
      <c r="K20">
        <v>3354</v>
      </c>
      <c r="M20">
        <v>6970</v>
      </c>
      <c r="N20">
        <v>6793</v>
      </c>
      <c r="P20">
        <v>3270</v>
      </c>
      <c r="Q20">
        <v>3129</v>
      </c>
      <c r="S20">
        <f t="shared" si="6"/>
        <v>166</v>
      </c>
      <c r="T20">
        <f t="shared" si="7"/>
        <v>219</v>
      </c>
      <c r="U20">
        <f t="shared" si="8"/>
        <v>164</v>
      </c>
      <c r="V20">
        <f t="shared" si="9"/>
        <v>175</v>
      </c>
      <c r="W20">
        <f t="shared" si="10"/>
        <v>177</v>
      </c>
      <c r="X20">
        <f t="shared" si="11"/>
        <v>141</v>
      </c>
    </row>
    <row r="21" spans="1:24" x14ac:dyDescent="0.25">
      <c r="A21">
        <v>3385</v>
      </c>
      <c r="B21">
        <v>3206</v>
      </c>
      <c r="D21">
        <v>59110</v>
      </c>
      <c r="E21">
        <v>58887</v>
      </c>
      <c r="G21">
        <v>60622</v>
      </c>
      <c r="H21">
        <v>60460</v>
      </c>
      <c r="J21">
        <v>3447</v>
      </c>
      <c r="K21">
        <v>3287</v>
      </c>
      <c r="M21">
        <v>8225</v>
      </c>
      <c r="N21">
        <v>8037</v>
      </c>
      <c r="P21">
        <v>3308</v>
      </c>
      <c r="Q21">
        <v>3155</v>
      </c>
      <c r="S21">
        <f t="shared" si="6"/>
        <v>179</v>
      </c>
      <c r="T21">
        <f t="shared" si="7"/>
        <v>223</v>
      </c>
      <c r="U21">
        <f t="shared" si="8"/>
        <v>162</v>
      </c>
      <c r="V21">
        <f t="shared" si="9"/>
        <v>160</v>
      </c>
      <c r="W21">
        <f t="shared" si="10"/>
        <v>188</v>
      </c>
      <c r="X21">
        <f t="shared" si="11"/>
        <v>153</v>
      </c>
    </row>
    <row r="22" spans="1:24" x14ac:dyDescent="0.25">
      <c r="A22">
        <v>3381</v>
      </c>
      <c r="B22">
        <v>3206</v>
      </c>
      <c r="D22">
        <v>59317</v>
      </c>
      <c r="E22">
        <v>59087</v>
      </c>
      <c r="G22">
        <v>60610</v>
      </c>
      <c r="H22">
        <v>60451</v>
      </c>
      <c r="J22">
        <v>3489</v>
      </c>
      <c r="K22">
        <v>3330</v>
      </c>
      <c r="M22">
        <v>7759</v>
      </c>
      <c r="N22">
        <v>7599</v>
      </c>
      <c r="P22">
        <v>3389</v>
      </c>
      <c r="Q22">
        <v>3233</v>
      </c>
      <c r="S22">
        <f t="shared" si="6"/>
        <v>175</v>
      </c>
      <c r="T22">
        <f t="shared" si="7"/>
        <v>230</v>
      </c>
      <c r="U22">
        <f t="shared" si="8"/>
        <v>159</v>
      </c>
      <c r="V22">
        <f t="shared" si="9"/>
        <v>159</v>
      </c>
      <c r="W22">
        <f t="shared" si="10"/>
        <v>160</v>
      </c>
      <c r="X22">
        <f t="shared" si="11"/>
        <v>156</v>
      </c>
    </row>
    <row r="23" spans="1:24" x14ac:dyDescent="0.25">
      <c r="A23">
        <v>3370</v>
      </c>
      <c r="B23">
        <v>3165</v>
      </c>
      <c r="D23">
        <v>58879</v>
      </c>
      <c r="E23">
        <v>58661</v>
      </c>
      <c r="G23">
        <v>62011</v>
      </c>
      <c r="H23">
        <v>61850</v>
      </c>
      <c r="J23">
        <v>3463</v>
      </c>
      <c r="K23">
        <v>3292</v>
      </c>
      <c r="M23">
        <v>6984</v>
      </c>
      <c r="N23">
        <v>6798</v>
      </c>
      <c r="P23">
        <v>3350</v>
      </c>
      <c r="Q23">
        <v>3201</v>
      </c>
      <c r="S23">
        <f t="shared" si="6"/>
        <v>205</v>
      </c>
      <c r="T23">
        <f t="shared" si="7"/>
        <v>218</v>
      </c>
      <c r="U23">
        <f t="shared" si="8"/>
        <v>161</v>
      </c>
      <c r="V23">
        <f t="shared" si="9"/>
        <v>171</v>
      </c>
      <c r="W23">
        <f t="shared" si="10"/>
        <v>186</v>
      </c>
      <c r="X23">
        <f>P23-Q23</f>
        <v>149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2053</v>
      </c>
      <c r="B26">
        <v>1869</v>
      </c>
      <c r="D26">
        <v>44646</v>
      </c>
      <c r="E26">
        <v>44438</v>
      </c>
      <c r="G26">
        <v>49910</v>
      </c>
      <c r="H26">
        <v>49753</v>
      </c>
      <c r="J26">
        <v>2112</v>
      </c>
      <c r="K26">
        <v>1938</v>
      </c>
      <c r="M26">
        <v>4668</v>
      </c>
      <c r="N26">
        <v>4513</v>
      </c>
      <c r="P26">
        <v>1982</v>
      </c>
      <c r="Q26">
        <v>1863</v>
      </c>
      <c r="S26">
        <f>A26-B26</f>
        <v>184</v>
      </c>
      <c r="T26">
        <f>D26-E26</f>
        <v>208</v>
      </c>
      <c r="U26">
        <f>G26-H26</f>
        <v>157</v>
      </c>
      <c r="V26">
        <f>J26-K26</f>
        <v>174</v>
      </c>
      <c r="W26">
        <f>M26-N26</f>
        <v>155</v>
      </c>
      <c r="X26">
        <f>P26-Q26</f>
        <v>119</v>
      </c>
    </row>
    <row r="27" spans="1:24" x14ac:dyDescent="0.25">
      <c r="A27">
        <v>2064</v>
      </c>
      <c r="B27">
        <v>1854</v>
      </c>
      <c r="D27">
        <v>44221</v>
      </c>
      <c r="E27">
        <v>44006</v>
      </c>
      <c r="G27">
        <v>53395</v>
      </c>
      <c r="H27">
        <v>53241</v>
      </c>
      <c r="J27">
        <v>2035</v>
      </c>
      <c r="K27">
        <v>1899</v>
      </c>
      <c r="M27">
        <v>4526</v>
      </c>
      <c r="N27">
        <v>4352</v>
      </c>
      <c r="P27">
        <v>2035</v>
      </c>
      <c r="Q27">
        <v>1857</v>
      </c>
      <c r="S27">
        <f t="shared" ref="S27:S35" si="12">A27-B27</f>
        <v>210</v>
      </c>
      <c r="T27">
        <f t="shared" ref="T27:T35" si="13">D27-E27</f>
        <v>215</v>
      </c>
      <c r="U27">
        <f t="shared" ref="U27:U35" si="14">G27-H27</f>
        <v>154</v>
      </c>
      <c r="V27">
        <f t="shared" ref="V27:V35" si="15">J27-K27</f>
        <v>136</v>
      </c>
      <c r="W27">
        <f t="shared" ref="W27:W35" si="16">M27-N27</f>
        <v>174</v>
      </c>
      <c r="X27">
        <f t="shared" ref="X27:X34" si="17">P27-Q27</f>
        <v>178</v>
      </c>
    </row>
    <row r="28" spans="1:24" x14ac:dyDescent="0.25">
      <c r="A28">
        <v>2046</v>
      </c>
      <c r="B28">
        <v>1873</v>
      </c>
      <c r="D28">
        <v>43962</v>
      </c>
      <c r="E28">
        <v>43761</v>
      </c>
      <c r="G28">
        <v>49686</v>
      </c>
      <c r="H28">
        <v>49525</v>
      </c>
      <c r="J28">
        <v>2192</v>
      </c>
      <c r="K28">
        <v>1989</v>
      </c>
      <c r="M28">
        <v>4954</v>
      </c>
      <c r="N28">
        <v>4769</v>
      </c>
      <c r="P28">
        <v>2166</v>
      </c>
      <c r="Q28">
        <v>2045</v>
      </c>
      <c r="S28">
        <f t="shared" si="12"/>
        <v>173</v>
      </c>
      <c r="T28">
        <f t="shared" si="13"/>
        <v>201</v>
      </c>
      <c r="U28">
        <f t="shared" si="14"/>
        <v>161</v>
      </c>
      <c r="V28">
        <f t="shared" si="15"/>
        <v>203</v>
      </c>
      <c r="W28">
        <f t="shared" si="16"/>
        <v>185</v>
      </c>
      <c r="X28">
        <f t="shared" si="17"/>
        <v>121</v>
      </c>
    </row>
    <row r="29" spans="1:24" x14ac:dyDescent="0.25">
      <c r="A29">
        <v>2167</v>
      </c>
      <c r="B29">
        <v>1965</v>
      </c>
      <c r="D29">
        <v>45136</v>
      </c>
      <c r="E29">
        <v>44946</v>
      </c>
      <c r="G29">
        <v>49858</v>
      </c>
      <c r="H29">
        <v>49692</v>
      </c>
      <c r="J29">
        <v>2148</v>
      </c>
      <c r="K29">
        <v>2004</v>
      </c>
      <c r="M29">
        <v>4837</v>
      </c>
      <c r="N29">
        <v>4655</v>
      </c>
      <c r="P29">
        <v>2234</v>
      </c>
      <c r="Q29">
        <v>2048</v>
      </c>
      <c r="S29">
        <f t="shared" si="12"/>
        <v>202</v>
      </c>
      <c r="T29">
        <f t="shared" si="13"/>
        <v>190</v>
      </c>
      <c r="U29">
        <f t="shared" si="14"/>
        <v>166</v>
      </c>
      <c r="V29">
        <f t="shared" si="15"/>
        <v>144</v>
      </c>
      <c r="W29">
        <f t="shared" si="16"/>
        <v>182</v>
      </c>
      <c r="X29">
        <f t="shared" si="17"/>
        <v>186</v>
      </c>
    </row>
    <row r="30" spans="1:24" x14ac:dyDescent="0.25">
      <c r="A30">
        <v>2043</v>
      </c>
      <c r="B30">
        <v>1838</v>
      </c>
      <c r="D30">
        <v>47721</v>
      </c>
      <c r="E30">
        <v>47511</v>
      </c>
      <c r="G30">
        <v>51088</v>
      </c>
      <c r="H30">
        <v>50925</v>
      </c>
      <c r="J30">
        <v>2051</v>
      </c>
      <c r="K30">
        <v>1907</v>
      </c>
      <c r="M30">
        <v>4535</v>
      </c>
      <c r="N30">
        <v>4352</v>
      </c>
      <c r="P30">
        <v>2120</v>
      </c>
      <c r="Q30">
        <v>1949</v>
      </c>
      <c r="S30">
        <f t="shared" si="12"/>
        <v>205</v>
      </c>
      <c r="T30">
        <f t="shared" si="13"/>
        <v>210</v>
      </c>
      <c r="U30">
        <f t="shared" si="14"/>
        <v>163</v>
      </c>
      <c r="V30">
        <f t="shared" si="15"/>
        <v>144</v>
      </c>
      <c r="W30">
        <f t="shared" si="16"/>
        <v>183</v>
      </c>
      <c r="X30">
        <f t="shared" si="17"/>
        <v>171</v>
      </c>
    </row>
    <row r="31" spans="1:24" x14ac:dyDescent="0.25">
      <c r="A31">
        <v>2062</v>
      </c>
      <c r="B31">
        <v>1860</v>
      </c>
      <c r="D31">
        <v>46815</v>
      </c>
      <c r="E31">
        <v>46615</v>
      </c>
      <c r="G31">
        <v>53528</v>
      </c>
      <c r="H31">
        <v>53345</v>
      </c>
      <c r="J31">
        <v>2126</v>
      </c>
      <c r="K31">
        <v>1966</v>
      </c>
      <c r="M31">
        <v>4358</v>
      </c>
      <c r="N31">
        <v>4174</v>
      </c>
      <c r="P31">
        <v>2112</v>
      </c>
      <c r="Q31">
        <v>1915</v>
      </c>
      <c r="S31">
        <f t="shared" si="12"/>
        <v>202</v>
      </c>
      <c r="T31">
        <f t="shared" si="13"/>
        <v>200</v>
      </c>
      <c r="U31">
        <f t="shared" si="14"/>
        <v>183</v>
      </c>
      <c r="V31">
        <f t="shared" si="15"/>
        <v>160</v>
      </c>
      <c r="W31">
        <f t="shared" si="16"/>
        <v>184</v>
      </c>
      <c r="X31">
        <f t="shared" si="17"/>
        <v>197</v>
      </c>
    </row>
    <row r="32" spans="1:24" x14ac:dyDescent="0.25">
      <c r="A32">
        <v>2038</v>
      </c>
      <c r="B32">
        <v>1865</v>
      </c>
      <c r="D32">
        <v>46882</v>
      </c>
      <c r="E32">
        <v>46673</v>
      </c>
      <c r="G32">
        <v>56729</v>
      </c>
      <c r="H32">
        <v>56558</v>
      </c>
      <c r="J32">
        <v>2101</v>
      </c>
      <c r="K32">
        <v>1925</v>
      </c>
      <c r="M32">
        <v>4453</v>
      </c>
      <c r="N32">
        <v>4272</v>
      </c>
      <c r="P32">
        <v>1988</v>
      </c>
      <c r="Q32">
        <v>1862</v>
      </c>
      <c r="S32">
        <f t="shared" si="12"/>
        <v>173</v>
      </c>
      <c r="T32">
        <f t="shared" si="13"/>
        <v>209</v>
      </c>
      <c r="U32">
        <f t="shared" si="14"/>
        <v>171</v>
      </c>
      <c r="V32">
        <f t="shared" si="15"/>
        <v>176</v>
      </c>
      <c r="W32">
        <f t="shared" si="16"/>
        <v>181</v>
      </c>
      <c r="X32">
        <f t="shared" si="17"/>
        <v>126</v>
      </c>
    </row>
    <row r="33" spans="1:24" x14ac:dyDescent="0.25">
      <c r="A33">
        <v>2016</v>
      </c>
      <c r="B33">
        <v>1839</v>
      </c>
      <c r="D33">
        <v>44161</v>
      </c>
      <c r="E33">
        <v>43950</v>
      </c>
      <c r="G33">
        <v>54694</v>
      </c>
      <c r="H33">
        <v>54529</v>
      </c>
      <c r="J33">
        <v>2229</v>
      </c>
      <c r="K33">
        <v>2009</v>
      </c>
      <c r="M33">
        <v>4461</v>
      </c>
      <c r="N33">
        <v>4278</v>
      </c>
      <c r="P33">
        <v>1943</v>
      </c>
      <c r="Q33">
        <v>1830</v>
      </c>
      <c r="S33">
        <f t="shared" si="12"/>
        <v>177</v>
      </c>
      <c r="T33">
        <f t="shared" si="13"/>
        <v>211</v>
      </c>
      <c r="U33">
        <f t="shared" si="14"/>
        <v>165</v>
      </c>
      <c r="V33">
        <f t="shared" si="15"/>
        <v>220</v>
      </c>
      <c r="W33">
        <f t="shared" si="16"/>
        <v>183</v>
      </c>
      <c r="X33">
        <f t="shared" si="17"/>
        <v>113</v>
      </c>
    </row>
    <row r="34" spans="1:24" x14ac:dyDescent="0.25">
      <c r="A34">
        <v>2043</v>
      </c>
      <c r="B34">
        <v>1860</v>
      </c>
      <c r="D34">
        <v>43705</v>
      </c>
      <c r="E34">
        <v>43500</v>
      </c>
      <c r="G34">
        <v>54957</v>
      </c>
      <c r="H34">
        <v>54784</v>
      </c>
      <c r="J34">
        <v>2094</v>
      </c>
      <c r="K34">
        <v>1915</v>
      </c>
      <c r="M34">
        <v>4225</v>
      </c>
      <c r="N34">
        <v>4055</v>
      </c>
      <c r="P34">
        <v>2084</v>
      </c>
      <c r="Q34">
        <v>1946</v>
      </c>
      <c r="S34">
        <f t="shared" si="12"/>
        <v>183</v>
      </c>
      <c r="T34">
        <f t="shared" si="13"/>
        <v>205</v>
      </c>
      <c r="U34">
        <f t="shared" si="14"/>
        <v>173</v>
      </c>
      <c r="V34">
        <f t="shared" si="15"/>
        <v>179</v>
      </c>
      <c r="W34">
        <f t="shared" si="16"/>
        <v>170</v>
      </c>
      <c r="X34">
        <f t="shared" si="17"/>
        <v>138</v>
      </c>
    </row>
    <row r="35" spans="1:24" x14ac:dyDescent="0.25">
      <c r="A35">
        <v>2025</v>
      </c>
      <c r="B35">
        <v>1826</v>
      </c>
      <c r="D35">
        <v>43297</v>
      </c>
      <c r="E35">
        <v>43085</v>
      </c>
      <c r="G35">
        <v>56759</v>
      </c>
      <c r="H35">
        <v>56586</v>
      </c>
      <c r="J35">
        <v>2036</v>
      </c>
      <c r="K35">
        <v>1902</v>
      </c>
      <c r="M35">
        <v>4671</v>
      </c>
      <c r="N35">
        <v>4500</v>
      </c>
      <c r="P35">
        <v>2026</v>
      </c>
      <c r="Q35">
        <v>1863</v>
      </c>
      <c r="S35">
        <f t="shared" si="12"/>
        <v>199</v>
      </c>
      <c r="T35">
        <f t="shared" si="13"/>
        <v>212</v>
      </c>
      <c r="U35">
        <f t="shared" si="14"/>
        <v>173</v>
      </c>
      <c r="V35">
        <f t="shared" si="15"/>
        <v>134</v>
      </c>
      <c r="W35">
        <f t="shared" si="16"/>
        <v>171</v>
      </c>
      <c r="X35">
        <f>P35-Q35</f>
        <v>163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1408</v>
      </c>
      <c r="B38">
        <v>1226</v>
      </c>
      <c r="D38">
        <v>25337</v>
      </c>
      <c r="E38">
        <v>25128</v>
      </c>
      <c r="G38">
        <v>29269</v>
      </c>
      <c r="H38">
        <v>29100</v>
      </c>
      <c r="J38">
        <v>1469</v>
      </c>
      <c r="K38">
        <v>1233</v>
      </c>
      <c r="M38">
        <v>3010</v>
      </c>
      <c r="N38">
        <v>2835</v>
      </c>
      <c r="P38">
        <v>1422</v>
      </c>
      <c r="Q38">
        <v>1274</v>
      </c>
      <c r="S38">
        <f>A38-B38</f>
        <v>182</v>
      </c>
      <c r="T38">
        <f>D38-E38</f>
        <v>209</v>
      </c>
      <c r="U38">
        <f>G38-H38</f>
        <v>169</v>
      </c>
      <c r="V38">
        <f>J38-K38</f>
        <v>236</v>
      </c>
      <c r="W38">
        <f>M38-N38</f>
        <v>175</v>
      </c>
      <c r="X38">
        <f>P38-Q38</f>
        <v>148</v>
      </c>
    </row>
    <row r="39" spans="1:24" x14ac:dyDescent="0.25">
      <c r="A39">
        <v>1330</v>
      </c>
      <c r="B39">
        <v>1173</v>
      </c>
      <c r="D39">
        <v>25170</v>
      </c>
      <c r="E39">
        <v>24955</v>
      </c>
      <c r="G39">
        <v>30027</v>
      </c>
      <c r="H39">
        <v>29863</v>
      </c>
      <c r="J39">
        <v>1528</v>
      </c>
      <c r="K39">
        <v>1296</v>
      </c>
      <c r="M39">
        <v>3101</v>
      </c>
      <c r="N39">
        <v>2908</v>
      </c>
      <c r="P39">
        <v>1409</v>
      </c>
      <c r="Q39">
        <v>1255</v>
      </c>
      <c r="S39">
        <f t="shared" ref="S39:S47" si="18">A39-B39</f>
        <v>157</v>
      </c>
      <c r="T39">
        <f t="shared" ref="T39:T47" si="19">D39-E39</f>
        <v>215</v>
      </c>
      <c r="U39">
        <f t="shared" ref="U39:U47" si="20">G39-H39</f>
        <v>164</v>
      </c>
      <c r="V39">
        <f t="shared" ref="V39:V47" si="21">J39-K39</f>
        <v>232</v>
      </c>
      <c r="W39">
        <f t="shared" ref="W39:W47" si="22">M39-N39</f>
        <v>193</v>
      </c>
      <c r="X39">
        <f t="shared" ref="X39:X46" si="23">P39-Q39</f>
        <v>154</v>
      </c>
    </row>
    <row r="40" spans="1:24" x14ac:dyDescent="0.25">
      <c r="A40">
        <v>1409</v>
      </c>
      <c r="B40">
        <v>1230</v>
      </c>
      <c r="D40">
        <v>25181</v>
      </c>
      <c r="E40">
        <v>24973</v>
      </c>
      <c r="G40">
        <v>29835</v>
      </c>
      <c r="H40">
        <v>29648</v>
      </c>
      <c r="J40">
        <v>1382</v>
      </c>
      <c r="K40">
        <v>1194</v>
      </c>
      <c r="M40">
        <v>3076</v>
      </c>
      <c r="N40">
        <v>2898</v>
      </c>
      <c r="P40">
        <v>1409</v>
      </c>
      <c r="Q40">
        <v>1264</v>
      </c>
      <c r="S40">
        <f t="shared" si="18"/>
        <v>179</v>
      </c>
      <c r="T40">
        <f t="shared" si="19"/>
        <v>208</v>
      </c>
      <c r="U40">
        <f t="shared" si="20"/>
        <v>187</v>
      </c>
      <c r="V40">
        <f t="shared" si="21"/>
        <v>188</v>
      </c>
      <c r="W40">
        <f t="shared" si="22"/>
        <v>178</v>
      </c>
      <c r="X40">
        <f t="shared" si="23"/>
        <v>145</v>
      </c>
    </row>
    <row r="41" spans="1:24" x14ac:dyDescent="0.25">
      <c r="A41">
        <v>1440</v>
      </c>
      <c r="B41">
        <v>1229</v>
      </c>
      <c r="D41">
        <v>25041</v>
      </c>
      <c r="E41">
        <v>24828</v>
      </c>
      <c r="G41">
        <v>30407</v>
      </c>
      <c r="H41">
        <v>30219</v>
      </c>
      <c r="J41">
        <v>1480</v>
      </c>
      <c r="K41">
        <v>1234</v>
      </c>
      <c r="M41">
        <v>2911</v>
      </c>
      <c r="N41">
        <v>2723</v>
      </c>
      <c r="P41">
        <v>1398</v>
      </c>
      <c r="Q41">
        <v>1253</v>
      </c>
      <c r="S41">
        <f t="shared" si="18"/>
        <v>211</v>
      </c>
      <c r="T41">
        <f t="shared" si="19"/>
        <v>213</v>
      </c>
      <c r="U41">
        <f t="shared" si="20"/>
        <v>188</v>
      </c>
      <c r="V41">
        <f t="shared" si="21"/>
        <v>246</v>
      </c>
      <c r="W41">
        <f t="shared" si="22"/>
        <v>188</v>
      </c>
      <c r="X41">
        <f t="shared" si="23"/>
        <v>145</v>
      </c>
    </row>
    <row r="42" spans="1:24" x14ac:dyDescent="0.25">
      <c r="A42">
        <v>1414</v>
      </c>
      <c r="B42">
        <v>1239</v>
      </c>
      <c r="D42">
        <v>25161</v>
      </c>
      <c r="E42">
        <v>24946</v>
      </c>
      <c r="G42">
        <v>30507</v>
      </c>
      <c r="H42">
        <v>30337</v>
      </c>
      <c r="J42">
        <v>1386</v>
      </c>
      <c r="K42">
        <v>1201</v>
      </c>
      <c r="M42">
        <v>3198</v>
      </c>
      <c r="N42">
        <v>3001</v>
      </c>
      <c r="P42">
        <v>1427</v>
      </c>
      <c r="Q42">
        <v>1250</v>
      </c>
      <c r="S42">
        <f t="shared" si="18"/>
        <v>175</v>
      </c>
      <c r="T42">
        <f t="shared" si="19"/>
        <v>215</v>
      </c>
      <c r="U42">
        <f t="shared" si="20"/>
        <v>170</v>
      </c>
      <c r="V42">
        <f t="shared" si="21"/>
        <v>185</v>
      </c>
      <c r="W42">
        <f t="shared" si="22"/>
        <v>197</v>
      </c>
      <c r="X42">
        <f t="shared" si="23"/>
        <v>177</v>
      </c>
    </row>
    <row r="43" spans="1:24" x14ac:dyDescent="0.25">
      <c r="A43">
        <v>1422</v>
      </c>
      <c r="B43">
        <v>1202</v>
      </c>
      <c r="D43">
        <v>25058</v>
      </c>
      <c r="E43">
        <v>24844</v>
      </c>
      <c r="G43">
        <v>29859</v>
      </c>
      <c r="H43">
        <v>29680</v>
      </c>
      <c r="J43">
        <v>1362</v>
      </c>
      <c r="K43">
        <v>1203</v>
      </c>
      <c r="M43">
        <v>3099</v>
      </c>
      <c r="N43">
        <v>2939</v>
      </c>
      <c r="P43">
        <v>1412</v>
      </c>
      <c r="Q43">
        <v>1292</v>
      </c>
      <c r="S43">
        <f t="shared" si="18"/>
        <v>220</v>
      </c>
      <c r="T43">
        <f t="shared" si="19"/>
        <v>214</v>
      </c>
      <c r="U43">
        <f t="shared" si="20"/>
        <v>179</v>
      </c>
      <c r="V43">
        <f t="shared" si="21"/>
        <v>159</v>
      </c>
      <c r="W43">
        <f t="shared" si="22"/>
        <v>160</v>
      </c>
      <c r="X43">
        <f t="shared" si="23"/>
        <v>120</v>
      </c>
    </row>
    <row r="44" spans="1:24" x14ac:dyDescent="0.25">
      <c r="A44">
        <v>1437</v>
      </c>
      <c r="B44">
        <v>1224</v>
      </c>
      <c r="D44">
        <v>25317</v>
      </c>
      <c r="E44">
        <v>25112</v>
      </c>
      <c r="G44">
        <v>30384</v>
      </c>
      <c r="H44">
        <v>30203</v>
      </c>
      <c r="J44">
        <v>1447</v>
      </c>
      <c r="K44">
        <v>1279</v>
      </c>
      <c r="M44">
        <v>2940</v>
      </c>
      <c r="N44">
        <v>2755</v>
      </c>
      <c r="P44">
        <v>1420</v>
      </c>
      <c r="Q44">
        <v>1267</v>
      </c>
      <c r="S44">
        <f t="shared" si="18"/>
        <v>213</v>
      </c>
      <c r="T44">
        <f t="shared" si="19"/>
        <v>205</v>
      </c>
      <c r="U44">
        <f t="shared" si="20"/>
        <v>181</v>
      </c>
      <c r="V44">
        <f t="shared" si="21"/>
        <v>168</v>
      </c>
      <c r="W44">
        <f t="shared" si="22"/>
        <v>185</v>
      </c>
      <c r="X44">
        <f t="shared" si="23"/>
        <v>153</v>
      </c>
    </row>
    <row r="45" spans="1:24" x14ac:dyDescent="0.25">
      <c r="A45">
        <v>1474</v>
      </c>
      <c r="B45">
        <v>1209</v>
      </c>
      <c r="D45">
        <v>25476</v>
      </c>
      <c r="E45">
        <v>25265</v>
      </c>
      <c r="G45">
        <v>29753</v>
      </c>
      <c r="H45">
        <v>29580</v>
      </c>
      <c r="J45">
        <v>1455</v>
      </c>
      <c r="K45">
        <v>1274</v>
      </c>
      <c r="M45">
        <v>2998</v>
      </c>
      <c r="N45">
        <v>2813</v>
      </c>
      <c r="P45">
        <v>1410</v>
      </c>
      <c r="Q45">
        <v>1262</v>
      </c>
      <c r="S45">
        <f t="shared" si="18"/>
        <v>265</v>
      </c>
      <c r="T45">
        <f t="shared" si="19"/>
        <v>211</v>
      </c>
      <c r="U45">
        <f t="shared" si="20"/>
        <v>173</v>
      </c>
      <c r="V45">
        <f t="shared" si="21"/>
        <v>181</v>
      </c>
      <c r="W45">
        <f t="shared" si="22"/>
        <v>185</v>
      </c>
      <c r="X45">
        <f t="shared" si="23"/>
        <v>148</v>
      </c>
    </row>
    <row r="46" spans="1:24" x14ac:dyDescent="0.25">
      <c r="A46">
        <v>1358</v>
      </c>
      <c r="B46">
        <v>1168</v>
      </c>
      <c r="D46">
        <v>24846</v>
      </c>
      <c r="E46">
        <v>24649</v>
      </c>
      <c r="G46">
        <v>29847</v>
      </c>
      <c r="H46">
        <v>29684</v>
      </c>
      <c r="J46">
        <v>1345</v>
      </c>
      <c r="K46">
        <v>1198</v>
      </c>
      <c r="M46">
        <v>3095</v>
      </c>
      <c r="N46">
        <v>2919</v>
      </c>
      <c r="P46">
        <v>1481</v>
      </c>
      <c r="Q46">
        <v>1268</v>
      </c>
      <c r="S46">
        <f t="shared" si="18"/>
        <v>190</v>
      </c>
      <c r="T46">
        <f t="shared" si="19"/>
        <v>197</v>
      </c>
      <c r="U46">
        <f t="shared" si="20"/>
        <v>163</v>
      </c>
      <c r="V46">
        <f t="shared" si="21"/>
        <v>147</v>
      </c>
      <c r="W46">
        <f t="shared" si="22"/>
        <v>176</v>
      </c>
      <c r="X46">
        <f t="shared" si="23"/>
        <v>213</v>
      </c>
    </row>
    <row r="47" spans="1:24" x14ac:dyDescent="0.25">
      <c r="A47">
        <v>1316</v>
      </c>
      <c r="B47">
        <v>1166</v>
      </c>
      <c r="D47">
        <v>25403</v>
      </c>
      <c r="E47">
        <v>25197</v>
      </c>
      <c r="G47">
        <v>30363</v>
      </c>
      <c r="H47">
        <v>30176</v>
      </c>
      <c r="J47">
        <v>1443</v>
      </c>
      <c r="K47">
        <v>1261</v>
      </c>
      <c r="M47">
        <v>3064</v>
      </c>
      <c r="N47">
        <v>2882</v>
      </c>
      <c r="P47">
        <v>1363</v>
      </c>
      <c r="Q47">
        <v>1249</v>
      </c>
      <c r="S47">
        <f t="shared" si="18"/>
        <v>150</v>
      </c>
      <c r="T47">
        <f t="shared" si="19"/>
        <v>206</v>
      </c>
      <c r="U47">
        <f t="shared" si="20"/>
        <v>187</v>
      </c>
      <c r="V47">
        <f t="shared" si="21"/>
        <v>182</v>
      </c>
      <c r="W47">
        <f t="shared" si="22"/>
        <v>182</v>
      </c>
      <c r="X47">
        <f>P47-Q47</f>
        <v>114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1098</v>
      </c>
      <c r="B50">
        <v>914</v>
      </c>
      <c r="D50">
        <v>13756</v>
      </c>
      <c r="E50">
        <v>13519</v>
      </c>
      <c r="G50">
        <v>16214</v>
      </c>
      <c r="H50">
        <v>16013</v>
      </c>
      <c r="J50">
        <v>1204</v>
      </c>
      <c r="K50">
        <v>1073</v>
      </c>
      <c r="M50">
        <v>2214</v>
      </c>
      <c r="N50">
        <v>2036</v>
      </c>
      <c r="P50">
        <v>1208</v>
      </c>
      <c r="Q50">
        <v>1074</v>
      </c>
      <c r="S50">
        <f>A50-B50</f>
        <v>184</v>
      </c>
      <c r="T50">
        <f>D50-E50</f>
        <v>237</v>
      </c>
      <c r="U50">
        <f>G50-H50</f>
        <v>201</v>
      </c>
      <c r="V50">
        <f>J50-K50</f>
        <v>131</v>
      </c>
      <c r="W50">
        <f>M50-N50</f>
        <v>178</v>
      </c>
      <c r="X50">
        <f>P50-Q50</f>
        <v>134</v>
      </c>
    </row>
    <row r="51" spans="1:24" x14ac:dyDescent="0.25">
      <c r="A51">
        <v>1179</v>
      </c>
      <c r="B51">
        <v>1027</v>
      </c>
      <c r="D51">
        <v>13686</v>
      </c>
      <c r="E51">
        <v>13456</v>
      </c>
      <c r="G51">
        <v>15974</v>
      </c>
      <c r="H51">
        <v>15780</v>
      </c>
      <c r="J51">
        <v>1273</v>
      </c>
      <c r="K51">
        <v>1070</v>
      </c>
      <c r="M51">
        <v>2359</v>
      </c>
      <c r="N51">
        <v>2148</v>
      </c>
      <c r="P51">
        <v>1215</v>
      </c>
      <c r="Q51">
        <v>1081</v>
      </c>
      <c r="S51">
        <f t="shared" ref="S51:S59" si="24">A51-B51</f>
        <v>152</v>
      </c>
      <c r="T51">
        <f t="shared" ref="T51:T59" si="25">D51-E51</f>
        <v>230</v>
      </c>
      <c r="U51">
        <f t="shared" ref="U51:U59" si="26">G51-H51</f>
        <v>194</v>
      </c>
      <c r="V51">
        <f t="shared" ref="V51:V59" si="27">J51-K51</f>
        <v>203</v>
      </c>
      <c r="W51">
        <f t="shared" ref="W51:W59" si="28">M51-N51</f>
        <v>211</v>
      </c>
      <c r="X51">
        <f t="shared" ref="X51:X58" si="29">P51-Q51</f>
        <v>134</v>
      </c>
    </row>
    <row r="52" spans="1:24" x14ac:dyDescent="0.25">
      <c r="A52">
        <v>987</v>
      </c>
      <c r="B52">
        <v>852</v>
      </c>
      <c r="D52">
        <v>13937</v>
      </c>
      <c r="E52">
        <v>13699</v>
      </c>
      <c r="G52">
        <v>16163</v>
      </c>
      <c r="H52">
        <v>15943</v>
      </c>
      <c r="J52">
        <v>1221</v>
      </c>
      <c r="K52">
        <v>1047</v>
      </c>
      <c r="M52">
        <v>2237</v>
      </c>
      <c r="N52">
        <v>2034</v>
      </c>
      <c r="P52">
        <v>1256</v>
      </c>
      <c r="Q52">
        <v>1090</v>
      </c>
      <c r="S52">
        <f t="shared" si="24"/>
        <v>135</v>
      </c>
      <c r="T52">
        <f t="shared" si="25"/>
        <v>238</v>
      </c>
      <c r="U52">
        <f t="shared" si="26"/>
        <v>220</v>
      </c>
      <c r="V52">
        <f t="shared" si="27"/>
        <v>174</v>
      </c>
      <c r="W52">
        <f t="shared" si="28"/>
        <v>203</v>
      </c>
      <c r="X52">
        <f t="shared" si="29"/>
        <v>166</v>
      </c>
    </row>
    <row r="53" spans="1:24" x14ac:dyDescent="0.25">
      <c r="A53">
        <v>1064</v>
      </c>
      <c r="B53">
        <v>875</v>
      </c>
      <c r="D53">
        <v>13722</v>
      </c>
      <c r="E53">
        <v>13488</v>
      </c>
      <c r="G53">
        <v>22378</v>
      </c>
      <c r="H53">
        <v>22142</v>
      </c>
      <c r="J53">
        <v>1152</v>
      </c>
      <c r="K53">
        <v>1025</v>
      </c>
      <c r="M53">
        <v>2079</v>
      </c>
      <c r="N53">
        <v>1879</v>
      </c>
      <c r="P53">
        <v>1180</v>
      </c>
      <c r="Q53">
        <v>1018</v>
      </c>
      <c r="S53">
        <f t="shared" si="24"/>
        <v>189</v>
      </c>
      <c r="T53">
        <f t="shared" si="25"/>
        <v>234</v>
      </c>
      <c r="U53">
        <f t="shared" si="26"/>
        <v>236</v>
      </c>
      <c r="V53">
        <f t="shared" si="27"/>
        <v>127</v>
      </c>
      <c r="W53">
        <f t="shared" si="28"/>
        <v>200</v>
      </c>
      <c r="X53">
        <f t="shared" si="29"/>
        <v>162</v>
      </c>
    </row>
    <row r="54" spans="1:24" x14ac:dyDescent="0.25">
      <c r="A54">
        <v>1146</v>
      </c>
      <c r="B54">
        <v>956</v>
      </c>
      <c r="D54">
        <v>13902</v>
      </c>
      <c r="E54">
        <v>13677</v>
      </c>
      <c r="G54">
        <v>18947</v>
      </c>
      <c r="H54">
        <v>18762</v>
      </c>
      <c r="J54">
        <v>1263</v>
      </c>
      <c r="K54">
        <v>1075</v>
      </c>
      <c r="M54">
        <v>2152</v>
      </c>
      <c r="N54">
        <v>1958</v>
      </c>
      <c r="P54">
        <v>1315</v>
      </c>
      <c r="Q54">
        <v>1129</v>
      </c>
      <c r="S54">
        <f t="shared" si="24"/>
        <v>190</v>
      </c>
      <c r="T54">
        <f t="shared" si="25"/>
        <v>225</v>
      </c>
      <c r="U54">
        <f t="shared" si="26"/>
        <v>185</v>
      </c>
      <c r="V54">
        <f t="shared" si="27"/>
        <v>188</v>
      </c>
      <c r="W54">
        <f t="shared" si="28"/>
        <v>194</v>
      </c>
      <c r="X54">
        <f t="shared" si="29"/>
        <v>186</v>
      </c>
    </row>
    <row r="55" spans="1:24" x14ac:dyDescent="0.25">
      <c r="A55">
        <v>1012</v>
      </c>
      <c r="B55">
        <v>860</v>
      </c>
      <c r="D55">
        <v>13786</v>
      </c>
      <c r="E55">
        <v>13550</v>
      </c>
      <c r="G55">
        <v>16044</v>
      </c>
      <c r="H55">
        <v>15830</v>
      </c>
      <c r="J55">
        <v>1296</v>
      </c>
      <c r="K55">
        <v>1138</v>
      </c>
      <c r="M55">
        <v>2267</v>
      </c>
      <c r="N55">
        <v>2046</v>
      </c>
      <c r="P55">
        <v>1220</v>
      </c>
      <c r="Q55">
        <v>1095</v>
      </c>
      <c r="S55">
        <f t="shared" si="24"/>
        <v>152</v>
      </c>
      <c r="T55">
        <f t="shared" si="25"/>
        <v>236</v>
      </c>
      <c r="U55">
        <f t="shared" si="26"/>
        <v>214</v>
      </c>
      <c r="V55">
        <f t="shared" si="27"/>
        <v>158</v>
      </c>
      <c r="W55">
        <f t="shared" si="28"/>
        <v>221</v>
      </c>
      <c r="X55">
        <f t="shared" si="29"/>
        <v>125</v>
      </c>
    </row>
    <row r="56" spans="1:24" x14ac:dyDescent="0.25">
      <c r="A56">
        <v>1141</v>
      </c>
      <c r="B56">
        <v>944</v>
      </c>
      <c r="D56">
        <v>13872</v>
      </c>
      <c r="E56">
        <v>13648</v>
      </c>
      <c r="G56">
        <v>22736</v>
      </c>
      <c r="H56">
        <v>22486</v>
      </c>
      <c r="J56">
        <v>1134</v>
      </c>
      <c r="K56">
        <v>1008</v>
      </c>
      <c r="M56">
        <v>2070</v>
      </c>
      <c r="N56">
        <v>1864</v>
      </c>
      <c r="P56">
        <v>1178</v>
      </c>
      <c r="Q56">
        <v>1000</v>
      </c>
      <c r="S56">
        <f t="shared" si="24"/>
        <v>197</v>
      </c>
      <c r="T56">
        <f t="shared" si="25"/>
        <v>224</v>
      </c>
      <c r="U56">
        <f t="shared" si="26"/>
        <v>250</v>
      </c>
      <c r="V56">
        <f t="shared" si="27"/>
        <v>126</v>
      </c>
      <c r="W56">
        <f t="shared" si="28"/>
        <v>206</v>
      </c>
      <c r="X56">
        <f t="shared" si="29"/>
        <v>178</v>
      </c>
    </row>
    <row r="57" spans="1:24" x14ac:dyDescent="0.25">
      <c r="A57">
        <v>1135</v>
      </c>
      <c r="B57">
        <v>993</v>
      </c>
      <c r="D57">
        <v>14045</v>
      </c>
      <c r="E57">
        <v>13816</v>
      </c>
      <c r="G57">
        <v>21899</v>
      </c>
      <c r="H57">
        <v>21698</v>
      </c>
      <c r="J57">
        <v>1168</v>
      </c>
      <c r="K57">
        <v>1039</v>
      </c>
      <c r="M57">
        <v>2470</v>
      </c>
      <c r="N57">
        <v>2256</v>
      </c>
      <c r="P57">
        <v>1275</v>
      </c>
      <c r="Q57">
        <v>1103</v>
      </c>
      <c r="S57">
        <f t="shared" si="24"/>
        <v>142</v>
      </c>
      <c r="T57">
        <f t="shared" si="25"/>
        <v>229</v>
      </c>
      <c r="U57">
        <f t="shared" si="26"/>
        <v>201</v>
      </c>
      <c r="V57">
        <f t="shared" si="27"/>
        <v>129</v>
      </c>
      <c r="W57">
        <f t="shared" si="28"/>
        <v>214</v>
      </c>
      <c r="X57">
        <f t="shared" si="29"/>
        <v>172</v>
      </c>
    </row>
    <row r="58" spans="1:24" x14ac:dyDescent="0.25">
      <c r="A58">
        <v>1204</v>
      </c>
      <c r="B58">
        <v>971</v>
      </c>
      <c r="D58">
        <v>13688</v>
      </c>
      <c r="E58">
        <v>13474</v>
      </c>
      <c r="G58">
        <v>15993</v>
      </c>
      <c r="H58">
        <v>15793</v>
      </c>
      <c r="J58">
        <v>1221</v>
      </c>
      <c r="K58">
        <v>1031</v>
      </c>
      <c r="M58">
        <v>2114</v>
      </c>
      <c r="N58">
        <v>1919</v>
      </c>
      <c r="P58">
        <v>1261</v>
      </c>
      <c r="Q58">
        <v>1110</v>
      </c>
      <c r="S58">
        <f t="shared" si="24"/>
        <v>233</v>
      </c>
      <c r="T58">
        <f t="shared" si="25"/>
        <v>214</v>
      </c>
      <c r="U58">
        <f t="shared" si="26"/>
        <v>200</v>
      </c>
      <c r="V58">
        <f t="shared" si="27"/>
        <v>190</v>
      </c>
      <c r="W58">
        <f t="shared" si="28"/>
        <v>195</v>
      </c>
      <c r="X58">
        <f t="shared" si="29"/>
        <v>151</v>
      </c>
    </row>
    <row r="59" spans="1:24" x14ac:dyDescent="0.25">
      <c r="A59">
        <v>1217</v>
      </c>
      <c r="B59">
        <v>1002</v>
      </c>
      <c r="D59">
        <v>13684</v>
      </c>
      <c r="E59">
        <v>13461</v>
      </c>
      <c r="G59">
        <v>15582</v>
      </c>
      <c r="H59">
        <v>15378</v>
      </c>
      <c r="J59">
        <v>1231</v>
      </c>
      <c r="K59">
        <v>1052</v>
      </c>
      <c r="M59">
        <v>2365</v>
      </c>
      <c r="N59">
        <v>2165</v>
      </c>
      <c r="P59">
        <v>1213</v>
      </c>
      <c r="Q59">
        <v>1079</v>
      </c>
      <c r="S59">
        <f t="shared" si="24"/>
        <v>215</v>
      </c>
      <c r="T59">
        <f t="shared" si="25"/>
        <v>223</v>
      </c>
      <c r="U59">
        <f t="shared" si="26"/>
        <v>204</v>
      </c>
      <c r="V59">
        <f t="shared" si="27"/>
        <v>179</v>
      </c>
      <c r="W59">
        <f t="shared" si="28"/>
        <v>200</v>
      </c>
      <c r="X59">
        <f>P59-Q59</f>
        <v>134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1377</v>
      </c>
      <c r="B62">
        <v>1160</v>
      </c>
      <c r="D62">
        <v>14897</v>
      </c>
      <c r="E62">
        <v>14605</v>
      </c>
      <c r="G62">
        <v>16978</v>
      </c>
      <c r="H62">
        <v>16730</v>
      </c>
      <c r="J62">
        <v>1605</v>
      </c>
      <c r="K62">
        <v>1306</v>
      </c>
      <c r="M62">
        <v>2527</v>
      </c>
      <c r="N62">
        <v>2324</v>
      </c>
      <c r="P62">
        <v>1471</v>
      </c>
      <c r="Q62">
        <v>1227</v>
      </c>
      <c r="S62">
        <f>A62-B62</f>
        <v>217</v>
      </c>
      <c r="T62">
        <f>D62-E62</f>
        <v>292</v>
      </c>
      <c r="U62">
        <f>G62-H62</f>
        <v>248</v>
      </c>
      <c r="V62">
        <f>J62-K62</f>
        <v>299</v>
      </c>
      <c r="W62">
        <f>M62-N62</f>
        <v>203</v>
      </c>
      <c r="X62">
        <f>P62-Q62</f>
        <v>244</v>
      </c>
    </row>
    <row r="63" spans="1:24" x14ac:dyDescent="0.25">
      <c r="A63">
        <v>1756</v>
      </c>
      <c r="B63">
        <v>1296</v>
      </c>
      <c r="D63">
        <v>13385</v>
      </c>
      <c r="E63">
        <v>13153</v>
      </c>
      <c r="G63">
        <v>18026</v>
      </c>
      <c r="H63">
        <v>17780</v>
      </c>
      <c r="J63">
        <v>1570</v>
      </c>
      <c r="K63">
        <v>1284</v>
      </c>
      <c r="M63">
        <v>2612</v>
      </c>
      <c r="N63">
        <v>2396</v>
      </c>
      <c r="P63">
        <v>1347</v>
      </c>
      <c r="Q63">
        <v>1191</v>
      </c>
      <c r="S63">
        <f t="shared" ref="S63:S71" si="30">A63-B63</f>
        <v>460</v>
      </c>
      <c r="T63">
        <f t="shared" ref="T63:T71" si="31">D63-E63</f>
        <v>232</v>
      </c>
      <c r="U63">
        <f t="shared" ref="U63:U71" si="32">G63-H63</f>
        <v>246</v>
      </c>
      <c r="V63">
        <f t="shared" ref="V63:V71" si="33">J63-K63</f>
        <v>286</v>
      </c>
      <c r="W63">
        <f t="shared" ref="W63:W71" si="34">M63-N63</f>
        <v>216</v>
      </c>
      <c r="X63">
        <f t="shared" ref="X63:X70" si="35">P63-Q63</f>
        <v>156</v>
      </c>
    </row>
    <row r="64" spans="1:24" x14ac:dyDescent="0.25">
      <c r="A64">
        <v>1400</v>
      </c>
      <c r="B64">
        <v>1140</v>
      </c>
      <c r="D64">
        <v>15512</v>
      </c>
      <c r="E64">
        <v>15271</v>
      </c>
      <c r="G64">
        <v>17996</v>
      </c>
      <c r="H64">
        <v>17671</v>
      </c>
      <c r="J64">
        <v>1392</v>
      </c>
      <c r="K64">
        <v>1205</v>
      </c>
      <c r="M64">
        <v>2690</v>
      </c>
      <c r="N64">
        <v>2332</v>
      </c>
      <c r="P64">
        <v>1906</v>
      </c>
      <c r="Q64">
        <v>1489</v>
      </c>
      <c r="S64">
        <f t="shared" si="30"/>
        <v>260</v>
      </c>
      <c r="T64">
        <f t="shared" si="31"/>
        <v>241</v>
      </c>
      <c r="U64">
        <f t="shared" si="32"/>
        <v>325</v>
      </c>
      <c r="V64">
        <f t="shared" si="33"/>
        <v>187</v>
      </c>
      <c r="W64">
        <f t="shared" si="34"/>
        <v>358</v>
      </c>
      <c r="X64">
        <f t="shared" si="35"/>
        <v>417</v>
      </c>
    </row>
    <row r="65" spans="1:24" x14ac:dyDescent="0.25">
      <c r="A65">
        <v>1402</v>
      </c>
      <c r="B65">
        <v>1136</v>
      </c>
      <c r="D65">
        <v>14710</v>
      </c>
      <c r="E65">
        <v>14433</v>
      </c>
      <c r="G65">
        <v>17081</v>
      </c>
      <c r="H65">
        <v>16825</v>
      </c>
      <c r="J65">
        <v>2129</v>
      </c>
      <c r="K65">
        <v>1476</v>
      </c>
      <c r="M65">
        <v>2627</v>
      </c>
      <c r="N65">
        <v>2400</v>
      </c>
      <c r="P65">
        <v>1400</v>
      </c>
      <c r="Q65">
        <v>1229</v>
      </c>
      <c r="S65">
        <f t="shared" si="30"/>
        <v>266</v>
      </c>
      <c r="T65">
        <f t="shared" si="31"/>
        <v>277</v>
      </c>
      <c r="U65">
        <f t="shared" si="32"/>
        <v>256</v>
      </c>
      <c r="V65">
        <f t="shared" si="33"/>
        <v>653</v>
      </c>
      <c r="W65">
        <f t="shared" si="34"/>
        <v>227</v>
      </c>
      <c r="X65">
        <f t="shared" si="35"/>
        <v>171</v>
      </c>
    </row>
    <row r="66" spans="1:24" x14ac:dyDescent="0.25">
      <c r="A66">
        <v>1353</v>
      </c>
      <c r="B66">
        <v>1154</v>
      </c>
      <c r="D66">
        <v>13771</v>
      </c>
      <c r="E66">
        <v>13558</v>
      </c>
      <c r="G66">
        <v>16835</v>
      </c>
      <c r="H66">
        <v>16569</v>
      </c>
      <c r="J66">
        <v>1694</v>
      </c>
      <c r="K66">
        <v>1368</v>
      </c>
      <c r="M66">
        <v>2650</v>
      </c>
      <c r="N66">
        <v>2319</v>
      </c>
      <c r="P66">
        <v>4842</v>
      </c>
      <c r="Q66">
        <v>3656</v>
      </c>
      <c r="S66">
        <f t="shared" si="30"/>
        <v>199</v>
      </c>
      <c r="T66">
        <f t="shared" si="31"/>
        <v>213</v>
      </c>
      <c r="U66">
        <f t="shared" si="32"/>
        <v>266</v>
      </c>
      <c r="V66">
        <f t="shared" si="33"/>
        <v>326</v>
      </c>
      <c r="W66">
        <f t="shared" si="34"/>
        <v>331</v>
      </c>
      <c r="X66">
        <f t="shared" si="35"/>
        <v>1186</v>
      </c>
    </row>
    <row r="67" spans="1:24" x14ac:dyDescent="0.25">
      <c r="A67">
        <v>1325</v>
      </c>
      <c r="B67">
        <v>1095</v>
      </c>
      <c r="D67">
        <v>14359</v>
      </c>
      <c r="E67">
        <v>14128</v>
      </c>
      <c r="G67">
        <v>17806</v>
      </c>
      <c r="H67">
        <v>17550</v>
      </c>
      <c r="J67">
        <v>1563</v>
      </c>
      <c r="K67">
        <v>1297</v>
      </c>
      <c r="M67">
        <v>2559</v>
      </c>
      <c r="N67">
        <v>2277</v>
      </c>
      <c r="P67">
        <v>1419</v>
      </c>
      <c r="Q67">
        <v>1230</v>
      </c>
      <c r="S67">
        <f t="shared" si="30"/>
        <v>230</v>
      </c>
      <c r="T67">
        <f t="shared" si="31"/>
        <v>231</v>
      </c>
      <c r="U67">
        <f t="shared" si="32"/>
        <v>256</v>
      </c>
      <c r="V67">
        <f t="shared" si="33"/>
        <v>266</v>
      </c>
      <c r="W67">
        <f t="shared" si="34"/>
        <v>282</v>
      </c>
      <c r="X67">
        <f t="shared" si="35"/>
        <v>189</v>
      </c>
    </row>
    <row r="68" spans="1:24" x14ac:dyDescent="0.25">
      <c r="A68">
        <v>1280</v>
      </c>
      <c r="B68">
        <v>1085</v>
      </c>
      <c r="D68">
        <v>15050</v>
      </c>
      <c r="E68">
        <v>14782</v>
      </c>
      <c r="G68">
        <v>17335</v>
      </c>
      <c r="H68">
        <v>17079</v>
      </c>
      <c r="J68">
        <v>1464</v>
      </c>
      <c r="K68">
        <v>1226</v>
      </c>
      <c r="M68">
        <v>2755</v>
      </c>
      <c r="N68">
        <v>2454</v>
      </c>
      <c r="P68">
        <v>1403</v>
      </c>
      <c r="Q68">
        <v>1222</v>
      </c>
      <c r="S68">
        <f t="shared" si="30"/>
        <v>195</v>
      </c>
      <c r="T68">
        <f t="shared" si="31"/>
        <v>268</v>
      </c>
      <c r="U68">
        <f t="shared" si="32"/>
        <v>256</v>
      </c>
      <c r="V68">
        <f t="shared" si="33"/>
        <v>238</v>
      </c>
      <c r="W68">
        <f t="shared" si="34"/>
        <v>301</v>
      </c>
      <c r="X68">
        <f t="shared" si="35"/>
        <v>181</v>
      </c>
    </row>
    <row r="69" spans="1:24" x14ac:dyDescent="0.25">
      <c r="A69">
        <v>1402</v>
      </c>
      <c r="B69">
        <v>1153</v>
      </c>
      <c r="D69">
        <v>14616</v>
      </c>
      <c r="E69">
        <v>14307</v>
      </c>
      <c r="G69">
        <v>17043</v>
      </c>
      <c r="H69">
        <v>16824</v>
      </c>
      <c r="J69">
        <v>1457</v>
      </c>
      <c r="K69">
        <v>1212</v>
      </c>
      <c r="M69">
        <v>2545</v>
      </c>
      <c r="N69">
        <v>2330</v>
      </c>
      <c r="P69">
        <v>1444</v>
      </c>
      <c r="Q69">
        <v>1247</v>
      </c>
      <c r="S69">
        <f t="shared" si="30"/>
        <v>249</v>
      </c>
      <c r="T69">
        <f t="shared" si="31"/>
        <v>309</v>
      </c>
      <c r="U69">
        <f t="shared" si="32"/>
        <v>219</v>
      </c>
      <c r="V69">
        <f t="shared" si="33"/>
        <v>245</v>
      </c>
      <c r="W69">
        <f t="shared" si="34"/>
        <v>215</v>
      </c>
      <c r="X69">
        <f t="shared" si="35"/>
        <v>197</v>
      </c>
    </row>
    <row r="70" spans="1:24" x14ac:dyDescent="0.25">
      <c r="A70">
        <v>1320</v>
      </c>
      <c r="B70">
        <v>1124</v>
      </c>
      <c r="D70">
        <v>15084</v>
      </c>
      <c r="E70">
        <v>14820</v>
      </c>
      <c r="G70">
        <v>17861</v>
      </c>
      <c r="H70">
        <v>17503</v>
      </c>
      <c r="J70">
        <v>1373</v>
      </c>
      <c r="K70">
        <v>1197</v>
      </c>
      <c r="M70">
        <v>2698</v>
      </c>
      <c r="N70">
        <v>2487</v>
      </c>
      <c r="P70">
        <v>1360</v>
      </c>
      <c r="Q70">
        <v>1210</v>
      </c>
      <c r="S70">
        <f t="shared" si="30"/>
        <v>196</v>
      </c>
      <c r="T70">
        <f t="shared" si="31"/>
        <v>264</v>
      </c>
      <c r="U70">
        <f t="shared" si="32"/>
        <v>358</v>
      </c>
      <c r="V70">
        <f t="shared" si="33"/>
        <v>176</v>
      </c>
      <c r="W70">
        <f t="shared" si="34"/>
        <v>211</v>
      </c>
      <c r="X70">
        <f t="shared" si="35"/>
        <v>150</v>
      </c>
    </row>
    <row r="71" spans="1:24" x14ac:dyDescent="0.25">
      <c r="A71">
        <v>1519</v>
      </c>
      <c r="B71">
        <v>1195</v>
      </c>
      <c r="D71">
        <v>13984</v>
      </c>
      <c r="E71">
        <v>13742</v>
      </c>
      <c r="G71">
        <v>17762</v>
      </c>
      <c r="H71">
        <v>17479</v>
      </c>
      <c r="J71">
        <v>1488</v>
      </c>
      <c r="K71">
        <v>1231</v>
      </c>
      <c r="M71">
        <v>2652</v>
      </c>
      <c r="N71">
        <v>2416</v>
      </c>
      <c r="P71">
        <v>1627</v>
      </c>
      <c r="Q71">
        <v>1313</v>
      </c>
      <c r="S71">
        <f t="shared" si="30"/>
        <v>324</v>
      </c>
      <c r="T71">
        <f t="shared" si="31"/>
        <v>242</v>
      </c>
      <c r="U71">
        <f t="shared" si="32"/>
        <v>283</v>
      </c>
      <c r="V71">
        <f t="shared" si="33"/>
        <v>257</v>
      </c>
      <c r="W71">
        <f t="shared" si="34"/>
        <v>236</v>
      </c>
      <c r="X71">
        <f>P71-Q71</f>
        <v>314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2026</v>
      </c>
      <c r="B74">
        <v>1583</v>
      </c>
      <c r="D74">
        <v>11851</v>
      </c>
      <c r="E74">
        <v>11515</v>
      </c>
      <c r="G74">
        <v>195787</v>
      </c>
      <c r="H74">
        <v>187449</v>
      </c>
      <c r="J74">
        <v>412487</v>
      </c>
      <c r="K74">
        <v>405262</v>
      </c>
      <c r="M74">
        <v>7754</v>
      </c>
      <c r="N74">
        <v>6393</v>
      </c>
      <c r="P74">
        <v>1671</v>
      </c>
      <c r="Q74">
        <v>1380</v>
      </c>
      <c r="S74">
        <f>A74-B74</f>
        <v>443</v>
      </c>
      <c r="T74">
        <f>D74-E74</f>
        <v>336</v>
      </c>
      <c r="U74">
        <f>G74-H74</f>
        <v>8338</v>
      </c>
      <c r="V74">
        <f>J74-K74</f>
        <v>7225</v>
      </c>
      <c r="W74">
        <f>M74-N74</f>
        <v>1361</v>
      </c>
      <c r="X74">
        <f>P74-Q74</f>
        <v>291</v>
      </c>
    </row>
    <row r="75" spans="1:24" x14ac:dyDescent="0.25">
      <c r="A75">
        <v>1948</v>
      </c>
      <c r="B75">
        <v>1475</v>
      </c>
      <c r="D75">
        <v>11641</v>
      </c>
      <c r="E75">
        <v>11172</v>
      </c>
      <c r="G75">
        <v>13144</v>
      </c>
      <c r="H75">
        <v>12857</v>
      </c>
      <c r="J75">
        <v>2338</v>
      </c>
      <c r="K75">
        <v>1727</v>
      </c>
      <c r="M75">
        <v>2924</v>
      </c>
      <c r="N75">
        <v>2595</v>
      </c>
      <c r="P75">
        <v>2057</v>
      </c>
      <c r="Q75">
        <v>1610</v>
      </c>
      <c r="S75">
        <f t="shared" ref="S75:S83" si="36">A75-B75</f>
        <v>473</v>
      </c>
      <c r="T75">
        <f t="shared" ref="T75:T83" si="37">D75-E75</f>
        <v>469</v>
      </c>
      <c r="U75">
        <f t="shared" ref="U75:U83" si="38">G75-H75</f>
        <v>287</v>
      </c>
      <c r="V75">
        <f t="shared" ref="V75:V83" si="39">J75-K75</f>
        <v>611</v>
      </c>
      <c r="W75">
        <f t="shared" ref="W75:W83" si="40">M75-N75</f>
        <v>329</v>
      </c>
      <c r="X75">
        <f t="shared" ref="X75:X82" si="41">P75-Q75</f>
        <v>447</v>
      </c>
    </row>
    <row r="76" spans="1:24" x14ac:dyDescent="0.25">
      <c r="A76">
        <v>11155</v>
      </c>
      <c r="B76">
        <v>10323</v>
      </c>
      <c r="D76">
        <v>11894</v>
      </c>
      <c r="E76">
        <v>11413</v>
      </c>
      <c r="G76">
        <v>13012</v>
      </c>
      <c r="H76">
        <v>12364</v>
      </c>
      <c r="J76">
        <v>224489</v>
      </c>
      <c r="K76">
        <v>217256</v>
      </c>
      <c r="M76">
        <v>3150</v>
      </c>
      <c r="N76">
        <v>2795</v>
      </c>
      <c r="P76">
        <v>1718</v>
      </c>
      <c r="Q76">
        <v>1444</v>
      </c>
      <c r="S76">
        <f t="shared" si="36"/>
        <v>832</v>
      </c>
      <c r="T76">
        <f t="shared" si="37"/>
        <v>481</v>
      </c>
      <c r="U76">
        <f t="shared" si="38"/>
        <v>648</v>
      </c>
      <c r="V76">
        <f t="shared" si="39"/>
        <v>7233</v>
      </c>
      <c r="W76">
        <f t="shared" si="40"/>
        <v>355</v>
      </c>
      <c r="X76">
        <f t="shared" si="41"/>
        <v>274</v>
      </c>
    </row>
    <row r="77" spans="1:24" x14ac:dyDescent="0.25">
      <c r="A77">
        <v>1545</v>
      </c>
      <c r="B77">
        <v>1263</v>
      </c>
      <c r="D77">
        <v>13686</v>
      </c>
      <c r="E77">
        <v>12297</v>
      </c>
      <c r="G77">
        <v>381976</v>
      </c>
      <c r="H77">
        <v>376969</v>
      </c>
      <c r="J77">
        <v>2103</v>
      </c>
      <c r="K77">
        <v>1601</v>
      </c>
      <c r="M77">
        <v>3098</v>
      </c>
      <c r="N77">
        <v>2639</v>
      </c>
      <c r="P77">
        <v>9148</v>
      </c>
      <c r="Q77">
        <v>8158</v>
      </c>
      <c r="S77">
        <f t="shared" si="36"/>
        <v>282</v>
      </c>
      <c r="T77">
        <f t="shared" si="37"/>
        <v>1389</v>
      </c>
      <c r="U77">
        <f t="shared" si="38"/>
        <v>5007</v>
      </c>
      <c r="V77">
        <f t="shared" si="39"/>
        <v>502</v>
      </c>
      <c r="W77">
        <f t="shared" si="40"/>
        <v>459</v>
      </c>
      <c r="X77">
        <f t="shared" si="41"/>
        <v>990</v>
      </c>
    </row>
    <row r="78" spans="1:24" x14ac:dyDescent="0.25">
      <c r="A78">
        <v>1499</v>
      </c>
      <c r="B78">
        <v>1227</v>
      </c>
      <c r="D78">
        <v>11452</v>
      </c>
      <c r="E78">
        <v>10977</v>
      </c>
      <c r="G78">
        <v>286536</v>
      </c>
      <c r="H78">
        <v>286050</v>
      </c>
      <c r="J78">
        <v>17037</v>
      </c>
      <c r="K78">
        <v>16079</v>
      </c>
      <c r="M78">
        <v>3528</v>
      </c>
      <c r="N78">
        <v>2781</v>
      </c>
      <c r="P78">
        <v>2158</v>
      </c>
      <c r="Q78">
        <v>1695</v>
      </c>
      <c r="S78">
        <f t="shared" si="36"/>
        <v>272</v>
      </c>
      <c r="T78">
        <f t="shared" si="37"/>
        <v>475</v>
      </c>
      <c r="U78">
        <f t="shared" si="38"/>
        <v>486</v>
      </c>
      <c r="V78">
        <f t="shared" si="39"/>
        <v>958</v>
      </c>
      <c r="W78">
        <f t="shared" si="40"/>
        <v>747</v>
      </c>
      <c r="X78">
        <f t="shared" si="41"/>
        <v>463</v>
      </c>
    </row>
    <row r="79" spans="1:24" x14ac:dyDescent="0.25">
      <c r="A79">
        <v>1490</v>
      </c>
      <c r="B79">
        <v>1210</v>
      </c>
      <c r="D79">
        <v>20993</v>
      </c>
      <c r="E79">
        <v>19622</v>
      </c>
      <c r="G79">
        <v>173820</v>
      </c>
      <c r="H79">
        <v>165512</v>
      </c>
      <c r="J79">
        <v>3585</v>
      </c>
      <c r="K79">
        <v>2631</v>
      </c>
      <c r="M79">
        <v>3480</v>
      </c>
      <c r="N79">
        <v>2758</v>
      </c>
      <c r="P79">
        <v>1571</v>
      </c>
      <c r="Q79">
        <v>1336</v>
      </c>
      <c r="S79">
        <f t="shared" si="36"/>
        <v>280</v>
      </c>
      <c r="T79">
        <f t="shared" si="37"/>
        <v>1371</v>
      </c>
      <c r="U79">
        <f t="shared" si="38"/>
        <v>8308</v>
      </c>
      <c r="V79">
        <f t="shared" si="39"/>
        <v>954</v>
      </c>
      <c r="W79">
        <f t="shared" si="40"/>
        <v>722</v>
      </c>
      <c r="X79">
        <f t="shared" si="41"/>
        <v>235</v>
      </c>
    </row>
    <row r="80" spans="1:24" x14ac:dyDescent="0.25">
      <c r="A80">
        <v>1573</v>
      </c>
      <c r="B80">
        <v>1224</v>
      </c>
      <c r="D80">
        <v>11397</v>
      </c>
      <c r="E80">
        <v>11023</v>
      </c>
      <c r="G80">
        <v>16240</v>
      </c>
      <c r="H80">
        <v>14903</v>
      </c>
      <c r="J80">
        <v>1493</v>
      </c>
      <c r="K80">
        <v>1248</v>
      </c>
      <c r="M80">
        <v>21762</v>
      </c>
      <c r="N80">
        <v>20407</v>
      </c>
      <c r="P80">
        <v>2496</v>
      </c>
      <c r="Q80">
        <v>1921</v>
      </c>
      <c r="S80">
        <f t="shared" si="36"/>
        <v>349</v>
      </c>
      <c r="T80">
        <f t="shared" si="37"/>
        <v>374</v>
      </c>
      <c r="U80">
        <f t="shared" si="38"/>
        <v>1337</v>
      </c>
      <c r="V80">
        <f t="shared" si="39"/>
        <v>245</v>
      </c>
      <c r="W80">
        <f t="shared" si="40"/>
        <v>1355</v>
      </c>
      <c r="X80">
        <f t="shared" si="41"/>
        <v>575</v>
      </c>
    </row>
    <row r="81" spans="1:24" x14ac:dyDescent="0.25">
      <c r="A81">
        <v>1580</v>
      </c>
      <c r="B81">
        <v>1258</v>
      </c>
      <c r="D81">
        <v>11366</v>
      </c>
      <c r="E81">
        <v>11081</v>
      </c>
      <c r="G81">
        <v>13668</v>
      </c>
      <c r="H81">
        <v>13236</v>
      </c>
      <c r="J81">
        <v>5118</v>
      </c>
      <c r="K81">
        <v>4153</v>
      </c>
      <c r="M81">
        <v>3550</v>
      </c>
      <c r="N81">
        <v>2892</v>
      </c>
      <c r="P81">
        <v>1755</v>
      </c>
      <c r="Q81">
        <v>1449</v>
      </c>
      <c r="S81">
        <f t="shared" si="36"/>
        <v>322</v>
      </c>
      <c r="T81">
        <f t="shared" si="37"/>
        <v>285</v>
      </c>
      <c r="U81">
        <f t="shared" si="38"/>
        <v>432</v>
      </c>
      <c r="V81">
        <f t="shared" si="39"/>
        <v>965</v>
      </c>
      <c r="W81">
        <f t="shared" si="40"/>
        <v>658</v>
      </c>
      <c r="X81">
        <f t="shared" si="41"/>
        <v>306</v>
      </c>
    </row>
    <row r="82" spans="1:24" x14ac:dyDescent="0.25">
      <c r="A82">
        <v>1542</v>
      </c>
      <c r="B82">
        <v>1239</v>
      </c>
      <c r="D82">
        <v>11762</v>
      </c>
      <c r="E82">
        <v>11198</v>
      </c>
      <c r="G82">
        <v>15999</v>
      </c>
      <c r="H82">
        <v>14669</v>
      </c>
      <c r="J82">
        <v>133769</v>
      </c>
      <c r="K82">
        <v>126595</v>
      </c>
      <c r="M82">
        <v>4270</v>
      </c>
      <c r="N82">
        <v>3158</v>
      </c>
      <c r="P82">
        <v>1719</v>
      </c>
      <c r="Q82">
        <v>1402</v>
      </c>
      <c r="S82">
        <f t="shared" si="36"/>
        <v>303</v>
      </c>
      <c r="T82">
        <f t="shared" si="37"/>
        <v>564</v>
      </c>
      <c r="U82">
        <f t="shared" si="38"/>
        <v>1330</v>
      </c>
      <c r="V82">
        <f t="shared" si="39"/>
        <v>7174</v>
      </c>
      <c r="W82">
        <f t="shared" si="40"/>
        <v>1112</v>
      </c>
      <c r="X82">
        <f t="shared" si="41"/>
        <v>317</v>
      </c>
    </row>
    <row r="83" spans="1:24" x14ac:dyDescent="0.25">
      <c r="A83">
        <v>1580</v>
      </c>
      <c r="B83">
        <v>1272</v>
      </c>
      <c r="D83">
        <v>11401</v>
      </c>
      <c r="E83">
        <v>11084</v>
      </c>
      <c r="G83">
        <v>13107</v>
      </c>
      <c r="H83">
        <v>12520</v>
      </c>
      <c r="J83">
        <v>1612</v>
      </c>
      <c r="K83">
        <v>1310</v>
      </c>
      <c r="M83">
        <v>3175</v>
      </c>
      <c r="N83">
        <v>2705</v>
      </c>
      <c r="P83">
        <v>1701</v>
      </c>
      <c r="Q83">
        <v>1392</v>
      </c>
      <c r="S83">
        <f t="shared" si="36"/>
        <v>308</v>
      </c>
      <c r="T83">
        <f t="shared" si="37"/>
        <v>317</v>
      </c>
      <c r="U83">
        <f t="shared" si="38"/>
        <v>587</v>
      </c>
      <c r="V83">
        <f t="shared" si="39"/>
        <v>302</v>
      </c>
      <c r="W83">
        <f t="shared" si="40"/>
        <v>470</v>
      </c>
      <c r="X83">
        <f>P83-Q83</f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3"/>
  <sheetViews>
    <sheetView topLeftCell="A64" workbookViewId="0">
      <selection activeCell="AB26" sqref="AB26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43641</v>
      </c>
      <c r="B2">
        <v>937</v>
      </c>
      <c r="D2">
        <v>101632</v>
      </c>
      <c r="E2">
        <v>54966</v>
      </c>
      <c r="G2">
        <v>113974</v>
      </c>
      <c r="H2">
        <v>66184</v>
      </c>
      <c r="J2">
        <v>45761</v>
      </c>
      <c r="K2">
        <v>1007</v>
      </c>
      <c r="M2">
        <v>57729</v>
      </c>
      <c r="N2">
        <v>11072</v>
      </c>
      <c r="P2">
        <v>39736</v>
      </c>
      <c r="Q2">
        <v>907</v>
      </c>
      <c r="S2">
        <f>A2-B2</f>
        <v>42704</v>
      </c>
      <c r="T2">
        <f>D2-E2</f>
        <v>46666</v>
      </c>
      <c r="U2">
        <f>G2-H2</f>
        <v>47790</v>
      </c>
      <c r="V2">
        <f>J2-K2</f>
        <v>44754</v>
      </c>
      <c r="W2">
        <f>M2-N2</f>
        <v>46657</v>
      </c>
      <c r="X2">
        <f>P2-Q2</f>
        <v>38829</v>
      </c>
    </row>
    <row r="3" spans="1:24" x14ac:dyDescent="0.25">
      <c r="A3">
        <v>48412</v>
      </c>
      <c r="B3">
        <v>1123</v>
      </c>
      <c r="D3">
        <v>110872</v>
      </c>
      <c r="E3">
        <v>62393</v>
      </c>
      <c r="G3">
        <v>129492</v>
      </c>
      <c r="H3">
        <v>75104</v>
      </c>
      <c r="J3">
        <v>48858</v>
      </c>
      <c r="K3">
        <v>1041</v>
      </c>
      <c r="M3">
        <v>57821</v>
      </c>
      <c r="N3">
        <v>11094</v>
      </c>
      <c r="P3">
        <v>39640</v>
      </c>
      <c r="Q3">
        <v>901</v>
      </c>
      <c r="S3">
        <f t="shared" ref="S3:S11" si="0">A3-B3</f>
        <v>47289</v>
      </c>
      <c r="T3">
        <f t="shared" ref="T3:T11" si="1">D3-E3</f>
        <v>48479</v>
      </c>
      <c r="U3">
        <f t="shared" ref="U3:U11" si="2">G3-H3</f>
        <v>54388</v>
      </c>
      <c r="V3">
        <f t="shared" ref="V3:V11" si="3">J3-K3</f>
        <v>47817</v>
      </c>
      <c r="W3">
        <f t="shared" ref="W3:W11" si="4">M3-N3</f>
        <v>46727</v>
      </c>
      <c r="X3">
        <f t="shared" ref="X3:X10" si="5">P3-Q3</f>
        <v>38739</v>
      </c>
    </row>
    <row r="4" spans="1:24" x14ac:dyDescent="0.25">
      <c r="A4">
        <v>41217</v>
      </c>
      <c r="B4">
        <v>884</v>
      </c>
      <c r="D4">
        <v>121002</v>
      </c>
      <c r="E4">
        <v>63572</v>
      </c>
      <c r="G4">
        <v>112766</v>
      </c>
      <c r="H4">
        <v>65527</v>
      </c>
      <c r="J4">
        <v>43293</v>
      </c>
      <c r="K4">
        <v>976</v>
      </c>
      <c r="M4">
        <v>57632</v>
      </c>
      <c r="N4">
        <v>11051</v>
      </c>
      <c r="P4">
        <v>39607</v>
      </c>
      <c r="Q4">
        <v>900</v>
      </c>
      <c r="S4">
        <f t="shared" si="0"/>
        <v>40333</v>
      </c>
      <c r="T4">
        <f t="shared" si="1"/>
        <v>57430</v>
      </c>
      <c r="U4">
        <f t="shared" si="2"/>
        <v>47239</v>
      </c>
      <c r="V4">
        <f t="shared" si="3"/>
        <v>42317</v>
      </c>
      <c r="W4">
        <f t="shared" si="4"/>
        <v>46581</v>
      </c>
      <c r="X4">
        <f t="shared" si="5"/>
        <v>38707</v>
      </c>
    </row>
    <row r="5" spans="1:24" x14ac:dyDescent="0.25">
      <c r="A5">
        <v>39970</v>
      </c>
      <c r="B5">
        <v>865</v>
      </c>
      <c r="D5">
        <v>117647</v>
      </c>
      <c r="E5">
        <v>62752</v>
      </c>
      <c r="G5">
        <v>114532</v>
      </c>
      <c r="H5">
        <v>66633</v>
      </c>
      <c r="J5">
        <v>42566</v>
      </c>
      <c r="K5">
        <v>916</v>
      </c>
      <c r="M5">
        <v>58014</v>
      </c>
      <c r="N5">
        <v>11057</v>
      </c>
      <c r="P5">
        <v>39532</v>
      </c>
      <c r="Q5">
        <v>900</v>
      </c>
      <c r="S5">
        <f t="shared" si="0"/>
        <v>39105</v>
      </c>
      <c r="T5">
        <f t="shared" si="1"/>
        <v>54895</v>
      </c>
      <c r="U5">
        <f t="shared" si="2"/>
        <v>47899</v>
      </c>
      <c r="V5">
        <f t="shared" si="3"/>
        <v>41650</v>
      </c>
      <c r="W5">
        <f t="shared" si="4"/>
        <v>46957</v>
      </c>
      <c r="X5">
        <f t="shared" si="5"/>
        <v>38632</v>
      </c>
    </row>
    <row r="6" spans="1:24" x14ac:dyDescent="0.25">
      <c r="A6">
        <v>47024</v>
      </c>
      <c r="B6">
        <v>929</v>
      </c>
      <c r="D6">
        <v>120505</v>
      </c>
      <c r="E6">
        <v>63481</v>
      </c>
      <c r="G6">
        <v>114133</v>
      </c>
      <c r="H6">
        <v>66351</v>
      </c>
      <c r="J6">
        <v>49081</v>
      </c>
      <c r="K6">
        <v>1124</v>
      </c>
      <c r="M6">
        <v>57671</v>
      </c>
      <c r="N6">
        <v>11090</v>
      </c>
      <c r="P6">
        <v>39770</v>
      </c>
      <c r="Q6">
        <v>907</v>
      </c>
      <c r="S6">
        <f t="shared" si="0"/>
        <v>46095</v>
      </c>
      <c r="T6">
        <f t="shared" si="1"/>
        <v>57024</v>
      </c>
      <c r="U6">
        <f t="shared" si="2"/>
        <v>47782</v>
      </c>
      <c r="V6">
        <f t="shared" si="3"/>
        <v>47957</v>
      </c>
      <c r="W6">
        <f t="shared" si="4"/>
        <v>46581</v>
      </c>
      <c r="X6">
        <f t="shared" si="5"/>
        <v>38863</v>
      </c>
    </row>
    <row r="7" spans="1:24" x14ac:dyDescent="0.25">
      <c r="A7">
        <v>42942</v>
      </c>
      <c r="B7">
        <v>891</v>
      </c>
      <c r="D7">
        <v>113872</v>
      </c>
      <c r="E7">
        <v>60852</v>
      </c>
      <c r="G7">
        <v>114429</v>
      </c>
      <c r="H7">
        <v>66616</v>
      </c>
      <c r="J7">
        <v>48238</v>
      </c>
      <c r="K7">
        <v>1141</v>
      </c>
      <c r="M7">
        <v>57641</v>
      </c>
      <c r="N7">
        <v>11078</v>
      </c>
      <c r="P7">
        <v>39552</v>
      </c>
      <c r="Q7">
        <v>905</v>
      </c>
      <c r="S7">
        <f t="shared" si="0"/>
        <v>42051</v>
      </c>
      <c r="T7">
        <f t="shared" si="1"/>
        <v>53020</v>
      </c>
      <c r="U7">
        <f t="shared" si="2"/>
        <v>47813</v>
      </c>
      <c r="V7">
        <f t="shared" si="3"/>
        <v>47097</v>
      </c>
      <c r="W7">
        <f t="shared" si="4"/>
        <v>46563</v>
      </c>
      <c r="X7">
        <f t="shared" si="5"/>
        <v>38647</v>
      </c>
    </row>
    <row r="8" spans="1:24" x14ac:dyDescent="0.25">
      <c r="A8">
        <v>39829</v>
      </c>
      <c r="B8">
        <v>874</v>
      </c>
      <c r="D8">
        <v>111298</v>
      </c>
      <c r="E8">
        <v>61928</v>
      </c>
      <c r="G8">
        <v>125490</v>
      </c>
      <c r="H8">
        <v>72092</v>
      </c>
      <c r="J8">
        <v>47622</v>
      </c>
      <c r="K8">
        <v>1143</v>
      </c>
      <c r="M8">
        <v>57729</v>
      </c>
      <c r="N8">
        <v>11076</v>
      </c>
      <c r="P8">
        <v>39695</v>
      </c>
      <c r="Q8">
        <v>899</v>
      </c>
      <c r="S8">
        <f t="shared" si="0"/>
        <v>38955</v>
      </c>
      <c r="T8">
        <f t="shared" si="1"/>
        <v>49370</v>
      </c>
      <c r="U8">
        <f t="shared" si="2"/>
        <v>53398</v>
      </c>
      <c r="V8">
        <f t="shared" si="3"/>
        <v>46479</v>
      </c>
      <c r="W8">
        <f t="shared" si="4"/>
        <v>46653</v>
      </c>
      <c r="X8">
        <f t="shared" si="5"/>
        <v>38796</v>
      </c>
    </row>
    <row r="9" spans="1:24" x14ac:dyDescent="0.25">
      <c r="A9">
        <v>39790</v>
      </c>
      <c r="B9">
        <v>863</v>
      </c>
      <c r="D9">
        <v>114448</v>
      </c>
      <c r="E9">
        <v>62669</v>
      </c>
      <c r="G9">
        <v>132766</v>
      </c>
      <c r="H9">
        <v>75235</v>
      </c>
      <c r="J9">
        <v>46650</v>
      </c>
      <c r="K9">
        <v>915</v>
      </c>
      <c r="M9">
        <v>61096</v>
      </c>
      <c r="N9">
        <v>11909</v>
      </c>
      <c r="P9">
        <v>40102</v>
      </c>
      <c r="Q9">
        <v>910</v>
      </c>
      <c r="S9">
        <f t="shared" si="0"/>
        <v>38927</v>
      </c>
      <c r="T9">
        <f t="shared" si="1"/>
        <v>51779</v>
      </c>
      <c r="U9">
        <f t="shared" si="2"/>
        <v>57531</v>
      </c>
      <c r="V9">
        <f t="shared" si="3"/>
        <v>45735</v>
      </c>
      <c r="W9">
        <f t="shared" si="4"/>
        <v>49187</v>
      </c>
      <c r="X9">
        <f t="shared" si="5"/>
        <v>39192</v>
      </c>
    </row>
    <row r="10" spans="1:24" x14ac:dyDescent="0.25">
      <c r="A10">
        <v>39859</v>
      </c>
      <c r="B10">
        <v>872</v>
      </c>
      <c r="D10">
        <v>113882</v>
      </c>
      <c r="E10">
        <v>63481</v>
      </c>
      <c r="G10">
        <v>124304</v>
      </c>
      <c r="H10">
        <v>71220</v>
      </c>
      <c r="J10">
        <v>46887</v>
      </c>
      <c r="K10">
        <v>933</v>
      </c>
      <c r="M10">
        <v>57710</v>
      </c>
      <c r="N10">
        <v>11075</v>
      </c>
      <c r="P10">
        <v>39744</v>
      </c>
      <c r="Q10">
        <v>905</v>
      </c>
      <c r="S10">
        <f t="shared" si="0"/>
        <v>38987</v>
      </c>
      <c r="T10">
        <f t="shared" si="1"/>
        <v>50401</v>
      </c>
      <c r="U10">
        <f t="shared" si="2"/>
        <v>53084</v>
      </c>
      <c r="V10">
        <f t="shared" si="3"/>
        <v>45954</v>
      </c>
      <c r="W10">
        <f t="shared" si="4"/>
        <v>46635</v>
      </c>
      <c r="X10">
        <f t="shared" si="5"/>
        <v>38839</v>
      </c>
    </row>
    <row r="11" spans="1:24" x14ac:dyDescent="0.25">
      <c r="A11">
        <v>40214</v>
      </c>
      <c r="B11">
        <v>871</v>
      </c>
      <c r="D11">
        <v>110056</v>
      </c>
      <c r="E11">
        <v>61847</v>
      </c>
      <c r="G11">
        <v>131422</v>
      </c>
      <c r="H11">
        <v>75284</v>
      </c>
      <c r="J11">
        <v>45173</v>
      </c>
      <c r="K11">
        <v>943</v>
      </c>
      <c r="M11">
        <v>57639</v>
      </c>
      <c r="N11">
        <v>11069</v>
      </c>
      <c r="P11">
        <v>39823</v>
      </c>
      <c r="Q11">
        <v>913</v>
      </c>
      <c r="S11">
        <f t="shared" si="0"/>
        <v>39343</v>
      </c>
      <c r="T11">
        <f t="shared" si="1"/>
        <v>48209</v>
      </c>
      <c r="U11">
        <f t="shared" si="2"/>
        <v>56138</v>
      </c>
      <c r="V11">
        <f t="shared" si="3"/>
        <v>44230</v>
      </c>
      <c r="W11">
        <f t="shared" si="4"/>
        <v>46570</v>
      </c>
      <c r="X11">
        <f>P11-Q11</f>
        <v>38910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28528</v>
      </c>
      <c r="B14">
        <v>552</v>
      </c>
      <c r="D14">
        <v>60599</v>
      </c>
      <c r="E14">
        <v>33130</v>
      </c>
      <c r="G14">
        <v>72177</v>
      </c>
      <c r="H14">
        <v>40871</v>
      </c>
      <c r="J14">
        <v>30251</v>
      </c>
      <c r="K14">
        <v>662</v>
      </c>
      <c r="M14">
        <v>34541</v>
      </c>
      <c r="N14">
        <v>6390</v>
      </c>
      <c r="P14">
        <v>25148</v>
      </c>
      <c r="Q14">
        <v>560</v>
      </c>
      <c r="S14">
        <f>A14-B14</f>
        <v>27976</v>
      </c>
      <c r="T14">
        <f>D14-E14</f>
        <v>27469</v>
      </c>
      <c r="U14">
        <f>G14-H14</f>
        <v>31306</v>
      </c>
      <c r="V14">
        <f>J14-K14</f>
        <v>29589</v>
      </c>
      <c r="W14">
        <f>M14-N14</f>
        <v>28151</v>
      </c>
      <c r="X14">
        <f>P14-Q14</f>
        <v>24588</v>
      </c>
    </row>
    <row r="15" spans="1:24" x14ac:dyDescent="0.25">
      <c r="A15">
        <v>25127</v>
      </c>
      <c r="B15">
        <v>510</v>
      </c>
      <c r="D15">
        <v>60544</v>
      </c>
      <c r="E15">
        <v>32772</v>
      </c>
      <c r="G15">
        <v>72303</v>
      </c>
      <c r="H15">
        <v>41960</v>
      </c>
      <c r="J15">
        <v>25582</v>
      </c>
      <c r="K15">
        <v>533</v>
      </c>
      <c r="M15">
        <v>31260</v>
      </c>
      <c r="N15">
        <v>5682</v>
      </c>
      <c r="P15">
        <v>25402</v>
      </c>
      <c r="Q15">
        <v>573</v>
      </c>
      <c r="S15">
        <f t="shared" ref="S15:S23" si="6">A15-B15</f>
        <v>24617</v>
      </c>
      <c r="T15">
        <f t="shared" ref="T15:T23" si="7">D15-E15</f>
        <v>27772</v>
      </c>
      <c r="U15">
        <f t="shared" ref="U15:U23" si="8">G15-H15</f>
        <v>30343</v>
      </c>
      <c r="V15">
        <f t="shared" ref="V15:V23" si="9">J15-K15</f>
        <v>25049</v>
      </c>
      <c r="W15">
        <f t="shared" ref="W15:W23" si="10">M15-N15</f>
        <v>25578</v>
      </c>
      <c r="X15">
        <f t="shared" ref="X15:X22" si="11">P15-Q15</f>
        <v>24829</v>
      </c>
    </row>
    <row r="16" spans="1:24" x14ac:dyDescent="0.25">
      <c r="A16">
        <v>28217</v>
      </c>
      <c r="B16">
        <v>597</v>
      </c>
      <c r="D16">
        <v>60383</v>
      </c>
      <c r="E16">
        <v>32911</v>
      </c>
      <c r="G16">
        <v>71155</v>
      </c>
      <c r="H16">
        <v>40454</v>
      </c>
      <c r="J16">
        <v>30473</v>
      </c>
      <c r="K16">
        <v>642</v>
      </c>
      <c r="M16">
        <v>31396</v>
      </c>
      <c r="N16">
        <v>5702</v>
      </c>
      <c r="P16">
        <v>25308</v>
      </c>
      <c r="Q16">
        <v>566</v>
      </c>
      <c r="S16">
        <f t="shared" si="6"/>
        <v>27620</v>
      </c>
      <c r="T16">
        <f t="shared" si="7"/>
        <v>27472</v>
      </c>
      <c r="U16">
        <f t="shared" si="8"/>
        <v>30701</v>
      </c>
      <c r="V16">
        <f t="shared" si="9"/>
        <v>29831</v>
      </c>
      <c r="W16">
        <f t="shared" si="10"/>
        <v>25694</v>
      </c>
      <c r="X16">
        <f t="shared" si="11"/>
        <v>24742</v>
      </c>
    </row>
    <row r="17" spans="1:24" x14ac:dyDescent="0.25">
      <c r="A17">
        <v>25170</v>
      </c>
      <c r="B17">
        <v>510</v>
      </c>
      <c r="D17">
        <v>61005</v>
      </c>
      <c r="E17">
        <v>33263</v>
      </c>
      <c r="G17">
        <v>69155</v>
      </c>
      <c r="H17">
        <v>40239</v>
      </c>
      <c r="J17">
        <v>31043</v>
      </c>
      <c r="K17">
        <v>638</v>
      </c>
      <c r="M17">
        <v>31427</v>
      </c>
      <c r="N17">
        <v>5681</v>
      </c>
      <c r="P17">
        <v>25399</v>
      </c>
      <c r="Q17">
        <v>560</v>
      </c>
      <c r="S17">
        <f t="shared" si="6"/>
        <v>24660</v>
      </c>
      <c r="T17">
        <f t="shared" si="7"/>
        <v>27742</v>
      </c>
      <c r="U17">
        <f t="shared" si="8"/>
        <v>28916</v>
      </c>
      <c r="V17">
        <f t="shared" si="9"/>
        <v>30405</v>
      </c>
      <c r="W17">
        <f t="shared" si="10"/>
        <v>25746</v>
      </c>
      <c r="X17">
        <f t="shared" si="11"/>
        <v>24839</v>
      </c>
    </row>
    <row r="18" spans="1:24" x14ac:dyDescent="0.25">
      <c r="A18">
        <v>25210</v>
      </c>
      <c r="B18">
        <v>512</v>
      </c>
      <c r="D18">
        <v>60566</v>
      </c>
      <c r="E18">
        <v>33081</v>
      </c>
      <c r="G18">
        <v>72025</v>
      </c>
      <c r="H18">
        <v>40925</v>
      </c>
      <c r="J18">
        <v>30785</v>
      </c>
      <c r="K18">
        <v>669</v>
      </c>
      <c r="M18">
        <v>31415</v>
      </c>
      <c r="N18">
        <v>5687</v>
      </c>
      <c r="P18">
        <v>25710</v>
      </c>
      <c r="Q18">
        <v>574</v>
      </c>
      <c r="S18">
        <f t="shared" si="6"/>
        <v>24698</v>
      </c>
      <c r="T18">
        <f t="shared" si="7"/>
        <v>27485</v>
      </c>
      <c r="U18">
        <f t="shared" si="8"/>
        <v>31100</v>
      </c>
      <c r="V18">
        <f t="shared" si="9"/>
        <v>30116</v>
      </c>
      <c r="W18">
        <f t="shared" si="10"/>
        <v>25728</v>
      </c>
      <c r="X18">
        <f t="shared" si="11"/>
        <v>25136</v>
      </c>
    </row>
    <row r="19" spans="1:24" x14ac:dyDescent="0.25">
      <c r="A19">
        <v>25464</v>
      </c>
      <c r="B19">
        <v>509</v>
      </c>
      <c r="D19">
        <v>60572</v>
      </c>
      <c r="E19">
        <v>32923</v>
      </c>
      <c r="G19">
        <v>74104</v>
      </c>
      <c r="H19">
        <v>42678</v>
      </c>
      <c r="J19">
        <v>26620</v>
      </c>
      <c r="K19">
        <v>569</v>
      </c>
      <c r="M19">
        <v>31352</v>
      </c>
      <c r="N19">
        <v>5693</v>
      </c>
      <c r="P19">
        <v>25461</v>
      </c>
      <c r="Q19">
        <v>559</v>
      </c>
      <c r="S19">
        <f t="shared" si="6"/>
        <v>24955</v>
      </c>
      <c r="T19">
        <f t="shared" si="7"/>
        <v>27649</v>
      </c>
      <c r="U19">
        <f t="shared" si="8"/>
        <v>31426</v>
      </c>
      <c r="V19">
        <f t="shared" si="9"/>
        <v>26051</v>
      </c>
      <c r="W19">
        <f t="shared" si="10"/>
        <v>25659</v>
      </c>
      <c r="X19">
        <f t="shared" si="11"/>
        <v>24902</v>
      </c>
    </row>
    <row r="20" spans="1:24" x14ac:dyDescent="0.25">
      <c r="A20">
        <v>25327</v>
      </c>
      <c r="B20">
        <v>552</v>
      </c>
      <c r="D20">
        <v>63713</v>
      </c>
      <c r="E20">
        <v>34423</v>
      </c>
      <c r="G20">
        <v>71936</v>
      </c>
      <c r="H20">
        <v>41471</v>
      </c>
      <c r="J20">
        <v>27287</v>
      </c>
      <c r="K20">
        <v>589</v>
      </c>
      <c r="M20">
        <v>31631</v>
      </c>
      <c r="N20">
        <v>5753</v>
      </c>
      <c r="P20">
        <v>27455</v>
      </c>
      <c r="Q20">
        <v>608</v>
      </c>
      <c r="S20">
        <f t="shared" si="6"/>
        <v>24775</v>
      </c>
      <c r="T20">
        <f t="shared" si="7"/>
        <v>29290</v>
      </c>
      <c r="U20">
        <f t="shared" si="8"/>
        <v>30465</v>
      </c>
      <c r="V20">
        <f t="shared" si="9"/>
        <v>26698</v>
      </c>
      <c r="W20">
        <f t="shared" si="10"/>
        <v>25878</v>
      </c>
      <c r="X20">
        <f t="shared" si="11"/>
        <v>26847</v>
      </c>
    </row>
    <row r="21" spans="1:24" x14ac:dyDescent="0.25">
      <c r="A21">
        <v>25165</v>
      </c>
      <c r="B21">
        <v>510</v>
      </c>
      <c r="D21">
        <v>63004</v>
      </c>
      <c r="E21">
        <v>33991</v>
      </c>
      <c r="G21">
        <v>72518</v>
      </c>
      <c r="H21">
        <v>42079</v>
      </c>
      <c r="J21">
        <v>27029</v>
      </c>
      <c r="K21">
        <v>544</v>
      </c>
      <c r="M21">
        <v>31621</v>
      </c>
      <c r="N21">
        <v>5715</v>
      </c>
      <c r="P21">
        <v>28017</v>
      </c>
      <c r="Q21">
        <v>580</v>
      </c>
      <c r="S21">
        <f t="shared" si="6"/>
        <v>24655</v>
      </c>
      <c r="T21">
        <f t="shared" si="7"/>
        <v>29013</v>
      </c>
      <c r="U21">
        <f t="shared" si="8"/>
        <v>30439</v>
      </c>
      <c r="V21">
        <f t="shared" si="9"/>
        <v>26485</v>
      </c>
      <c r="W21">
        <f t="shared" si="10"/>
        <v>25906</v>
      </c>
      <c r="X21">
        <f t="shared" si="11"/>
        <v>27437</v>
      </c>
    </row>
    <row r="22" spans="1:24" x14ac:dyDescent="0.25">
      <c r="A22">
        <v>25405</v>
      </c>
      <c r="B22">
        <v>510</v>
      </c>
      <c r="D22">
        <v>60089</v>
      </c>
      <c r="E22">
        <v>32496</v>
      </c>
      <c r="G22">
        <v>73311</v>
      </c>
      <c r="H22">
        <v>42390</v>
      </c>
      <c r="J22">
        <v>27187</v>
      </c>
      <c r="K22">
        <v>567</v>
      </c>
      <c r="M22">
        <v>31319</v>
      </c>
      <c r="N22">
        <v>5686</v>
      </c>
      <c r="P22">
        <v>25220</v>
      </c>
      <c r="Q22">
        <v>566</v>
      </c>
      <c r="S22">
        <f t="shared" si="6"/>
        <v>24895</v>
      </c>
      <c r="T22">
        <f t="shared" si="7"/>
        <v>27593</v>
      </c>
      <c r="U22">
        <f t="shared" si="8"/>
        <v>30921</v>
      </c>
      <c r="V22">
        <f t="shared" si="9"/>
        <v>26620</v>
      </c>
      <c r="W22">
        <f t="shared" si="10"/>
        <v>25633</v>
      </c>
      <c r="X22">
        <f t="shared" si="11"/>
        <v>24654</v>
      </c>
    </row>
    <row r="23" spans="1:24" x14ac:dyDescent="0.25">
      <c r="A23">
        <v>25698</v>
      </c>
      <c r="B23">
        <v>509</v>
      </c>
      <c r="D23">
        <v>59096</v>
      </c>
      <c r="E23">
        <v>31964</v>
      </c>
      <c r="G23">
        <v>71790</v>
      </c>
      <c r="H23">
        <v>41672</v>
      </c>
      <c r="J23">
        <v>29530</v>
      </c>
      <c r="K23">
        <v>633</v>
      </c>
      <c r="M23">
        <v>31439</v>
      </c>
      <c r="N23">
        <v>5697</v>
      </c>
      <c r="P23">
        <v>25638</v>
      </c>
      <c r="Q23">
        <v>568</v>
      </c>
      <c r="S23">
        <f t="shared" si="6"/>
        <v>25189</v>
      </c>
      <c r="T23">
        <f t="shared" si="7"/>
        <v>27132</v>
      </c>
      <c r="U23">
        <f t="shared" si="8"/>
        <v>30118</v>
      </c>
      <c r="V23">
        <f t="shared" si="9"/>
        <v>28897</v>
      </c>
      <c r="W23">
        <f t="shared" si="10"/>
        <v>25742</v>
      </c>
      <c r="X23">
        <f>P23-Q23</f>
        <v>25070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15231</v>
      </c>
      <c r="B26">
        <v>325</v>
      </c>
      <c r="D26">
        <v>32564</v>
      </c>
      <c r="E26">
        <v>16443</v>
      </c>
      <c r="G26">
        <v>39922</v>
      </c>
      <c r="H26">
        <v>22187</v>
      </c>
      <c r="J26">
        <v>15948</v>
      </c>
      <c r="K26">
        <v>352</v>
      </c>
      <c r="M26">
        <v>19127</v>
      </c>
      <c r="N26">
        <v>3193</v>
      </c>
      <c r="P26">
        <v>15480</v>
      </c>
      <c r="Q26">
        <v>398</v>
      </c>
      <c r="S26">
        <f>A26-B26</f>
        <v>14906</v>
      </c>
      <c r="T26">
        <f>D26-E26</f>
        <v>16121</v>
      </c>
      <c r="U26">
        <f>G26-H26</f>
        <v>17735</v>
      </c>
      <c r="V26">
        <f>J26-K26</f>
        <v>15596</v>
      </c>
      <c r="W26">
        <f>M26-N26</f>
        <v>15934</v>
      </c>
      <c r="X26">
        <f>P26-Q26</f>
        <v>15082</v>
      </c>
    </row>
    <row r="27" spans="1:24" x14ac:dyDescent="0.25">
      <c r="A27">
        <v>15360</v>
      </c>
      <c r="B27">
        <v>330</v>
      </c>
      <c r="D27">
        <v>33372</v>
      </c>
      <c r="E27">
        <v>16893</v>
      </c>
      <c r="G27">
        <v>41109</v>
      </c>
      <c r="H27">
        <v>22936</v>
      </c>
      <c r="J27">
        <v>20241</v>
      </c>
      <c r="K27">
        <v>377</v>
      </c>
      <c r="M27">
        <v>19352</v>
      </c>
      <c r="N27">
        <v>3224</v>
      </c>
      <c r="P27">
        <v>17267</v>
      </c>
      <c r="Q27">
        <v>448</v>
      </c>
      <c r="S27">
        <f t="shared" ref="S27:S35" si="12">A27-B27</f>
        <v>15030</v>
      </c>
      <c r="T27">
        <f t="shared" ref="T27:T35" si="13">D27-E27</f>
        <v>16479</v>
      </c>
      <c r="U27">
        <f t="shared" ref="U27:U35" si="14">G27-H27</f>
        <v>18173</v>
      </c>
      <c r="V27">
        <f t="shared" ref="V27:V35" si="15">J27-K27</f>
        <v>19864</v>
      </c>
      <c r="W27">
        <f t="shared" ref="W27:W35" si="16">M27-N27</f>
        <v>16128</v>
      </c>
      <c r="X27">
        <f t="shared" ref="X27:X34" si="17">P27-Q27</f>
        <v>16819</v>
      </c>
    </row>
    <row r="28" spans="1:24" x14ac:dyDescent="0.25">
      <c r="A28">
        <v>15277</v>
      </c>
      <c r="B28">
        <v>329</v>
      </c>
      <c r="D28">
        <v>32742</v>
      </c>
      <c r="E28">
        <v>16719</v>
      </c>
      <c r="G28">
        <v>41303</v>
      </c>
      <c r="H28">
        <v>23157</v>
      </c>
      <c r="J28">
        <v>16643</v>
      </c>
      <c r="K28">
        <v>352</v>
      </c>
      <c r="M28">
        <v>19256</v>
      </c>
      <c r="N28">
        <v>3203</v>
      </c>
      <c r="P28">
        <v>16905</v>
      </c>
      <c r="Q28">
        <v>433</v>
      </c>
      <c r="S28">
        <f t="shared" si="12"/>
        <v>14948</v>
      </c>
      <c r="T28">
        <f t="shared" si="13"/>
        <v>16023</v>
      </c>
      <c r="U28">
        <f t="shared" si="14"/>
        <v>18146</v>
      </c>
      <c r="V28">
        <f t="shared" si="15"/>
        <v>16291</v>
      </c>
      <c r="W28">
        <f t="shared" si="16"/>
        <v>16053</v>
      </c>
      <c r="X28">
        <f t="shared" si="17"/>
        <v>16472</v>
      </c>
    </row>
    <row r="29" spans="1:24" x14ac:dyDescent="0.25">
      <c r="A29">
        <v>15182</v>
      </c>
      <c r="B29">
        <v>323</v>
      </c>
      <c r="D29">
        <v>32354</v>
      </c>
      <c r="E29">
        <v>16217</v>
      </c>
      <c r="G29">
        <v>40597</v>
      </c>
      <c r="H29">
        <v>22303</v>
      </c>
      <c r="J29">
        <v>18247</v>
      </c>
      <c r="K29">
        <v>352</v>
      </c>
      <c r="M29">
        <v>19166</v>
      </c>
      <c r="N29">
        <v>3210</v>
      </c>
      <c r="P29">
        <v>16627</v>
      </c>
      <c r="Q29">
        <v>385</v>
      </c>
      <c r="S29">
        <f t="shared" si="12"/>
        <v>14859</v>
      </c>
      <c r="T29">
        <f t="shared" si="13"/>
        <v>16137</v>
      </c>
      <c r="U29">
        <f t="shared" si="14"/>
        <v>18294</v>
      </c>
      <c r="V29">
        <f t="shared" si="15"/>
        <v>17895</v>
      </c>
      <c r="W29">
        <f t="shared" si="16"/>
        <v>15956</v>
      </c>
      <c r="X29">
        <f t="shared" si="17"/>
        <v>16242</v>
      </c>
    </row>
    <row r="30" spans="1:24" x14ac:dyDescent="0.25">
      <c r="A30">
        <v>16605</v>
      </c>
      <c r="B30">
        <v>369</v>
      </c>
      <c r="D30">
        <v>32701</v>
      </c>
      <c r="E30">
        <v>16582</v>
      </c>
      <c r="G30">
        <v>40613</v>
      </c>
      <c r="H30">
        <v>22590</v>
      </c>
      <c r="J30">
        <v>15300</v>
      </c>
      <c r="K30">
        <v>341</v>
      </c>
      <c r="M30">
        <v>18890</v>
      </c>
      <c r="N30">
        <v>3187</v>
      </c>
      <c r="P30">
        <v>15203</v>
      </c>
      <c r="Q30">
        <v>374</v>
      </c>
      <c r="S30">
        <f t="shared" si="12"/>
        <v>16236</v>
      </c>
      <c r="T30">
        <f t="shared" si="13"/>
        <v>16119</v>
      </c>
      <c r="U30">
        <f t="shared" si="14"/>
        <v>18023</v>
      </c>
      <c r="V30">
        <f t="shared" si="15"/>
        <v>14959</v>
      </c>
      <c r="W30">
        <f t="shared" si="16"/>
        <v>15703</v>
      </c>
      <c r="X30">
        <f t="shared" si="17"/>
        <v>14829</v>
      </c>
    </row>
    <row r="31" spans="1:24" x14ac:dyDescent="0.25">
      <c r="A31">
        <v>15496</v>
      </c>
      <c r="B31">
        <v>325</v>
      </c>
      <c r="D31">
        <v>34141</v>
      </c>
      <c r="E31">
        <v>17392</v>
      </c>
      <c r="G31">
        <v>39011</v>
      </c>
      <c r="H31">
        <v>21789</v>
      </c>
      <c r="J31">
        <v>18322</v>
      </c>
      <c r="K31">
        <v>347</v>
      </c>
      <c r="M31">
        <v>19165</v>
      </c>
      <c r="N31">
        <v>3202</v>
      </c>
      <c r="P31">
        <v>15272</v>
      </c>
      <c r="Q31">
        <v>371</v>
      </c>
      <c r="S31">
        <f t="shared" si="12"/>
        <v>15171</v>
      </c>
      <c r="T31">
        <f t="shared" si="13"/>
        <v>16749</v>
      </c>
      <c r="U31">
        <f t="shared" si="14"/>
        <v>17222</v>
      </c>
      <c r="V31">
        <f t="shared" si="15"/>
        <v>17975</v>
      </c>
      <c r="W31">
        <f t="shared" si="16"/>
        <v>15963</v>
      </c>
      <c r="X31">
        <f t="shared" si="17"/>
        <v>14901</v>
      </c>
    </row>
    <row r="32" spans="1:24" x14ac:dyDescent="0.25">
      <c r="A32">
        <v>15514</v>
      </c>
      <c r="B32">
        <v>331</v>
      </c>
      <c r="D32">
        <v>35581</v>
      </c>
      <c r="E32">
        <v>17912</v>
      </c>
      <c r="G32">
        <v>40025</v>
      </c>
      <c r="H32">
        <v>22236</v>
      </c>
      <c r="J32">
        <v>18052</v>
      </c>
      <c r="K32">
        <v>348</v>
      </c>
      <c r="M32">
        <v>19326</v>
      </c>
      <c r="N32">
        <v>3236</v>
      </c>
      <c r="P32">
        <v>18459</v>
      </c>
      <c r="Q32">
        <v>381</v>
      </c>
      <c r="S32">
        <f t="shared" si="12"/>
        <v>15183</v>
      </c>
      <c r="T32">
        <f t="shared" si="13"/>
        <v>17669</v>
      </c>
      <c r="U32">
        <f t="shared" si="14"/>
        <v>17789</v>
      </c>
      <c r="V32">
        <f t="shared" si="15"/>
        <v>17704</v>
      </c>
      <c r="W32">
        <f t="shared" si="16"/>
        <v>16090</v>
      </c>
      <c r="X32">
        <f t="shared" si="17"/>
        <v>18078</v>
      </c>
    </row>
    <row r="33" spans="1:24" x14ac:dyDescent="0.25">
      <c r="A33">
        <v>15325</v>
      </c>
      <c r="B33">
        <v>325</v>
      </c>
      <c r="D33">
        <v>34278</v>
      </c>
      <c r="E33">
        <v>17284</v>
      </c>
      <c r="G33">
        <v>40373</v>
      </c>
      <c r="H33">
        <v>22552</v>
      </c>
      <c r="J33">
        <v>15438</v>
      </c>
      <c r="K33">
        <v>340</v>
      </c>
      <c r="M33">
        <v>19249</v>
      </c>
      <c r="N33">
        <v>3214</v>
      </c>
      <c r="P33">
        <v>15723</v>
      </c>
      <c r="Q33">
        <v>391</v>
      </c>
      <c r="S33">
        <f t="shared" si="12"/>
        <v>15000</v>
      </c>
      <c r="T33">
        <f t="shared" si="13"/>
        <v>16994</v>
      </c>
      <c r="U33">
        <f t="shared" si="14"/>
        <v>17821</v>
      </c>
      <c r="V33">
        <f t="shared" si="15"/>
        <v>15098</v>
      </c>
      <c r="W33">
        <f t="shared" si="16"/>
        <v>16035</v>
      </c>
      <c r="X33">
        <f t="shared" si="17"/>
        <v>15332</v>
      </c>
    </row>
    <row r="34" spans="1:24" x14ac:dyDescent="0.25">
      <c r="A34">
        <v>15299</v>
      </c>
      <c r="B34">
        <v>322</v>
      </c>
      <c r="D34">
        <v>32676</v>
      </c>
      <c r="E34">
        <v>16678</v>
      </c>
      <c r="G34">
        <v>40614</v>
      </c>
      <c r="H34">
        <v>22599</v>
      </c>
      <c r="J34">
        <v>15297</v>
      </c>
      <c r="K34">
        <v>336</v>
      </c>
      <c r="M34">
        <v>19080</v>
      </c>
      <c r="N34">
        <v>3187</v>
      </c>
      <c r="P34">
        <v>16831</v>
      </c>
      <c r="Q34">
        <v>422</v>
      </c>
      <c r="S34">
        <f t="shared" si="12"/>
        <v>14977</v>
      </c>
      <c r="T34">
        <f t="shared" si="13"/>
        <v>15998</v>
      </c>
      <c r="U34">
        <f t="shared" si="14"/>
        <v>18015</v>
      </c>
      <c r="V34">
        <f t="shared" si="15"/>
        <v>14961</v>
      </c>
      <c r="W34">
        <f t="shared" si="16"/>
        <v>15893</v>
      </c>
      <c r="X34">
        <f t="shared" si="17"/>
        <v>16409</v>
      </c>
    </row>
    <row r="35" spans="1:24" x14ac:dyDescent="0.25">
      <c r="A35">
        <v>15277</v>
      </c>
      <c r="B35">
        <v>324</v>
      </c>
      <c r="D35">
        <v>33098</v>
      </c>
      <c r="E35">
        <v>16952</v>
      </c>
      <c r="G35">
        <v>40673</v>
      </c>
      <c r="H35">
        <v>22616</v>
      </c>
      <c r="J35">
        <v>19461</v>
      </c>
      <c r="K35">
        <v>397</v>
      </c>
      <c r="M35">
        <v>19276</v>
      </c>
      <c r="N35">
        <v>3218</v>
      </c>
      <c r="P35">
        <v>16317</v>
      </c>
      <c r="Q35">
        <v>396</v>
      </c>
      <c r="S35">
        <f t="shared" si="12"/>
        <v>14953</v>
      </c>
      <c r="T35">
        <f t="shared" si="13"/>
        <v>16146</v>
      </c>
      <c r="U35">
        <f t="shared" si="14"/>
        <v>18057</v>
      </c>
      <c r="V35">
        <f t="shared" si="15"/>
        <v>19064</v>
      </c>
      <c r="W35">
        <f t="shared" si="16"/>
        <v>16058</v>
      </c>
      <c r="X35">
        <f>P35-Q35</f>
        <v>15921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11434</v>
      </c>
      <c r="B38">
        <v>242</v>
      </c>
      <c r="D38">
        <v>19316</v>
      </c>
      <c r="E38">
        <v>9551</v>
      </c>
      <c r="G38">
        <v>21931</v>
      </c>
      <c r="H38">
        <v>11851</v>
      </c>
      <c r="J38">
        <v>9623</v>
      </c>
      <c r="K38">
        <v>281</v>
      </c>
      <c r="M38">
        <v>11410</v>
      </c>
      <c r="N38">
        <v>1900</v>
      </c>
      <c r="P38">
        <v>9839</v>
      </c>
      <c r="Q38">
        <v>319</v>
      </c>
      <c r="S38">
        <f>A38-B38</f>
        <v>11192</v>
      </c>
      <c r="T38">
        <f>D38-E38</f>
        <v>9765</v>
      </c>
      <c r="U38">
        <f>G38-H38</f>
        <v>10080</v>
      </c>
      <c r="V38">
        <f>J38-K38</f>
        <v>9342</v>
      </c>
      <c r="W38">
        <f>M38-N38</f>
        <v>9510</v>
      </c>
      <c r="X38">
        <f>P38-Q38</f>
        <v>9520</v>
      </c>
    </row>
    <row r="39" spans="1:24" x14ac:dyDescent="0.25">
      <c r="A39">
        <v>11086</v>
      </c>
      <c r="B39">
        <v>250</v>
      </c>
      <c r="D39">
        <v>19418</v>
      </c>
      <c r="E39">
        <v>9674</v>
      </c>
      <c r="G39">
        <v>21747</v>
      </c>
      <c r="H39">
        <v>11786</v>
      </c>
      <c r="J39">
        <v>9818</v>
      </c>
      <c r="K39">
        <v>266</v>
      </c>
      <c r="M39">
        <v>11521</v>
      </c>
      <c r="N39">
        <v>1908</v>
      </c>
      <c r="P39">
        <v>9740</v>
      </c>
      <c r="Q39">
        <v>313</v>
      </c>
      <c r="S39">
        <f t="shared" ref="S39:S47" si="18">A39-B39</f>
        <v>10836</v>
      </c>
      <c r="T39">
        <f t="shared" ref="T39:T47" si="19">D39-E39</f>
        <v>9744</v>
      </c>
      <c r="U39">
        <f t="shared" ref="U39:U47" si="20">G39-H39</f>
        <v>9961</v>
      </c>
      <c r="V39">
        <f t="shared" ref="V39:V47" si="21">J39-K39</f>
        <v>9552</v>
      </c>
      <c r="W39">
        <f t="shared" ref="W39:W47" si="22">M39-N39</f>
        <v>9613</v>
      </c>
      <c r="X39">
        <f t="shared" ref="X39:X46" si="23">P39-Q39</f>
        <v>9427</v>
      </c>
    </row>
    <row r="40" spans="1:24" x14ac:dyDescent="0.25">
      <c r="A40">
        <v>11049</v>
      </c>
      <c r="B40">
        <v>249</v>
      </c>
      <c r="D40">
        <v>19765</v>
      </c>
      <c r="E40">
        <v>9764</v>
      </c>
      <c r="G40">
        <v>22222</v>
      </c>
      <c r="H40">
        <v>12105</v>
      </c>
      <c r="J40">
        <v>9472</v>
      </c>
      <c r="K40">
        <v>281</v>
      </c>
      <c r="M40">
        <v>11334</v>
      </c>
      <c r="N40">
        <v>1877</v>
      </c>
      <c r="P40">
        <v>9644</v>
      </c>
      <c r="Q40">
        <v>323</v>
      </c>
      <c r="S40">
        <f t="shared" si="18"/>
        <v>10800</v>
      </c>
      <c r="T40">
        <f t="shared" si="19"/>
        <v>10001</v>
      </c>
      <c r="U40">
        <f t="shared" si="20"/>
        <v>10117</v>
      </c>
      <c r="V40">
        <f t="shared" si="21"/>
        <v>9191</v>
      </c>
      <c r="W40">
        <f t="shared" si="22"/>
        <v>9457</v>
      </c>
      <c r="X40">
        <f t="shared" si="23"/>
        <v>9321</v>
      </c>
    </row>
    <row r="41" spans="1:24" x14ac:dyDescent="0.25">
      <c r="A41">
        <v>11328</v>
      </c>
      <c r="B41">
        <v>257</v>
      </c>
      <c r="D41">
        <v>19534</v>
      </c>
      <c r="E41">
        <v>9675</v>
      </c>
      <c r="G41">
        <v>22128</v>
      </c>
      <c r="H41">
        <v>12038</v>
      </c>
      <c r="J41">
        <v>9360</v>
      </c>
      <c r="K41">
        <v>270</v>
      </c>
      <c r="M41">
        <v>11542</v>
      </c>
      <c r="N41">
        <v>1897</v>
      </c>
      <c r="P41">
        <v>9648</v>
      </c>
      <c r="Q41">
        <v>314</v>
      </c>
      <c r="S41">
        <f t="shared" si="18"/>
        <v>11071</v>
      </c>
      <c r="T41">
        <f t="shared" si="19"/>
        <v>9859</v>
      </c>
      <c r="U41">
        <f t="shared" si="20"/>
        <v>10090</v>
      </c>
      <c r="V41">
        <f t="shared" si="21"/>
        <v>9090</v>
      </c>
      <c r="W41">
        <f t="shared" si="22"/>
        <v>9645</v>
      </c>
      <c r="X41">
        <f t="shared" si="23"/>
        <v>9334</v>
      </c>
    </row>
    <row r="42" spans="1:24" x14ac:dyDescent="0.25">
      <c r="A42">
        <v>9613</v>
      </c>
      <c r="B42">
        <v>257</v>
      </c>
      <c r="D42">
        <v>19380</v>
      </c>
      <c r="E42">
        <v>9631</v>
      </c>
      <c r="G42">
        <v>22146</v>
      </c>
      <c r="H42">
        <v>12032</v>
      </c>
      <c r="J42">
        <v>9276</v>
      </c>
      <c r="K42">
        <v>276</v>
      </c>
      <c r="M42">
        <v>11441</v>
      </c>
      <c r="N42">
        <v>1905</v>
      </c>
      <c r="P42">
        <v>9752</v>
      </c>
      <c r="Q42">
        <v>313</v>
      </c>
      <c r="S42">
        <f t="shared" si="18"/>
        <v>9356</v>
      </c>
      <c r="T42">
        <f t="shared" si="19"/>
        <v>9749</v>
      </c>
      <c r="U42">
        <f t="shared" si="20"/>
        <v>10114</v>
      </c>
      <c r="V42">
        <f t="shared" si="21"/>
        <v>9000</v>
      </c>
      <c r="W42">
        <f t="shared" si="22"/>
        <v>9536</v>
      </c>
      <c r="X42">
        <f t="shared" si="23"/>
        <v>9439</v>
      </c>
    </row>
    <row r="43" spans="1:24" x14ac:dyDescent="0.25">
      <c r="A43">
        <v>9577</v>
      </c>
      <c r="B43">
        <v>251</v>
      </c>
      <c r="D43">
        <v>20285</v>
      </c>
      <c r="E43">
        <v>10501</v>
      </c>
      <c r="G43">
        <v>22216</v>
      </c>
      <c r="H43">
        <v>12182</v>
      </c>
      <c r="J43">
        <v>9591</v>
      </c>
      <c r="K43">
        <v>270</v>
      </c>
      <c r="M43">
        <v>11414</v>
      </c>
      <c r="N43">
        <v>1881</v>
      </c>
      <c r="P43">
        <v>9879</v>
      </c>
      <c r="Q43">
        <v>320</v>
      </c>
      <c r="S43">
        <f t="shared" si="18"/>
        <v>9326</v>
      </c>
      <c r="T43">
        <f t="shared" si="19"/>
        <v>9784</v>
      </c>
      <c r="U43">
        <f t="shared" si="20"/>
        <v>10034</v>
      </c>
      <c r="V43">
        <f t="shared" si="21"/>
        <v>9321</v>
      </c>
      <c r="W43">
        <f t="shared" si="22"/>
        <v>9533</v>
      </c>
      <c r="X43">
        <f t="shared" si="23"/>
        <v>9559</v>
      </c>
    </row>
    <row r="44" spans="1:24" x14ac:dyDescent="0.25">
      <c r="A44">
        <v>11569</v>
      </c>
      <c r="B44">
        <v>254</v>
      </c>
      <c r="D44">
        <v>19809</v>
      </c>
      <c r="E44">
        <v>9972</v>
      </c>
      <c r="G44">
        <v>21830</v>
      </c>
      <c r="H44">
        <v>11941</v>
      </c>
      <c r="J44">
        <v>9624</v>
      </c>
      <c r="K44">
        <v>265</v>
      </c>
      <c r="M44">
        <v>11629</v>
      </c>
      <c r="N44">
        <v>1901</v>
      </c>
      <c r="P44">
        <v>12888</v>
      </c>
      <c r="Q44">
        <v>463</v>
      </c>
      <c r="S44">
        <f t="shared" si="18"/>
        <v>11315</v>
      </c>
      <c r="T44">
        <f t="shared" si="19"/>
        <v>9837</v>
      </c>
      <c r="U44">
        <f t="shared" si="20"/>
        <v>9889</v>
      </c>
      <c r="V44">
        <f t="shared" si="21"/>
        <v>9359</v>
      </c>
      <c r="W44">
        <f t="shared" si="22"/>
        <v>9728</v>
      </c>
      <c r="X44">
        <f t="shared" si="23"/>
        <v>12425</v>
      </c>
    </row>
    <row r="45" spans="1:24" x14ac:dyDescent="0.25">
      <c r="A45">
        <v>9406</v>
      </c>
      <c r="B45">
        <v>261</v>
      </c>
      <c r="D45">
        <v>19808</v>
      </c>
      <c r="E45">
        <v>9831</v>
      </c>
      <c r="G45">
        <v>22799</v>
      </c>
      <c r="H45">
        <v>12547</v>
      </c>
      <c r="J45">
        <v>11148</v>
      </c>
      <c r="K45">
        <v>270</v>
      </c>
      <c r="M45">
        <v>11694</v>
      </c>
      <c r="N45">
        <v>1943</v>
      </c>
      <c r="P45">
        <v>9920</v>
      </c>
      <c r="Q45">
        <v>319</v>
      </c>
      <c r="S45">
        <f t="shared" si="18"/>
        <v>9145</v>
      </c>
      <c r="T45">
        <f t="shared" si="19"/>
        <v>9977</v>
      </c>
      <c r="U45">
        <f t="shared" si="20"/>
        <v>10252</v>
      </c>
      <c r="V45">
        <f t="shared" si="21"/>
        <v>10878</v>
      </c>
      <c r="W45">
        <f t="shared" si="22"/>
        <v>9751</v>
      </c>
      <c r="X45">
        <f t="shared" si="23"/>
        <v>9601</v>
      </c>
    </row>
    <row r="46" spans="1:24" x14ac:dyDescent="0.25">
      <c r="A46">
        <v>11402</v>
      </c>
      <c r="B46">
        <v>260</v>
      </c>
      <c r="D46">
        <v>20838</v>
      </c>
      <c r="E46">
        <v>10718</v>
      </c>
      <c r="G46">
        <v>21981</v>
      </c>
      <c r="H46">
        <v>11935</v>
      </c>
      <c r="J46">
        <v>9496</v>
      </c>
      <c r="K46">
        <v>272</v>
      </c>
      <c r="M46">
        <v>11571</v>
      </c>
      <c r="N46">
        <v>1918</v>
      </c>
      <c r="P46">
        <v>10012</v>
      </c>
      <c r="Q46">
        <v>330</v>
      </c>
      <c r="S46">
        <f t="shared" si="18"/>
        <v>11142</v>
      </c>
      <c r="T46">
        <f t="shared" si="19"/>
        <v>10120</v>
      </c>
      <c r="U46">
        <f t="shared" si="20"/>
        <v>10046</v>
      </c>
      <c r="V46">
        <f t="shared" si="21"/>
        <v>9224</v>
      </c>
      <c r="W46">
        <f t="shared" si="22"/>
        <v>9653</v>
      </c>
      <c r="X46">
        <f t="shared" si="23"/>
        <v>9682</v>
      </c>
    </row>
    <row r="47" spans="1:24" x14ac:dyDescent="0.25">
      <c r="A47">
        <v>9859</v>
      </c>
      <c r="B47">
        <v>265</v>
      </c>
      <c r="D47">
        <v>19493</v>
      </c>
      <c r="E47">
        <v>9682</v>
      </c>
      <c r="G47">
        <v>22422</v>
      </c>
      <c r="H47">
        <v>12239</v>
      </c>
      <c r="J47">
        <v>11524</v>
      </c>
      <c r="K47">
        <v>269</v>
      </c>
      <c r="M47">
        <v>11604</v>
      </c>
      <c r="N47">
        <v>1938</v>
      </c>
      <c r="P47">
        <v>10190</v>
      </c>
      <c r="Q47">
        <v>322</v>
      </c>
      <c r="S47">
        <f t="shared" si="18"/>
        <v>9594</v>
      </c>
      <c r="T47">
        <f t="shared" si="19"/>
        <v>9811</v>
      </c>
      <c r="U47">
        <f t="shared" si="20"/>
        <v>10183</v>
      </c>
      <c r="V47">
        <f t="shared" si="21"/>
        <v>11255</v>
      </c>
      <c r="W47">
        <f t="shared" si="22"/>
        <v>9666</v>
      </c>
      <c r="X47">
        <f>P47-Q47</f>
        <v>9868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5574</v>
      </c>
      <c r="B50">
        <v>222</v>
      </c>
      <c r="D50">
        <v>11142</v>
      </c>
      <c r="E50">
        <v>5489</v>
      </c>
      <c r="G50">
        <v>14770</v>
      </c>
      <c r="H50">
        <v>8107</v>
      </c>
      <c r="J50">
        <v>5735</v>
      </c>
      <c r="K50">
        <v>260</v>
      </c>
      <c r="M50">
        <v>6474</v>
      </c>
      <c r="N50">
        <v>1104</v>
      </c>
      <c r="P50">
        <v>6692</v>
      </c>
      <c r="Q50">
        <v>364</v>
      </c>
      <c r="S50">
        <f>A50-B50</f>
        <v>5352</v>
      </c>
      <c r="T50">
        <f>D50-E50</f>
        <v>5653</v>
      </c>
      <c r="U50">
        <f>G50-H50</f>
        <v>6663</v>
      </c>
      <c r="V50">
        <f>J50-K50</f>
        <v>5475</v>
      </c>
      <c r="W50">
        <f>M50-N50</f>
        <v>5370</v>
      </c>
      <c r="X50">
        <f>P50-Q50</f>
        <v>6328</v>
      </c>
    </row>
    <row r="51" spans="1:24" x14ac:dyDescent="0.25">
      <c r="A51">
        <v>5523</v>
      </c>
      <c r="B51">
        <v>218</v>
      </c>
      <c r="D51">
        <v>10995</v>
      </c>
      <c r="E51">
        <v>5468</v>
      </c>
      <c r="G51">
        <v>13583</v>
      </c>
      <c r="H51">
        <v>7350</v>
      </c>
      <c r="J51">
        <v>6737</v>
      </c>
      <c r="K51">
        <v>222</v>
      </c>
      <c r="M51">
        <v>6487</v>
      </c>
      <c r="N51">
        <v>1107</v>
      </c>
      <c r="P51">
        <v>7250</v>
      </c>
      <c r="Q51">
        <v>383</v>
      </c>
      <c r="S51">
        <f t="shared" ref="S51:S59" si="24">A51-B51</f>
        <v>5305</v>
      </c>
      <c r="T51">
        <f t="shared" ref="T51:T59" si="25">D51-E51</f>
        <v>5527</v>
      </c>
      <c r="U51">
        <f t="shared" ref="U51:U59" si="26">G51-H51</f>
        <v>6233</v>
      </c>
      <c r="V51">
        <f t="shared" ref="V51:V59" si="27">J51-K51</f>
        <v>6515</v>
      </c>
      <c r="W51">
        <f t="shared" ref="W51:W59" si="28">M51-N51</f>
        <v>5380</v>
      </c>
      <c r="X51">
        <f t="shared" ref="X51:X58" si="29">P51-Q51</f>
        <v>6867</v>
      </c>
    </row>
    <row r="52" spans="1:24" x14ac:dyDescent="0.25">
      <c r="A52">
        <v>5670</v>
      </c>
      <c r="B52">
        <v>226</v>
      </c>
      <c r="D52">
        <v>11600</v>
      </c>
      <c r="E52">
        <v>5853</v>
      </c>
      <c r="G52">
        <v>13888</v>
      </c>
      <c r="H52">
        <v>7871</v>
      </c>
      <c r="J52">
        <v>5814</v>
      </c>
      <c r="K52">
        <v>260</v>
      </c>
      <c r="M52">
        <v>6607</v>
      </c>
      <c r="N52">
        <v>1121</v>
      </c>
      <c r="P52">
        <v>7102</v>
      </c>
      <c r="Q52">
        <v>344</v>
      </c>
      <c r="S52">
        <f t="shared" si="24"/>
        <v>5444</v>
      </c>
      <c r="T52">
        <f t="shared" si="25"/>
        <v>5747</v>
      </c>
      <c r="U52">
        <f t="shared" si="26"/>
        <v>6017</v>
      </c>
      <c r="V52">
        <f t="shared" si="27"/>
        <v>5554</v>
      </c>
      <c r="W52">
        <f t="shared" si="28"/>
        <v>5486</v>
      </c>
      <c r="X52">
        <f t="shared" si="29"/>
        <v>6758</v>
      </c>
    </row>
    <row r="53" spans="1:24" x14ac:dyDescent="0.25">
      <c r="A53">
        <v>5775</v>
      </c>
      <c r="B53">
        <v>246</v>
      </c>
      <c r="D53">
        <v>11510</v>
      </c>
      <c r="E53">
        <v>5890</v>
      </c>
      <c r="G53">
        <v>14183</v>
      </c>
      <c r="H53">
        <v>7860</v>
      </c>
      <c r="J53">
        <v>5758</v>
      </c>
      <c r="K53">
        <v>263</v>
      </c>
      <c r="M53">
        <v>6656</v>
      </c>
      <c r="N53">
        <v>1140</v>
      </c>
      <c r="P53">
        <v>6135</v>
      </c>
      <c r="Q53">
        <v>373</v>
      </c>
      <c r="S53">
        <f t="shared" si="24"/>
        <v>5529</v>
      </c>
      <c r="T53">
        <f t="shared" si="25"/>
        <v>5620</v>
      </c>
      <c r="U53">
        <f t="shared" si="26"/>
        <v>6323</v>
      </c>
      <c r="V53">
        <f t="shared" si="27"/>
        <v>5495</v>
      </c>
      <c r="W53">
        <f t="shared" si="28"/>
        <v>5516</v>
      </c>
      <c r="X53">
        <f t="shared" si="29"/>
        <v>5762</v>
      </c>
    </row>
    <row r="54" spans="1:24" x14ac:dyDescent="0.25">
      <c r="A54">
        <v>6629</v>
      </c>
      <c r="B54">
        <v>234</v>
      </c>
      <c r="D54">
        <v>11433</v>
      </c>
      <c r="E54">
        <v>5914</v>
      </c>
      <c r="G54">
        <v>15619</v>
      </c>
      <c r="H54">
        <v>8286</v>
      </c>
      <c r="J54">
        <v>6651</v>
      </c>
      <c r="K54">
        <v>235</v>
      </c>
      <c r="M54">
        <v>6525</v>
      </c>
      <c r="N54">
        <v>1107</v>
      </c>
      <c r="P54">
        <v>7187</v>
      </c>
      <c r="Q54">
        <v>374</v>
      </c>
      <c r="S54">
        <f t="shared" si="24"/>
        <v>6395</v>
      </c>
      <c r="T54">
        <f t="shared" si="25"/>
        <v>5519</v>
      </c>
      <c r="U54">
        <f t="shared" si="26"/>
        <v>7333</v>
      </c>
      <c r="V54">
        <f t="shared" si="27"/>
        <v>6416</v>
      </c>
      <c r="W54">
        <f t="shared" si="28"/>
        <v>5418</v>
      </c>
      <c r="X54">
        <f t="shared" si="29"/>
        <v>6813</v>
      </c>
    </row>
    <row r="55" spans="1:24" x14ac:dyDescent="0.25">
      <c r="A55">
        <v>5928</v>
      </c>
      <c r="B55">
        <v>244</v>
      </c>
      <c r="D55">
        <v>11108</v>
      </c>
      <c r="E55">
        <v>5543</v>
      </c>
      <c r="G55">
        <v>14911</v>
      </c>
      <c r="H55">
        <v>8139</v>
      </c>
      <c r="J55">
        <v>5836</v>
      </c>
      <c r="K55">
        <v>241</v>
      </c>
      <c r="M55">
        <v>6552</v>
      </c>
      <c r="N55">
        <v>1119</v>
      </c>
      <c r="P55">
        <v>5912</v>
      </c>
      <c r="Q55">
        <v>387</v>
      </c>
      <c r="S55">
        <f t="shared" si="24"/>
        <v>5684</v>
      </c>
      <c r="T55">
        <f t="shared" si="25"/>
        <v>5565</v>
      </c>
      <c r="U55">
        <f t="shared" si="26"/>
        <v>6772</v>
      </c>
      <c r="V55">
        <f t="shared" si="27"/>
        <v>5595</v>
      </c>
      <c r="W55">
        <f t="shared" si="28"/>
        <v>5433</v>
      </c>
      <c r="X55">
        <f t="shared" si="29"/>
        <v>5525</v>
      </c>
    </row>
    <row r="56" spans="1:24" x14ac:dyDescent="0.25">
      <c r="A56">
        <v>7178</v>
      </c>
      <c r="B56">
        <v>306</v>
      </c>
      <c r="D56">
        <v>11128</v>
      </c>
      <c r="E56">
        <v>5459</v>
      </c>
      <c r="G56">
        <v>14874</v>
      </c>
      <c r="H56">
        <v>8210</v>
      </c>
      <c r="J56">
        <v>6939</v>
      </c>
      <c r="K56">
        <v>238</v>
      </c>
      <c r="M56">
        <v>6662</v>
      </c>
      <c r="N56">
        <v>1114</v>
      </c>
      <c r="P56">
        <v>7322</v>
      </c>
      <c r="Q56">
        <v>354</v>
      </c>
      <c r="S56">
        <f t="shared" si="24"/>
        <v>6872</v>
      </c>
      <c r="T56">
        <f t="shared" si="25"/>
        <v>5669</v>
      </c>
      <c r="U56">
        <f t="shared" si="26"/>
        <v>6664</v>
      </c>
      <c r="V56">
        <f t="shared" si="27"/>
        <v>6701</v>
      </c>
      <c r="W56">
        <f t="shared" si="28"/>
        <v>5548</v>
      </c>
      <c r="X56">
        <f t="shared" si="29"/>
        <v>6968</v>
      </c>
    </row>
    <row r="57" spans="1:24" x14ac:dyDescent="0.25">
      <c r="A57">
        <v>5866</v>
      </c>
      <c r="B57">
        <v>248</v>
      </c>
      <c r="D57">
        <v>11377</v>
      </c>
      <c r="E57">
        <v>5722</v>
      </c>
      <c r="G57">
        <v>15271</v>
      </c>
      <c r="H57">
        <v>8249</v>
      </c>
      <c r="J57">
        <v>5719</v>
      </c>
      <c r="K57">
        <v>250</v>
      </c>
      <c r="M57">
        <v>6653</v>
      </c>
      <c r="N57">
        <v>1147</v>
      </c>
      <c r="P57">
        <v>7260</v>
      </c>
      <c r="Q57">
        <v>356</v>
      </c>
      <c r="S57">
        <f t="shared" si="24"/>
        <v>5618</v>
      </c>
      <c r="T57">
        <f t="shared" si="25"/>
        <v>5655</v>
      </c>
      <c r="U57">
        <f t="shared" si="26"/>
        <v>7022</v>
      </c>
      <c r="V57">
        <f t="shared" si="27"/>
        <v>5469</v>
      </c>
      <c r="W57">
        <f t="shared" si="28"/>
        <v>5506</v>
      </c>
      <c r="X57">
        <f t="shared" si="29"/>
        <v>6904</v>
      </c>
    </row>
    <row r="58" spans="1:24" x14ac:dyDescent="0.25">
      <c r="A58">
        <v>6805</v>
      </c>
      <c r="B58">
        <v>221</v>
      </c>
      <c r="D58">
        <v>11559</v>
      </c>
      <c r="E58">
        <v>5927</v>
      </c>
      <c r="G58">
        <v>15711</v>
      </c>
      <c r="H58">
        <v>8363</v>
      </c>
      <c r="J58">
        <v>5717</v>
      </c>
      <c r="K58">
        <v>244</v>
      </c>
      <c r="M58">
        <v>6779</v>
      </c>
      <c r="N58">
        <v>1155</v>
      </c>
      <c r="P58">
        <v>6117</v>
      </c>
      <c r="Q58">
        <v>374</v>
      </c>
      <c r="S58">
        <f t="shared" si="24"/>
        <v>6584</v>
      </c>
      <c r="T58">
        <f t="shared" si="25"/>
        <v>5632</v>
      </c>
      <c r="U58">
        <f t="shared" si="26"/>
        <v>7348</v>
      </c>
      <c r="V58">
        <f t="shared" si="27"/>
        <v>5473</v>
      </c>
      <c r="W58">
        <f t="shared" si="28"/>
        <v>5624</v>
      </c>
      <c r="X58">
        <f t="shared" si="29"/>
        <v>5743</v>
      </c>
    </row>
    <row r="59" spans="1:24" x14ac:dyDescent="0.25">
      <c r="A59">
        <v>6576</v>
      </c>
      <c r="B59">
        <v>235</v>
      </c>
      <c r="D59">
        <v>10983</v>
      </c>
      <c r="E59">
        <v>5365</v>
      </c>
      <c r="G59">
        <v>15098</v>
      </c>
      <c r="H59">
        <v>8263</v>
      </c>
      <c r="J59">
        <v>6884</v>
      </c>
      <c r="K59">
        <v>228</v>
      </c>
      <c r="M59">
        <v>6559</v>
      </c>
      <c r="N59">
        <v>1106</v>
      </c>
      <c r="P59">
        <v>7284</v>
      </c>
      <c r="Q59">
        <v>349</v>
      </c>
      <c r="S59">
        <f t="shared" si="24"/>
        <v>6341</v>
      </c>
      <c r="T59">
        <f t="shared" si="25"/>
        <v>5618</v>
      </c>
      <c r="U59">
        <f t="shared" si="26"/>
        <v>6835</v>
      </c>
      <c r="V59">
        <f t="shared" si="27"/>
        <v>6656</v>
      </c>
      <c r="W59">
        <f t="shared" si="28"/>
        <v>5453</v>
      </c>
      <c r="X59">
        <f>P59-Q59</f>
        <v>6935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5934</v>
      </c>
      <c r="B62">
        <v>344</v>
      </c>
      <c r="D62">
        <v>10544</v>
      </c>
      <c r="E62">
        <v>4890</v>
      </c>
      <c r="G62">
        <v>11948</v>
      </c>
      <c r="H62">
        <v>6320</v>
      </c>
      <c r="J62">
        <v>5914</v>
      </c>
      <c r="K62">
        <v>382</v>
      </c>
      <c r="M62">
        <v>6905</v>
      </c>
      <c r="N62">
        <v>1322</v>
      </c>
      <c r="P62">
        <v>6027</v>
      </c>
      <c r="Q62">
        <v>413</v>
      </c>
      <c r="S62">
        <f>A62-B62</f>
        <v>5590</v>
      </c>
      <c r="T62">
        <f>D62-E62</f>
        <v>5654</v>
      </c>
      <c r="U62">
        <f>G62-H62</f>
        <v>5628</v>
      </c>
      <c r="V62">
        <f>J62-K62</f>
        <v>5532</v>
      </c>
      <c r="W62">
        <f>M62-N62</f>
        <v>5583</v>
      </c>
      <c r="X62">
        <f>P62-Q62</f>
        <v>5614</v>
      </c>
    </row>
    <row r="63" spans="1:24" x14ac:dyDescent="0.25">
      <c r="A63">
        <v>6149</v>
      </c>
      <c r="B63">
        <v>360</v>
      </c>
      <c r="D63">
        <v>11196</v>
      </c>
      <c r="E63">
        <v>5541</v>
      </c>
      <c r="G63">
        <v>11935</v>
      </c>
      <c r="H63">
        <v>6347</v>
      </c>
      <c r="J63">
        <v>5994</v>
      </c>
      <c r="K63">
        <v>370</v>
      </c>
      <c r="M63">
        <v>6935</v>
      </c>
      <c r="N63">
        <v>1341</v>
      </c>
      <c r="P63">
        <v>6097</v>
      </c>
      <c r="Q63">
        <v>434</v>
      </c>
      <c r="S63">
        <f t="shared" ref="S63:S71" si="30">A63-B63</f>
        <v>5789</v>
      </c>
      <c r="T63">
        <f t="shared" ref="T63:T71" si="31">D63-E63</f>
        <v>5655</v>
      </c>
      <c r="U63">
        <f t="shared" ref="U63:U71" si="32">G63-H63</f>
        <v>5588</v>
      </c>
      <c r="V63">
        <f t="shared" ref="V63:V71" si="33">J63-K63</f>
        <v>5624</v>
      </c>
      <c r="W63">
        <f t="shared" ref="W63:W71" si="34">M63-N63</f>
        <v>5594</v>
      </c>
      <c r="X63">
        <f t="shared" ref="X63:X70" si="35">P63-Q63</f>
        <v>5663</v>
      </c>
    </row>
    <row r="64" spans="1:24" x14ac:dyDescent="0.25">
      <c r="A64">
        <v>5966</v>
      </c>
      <c r="B64">
        <v>352</v>
      </c>
      <c r="D64">
        <v>11276</v>
      </c>
      <c r="E64">
        <v>5597</v>
      </c>
      <c r="G64">
        <v>12070</v>
      </c>
      <c r="H64">
        <v>6347</v>
      </c>
      <c r="J64">
        <v>6026</v>
      </c>
      <c r="K64">
        <v>362</v>
      </c>
      <c r="M64">
        <v>6951</v>
      </c>
      <c r="N64">
        <v>1327</v>
      </c>
      <c r="P64">
        <v>6216</v>
      </c>
      <c r="Q64">
        <v>416</v>
      </c>
      <c r="S64">
        <f t="shared" si="30"/>
        <v>5614</v>
      </c>
      <c r="T64">
        <f t="shared" si="31"/>
        <v>5679</v>
      </c>
      <c r="U64">
        <f t="shared" si="32"/>
        <v>5723</v>
      </c>
      <c r="V64">
        <f t="shared" si="33"/>
        <v>5664</v>
      </c>
      <c r="W64">
        <f t="shared" si="34"/>
        <v>5624</v>
      </c>
      <c r="X64">
        <f t="shared" si="35"/>
        <v>5800</v>
      </c>
    </row>
    <row r="65" spans="1:24" x14ac:dyDescent="0.25">
      <c r="A65">
        <v>5856</v>
      </c>
      <c r="B65">
        <v>336</v>
      </c>
      <c r="D65">
        <v>11161</v>
      </c>
      <c r="E65">
        <v>5525</v>
      </c>
      <c r="G65">
        <v>12040</v>
      </c>
      <c r="H65">
        <v>6342</v>
      </c>
      <c r="J65">
        <v>5909</v>
      </c>
      <c r="K65">
        <v>341</v>
      </c>
      <c r="M65">
        <v>6859</v>
      </c>
      <c r="N65">
        <v>1328</v>
      </c>
      <c r="P65">
        <v>5984</v>
      </c>
      <c r="Q65">
        <v>401</v>
      </c>
      <c r="S65">
        <f t="shared" si="30"/>
        <v>5520</v>
      </c>
      <c r="T65">
        <f t="shared" si="31"/>
        <v>5636</v>
      </c>
      <c r="U65">
        <f t="shared" si="32"/>
        <v>5698</v>
      </c>
      <c r="V65">
        <f t="shared" si="33"/>
        <v>5568</v>
      </c>
      <c r="W65">
        <f t="shared" si="34"/>
        <v>5531</v>
      </c>
      <c r="X65">
        <f t="shared" si="35"/>
        <v>5583</v>
      </c>
    </row>
    <row r="66" spans="1:24" x14ac:dyDescent="0.25">
      <c r="A66">
        <v>6052</v>
      </c>
      <c r="B66">
        <v>352</v>
      </c>
      <c r="D66">
        <v>11309</v>
      </c>
      <c r="E66">
        <v>5600</v>
      </c>
      <c r="G66">
        <v>12044</v>
      </c>
      <c r="H66">
        <v>6357</v>
      </c>
      <c r="J66">
        <v>5956</v>
      </c>
      <c r="K66">
        <v>355</v>
      </c>
      <c r="M66">
        <v>6935</v>
      </c>
      <c r="N66">
        <v>1327</v>
      </c>
      <c r="P66">
        <v>6038</v>
      </c>
      <c r="Q66">
        <v>401</v>
      </c>
      <c r="S66">
        <f t="shared" si="30"/>
        <v>5700</v>
      </c>
      <c r="T66">
        <f t="shared" si="31"/>
        <v>5709</v>
      </c>
      <c r="U66">
        <f t="shared" si="32"/>
        <v>5687</v>
      </c>
      <c r="V66">
        <f t="shared" si="33"/>
        <v>5601</v>
      </c>
      <c r="W66">
        <f t="shared" si="34"/>
        <v>5608</v>
      </c>
      <c r="X66">
        <f t="shared" si="35"/>
        <v>5637</v>
      </c>
    </row>
    <row r="67" spans="1:24" x14ac:dyDescent="0.25">
      <c r="A67">
        <v>5988</v>
      </c>
      <c r="B67">
        <v>357</v>
      </c>
      <c r="D67">
        <v>11232</v>
      </c>
      <c r="E67">
        <v>5560</v>
      </c>
      <c r="G67">
        <v>12008</v>
      </c>
      <c r="H67">
        <v>6330</v>
      </c>
      <c r="J67">
        <v>5937</v>
      </c>
      <c r="K67">
        <v>380</v>
      </c>
      <c r="M67">
        <v>6902</v>
      </c>
      <c r="N67">
        <v>1331</v>
      </c>
      <c r="P67">
        <v>6882</v>
      </c>
      <c r="Q67">
        <v>374</v>
      </c>
      <c r="S67">
        <f t="shared" si="30"/>
        <v>5631</v>
      </c>
      <c r="T67">
        <f t="shared" si="31"/>
        <v>5672</v>
      </c>
      <c r="U67">
        <f t="shared" si="32"/>
        <v>5678</v>
      </c>
      <c r="V67">
        <f t="shared" si="33"/>
        <v>5557</v>
      </c>
      <c r="W67">
        <f t="shared" si="34"/>
        <v>5571</v>
      </c>
      <c r="X67">
        <f t="shared" si="35"/>
        <v>6508</v>
      </c>
    </row>
    <row r="68" spans="1:24" x14ac:dyDescent="0.25">
      <c r="A68">
        <v>5876</v>
      </c>
      <c r="B68">
        <v>341</v>
      </c>
      <c r="D68">
        <v>11243</v>
      </c>
      <c r="E68">
        <v>5571</v>
      </c>
      <c r="G68">
        <v>11879</v>
      </c>
      <c r="H68">
        <v>6302</v>
      </c>
      <c r="J68">
        <v>5958</v>
      </c>
      <c r="K68">
        <v>338</v>
      </c>
      <c r="M68">
        <v>6864</v>
      </c>
      <c r="N68">
        <v>1328</v>
      </c>
      <c r="P68">
        <v>5772</v>
      </c>
      <c r="Q68">
        <v>384</v>
      </c>
      <c r="S68">
        <f t="shared" si="30"/>
        <v>5535</v>
      </c>
      <c r="T68">
        <f t="shared" si="31"/>
        <v>5672</v>
      </c>
      <c r="U68">
        <f t="shared" si="32"/>
        <v>5577</v>
      </c>
      <c r="V68">
        <f t="shared" si="33"/>
        <v>5620</v>
      </c>
      <c r="W68">
        <f t="shared" si="34"/>
        <v>5536</v>
      </c>
      <c r="X68">
        <f t="shared" si="35"/>
        <v>5388</v>
      </c>
    </row>
    <row r="69" spans="1:24" x14ac:dyDescent="0.25">
      <c r="A69">
        <v>6021</v>
      </c>
      <c r="B69">
        <v>336</v>
      </c>
      <c r="D69">
        <v>11160</v>
      </c>
      <c r="E69">
        <v>5545</v>
      </c>
      <c r="G69">
        <v>11867</v>
      </c>
      <c r="H69">
        <v>6256</v>
      </c>
      <c r="J69">
        <v>6798</v>
      </c>
      <c r="K69">
        <v>354</v>
      </c>
      <c r="M69">
        <v>6879</v>
      </c>
      <c r="N69">
        <v>1337</v>
      </c>
      <c r="P69">
        <v>6038</v>
      </c>
      <c r="Q69">
        <v>387</v>
      </c>
      <c r="S69">
        <f t="shared" si="30"/>
        <v>5685</v>
      </c>
      <c r="T69">
        <f t="shared" si="31"/>
        <v>5615</v>
      </c>
      <c r="U69">
        <f t="shared" si="32"/>
        <v>5611</v>
      </c>
      <c r="V69">
        <f t="shared" si="33"/>
        <v>6444</v>
      </c>
      <c r="W69">
        <f t="shared" si="34"/>
        <v>5542</v>
      </c>
      <c r="X69">
        <f t="shared" si="35"/>
        <v>5651</v>
      </c>
    </row>
    <row r="70" spans="1:24" x14ac:dyDescent="0.25">
      <c r="A70">
        <v>5987</v>
      </c>
      <c r="B70">
        <v>356</v>
      </c>
      <c r="D70">
        <v>10546</v>
      </c>
      <c r="E70">
        <v>4939</v>
      </c>
      <c r="G70">
        <v>11887</v>
      </c>
      <c r="H70">
        <v>6300</v>
      </c>
      <c r="J70">
        <v>5830</v>
      </c>
      <c r="K70">
        <v>332</v>
      </c>
      <c r="M70">
        <v>6942</v>
      </c>
      <c r="N70">
        <v>1324</v>
      </c>
      <c r="P70">
        <v>6155</v>
      </c>
      <c r="Q70">
        <v>431</v>
      </c>
      <c r="S70">
        <f t="shared" si="30"/>
        <v>5631</v>
      </c>
      <c r="T70">
        <f t="shared" si="31"/>
        <v>5607</v>
      </c>
      <c r="U70">
        <f t="shared" si="32"/>
        <v>5587</v>
      </c>
      <c r="V70">
        <f t="shared" si="33"/>
        <v>5498</v>
      </c>
      <c r="W70">
        <f t="shared" si="34"/>
        <v>5618</v>
      </c>
      <c r="X70">
        <f t="shared" si="35"/>
        <v>5724</v>
      </c>
    </row>
    <row r="71" spans="1:24" x14ac:dyDescent="0.25">
      <c r="A71">
        <v>6749</v>
      </c>
      <c r="B71">
        <v>343</v>
      </c>
      <c r="D71">
        <v>11225</v>
      </c>
      <c r="E71">
        <v>5597</v>
      </c>
      <c r="G71">
        <v>11916</v>
      </c>
      <c r="H71">
        <v>6319</v>
      </c>
      <c r="J71">
        <v>5974</v>
      </c>
      <c r="K71">
        <v>367</v>
      </c>
      <c r="M71">
        <v>6850</v>
      </c>
      <c r="N71">
        <v>1331</v>
      </c>
      <c r="P71">
        <v>6778</v>
      </c>
      <c r="Q71">
        <v>384</v>
      </c>
      <c r="S71">
        <f t="shared" si="30"/>
        <v>6406</v>
      </c>
      <c r="T71">
        <f t="shared" si="31"/>
        <v>5628</v>
      </c>
      <c r="U71">
        <f t="shared" si="32"/>
        <v>5597</v>
      </c>
      <c r="V71">
        <f t="shared" si="33"/>
        <v>5607</v>
      </c>
      <c r="W71">
        <f t="shared" si="34"/>
        <v>5519</v>
      </c>
      <c r="X71">
        <f>P71-Q71</f>
        <v>6394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31413</v>
      </c>
      <c r="B74">
        <v>9130</v>
      </c>
      <c r="D74">
        <v>9060</v>
      </c>
      <c r="E74">
        <v>4495</v>
      </c>
      <c r="G74">
        <v>242616</v>
      </c>
      <c r="H74">
        <v>114480</v>
      </c>
      <c r="J74">
        <v>5127</v>
      </c>
      <c r="K74">
        <v>385</v>
      </c>
      <c r="M74">
        <v>5680</v>
      </c>
      <c r="N74">
        <v>1200</v>
      </c>
      <c r="P74">
        <v>235496</v>
      </c>
      <c r="Q74">
        <v>107804</v>
      </c>
      <c r="S74">
        <f>A74-B74</f>
        <v>22283</v>
      </c>
      <c r="T74">
        <f>D74-E74</f>
        <v>4565</v>
      </c>
      <c r="U74">
        <f>G74-H74</f>
        <v>128136</v>
      </c>
      <c r="V74">
        <f>J74-K74</f>
        <v>4742</v>
      </c>
      <c r="W74">
        <f>M74-N74</f>
        <v>4480</v>
      </c>
      <c r="X74">
        <f>P74-Q74</f>
        <v>127692</v>
      </c>
    </row>
    <row r="75" spans="1:24" x14ac:dyDescent="0.25">
      <c r="A75">
        <v>5010</v>
      </c>
      <c r="B75">
        <v>355</v>
      </c>
      <c r="D75">
        <v>9142</v>
      </c>
      <c r="E75">
        <v>4470</v>
      </c>
      <c r="G75">
        <v>12395</v>
      </c>
      <c r="H75">
        <v>5668</v>
      </c>
      <c r="J75">
        <v>5215</v>
      </c>
      <c r="K75">
        <v>407</v>
      </c>
      <c r="M75">
        <v>5872</v>
      </c>
      <c r="N75">
        <v>1202</v>
      </c>
      <c r="P75">
        <v>5349</v>
      </c>
      <c r="Q75">
        <v>546</v>
      </c>
      <c r="S75">
        <f t="shared" ref="S75:S83" si="36">A75-B75</f>
        <v>4655</v>
      </c>
      <c r="T75">
        <f t="shared" ref="T75:T83" si="37">D75-E75</f>
        <v>4672</v>
      </c>
      <c r="U75">
        <f t="shared" ref="U75:U83" si="38">G75-H75</f>
        <v>6727</v>
      </c>
      <c r="V75">
        <f t="shared" ref="V75:V83" si="39">J75-K75</f>
        <v>4808</v>
      </c>
      <c r="W75">
        <f t="shared" ref="W75:W83" si="40">M75-N75</f>
        <v>4670</v>
      </c>
      <c r="X75">
        <f t="shared" ref="X75:X82" si="41">P75-Q75</f>
        <v>4803</v>
      </c>
    </row>
    <row r="76" spans="1:24" x14ac:dyDescent="0.25">
      <c r="A76">
        <v>5201</v>
      </c>
      <c r="B76">
        <v>407</v>
      </c>
      <c r="D76">
        <v>9105</v>
      </c>
      <c r="E76">
        <v>4499</v>
      </c>
      <c r="G76">
        <v>199881</v>
      </c>
      <c r="H76">
        <v>81971</v>
      </c>
      <c r="J76">
        <v>4957</v>
      </c>
      <c r="K76">
        <v>361</v>
      </c>
      <c r="M76">
        <v>5759</v>
      </c>
      <c r="N76">
        <v>1196</v>
      </c>
      <c r="P76">
        <v>52309</v>
      </c>
      <c r="Q76">
        <v>19461</v>
      </c>
      <c r="S76">
        <f t="shared" si="36"/>
        <v>4794</v>
      </c>
      <c r="T76">
        <f t="shared" si="37"/>
        <v>4606</v>
      </c>
      <c r="U76">
        <f t="shared" si="38"/>
        <v>117910</v>
      </c>
      <c r="V76">
        <f t="shared" si="39"/>
        <v>4596</v>
      </c>
      <c r="W76">
        <f t="shared" si="40"/>
        <v>4563</v>
      </c>
      <c r="X76">
        <f t="shared" si="41"/>
        <v>32848</v>
      </c>
    </row>
    <row r="77" spans="1:24" x14ac:dyDescent="0.25">
      <c r="A77">
        <v>5019</v>
      </c>
      <c r="B77">
        <v>361</v>
      </c>
      <c r="D77">
        <v>9102</v>
      </c>
      <c r="E77">
        <v>4482</v>
      </c>
      <c r="G77">
        <v>9937</v>
      </c>
      <c r="H77">
        <v>5083</v>
      </c>
      <c r="J77">
        <v>4998</v>
      </c>
      <c r="K77">
        <v>364</v>
      </c>
      <c r="M77">
        <v>5767</v>
      </c>
      <c r="N77">
        <v>1186</v>
      </c>
      <c r="P77">
        <v>7542</v>
      </c>
      <c r="Q77">
        <v>956</v>
      </c>
      <c r="S77">
        <f t="shared" si="36"/>
        <v>4658</v>
      </c>
      <c r="T77">
        <f t="shared" si="37"/>
        <v>4620</v>
      </c>
      <c r="U77">
        <f t="shared" si="38"/>
        <v>4854</v>
      </c>
      <c r="V77">
        <f t="shared" si="39"/>
        <v>4634</v>
      </c>
      <c r="W77">
        <f t="shared" si="40"/>
        <v>4581</v>
      </c>
      <c r="X77">
        <f t="shared" si="41"/>
        <v>6586</v>
      </c>
    </row>
    <row r="78" spans="1:24" x14ac:dyDescent="0.25">
      <c r="A78">
        <v>6535</v>
      </c>
      <c r="B78">
        <v>708</v>
      </c>
      <c r="D78">
        <v>17040</v>
      </c>
      <c r="E78">
        <v>6495</v>
      </c>
      <c r="G78">
        <v>12030</v>
      </c>
      <c r="H78">
        <v>5621</v>
      </c>
      <c r="J78">
        <v>5077</v>
      </c>
      <c r="K78">
        <v>388</v>
      </c>
      <c r="M78">
        <v>5921</v>
      </c>
      <c r="N78">
        <v>1247</v>
      </c>
      <c r="P78">
        <v>5135</v>
      </c>
      <c r="Q78">
        <v>444</v>
      </c>
      <c r="S78">
        <f t="shared" si="36"/>
        <v>5827</v>
      </c>
      <c r="T78">
        <f t="shared" si="37"/>
        <v>10545</v>
      </c>
      <c r="U78">
        <f t="shared" si="38"/>
        <v>6409</v>
      </c>
      <c r="V78">
        <f t="shared" si="39"/>
        <v>4689</v>
      </c>
      <c r="W78">
        <f t="shared" si="40"/>
        <v>4674</v>
      </c>
      <c r="X78">
        <f t="shared" si="41"/>
        <v>4691</v>
      </c>
    </row>
    <row r="79" spans="1:24" x14ac:dyDescent="0.25">
      <c r="A79">
        <v>7180</v>
      </c>
      <c r="B79">
        <v>805</v>
      </c>
      <c r="D79">
        <v>10557</v>
      </c>
      <c r="E79">
        <v>4744</v>
      </c>
      <c r="G79">
        <v>241881</v>
      </c>
      <c r="H79">
        <v>114158</v>
      </c>
      <c r="J79">
        <v>5080</v>
      </c>
      <c r="K79">
        <v>395</v>
      </c>
      <c r="M79">
        <v>5734</v>
      </c>
      <c r="N79">
        <v>1203</v>
      </c>
      <c r="P79">
        <v>5142</v>
      </c>
      <c r="Q79">
        <v>427</v>
      </c>
      <c r="S79">
        <f t="shared" si="36"/>
        <v>6375</v>
      </c>
      <c r="T79">
        <f t="shared" si="37"/>
        <v>5813</v>
      </c>
      <c r="U79">
        <f t="shared" si="38"/>
        <v>127723</v>
      </c>
      <c r="V79">
        <f t="shared" si="39"/>
        <v>4685</v>
      </c>
      <c r="W79">
        <f t="shared" si="40"/>
        <v>4531</v>
      </c>
      <c r="X79">
        <f t="shared" si="41"/>
        <v>4715</v>
      </c>
    </row>
    <row r="80" spans="1:24" x14ac:dyDescent="0.25">
      <c r="A80">
        <v>6693</v>
      </c>
      <c r="B80">
        <v>765</v>
      </c>
      <c r="D80">
        <v>9108</v>
      </c>
      <c r="E80">
        <v>4478</v>
      </c>
      <c r="G80">
        <v>241974</v>
      </c>
      <c r="H80">
        <v>114213</v>
      </c>
      <c r="J80">
        <v>5073</v>
      </c>
      <c r="K80">
        <v>367</v>
      </c>
      <c r="M80">
        <v>5696</v>
      </c>
      <c r="N80">
        <v>1186</v>
      </c>
      <c r="P80">
        <v>5160</v>
      </c>
      <c r="Q80">
        <v>418</v>
      </c>
      <c r="S80">
        <f t="shared" si="36"/>
        <v>5928</v>
      </c>
      <c r="T80">
        <f t="shared" si="37"/>
        <v>4630</v>
      </c>
      <c r="U80">
        <f t="shared" si="38"/>
        <v>127761</v>
      </c>
      <c r="V80">
        <f t="shared" si="39"/>
        <v>4706</v>
      </c>
      <c r="W80">
        <f t="shared" si="40"/>
        <v>4510</v>
      </c>
      <c r="X80">
        <f t="shared" si="41"/>
        <v>4742</v>
      </c>
    </row>
    <row r="81" spans="1:24" x14ac:dyDescent="0.25">
      <c r="A81">
        <v>5679</v>
      </c>
      <c r="B81">
        <v>413</v>
      </c>
      <c r="D81">
        <v>9267</v>
      </c>
      <c r="E81">
        <v>4501</v>
      </c>
      <c r="G81">
        <v>241925</v>
      </c>
      <c r="H81">
        <v>114099</v>
      </c>
      <c r="J81">
        <v>5159</v>
      </c>
      <c r="K81">
        <v>380</v>
      </c>
      <c r="M81">
        <v>5699</v>
      </c>
      <c r="N81">
        <v>1183</v>
      </c>
      <c r="P81">
        <v>5717</v>
      </c>
      <c r="Q81">
        <v>590</v>
      </c>
      <c r="S81">
        <f t="shared" si="36"/>
        <v>5266</v>
      </c>
      <c r="T81">
        <f t="shared" si="37"/>
        <v>4766</v>
      </c>
      <c r="U81">
        <f t="shared" si="38"/>
        <v>127826</v>
      </c>
      <c r="V81">
        <f t="shared" si="39"/>
        <v>4779</v>
      </c>
      <c r="W81">
        <f t="shared" si="40"/>
        <v>4516</v>
      </c>
      <c r="X81">
        <f t="shared" si="41"/>
        <v>5127</v>
      </c>
    </row>
    <row r="82" spans="1:24" x14ac:dyDescent="0.25">
      <c r="A82">
        <v>6880</v>
      </c>
      <c r="B82">
        <v>644</v>
      </c>
      <c r="D82">
        <v>9130</v>
      </c>
      <c r="E82">
        <v>4532</v>
      </c>
      <c r="G82">
        <v>103610</v>
      </c>
      <c r="H82">
        <v>35558</v>
      </c>
      <c r="J82">
        <v>5200</v>
      </c>
      <c r="K82">
        <v>403</v>
      </c>
      <c r="M82">
        <v>5676</v>
      </c>
      <c r="N82">
        <v>1180</v>
      </c>
      <c r="P82">
        <v>17106</v>
      </c>
      <c r="Q82">
        <v>3213</v>
      </c>
      <c r="S82">
        <f t="shared" si="36"/>
        <v>6236</v>
      </c>
      <c r="T82">
        <f t="shared" si="37"/>
        <v>4598</v>
      </c>
      <c r="U82">
        <f t="shared" si="38"/>
        <v>68052</v>
      </c>
      <c r="V82">
        <f t="shared" si="39"/>
        <v>4797</v>
      </c>
      <c r="W82">
        <f t="shared" si="40"/>
        <v>4496</v>
      </c>
      <c r="X82">
        <f t="shared" si="41"/>
        <v>13893</v>
      </c>
    </row>
    <row r="83" spans="1:24" x14ac:dyDescent="0.25">
      <c r="A83">
        <v>5073</v>
      </c>
      <c r="B83">
        <v>366</v>
      </c>
      <c r="D83">
        <v>9117</v>
      </c>
      <c r="E83">
        <v>4512</v>
      </c>
      <c r="G83">
        <v>35759</v>
      </c>
      <c r="H83">
        <v>11609</v>
      </c>
      <c r="J83">
        <v>5931</v>
      </c>
      <c r="K83">
        <v>585</v>
      </c>
      <c r="M83">
        <v>5710</v>
      </c>
      <c r="N83">
        <v>1213</v>
      </c>
      <c r="P83">
        <v>5149</v>
      </c>
      <c r="Q83">
        <v>445</v>
      </c>
      <c r="S83">
        <f t="shared" si="36"/>
        <v>4707</v>
      </c>
      <c r="T83">
        <f t="shared" si="37"/>
        <v>4605</v>
      </c>
      <c r="U83">
        <f t="shared" si="38"/>
        <v>24150</v>
      </c>
      <c r="V83">
        <f t="shared" si="39"/>
        <v>5346</v>
      </c>
      <c r="W83">
        <f t="shared" si="40"/>
        <v>4497</v>
      </c>
      <c r="X83">
        <f>P83-Q83</f>
        <v>4704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3"/>
  <sheetViews>
    <sheetView workbookViewId="0">
      <selection activeCell="S87" sqref="S87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4538</v>
      </c>
      <c r="B2">
        <v>623</v>
      </c>
      <c r="D2">
        <v>33962</v>
      </c>
      <c r="E2">
        <v>27298</v>
      </c>
      <c r="G2">
        <v>20777</v>
      </c>
      <c r="H2">
        <v>16059</v>
      </c>
      <c r="J2">
        <v>4295</v>
      </c>
      <c r="K2">
        <v>547</v>
      </c>
      <c r="M2">
        <v>12784</v>
      </c>
      <c r="N2">
        <v>5608</v>
      </c>
      <c r="P2">
        <v>4218</v>
      </c>
      <c r="Q2">
        <v>545</v>
      </c>
      <c r="S2">
        <f>A2-B2</f>
        <v>3915</v>
      </c>
      <c r="T2">
        <f>D2-E2</f>
        <v>6664</v>
      </c>
      <c r="U2">
        <f>G2-H2</f>
        <v>4718</v>
      </c>
      <c r="V2">
        <f>J2-K2</f>
        <v>3748</v>
      </c>
      <c r="W2">
        <f>M2-N2</f>
        <v>7176</v>
      </c>
      <c r="X2">
        <f>P2-Q2</f>
        <v>3673</v>
      </c>
    </row>
    <row r="3" spans="1:24" x14ac:dyDescent="0.25">
      <c r="A3">
        <v>4960</v>
      </c>
      <c r="B3">
        <v>703</v>
      </c>
      <c r="D3">
        <v>36875</v>
      </c>
      <c r="E3">
        <v>29533</v>
      </c>
      <c r="G3">
        <v>20506</v>
      </c>
      <c r="H3">
        <v>16026</v>
      </c>
      <c r="J3">
        <v>5020</v>
      </c>
      <c r="K3">
        <v>706</v>
      </c>
      <c r="M3">
        <v>10415</v>
      </c>
      <c r="N3">
        <v>4420</v>
      </c>
      <c r="P3">
        <v>4170</v>
      </c>
      <c r="Q3">
        <v>546</v>
      </c>
      <c r="S3">
        <f t="shared" ref="S3:S11" si="0">A3-B3</f>
        <v>4257</v>
      </c>
      <c r="T3">
        <f t="shared" ref="T3:T11" si="1">D3-E3</f>
        <v>7342</v>
      </c>
      <c r="U3">
        <f t="shared" ref="U3:U11" si="2">G3-H3</f>
        <v>4480</v>
      </c>
      <c r="V3">
        <f t="shared" ref="V3:V11" si="3">J3-K3</f>
        <v>4314</v>
      </c>
      <c r="W3">
        <f t="shared" ref="W3:W11" si="4">M3-N3</f>
        <v>5995</v>
      </c>
      <c r="X3">
        <f t="shared" ref="X3:X10" si="5">P3-Q3</f>
        <v>3624</v>
      </c>
    </row>
    <row r="4" spans="1:24" x14ac:dyDescent="0.25">
      <c r="A4">
        <v>4630</v>
      </c>
      <c r="B4">
        <v>624</v>
      </c>
      <c r="D4">
        <v>33172</v>
      </c>
      <c r="E4">
        <v>26690</v>
      </c>
      <c r="G4">
        <v>20891</v>
      </c>
      <c r="H4">
        <v>16208</v>
      </c>
      <c r="J4">
        <v>4218</v>
      </c>
      <c r="K4">
        <v>548</v>
      </c>
      <c r="M4">
        <v>12912</v>
      </c>
      <c r="N4">
        <v>5766</v>
      </c>
      <c r="P4">
        <v>4194</v>
      </c>
      <c r="Q4">
        <v>547</v>
      </c>
      <c r="S4">
        <f t="shared" si="0"/>
        <v>4006</v>
      </c>
      <c r="T4">
        <f t="shared" si="1"/>
        <v>6482</v>
      </c>
      <c r="U4">
        <f t="shared" si="2"/>
        <v>4683</v>
      </c>
      <c r="V4">
        <f t="shared" si="3"/>
        <v>3670</v>
      </c>
      <c r="W4">
        <f t="shared" si="4"/>
        <v>7146</v>
      </c>
      <c r="X4">
        <f t="shared" si="5"/>
        <v>3647</v>
      </c>
    </row>
    <row r="5" spans="1:24" x14ac:dyDescent="0.25">
      <c r="A5">
        <v>4533</v>
      </c>
      <c r="B5">
        <v>624</v>
      </c>
      <c r="D5">
        <v>35972</v>
      </c>
      <c r="E5">
        <v>28941</v>
      </c>
      <c r="G5">
        <v>21657</v>
      </c>
      <c r="H5">
        <v>16862</v>
      </c>
      <c r="J5">
        <v>4311</v>
      </c>
      <c r="K5">
        <v>552</v>
      </c>
      <c r="M5">
        <v>10406</v>
      </c>
      <c r="N5">
        <v>4433</v>
      </c>
      <c r="P5">
        <v>4173</v>
      </c>
      <c r="Q5">
        <v>545</v>
      </c>
      <c r="S5">
        <f t="shared" si="0"/>
        <v>3909</v>
      </c>
      <c r="T5">
        <f t="shared" si="1"/>
        <v>7031</v>
      </c>
      <c r="U5">
        <f t="shared" si="2"/>
        <v>4795</v>
      </c>
      <c r="V5">
        <f t="shared" si="3"/>
        <v>3759</v>
      </c>
      <c r="W5">
        <f t="shared" si="4"/>
        <v>5973</v>
      </c>
      <c r="X5">
        <f t="shared" si="5"/>
        <v>3628</v>
      </c>
    </row>
    <row r="6" spans="1:24" x14ac:dyDescent="0.25">
      <c r="A6">
        <v>4589</v>
      </c>
      <c r="B6">
        <v>623</v>
      </c>
      <c r="D6">
        <v>34542</v>
      </c>
      <c r="E6">
        <v>27642</v>
      </c>
      <c r="G6">
        <v>21038</v>
      </c>
      <c r="H6">
        <v>16447</v>
      </c>
      <c r="J6">
        <v>4255</v>
      </c>
      <c r="K6">
        <v>548</v>
      </c>
      <c r="M6">
        <v>13135</v>
      </c>
      <c r="N6">
        <v>5767</v>
      </c>
      <c r="P6">
        <v>4206</v>
      </c>
      <c r="Q6">
        <v>546</v>
      </c>
      <c r="S6">
        <f t="shared" si="0"/>
        <v>3966</v>
      </c>
      <c r="T6">
        <f t="shared" si="1"/>
        <v>6900</v>
      </c>
      <c r="U6">
        <f t="shared" si="2"/>
        <v>4591</v>
      </c>
      <c r="V6">
        <f t="shared" si="3"/>
        <v>3707</v>
      </c>
      <c r="W6">
        <f t="shared" si="4"/>
        <v>7368</v>
      </c>
      <c r="X6">
        <f t="shared" si="5"/>
        <v>3660</v>
      </c>
    </row>
    <row r="7" spans="1:24" x14ac:dyDescent="0.25">
      <c r="A7">
        <v>4528</v>
      </c>
      <c r="B7">
        <v>621</v>
      </c>
      <c r="D7">
        <v>34164</v>
      </c>
      <c r="E7">
        <v>27500</v>
      </c>
      <c r="G7">
        <v>21132</v>
      </c>
      <c r="H7">
        <v>16426</v>
      </c>
      <c r="J7">
        <v>4238</v>
      </c>
      <c r="K7">
        <v>547</v>
      </c>
      <c r="M7">
        <v>13145</v>
      </c>
      <c r="N7">
        <v>5763</v>
      </c>
      <c r="P7">
        <v>4191</v>
      </c>
      <c r="Q7">
        <v>545</v>
      </c>
      <c r="S7">
        <f t="shared" si="0"/>
        <v>3907</v>
      </c>
      <c r="T7">
        <f t="shared" si="1"/>
        <v>6664</v>
      </c>
      <c r="U7">
        <f t="shared" si="2"/>
        <v>4706</v>
      </c>
      <c r="V7">
        <f t="shared" si="3"/>
        <v>3691</v>
      </c>
      <c r="W7">
        <f t="shared" si="4"/>
        <v>7382</v>
      </c>
      <c r="X7">
        <f t="shared" si="5"/>
        <v>3646</v>
      </c>
    </row>
    <row r="8" spans="1:24" x14ac:dyDescent="0.25">
      <c r="A8">
        <v>4574</v>
      </c>
      <c r="B8">
        <v>621</v>
      </c>
      <c r="D8">
        <v>33695</v>
      </c>
      <c r="E8">
        <v>27065</v>
      </c>
      <c r="G8">
        <v>21240</v>
      </c>
      <c r="H8">
        <v>16465</v>
      </c>
      <c r="J8">
        <v>4341</v>
      </c>
      <c r="K8">
        <v>584</v>
      </c>
      <c r="M8">
        <v>12322</v>
      </c>
      <c r="N8">
        <v>5345</v>
      </c>
      <c r="P8">
        <v>4179</v>
      </c>
      <c r="Q8">
        <v>547</v>
      </c>
      <c r="S8">
        <f t="shared" si="0"/>
        <v>3953</v>
      </c>
      <c r="T8">
        <f t="shared" si="1"/>
        <v>6630</v>
      </c>
      <c r="U8">
        <f t="shared" si="2"/>
        <v>4775</v>
      </c>
      <c r="V8">
        <f t="shared" si="3"/>
        <v>3757</v>
      </c>
      <c r="W8">
        <f t="shared" si="4"/>
        <v>6977</v>
      </c>
      <c r="X8">
        <f t="shared" si="5"/>
        <v>3632</v>
      </c>
    </row>
    <row r="9" spans="1:24" x14ac:dyDescent="0.25">
      <c r="A9">
        <v>4569</v>
      </c>
      <c r="B9">
        <v>621</v>
      </c>
      <c r="D9">
        <v>34006</v>
      </c>
      <c r="E9">
        <v>27341</v>
      </c>
      <c r="G9">
        <v>19245</v>
      </c>
      <c r="H9">
        <v>14925</v>
      </c>
      <c r="J9">
        <v>4261</v>
      </c>
      <c r="K9">
        <v>548</v>
      </c>
      <c r="M9">
        <v>11100</v>
      </c>
      <c r="N9">
        <v>4667</v>
      </c>
      <c r="P9">
        <v>4203</v>
      </c>
      <c r="Q9">
        <v>545</v>
      </c>
      <c r="S9">
        <f t="shared" si="0"/>
        <v>3948</v>
      </c>
      <c r="T9">
        <f t="shared" si="1"/>
        <v>6665</v>
      </c>
      <c r="U9">
        <f t="shared" si="2"/>
        <v>4320</v>
      </c>
      <c r="V9">
        <f t="shared" si="3"/>
        <v>3713</v>
      </c>
      <c r="W9">
        <f t="shared" si="4"/>
        <v>6433</v>
      </c>
      <c r="X9">
        <f t="shared" si="5"/>
        <v>3658</v>
      </c>
    </row>
    <row r="10" spans="1:24" x14ac:dyDescent="0.25">
      <c r="A10">
        <v>4482</v>
      </c>
      <c r="B10">
        <v>605</v>
      </c>
      <c r="D10">
        <v>33729</v>
      </c>
      <c r="E10">
        <v>27102</v>
      </c>
      <c r="G10">
        <v>19295</v>
      </c>
      <c r="H10">
        <v>14986</v>
      </c>
      <c r="J10">
        <v>4919</v>
      </c>
      <c r="K10">
        <v>703</v>
      </c>
      <c r="M10">
        <v>10394</v>
      </c>
      <c r="N10">
        <v>4419</v>
      </c>
      <c r="P10">
        <v>4189</v>
      </c>
      <c r="Q10">
        <v>546</v>
      </c>
      <c r="S10">
        <f t="shared" si="0"/>
        <v>3877</v>
      </c>
      <c r="T10">
        <f t="shared" si="1"/>
        <v>6627</v>
      </c>
      <c r="U10">
        <f t="shared" si="2"/>
        <v>4309</v>
      </c>
      <c r="V10">
        <f t="shared" si="3"/>
        <v>4216</v>
      </c>
      <c r="W10">
        <f t="shared" si="4"/>
        <v>5975</v>
      </c>
      <c r="X10">
        <f t="shared" si="5"/>
        <v>3643</v>
      </c>
    </row>
    <row r="11" spans="1:24" x14ac:dyDescent="0.25">
      <c r="A11">
        <v>4642</v>
      </c>
      <c r="B11">
        <v>626</v>
      </c>
      <c r="D11">
        <v>36050</v>
      </c>
      <c r="E11">
        <v>28688</v>
      </c>
      <c r="G11">
        <v>19026</v>
      </c>
      <c r="H11">
        <v>14805</v>
      </c>
      <c r="J11">
        <v>4177</v>
      </c>
      <c r="K11">
        <v>550</v>
      </c>
      <c r="M11">
        <v>10419</v>
      </c>
      <c r="N11">
        <v>4420</v>
      </c>
      <c r="P11">
        <v>4176</v>
      </c>
      <c r="Q11">
        <v>546</v>
      </c>
      <c r="S11">
        <f t="shared" si="0"/>
        <v>4016</v>
      </c>
      <c r="T11">
        <f t="shared" si="1"/>
        <v>7362</v>
      </c>
      <c r="U11">
        <f t="shared" si="2"/>
        <v>4221</v>
      </c>
      <c r="V11">
        <f t="shared" si="3"/>
        <v>3627</v>
      </c>
      <c r="W11">
        <f t="shared" si="4"/>
        <v>5999</v>
      </c>
      <c r="X11">
        <f>P11-Q11</f>
        <v>3630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3028</v>
      </c>
      <c r="B14">
        <v>344</v>
      </c>
      <c r="D14">
        <v>21613</v>
      </c>
      <c r="E14">
        <v>17230</v>
      </c>
      <c r="G14">
        <v>14097</v>
      </c>
      <c r="H14">
        <v>11119</v>
      </c>
      <c r="J14">
        <v>2806</v>
      </c>
      <c r="K14">
        <v>317</v>
      </c>
      <c r="M14">
        <v>5874</v>
      </c>
      <c r="N14">
        <v>2454</v>
      </c>
      <c r="P14">
        <v>2644</v>
      </c>
      <c r="Q14">
        <v>302</v>
      </c>
      <c r="S14">
        <f>A14-B14</f>
        <v>2684</v>
      </c>
      <c r="T14">
        <f>D14-E14</f>
        <v>4383</v>
      </c>
      <c r="U14">
        <f>G14-H14</f>
        <v>2978</v>
      </c>
      <c r="V14">
        <f>J14-K14</f>
        <v>2489</v>
      </c>
      <c r="W14">
        <f>M14-N14</f>
        <v>3420</v>
      </c>
      <c r="X14">
        <f>P14-Q14</f>
        <v>2342</v>
      </c>
    </row>
    <row r="15" spans="1:24" x14ac:dyDescent="0.25">
      <c r="A15">
        <v>3081</v>
      </c>
      <c r="B15">
        <v>376</v>
      </c>
      <c r="D15">
        <v>20805</v>
      </c>
      <c r="E15">
        <v>16533</v>
      </c>
      <c r="G15">
        <v>11751</v>
      </c>
      <c r="H15">
        <v>9036</v>
      </c>
      <c r="J15">
        <v>2871</v>
      </c>
      <c r="K15">
        <v>305</v>
      </c>
      <c r="M15">
        <v>5686</v>
      </c>
      <c r="N15">
        <v>2274</v>
      </c>
      <c r="P15">
        <v>2609</v>
      </c>
      <c r="Q15">
        <v>305</v>
      </c>
      <c r="S15">
        <f t="shared" ref="S15:S23" si="6">A15-B15</f>
        <v>2705</v>
      </c>
      <c r="T15">
        <f t="shared" ref="T15:T23" si="7">D15-E15</f>
        <v>4272</v>
      </c>
      <c r="U15">
        <f t="shared" ref="U15:U23" si="8">G15-H15</f>
        <v>2715</v>
      </c>
      <c r="V15">
        <f t="shared" ref="V15:V23" si="9">J15-K15</f>
        <v>2566</v>
      </c>
      <c r="W15">
        <f t="shared" ref="W15:W23" si="10">M15-N15</f>
        <v>3412</v>
      </c>
      <c r="X15">
        <f t="shared" ref="X15:X22" si="11">P15-Q15</f>
        <v>2304</v>
      </c>
    </row>
    <row r="16" spans="1:24" x14ac:dyDescent="0.25">
      <c r="A16">
        <v>2813</v>
      </c>
      <c r="B16">
        <v>331</v>
      </c>
      <c r="D16">
        <v>21723</v>
      </c>
      <c r="E16">
        <v>17231</v>
      </c>
      <c r="G16">
        <v>12044</v>
      </c>
      <c r="H16">
        <v>9382</v>
      </c>
      <c r="J16">
        <v>2838</v>
      </c>
      <c r="K16">
        <v>314</v>
      </c>
      <c r="M16">
        <v>5713</v>
      </c>
      <c r="N16">
        <v>2296</v>
      </c>
      <c r="P16">
        <v>2934</v>
      </c>
      <c r="Q16">
        <v>378</v>
      </c>
      <c r="S16">
        <f t="shared" si="6"/>
        <v>2482</v>
      </c>
      <c r="T16">
        <f t="shared" si="7"/>
        <v>4492</v>
      </c>
      <c r="U16">
        <f t="shared" si="8"/>
        <v>2662</v>
      </c>
      <c r="V16">
        <f t="shared" si="9"/>
        <v>2524</v>
      </c>
      <c r="W16">
        <f t="shared" si="10"/>
        <v>3417</v>
      </c>
      <c r="X16">
        <f t="shared" si="11"/>
        <v>2556</v>
      </c>
    </row>
    <row r="17" spans="1:24" x14ac:dyDescent="0.25">
      <c r="A17">
        <v>2960</v>
      </c>
      <c r="B17">
        <v>368</v>
      </c>
      <c r="D17">
        <v>20924</v>
      </c>
      <c r="E17">
        <v>16612</v>
      </c>
      <c r="G17">
        <v>15164</v>
      </c>
      <c r="H17">
        <v>12162</v>
      </c>
      <c r="J17">
        <v>2793</v>
      </c>
      <c r="K17">
        <v>314</v>
      </c>
      <c r="M17">
        <v>5735</v>
      </c>
      <c r="N17">
        <v>2288</v>
      </c>
      <c r="P17">
        <v>2968</v>
      </c>
      <c r="Q17">
        <v>377</v>
      </c>
      <c r="S17">
        <f t="shared" si="6"/>
        <v>2592</v>
      </c>
      <c r="T17">
        <f t="shared" si="7"/>
        <v>4312</v>
      </c>
      <c r="U17">
        <f t="shared" si="8"/>
        <v>3002</v>
      </c>
      <c r="V17">
        <f t="shared" si="9"/>
        <v>2479</v>
      </c>
      <c r="W17">
        <f t="shared" si="10"/>
        <v>3447</v>
      </c>
      <c r="X17">
        <f t="shared" si="11"/>
        <v>2591</v>
      </c>
    </row>
    <row r="18" spans="1:24" x14ac:dyDescent="0.25">
      <c r="A18">
        <v>3101</v>
      </c>
      <c r="B18">
        <v>368</v>
      </c>
      <c r="D18">
        <v>21581</v>
      </c>
      <c r="E18">
        <v>17080</v>
      </c>
      <c r="G18">
        <v>13390</v>
      </c>
      <c r="H18">
        <v>10544</v>
      </c>
      <c r="J18">
        <v>2959</v>
      </c>
      <c r="K18">
        <v>369</v>
      </c>
      <c r="M18">
        <v>5955</v>
      </c>
      <c r="N18">
        <v>2407</v>
      </c>
      <c r="P18">
        <v>2732</v>
      </c>
      <c r="Q18">
        <v>301</v>
      </c>
      <c r="S18">
        <f t="shared" si="6"/>
        <v>2733</v>
      </c>
      <c r="T18">
        <f t="shared" si="7"/>
        <v>4501</v>
      </c>
      <c r="U18">
        <f t="shared" si="8"/>
        <v>2846</v>
      </c>
      <c r="V18">
        <f t="shared" si="9"/>
        <v>2590</v>
      </c>
      <c r="W18">
        <f t="shared" si="10"/>
        <v>3548</v>
      </c>
      <c r="X18">
        <f t="shared" si="11"/>
        <v>2431</v>
      </c>
    </row>
    <row r="19" spans="1:24" x14ac:dyDescent="0.25">
      <c r="A19">
        <v>2996</v>
      </c>
      <c r="B19">
        <v>342</v>
      </c>
      <c r="D19">
        <v>21234</v>
      </c>
      <c r="E19">
        <v>16890</v>
      </c>
      <c r="G19">
        <v>13995</v>
      </c>
      <c r="H19">
        <v>11177</v>
      </c>
      <c r="J19">
        <v>2971</v>
      </c>
      <c r="K19">
        <v>369</v>
      </c>
      <c r="M19">
        <v>5603</v>
      </c>
      <c r="N19">
        <v>2284</v>
      </c>
      <c r="P19">
        <v>2976</v>
      </c>
      <c r="Q19">
        <v>378</v>
      </c>
      <c r="S19">
        <f t="shared" si="6"/>
        <v>2654</v>
      </c>
      <c r="T19">
        <f t="shared" si="7"/>
        <v>4344</v>
      </c>
      <c r="U19">
        <f t="shared" si="8"/>
        <v>2818</v>
      </c>
      <c r="V19">
        <f t="shared" si="9"/>
        <v>2602</v>
      </c>
      <c r="W19">
        <f t="shared" si="10"/>
        <v>3319</v>
      </c>
      <c r="X19">
        <f t="shared" si="11"/>
        <v>2598</v>
      </c>
    </row>
    <row r="20" spans="1:24" x14ac:dyDescent="0.25">
      <c r="A20">
        <v>2890</v>
      </c>
      <c r="B20">
        <v>346</v>
      </c>
      <c r="D20">
        <v>21003</v>
      </c>
      <c r="E20">
        <v>16576</v>
      </c>
      <c r="G20">
        <v>12846</v>
      </c>
      <c r="H20">
        <v>10054</v>
      </c>
      <c r="J20">
        <v>2934</v>
      </c>
      <c r="K20">
        <v>378</v>
      </c>
      <c r="M20">
        <v>6005</v>
      </c>
      <c r="N20">
        <v>2452</v>
      </c>
      <c r="P20">
        <v>2624</v>
      </c>
      <c r="Q20">
        <v>316</v>
      </c>
      <c r="S20">
        <f t="shared" si="6"/>
        <v>2544</v>
      </c>
      <c r="T20">
        <f t="shared" si="7"/>
        <v>4427</v>
      </c>
      <c r="U20">
        <f t="shared" si="8"/>
        <v>2792</v>
      </c>
      <c r="V20">
        <f t="shared" si="9"/>
        <v>2556</v>
      </c>
      <c r="W20">
        <f t="shared" si="10"/>
        <v>3553</v>
      </c>
      <c r="X20">
        <f t="shared" si="11"/>
        <v>2308</v>
      </c>
    </row>
    <row r="21" spans="1:24" x14ac:dyDescent="0.25">
      <c r="A21">
        <v>3103</v>
      </c>
      <c r="B21">
        <v>352</v>
      </c>
      <c r="D21">
        <v>21089</v>
      </c>
      <c r="E21">
        <v>16871</v>
      </c>
      <c r="G21">
        <v>13559</v>
      </c>
      <c r="H21">
        <v>10675</v>
      </c>
      <c r="J21">
        <v>2944</v>
      </c>
      <c r="K21">
        <v>369</v>
      </c>
      <c r="M21">
        <v>5672</v>
      </c>
      <c r="N21">
        <v>2285</v>
      </c>
      <c r="P21">
        <v>2601</v>
      </c>
      <c r="Q21">
        <v>307</v>
      </c>
      <c r="S21">
        <f t="shared" si="6"/>
        <v>2751</v>
      </c>
      <c r="T21">
        <f t="shared" si="7"/>
        <v>4218</v>
      </c>
      <c r="U21">
        <f t="shared" si="8"/>
        <v>2884</v>
      </c>
      <c r="V21">
        <f t="shared" si="9"/>
        <v>2575</v>
      </c>
      <c r="W21">
        <f t="shared" si="10"/>
        <v>3387</v>
      </c>
      <c r="X21">
        <f t="shared" si="11"/>
        <v>2294</v>
      </c>
    </row>
    <row r="22" spans="1:24" x14ac:dyDescent="0.25">
      <c r="A22">
        <v>3223</v>
      </c>
      <c r="B22">
        <v>366</v>
      </c>
      <c r="D22">
        <v>21009</v>
      </c>
      <c r="E22">
        <v>16647</v>
      </c>
      <c r="G22">
        <v>12180</v>
      </c>
      <c r="H22">
        <v>9551</v>
      </c>
      <c r="J22">
        <v>2948</v>
      </c>
      <c r="K22">
        <v>371</v>
      </c>
      <c r="M22">
        <v>5989</v>
      </c>
      <c r="N22">
        <v>2411</v>
      </c>
      <c r="P22">
        <v>2731</v>
      </c>
      <c r="Q22">
        <v>302</v>
      </c>
      <c r="S22">
        <f t="shared" si="6"/>
        <v>2857</v>
      </c>
      <c r="T22">
        <f t="shared" si="7"/>
        <v>4362</v>
      </c>
      <c r="U22">
        <f t="shared" si="8"/>
        <v>2629</v>
      </c>
      <c r="V22">
        <f t="shared" si="9"/>
        <v>2577</v>
      </c>
      <c r="W22">
        <f t="shared" si="10"/>
        <v>3578</v>
      </c>
      <c r="X22">
        <f t="shared" si="11"/>
        <v>2429</v>
      </c>
    </row>
    <row r="23" spans="1:24" x14ac:dyDescent="0.25">
      <c r="A23">
        <v>2883</v>
      </c>
      <c r="B23">
        <v>323</v>
      </c>
      <c r="D23">
        <v>20953</v>
      </c>
      <c r="E23">
        <v>16682</v>
      </c>
      <c r="G23">
        <v>11833</v>
      </c>
      <c r="H23">
        <v>9175</v>
      </c>
      <c r="J23">
        <v>2961</v>
      </c>
      <c r="K23">
        <v>370</v>
      </c>
      <c r="M23">
        <v>5660</v>
      </c>
      <c r="N23">
        <v>2290</v>
      </c>
      <c r="P23">
        <v>2734</v>
      </c>
      <c r="Q23">
        <v>303</v>
      </c>
      <c r="S23">
        <f t="shared" si="6"/>
        <v>2560</v>
      </c>
      <c r="T23">
        <f t="shared" si="7"/>
        <v>4271</v>
      </c>
      <c r="U23">
        <f t="shared" si="8"/>
        <v>2658</v>
      </c>
      <c r="V23">
        <f t="shared" si="9"/>
        <v>2591</v>
      </c>
      <c r="W23">
        <f t="shared" si="10"/>
        <v>3370</v>
      </c>
      <c r="X23">
        <f>P23-Q23</f>
        <v>2431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1903</v>
      </c>
      <c r="B26">
        <v>201</v>
      </c>
      <c r="D26">
        <v>11624</v>
      </c>
      <c r="E26">
        <v>9067</v>
      </c>
      <c r="G26">
        <v>7840</v>
      </c>
      <c r="H26">
        <v>6049</v>
      </c>
      <c r="J26">
        <v>1613</v>
      </c>
      <c r="K26">
        <v>184</v>
      </c>
      <c r="M26">
        <v>3421</v>
      </c>
      <c r="N26">
        <v>1326</v>
      </c>
      <c r="P26">
        <v>1625</v>
      </c>
      <c r="Q26">
        <v>191</v>
      </c>
      <c r="S26">
        <f>A26-B26</f>
        <v>1702</v>
      </c>
      <c r="T26">
        <f>D26-E26</f>
        <v>2557</v>
      </c>
      <c r="U26">
        <f>G26-H26</f>
        <v>1791</v>
      </c>
      <c r="V26">
        <f>J26-K26</f>
        <v>1429</v>
      </c>
      <c r="W26">
        <f>M26-N26</f>
        <v>2095</v>
      </c>
      <c r="X26">
        <f>P26-Q26</f>
        <v>1434</v>
      </c>
    </row>
    <row r="27" spans="1:24" x14ac:dyDescent="0.25">
      <c r="A27">
        <v>1818</v>
      </c>
      <c r="B27">
        <v>206</v>
      </c>
      <c r="D27">
        <v>11599</v>
      </c>
      <c r="E27">
        <v>8927</v>
      </c>
      <c r="G27">
        <v>9505</v>
      </c>
      <c r="H27">
        <v>7465</v>
      </c>
      <c r="J27">
        <v>1634</v>
      </c>
      <c r="K27">
        <v>183</v>
      </c>
      <c r="M27">
        <v>3464</v>
      </c>
      <c r="N27">
        <v>1364</v>
      </c>
      <c r="P27">
        <v>1694</v>
      </c>
      <c r="Q27">
        <v>189</v>
      </c>
      <c r="S27">
        <f t="shared" ref="S27:S35" si="12">A27-B27</f>
        <v>1612</v>
      </c>
      <c r="T27">
        <f t="shared" ref="T27:T35" si="13">D27-E27</f>
        <v>2672</v>
      </c>
      <c r="U27">
        <f t="shared" ref="U27:U35" si="14">G27-H27</f>
        <v>2040</v>
      </c>
      <c r="V27">
        <f t="shared" ref="V27:V35" si="15">J27-K27</f>
        <v>1451</v>
      </c>
      <c r="W27">
        <f t="shared" ref="W27:W35" si="16">M27-N27</f>
        <v>2100</v>
      </c>
      <c r="X27">
        <f t="shared" ref="X27:X34" si="17">P27-Q27</f>
        <v>1505</v>
      </c>
    </row>
    <row r="28" spans="1:24" x14ac:dyDescent="0.25">
      <c r="A28">
        <v>1858</v>
      </c>
      <c r="B28">
        <v>194</v>
      </c>
      <c r="D28">
        <v>11327</v>
      </c>
      <c r="E28">
        <v>8835</v>
      </c>
      <c r="G28">
        <v>7728</v>
      </c>
      <c r="H28">
        <v>5920</v>
      </c>
      <c r="J28">
        <v>1665</v>
      </c>
      <c r="K28">
        <v>184</v>
      </c>
      <c r="M28">
        <v>3435</v>
      </c>
      <c r="N28">
        <v>1336</v>
      </c>
      <c r="P28">
        <v>1645</v>
      </c>
      <c r="Q28">
        <v>190</v>
      </c>
      <c r="S28">
        <f t="shared" si="12"/>
        <v>1664</v>
      </c>
      <c r="T28">
        <f t="shared" si="13"/>
        <v>2492</v>
      </c>
      <c r="U28">
        <f t="shared" si="14"/>
        <v>1808</v>
      </c>
      <c r="V28">
        <f t="shared" si="15"/>
        <v>1481</v>
      </c>
      <c r="W28">
        <f t="shared" si="16"/>
        <v>2099</v>
      </c>
      <c r="X28">
        <f t="shared" si="17"/>
        <v>1455</v>
      </c>
    </row>
    <row r="29" spans="1:24" x14ac:dyDescent="0.25">
      <c r="A29">
        <v>1675</v>
      </c>
      <c r="B29">
        <v>192</v>
      </c>
      <c r="D29">
        <v>11747</v>
      </c>
      <c r="E29">
        <v>9164</v>
      </c>
      <c r="G29">
        <v>9888</v>
      </c>
      <c r="H29">
        <v>7823</v>
      </c>
      <c r="J29">
        <v>1662</v>
      </c>
      <c r="K29">
        <v>188</v>
      </c>
      <c r="M29">
        <v>3420</v>
      </c>
      <c r="N29">
        <v>1314</v>
      </c>
      <c r="P29">
        <v>1636</v>
      </c>
      <c r="Q29">
        <v>193</v>
      </c>
      <c r="S29">
        <f t="shared" si="12"/>
        <v>1483</v>
      </c>
      <c r="T29">
        <f t="shared" si="13"/>
        <v>2583</v>
      </c>
      <c r="U29">
        <f t="shared" si="14"/>
        <v>2065</v>
      </c>
      <c r="V29">
        <f t="shared" si="15"/>
        <v>1474</v>
      </c>
      <c r="W29">
        <f t="shared" si="16"/>
        <v>2106</v>
      </c>
      <c r="X29">
        <f t="shared" si="17"/>
        <v>1443</v>
      </c>
    </row>
    <row r="30" spans="1:24" x14ac:dyDescent="0.25">
      <c r="A30">
        <v>1863</v>
      </c>
      <c r="B30">
        <v>188</v>
      </c>
      <c r="D30">
        <v>11637</v>
      </c>
      <c r="E30">
        <v>9087</v>
      </c>
      <c r="G30">
        <v>9796</v>
      </c>
      <c r="H30">
        <v>7733</v>
      </c>
      <c r="J30">
        <v>1651</v>
      </c>
      <c r="K30">
        <v>189</v>
      </c>
      <c r="M30">
        <v>3498</v>
      </c>
      <c r="N30">
        <v>1375</v>
      </c>
      <c r="P30">
        <v>1593</v>
      </c>
      <c r="Q30">
        <v>189</v>
      </c>
      <c r="S30">
        <f t="shared" si="12"/>
        <v>1675</v>
      </c>
      <c r="T30">
        <f t="shared" si="13"/>
        <v>2550</v>
      </c>
      <c r="U30">
        <f t="shared" si="14"/>
        <v>2063</v>
      </c>
      <c r="V30">
        <f t="shared" si="15"/>
        <v>1462</v>
      </c>
      <c r="W30">
        <f t="shared" si="16"/>
        <v>2123</v>
      </c>
      <c r="X30">
        <f t="shared" si="17"/>
        <v>1404</v>
      </c>
    </row>
    <row r="31" spans="1:24" x14ac:dyDescent="0.25">
      <c r="A31">
        <v>1811</v>
      </c>
      <c r="B31">
        <v>201</v>
      </c>
      <c r="D31">
        <v>11616</v>
      </c>
      <c r="E31">
        <v>8917</v>
      </c>
      <c r="G31">
        <v>9407</v>
      </c>
      <c r="H31">
        <v>7382</v>
      </c>
      <c r="J31">
        <v>1636</v>
      </c>
      <c r="K31">
        <v>182</v>
      </c>
      <c r="M31">
        <v>3704</v>
      </c>
      <c r="N31">
        <v>1485</v>
      </c>
      <c r="P31">
        <v>1680</v>
      </c>
      <c r="Q31">
        <v>187</v>
      </c>
      <c r="S31">
        <f t="shared" si="12"/>
        <v>1610</v>
      </c>
      <c r="T31">
        <f t="shared" si="13"/>
        <v>2699</v>
      </c>
      <c r="U31">
        <f t="shared" si="14"/>
        <v>2025</v>
      </c>
      <c r="V31">
        <f t="shared" si="15"/>
        <v>1454</v>
      </c>
      <c r="W31">
        <f t="shared" si="16"/>
        <v>2219</v>
      </c>
      <c r="X31">
        <f t="shared" si="17"/>
        <v>1493</v>
      </c>
    </row>
    <row r="32" spans="1:24" x14ac:dyDescent="0.25">
      <c r="A32">
        <v>1876</v>
      </c>
      <c r="B32">
        <v>200</v>
      </c>
      <c r="D32">
        <v>11875</v>
      </c>
      <c r="E32">
        <v>9161</v>
      </c>
      <c r="G32">
        <v>9991</v>
      </c>
      <c r="H32">
        <v>7895</v>
      </c>
      <c r="J32">
        <v>1597</v>
      </c>
      <c r="K32">
        <v>187</v>
      </c>
      <c r="M32">
        <v>3903</v>
      </c>
      <c r="N32">
        <v>1596</v>
      </c>
      <c r="P32">
        <v>1679</v>
      </c>
      <c r="Q32">
        <v>191</v>
      </c>
      <c r="S32">
        <f t="shared" si="12"/>
        <v>1676</v>
      </c>
      <c r="T32">
        <f t="shared" si="13"/>
        <v>2714</v>
      </c>
      <c r="U32">
        <f t="shared" si="14"/>
        <v>2096</v>
      </c>
      <c r="V32">
        <f t="shared" si="15"/>
        <v>1410</v>
      </c>
      <c r="W32">
        <f t="shared" si="16"/>
        <v>2307</v>
      </c>
      <c r="X32">
        <f t="shared" si="17"/>
        <v>1488</v>
      </c>
    </row>
    <row r="33" spans="1:24" x14ac:dyDescent="0.25">
      <c r="A33">
        <v>1719</v>
      </c>
      <c r="B33">
        <v>182</v>
      </c>
      <c r="D33">
        <v>11703</v>
      </c>
      <c r="E33">
        <v>9110</v>
      </c>
      <c r="G33">
        <v>9826</v>
      </c>
      <c r="H33">
        <v>7742</v>
      </c>
      <c r="J33">
        <v>1627</v>
      </c>
      <c r="K33">
        <v>183</v>
      </c>
      <c r="M33">
        <v>3448</v>
      </c>
      <c r="N33">
        <v>1351</v>
      </c>
      <c r="P33">
        <v>1633</v>
      </c>
      <c r="Q33">
        <v>190</v>
      </c>
      <c r="S33">
        <f t="shared" si="12"/>
        <v>1537</v>
      </c>
      <c r="T33">
        <f t="shared" si="13"/>
        <v>2593</v>
      </c>
      <c r="U33">
        <f t="shared" si="14"/>
        <v>2084</v>
      </c>
      <c r="V33">
        <f t="shared" si="15"/>
        <v>1444</v>
      </c>
      <c r="W33">
        <f t="shared" si="16"/>
        <v>2097</v>
      </c>
      <c r="X33">
        <f t="shared" si="17"/>
        <v>1443</v>
      </c>
    </row>
    <row r="34" spans="1:24" x14ac:dyDescent="0.25">
      <c r="A34">
        <v>1686</v>
      </c>
      <c r="B34">
        <v>189</v>
      </c>
      <c r="D34">
        <v>11413</v>
      </c>
      <c r="E34">
        <v>8855</v>
      </c>
      <c r="G34">
        <v>9789</v>
      </c>
      <c r="H34">
        <v>7675</v>
      </c>
      <c r="J34">
        <v>1636</v>
      </c>
      <c r="K34">
        <v>182</v>
      </c>
      <c r="M34">
        <v>3710</v>
      </c>
      <c r="N34">
        <v>1495</v>
      </c>
      <c r="P34">
        <v>1641</v>
      </c>
      <c r="Q34">
        <v>192</v>
      </c>
      <c r="S34">
        <f t="shared" si="12"/>
        <v>1497</v>
      </c>
      <c r="T34">
        <f t="shared" si="13"/>
        <v>2558</v>
      </c>
      <c r="U34">
        <f t="shared" si="14"/>
        <v>2114</v>
      </c>
      <c r="V34">
        <f t="shared" si="15"/>
        <v>1454</v>
      </c>
      <c r="W34">
        <f t="shared" si="16"/>
        <v>2215</v>
      </c>
      <c r="X34">
        <f t="shared" si="17"/>
        <v>1449</v>
      </c>
    </row>
    <row r="35" spans="1:24" x14ac:dyDescent="0.25">
      <c r="A35">
        <v>1859</v>
      </c>
      <c r="B35">
        <v>205</v>
      </c>
      <c r="D35">
        <v>11970</v>
      </c>
      <c r="E35">
        <v>9334</v>
      </c>
      <c r="G35">
        <v>8622</v>
      </c>
      <c r="H35">
        <v>6634</v>
      </c>
      <c r="J35">
        <v>1613</v>
      </c>
      <c r="K35">
        <v>182</v>
      </c>
      <c r="M35">
        <v>3438</v>
      </c>
      <c r="N35">
        <v>1339</v>
      </c>
      <c r="P35">
        <v>1659</v>
      </c>
      <c r="Q35">
        <v>190</v>
      </c>
      <c r="S35">
        <f t="shared" si="12"/>
        <v>1654</v>
      </c>
      <c r="T35">
        <f t="shared" si="13"/>
        <v>2636</v>
      </c>
      <c r="U35">
        <f t="shared" si="14"/>
        <v>1988</v>
      </c>
      <c r="V35">
        <f t="shared" si="15"/>
        <v>1431</v>
      </c>
      <c r="W35">
        <f t="shared" si="16"/>
        <v>2099</v>
      </c>
      <c r="X35">
        <f>P35-Q35</f>
        <v>1469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1372</v>
      </c>
      <c r="B38">
        <v>125</v>
      </c>
      <c r="D38">
        <v>7440</v>
      </c>
      <c r="E38">
        <v>5476</v>
      </c>
      <c r="G38">
        <v>4995</v>
      </c>
      <c r="H38">
        <v>3566</v>
      </c>
      <c r="J38">
        <v>1369</v>
      </c>
      <c r="K38">
        <v>131</v>
      </c>
      <c r="M38">
        <v>2456</v>
      </c>
      <c r="N38">
        <v>796</v>
      </c>
      <c r="P38">
        <v>1332</v>
      </c>
      <c r="Q38">
        <v>132</v>
      </c>
      <c r="S38">
        <f>A38-B38</f>
        <v>1247</v>
      </c>
      <c r="T38">
        <f>D38-E38</f>
        <v>1964</v>
      </c>
      <c r="U38">
        <f>G38-H38</f>
        <v>1429</v>
      </c>
      <c r="V38">
        <f>J38-K38</f>
        <v>1238</v>
      </c>
      <c r="W38">
        <f>M38-N38</f>
        <v>1660</v>
      </c>
      <c r="X38">
        <f>P38-Q38</f>
        <v>1200</v>
      </c>
    </row>
    <row r="39" spans="1:24" x14ac:dyDescent="0.25">
      <c r="A39">
        <v>1393</v>
      </c>
      <c r="B39">
        <v>123</v>
      </c>
      <c r="D39">
        <v>7167</v>
      </c>
      <c r="E39">
        <v>5229</v>
      </c>
      <c r="G39">
        <v>6369</v>
      </c>
      <c r="H39">
        <v>4790</v>
      </c>
      <c r="J39">
        <v>1316</v>
      </c>
      <c r="K39">
        <v>127</v>
      </c>
      <c r="M39">
        <v>2344</v>
      </c>
      <c r="N39">
        <v>773</v>
      </c>
      <c r="P39">
        <v>1373</v>
      </c>
      <c r="Q39">
        <v>137</v>
      </c>
      <c r="S39">
        <f t="shared" ref="S39:S47" si="18">A39-B39</f>
        <v>1270</v>
      </c>
      <c r="T39">
        <f t="shared" ref="T39:T47" si="19">D39-E39</f>
        <v>1938</v>
      </c>
      <c r="U39">
        <f t="shared" ref="U39:U47" si="20">G39-H39</f>
        <v>1579</v>
      </c>
      <c r="V39">
        <f t="shared" ref="V39:V47" si="21">J39-K39</f>
        <v>1189</v>
      </c>
      <c r="W39">
        <f t="shared" ref="W39:W47" si="22">M39-N39</f>
        <v>1571</v>
      </c>
      <c r="X39">
        <f t="shared" ref="X39:X46" si="23">P39-Q39</f>
        <v>1236</v>
      </c>
    </row>
    <row r="40" spans="1:24" x14ac:dyDescent="0.25">
      <c r="A40">
        <v>1333</v>
      </c>
      <c r="B40">
        <v>127</v>
      </c>
      <c r="D40">
        <v>7500</v>
      </c>
      <c r="E40">
        <v>5498</v>
      </c>
      <c r="G40">
        <v>6291</v>
      </c>
      <c r="H40">
        <v>4640</v>
      </c>
      <c r="J40">
        <v>1352</v>
      </c>
      <c r="K40">
        <v>121</v>
      </c>
      <c r="M40">
        <v>2384</v>
      </c>
      <c r="N40">
        <v>796</v>
      </c>
      <c r="P40">
        <v>1408</v>
      </c>
      <c r="Q40">
        <v>135</v>
      </c>
      <c r="S40">
        <f t="shared" si="18"/>
        <v>1206</v>
      </c>
      <c r="T40">
        <f t="shared" si="19"/>
        <v>2002</v>
      </c>
      <c r="U40">
        <f t="shared" si="20"/>
        <v>1651</v>
      </c>
      <c r="V40">
        <f t="shared" si="21"/>
        <v>1231</v>
      </c>
      <c r="W40">
        <f t="shared" si="22"/>
        <v>1588</v>
      </c>
      <c r="X40">
        <f t="shared" si="23"/>
        <v>1273</v>
      </c>
    </row>
    <row r="41" spans="1:24" x14ac:dyDescent="0.25">
      <c r="A41">
        <v>1430</v>
      </c>
      <c r="B41">
        <v>130</v>
      </c>
      <c r="D41">
        <v>7079</v>
      </c>
      <c r="E41">
        <v>5151</v>
      </c>
      <c r="G41">
        <v>6542</v>
      </c>
      <c r="H41">
        <v>4894</v>
      </c>
      <c r="J41">
        <v>1325</v>
      </c>
      <c r="K41">
        <v>123</v>
      </c>
      <c r="M41">
        <v>2417</v>
      </c>
      <c r="N41">
        <v>793</v>
      </c>
      <c r="P41">
        <v>1321</v>
      </c>
      <c r="Q41">
        <v>132</v>
      </c>
      <c r="S41">
        <f t="shared" si="18"/>
        <v>1300</v>
      </c>
      <c r="T41">
        <f t="shared" si="19"/>
        <v>1928</v>
      </c>
      <c r="U41">
        <f t="shared" si="20"/>
        <v>1648</v>
      </c>
      <c r="V41">
        <f t="shared" si="21"/>
        <v>1202</v>
      </c>
      <c r="W41">
        <f t="shared" si="22"/>
        <v>1624</v>
      </c>
      <c r="X41">
        <f t="shared" si="23"/>
        <v>1189</v>
      </c>
    </row>
    <row r="42" spans="1:24" x14ac:dyDescent="0.25">
      <c r="A42">
        <v>1419</v>
      </c>
      <c r="B42">
        <v>126</v>
      </c>
      <c r="D42">
        <v>7184</v>
      </c>
      <c r="E42">
        <v>5213</v>
      </c>
      <c r="G42">
        <v>5475</v>
      </c>
      <c r="H42">
        <v>4012</v>
      </c>
      <c r="J42">
        <v>1341</v>
      </c>
      <c r="K42">
        <v>123</v>
      </c>
      <c r="M42">
        <v>2414</v>
      </c>
      <c r="N42">
        <v>779</v>
      </c>
      <c r="P42">
        <v>1358</v>
      </c>
      <c r="Q42">
        <v>138</v>
      </c>
      <c r="S42">
        <f t="shared" si="18"/>
        <v>1293</v>
      </c>
      <c r="T42">
        <f t="shared" si="19"/>
        <v>1971</v>
      </c>
      <c r="U42">
        <f t="shared" si="20"/>
        <v>1463</v>
      </c>
      <c r="V42">
        <f t="shared" si="21"/>
        <v>1218</v>
      </c>
      <c r="W42">
        <f t="shared" si="22"/>
        <v>1635</v>
      </c>
      <c r="X42">
        <f t="shared" si="23"/>
        <v>1220</v>
      </c>
    </row>
    <row r="43" spans="1:24" x14ac:dyDescent="0.25">
      <c r="A43">
        <v>1536</v>
      </c>
      <c r="B43">
        <v>130</v>
      </c>
      <c r="D43">
        <v>6974</v>
      </c>
      <c r="E43">
        <v>5013</v>
      </c>
      <c r="G43">
        <v>6210</v>
      </c>
      <c r="H43">
        <v>4615</v>
      </c>
      <c r="J43">
        <v>1427</v>
      </c>
      <c r="K43">
        <v>125</v>
      </c>
      <c r="M43">
        <v>2450</v>
      </c>
      <c r="N43">
        <v>797</v>
      </c>
      <c r="P43">
        <v>1383</v>
      </c>
      <c r="Q43">
        <v>136</v>
      </c>
      <c r="S43">
        <f t="shared" si="18"/>
        <v>1406</v>
      </c>
      <c r="T43">
        <f t="shared" si="19"/>
        <v>1961</v>
      </c>
      <c r="U43">
        <f t="shared" si="20"/>
        <v>1595</v>
      </c>
      <c r="V43">
        <f t="shared" si="21"/>
        <v>1302</v>
      </c>
      <c r="W43">
        <f t="shared" si="22"/>
        <v>1653</v>
      </c>
      <c r="X43">
        <f t="shared" si="23"/>
        <v>1247</v>
      </c>
    </row>
    <row r="44" spans="1:24" x14ac:dyDescent="0.25">
      <c r="A44">
        <v>1360</v>
      </c>
      <c r="B44">
        <v>129</v>
      </c>
      <c r="D44">
        <v>7420</v>
      </c>
      <c r="E44">
        <v>5480</v>
      </c>
      <c r="G44">
        <v>5728</v>
      </c>
      <c r="H44">
        <v>4194</v>
      </c>
      <c r="J44">
        <v>1347</v>
      </c>
      <c r="K44">
        <v>125</v>
      </c>
      <c r="M44">
        <v>2449</v>
      </c>
      <c r="N44">
        <v>804</v>
      </c>
      <c r="P44">
        <v>1356</v>
      </c>
      <c r="Q44">
        <v>137</v>
      </c>
      <c r="S44">
        <f t="shared" si="18"/>
        <v>1231</v>
      </c>
      <c r="T44">
        <f t="shared" si="19"/>
        <v>1940</v>
      </c>
      <c r="U44">
        <f t="shared" si="20"/>
        <v>1534</v>
      </c>
      <c r="V44">
        <f t="shared" si="21"/>
        <v>1222</v>
      </c>
      <c r="W44">
        <f t="shared" si="22"/>
        <v>1645</v>
      </c>
      <c r="X44">
        <f t="shared" si="23"/>
        <v>1219</v>
      </c>
    </row>
    <row r="45" spans="1:24" x14ac:dyDescent="0.25">
      <c r="A45">
        <v>1371</v>
      </c>
      <c r="B45">
        <v>122</v>
      </c>
      <c r="D45">
        <v>7416</v>
      </c>
      <c r="E45">
        <v>5465</v>
      </c>
      <c r="G45">
        <v>5699</v>
      </c>
      <c r="H45">
        <v>4177</v>
      </c>
      <c r="J45">
        <v>1399</v>
      </c>
      <c r="K45">
        <v>126</v>
      </c>
      <c r="M45">
        <v>2406</v>
      </c>
      <c r="N45">
        <v>778</v>
      </c>
      <c r="P45">
        <v>1396</v>
      </c>
      <c r="Q45">
        <v>133</v>
      </c>
      <c r="S45">
        <f t="shared" si="18"/>
        <v>1249</v>
      </c>
      <c r="T45">
        <f t="shared" si="19"/>
        <v>1951</v>
      </c>
      <c r="U45">
        <f t="shared" si="20"/>
        <v>1522</v>
      </c>
      <c r="V45">
        <f t="shared" si="21"/>
        <v>1273</v>
      </c>
      <c r="W45">
        <f t="shared" si="22"/>
        <v>1628</v>
      </c>
      <c r="X45">
        <f t="shared" si="23"/>
        <v>1263</v>
      </c>
    </row>
    <row r="46" spans="1:24" x14ac:dyDescent="0.25">
      <c r="A46">
        <v>1459</v>
      </c>
      <c r="B46">
        <v>129</v>
      </c>
      <c r="D46">
        <v>7424</v>
      </c>
      <c r="E46">
        <v>5486</v>
      </c>
      <c r="G46">
        <v>5880</v>
      </c>
      <c r="H46">
        <v>4319</v>
      </c>
      <c r="J46">
        <v>1396</v>
      </c>
      <c r="K46">
        <v>123</v>
      </c>
      <c r="M46">
        <v>2354</v>
      </c>
      <c r="N46">
        <v>760</v>
      </c>
      <c r="P46">
        <v>1318</v>
      </c>
      <c r="Q46">
        <v>134</v>
      </c>
      <c r="S46">
        <f t="shared" si="18"/>
        <v>1330</v>
      </c>
      <c r="T46">
        <f t="shared" si="19"/>
        <v>1938</v>
      </c>
      <c r="U46">
        <f t="shared" si="20"/>
        <v>1561</v>
      </c>
      <c r="V46">
        <f t="shared" si="21"/>
        <v>1273</v>
      </c>
      <c r="W46">
        <f t="shared" si="22"/>
        <v>1594</v>
      </c>
      <c r="X46">
        <f t="shared" si="23"/>
        <v>1184</v>
      </c>
    </row>
    <row r="47" spans="1:24" x14ac:dyDescent="0.25">
      <c r="A47">
        <v>1391</v>
      </c>
      <c r="B47">
        <v>126</v>
      </c>
      <c r="D47">
        <v>7405</v>
      </c>
      <c r="E47">
        <v>5444</v>
      </c>
      <c r="G47">
        <v>5986</v>
      </c>
      <c r="H47">
        <v>4473</v>
      </c>
      <c r="J47">
        <v>1317</v>
      </c>
      <c r="K47">
        <v>122</v>
      </c>
      <c r="M47">
        <v>2403</v>
      </c>
      <c r="N47">
        <v>778</v>
      </c>
      <c r="P47">
        <v>1311</v>
      </c>
      <c r="Q47">
        <v>137</v>
      </c>
      <c r="S47">
        <f t="shared" si="18"/>
        <v>1265</v>
      </c>
      <c r="T47">
        <f t="shared" si="19"/>
        <v>1961</v>
      </c>
      <c r="U47">
        <f t="shared" si="20"/>
        <v>1513</v>
      </c>
      <c r="V47">
        <f t="shared" si="21"/>
        <v>1195</v>
      </c>
      <c r="W47">
        <f t="shared" si="22"/>
        <v>1625</v>
      </c>
      <c r="X47">
        <f>P47-Q47</f>
        <v>1174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1484</v>
      </c>
      <c r="B50">
        <v>138</v>
      </c>
      <c r="D50">
        <v>5511</v>
      </c>
      <c r="E50">
        <v>3810</v>
      </c>
      <c r="G50">
        <v>4549</v>
      </c>
      <c r="H50">
        <v>3129</v>
      </c>
      <c r="J50">
        <v>1472</v>
      </c>
      <c r="K50">
        <v>128</v>
      </c>
      <c r="M50">
        <v>1825</v>
      </c>
      <c r="N50">
        <v>438</v>
      </c>
      <c r="P50">
        <v>1279</v>
      </c>
      <c r="Q50">
        <v>101</v>
      </c>
      <c r="S50">
        <f>A50-B50</f>
        <v>1346</v>
      </c>
      <c r="T50">
        <f>D50-E50</f>
        <v>1701</v>
      </c>
      <c r="U50">
        <f>G50-H50</f>
        <v>1420</v>
      </c>
      <c r="V50">
        <f>J50-K50</f>
        <v>1344</v>
      </c>
      <c r="W50">
        <f>M50-N50</f>
        <v>1387</v>
      </c>
      <c r="X50">
        <f>P50-Q50</f>
        <v>1178</v>
      </c>
    </row>
    <row r="51" spans="1:24" x14ac:dyDescent="0.25">
      <c r="A51">
        <v>1423</v>
      </c>
      <c r="B51">
        <v>140</v>
      </c>
      <c r="D51">
        <v>5483</v>
      </c>
      <c r="E51">
        <v>3868</v>
      </c>
      <c r="G51">
        <v>4384</v>
      </c>
      <c r="H51">
        <v>3011</v>
      </c>
      <c r="J51">
        <v>1283</v>
      </c>
      <c r="K51">
        <v>95</v>
      </c>
      <c r="M51">
        <v>1838</v>
      </c>
      <c r="N51">
        <v>439</v>
      </c>
      <c r="P51">
        <v>1298</v>
      </c>
      <c r="Q51">
        <v>103</v>
      </c>
      <c r="S51">
        <f t="shared" ref="S51:S59" si="24">A51-B51</f>
        <v>1283</v>
      </c>
      <c r="T51">
        <f t="shared" ref="T51:T59" si="25">D51-E51</f>
        <v>1615</v>
      </c>
      <c r="U51">
        <f t="shared" ref="U51:U59" si="26">G51-H51</f>
        <v>1373</v>
      </c>
      <c r="V51">
        <f t="shared" ref="V51:V59" si="27">J51-K51</f>
        <v>1188</v>
      </c>
      <c r="W51">
        <f t="shared" ref="W51:W59" si="28">M51-N51</f>
        <v>1399</v>
      </c>
      <c r="X51">
        <f t="shared" ref="X51:X58" si="29">P51-Q51</f>
        <v>1195</v>
      </c>
    </row>
    <row r="52" spans="1:24" x14ac:dyDescent="0.25">
      <c r="A52">
        <v>1424</v>
      </c>
      <c r="B52">
        <v>134</v>
      </c>
      <c r="D52">
        <v>5846</v>
      </c>
      <c r="E52">
        <v>4159</v>
      </c>
      <c r="G52">
        <v>4477</v>
      </c>
      <c r="H52">
        <v>3083</v>
      </c>
      <c r="J52">
        <v>1277</v>
      </c>
      <c r="K52">
        <v>95</v>
      </c>
      <c r="M52">
        <v>1789</v>
      </c>
      <c r="N52">
        <v>428</v>
      </c>
      <c r="P52">
        <v>1299</v>
      </c>
      <c r="Q52">
        <v>102</v>
      </c>
      <c r="S52">
        <f t="shared" si="24"/>
        <v>1290</v>
      </c>
      <c r="T52">
        <f t="shared" si="25"/>
        <v>1687</v>
      </c>
      <c r="U52">
        <f t="shared" si="26"/>
        <v>1394</v>
      </c>
      <c r="V52">
        <f t="shared" si="27"/>
        <v>1182</v>
      </c>
      <c r="W52">
        <f t="shared" si="28"/>
        <v>1361</v>
      </c>
      <c r="X52">
        <f t="shared" si="29"/>
        <v>1197</v>
      </c>
    </row>
    <row r="53" spans="1:24" x14ac:dyDescent="0.25">
      <c r="A53">
        <v>1431</v>
      </c>
      <c r="B53">
        <v>141</v>
      </c>
      <c r="D53">
        <v>5449</v>
      </c>
      <c r="E53">
        <v>3780</v>
      </c>
      <c r="G53">
        <v>4559</v>
      </c>
      <c r="H53">
        <v>3129</v>
      </c>
      <c r="J53">
        <v>1287</v>
      </c>
      <c r="K53">
        <v>95</v>
      </c>
      <c r="M53">
        <v>1860</v>
      </c>
      <c r="N53">
        <v>450</v>
      </c>
      <c r="P53">
        <v>1290</v>
      </c>
      <c r="Q53">
        <v>104</v>
      </c>
      <c r="S53">
        <f t="shared" si="24"/>
        <v>1290</v>
      </c>
      <c r="T53">
        <f t="shared" si="25"/>
        <v>1669</v>
      </c>
      <c r="U53">
        <f t="shared" si="26"/>
        <v>1430</v>
      </c>
      <c r="V53">
        <f t="shared" si="27"/>
        <v>1192</v>
      </c>
      <c r="W53">
        <f t="shared" si="28"/>
        <v>1410</v>
      </c>
      <c r="X53">
        <f t="shared" si="29"/>
        <v>1186</v>
      </c>
    </row>
    <row r="54" spans="1:24" x14ac:dyDescent="0.25">
      <c r="A54">
        <v>1296</v>
      </c>
      <c r="B54">
        <v>92</v>
      </c>
      <c r="D54">
        <v>5640</v>
      </c>
      <c r="E54">
        <v>3977</v>
      </c>
      <c r="G54">
        <v>4520</v>
      </c>
      <c r="H54">
        <v>3109</v>
      </c>
      <c r="J54">
        <v>1315</v>
      </c>
      <c r="K54">
        <v>95</v>
      </c>
      <c r="M54">
        <v>1887</v>
      </c>
      <c r="N54">
        <v>455</v>
      </c>
      <c r="P54">
        <v>1352</v>
      </c>
      <c r="Q54">
        <v>140</v>
      </c>
      <c r="S54">
        <f t="shared" si="24"/>
        <v>1204</v>
      </c>
      <c r="T54">
        <f t="shared" si="25"/>
        <v>1663</v>
      </c>
      <c r="U54">
        <f t="shared" si="26"/>
        <v>1411</v>
      </c>
      <c r="V54">
        <f t="shared" si="27"/>
        <v>1220</v>
      </c>
      <c r="W54">
        <f t="shared" si="28"/>
        <v>1432</v>
      </c>
      <c r="X54">
        <f t="shared" si="29"/>
        <v>1212</v>
      </c>
    </row>
    <row r="55" spans="1:24" x14ac:dyDescent="0.25">
      <c r="A55">
        <v>1384</v>
      </c>
      <c r="B55">
        <v>140</v>
      </c>
      <c r="D55">
        <v>5308</v>
      </c>
      <c r="E55">
        <v>3680</v>
      </c>
      <c r="G55">
        <v>4713</v>
      </c>
      <c r="H55">
        <v>3292</v>
      </c>
      <c r="J55">
        <v>1299</v>
      </c>
      <c r="K55">
        <v>94</v>
      </c>
      <c r="M55">
        <v>1835</v>
      </c>
      <c r="N55">
        <v>435</v>
      </c>
      <c r="P55">
        <v>1411</v>
      </c>
      <c r="Q55">
        <v>150</v>
      </c>
      <c r="S55">
        <f t="shared" si="24"/>
        <v>1244</v>
      </c>
      <c r="T55">
        <f t="shared" si="25"/>
        <v>1628</v>
      </c>
      <c r="U55">
        <f t="shared" si="26"/>
        <v>1421</v>
      </c>
      <c r="V55">
        <f t="shared" si="27"/>
        <v>1205</v>
      </c>
      <c r="W55">
        <f t="shared" si="28"/>
        <v>1400</v>
      </c>
      <c r="X55">
        <f t="shared" si="29"/>
        <v>1261</v>
      </c>
    </row>
    <row r="56" spans="1:24" x14ac:dyDescent="0.25">
      <c r="A56">
        <v>1357</v>
      </c>
      <c r="B56">
        <v>134</v>
      </c>
      <c r="D56">
        <v>5278</v>
      </c>
      <c r="E56">
        <v>3679</v>
      </c>
      <c r="G56">
        <v>4538</v>
      </c>
      <c r="H56">
        <v>3143</v>
      </c>
      <c r="J56">
        <v>1356</v>
      </c>
      <c r="K56">
        <v>93</v>
      </c>
      <c r="M56">
        <v>1766</v>
      </c>
      <c r="N56">
        <v>436</v>
      </c>
      <c r="P56">
        <v>1293</v>
      </c>
      <c r="Q56">
        <v>103</v>
      </c>
      <c r="S56">
        <f t="shared" si="24"/>
        <v>1223</v>
      </c>
      <c r="T56">
        <f t="shared" si="25"/>
        <v>1599</v>
      </c>
      <c r="U56">
        <f t="shared" si="26"/>
        <v>1395</v>
      </c>
      <c r="V56">
        <f t="shared" si="27"/>
        <v>1263</v>
      </c>
      <c r="W56">
        <f t="shared" si="28"/>
        <v>1330</v>
      </c>
      <c r="X56">
        <f t="shared" si="29"/>
        <v>1190</v>
      </c>
    </row>
    <row r="57" spans="1:24" x14ac:dyDescent="0.25">
      <c r="A57">
        <v>1383</v>
      </c>
      <c r="B57">
        <v>132</v>
      </c>
      <c r="D57">
        <v>5542</v>
      </c>
      <c r="E57">
        <v>3900</v>
      </c>
      <c r="G57">
        <v>3890</v>
      </c>
      <c r="H57">
        <v>2550</v>
      </c>
      <c r="J57">
        <v>1350</v>
      </c>
      <c r="K57">
        <v>97</v>
      </c>
      <c r="M57">
        <v>1917</v>
      </c>
      <c r="N57">
        <v>479</v>
      </c>
      <c r="P57">
        <v>1325</v>
      </c>
      <c r="Q57">
        <v>106</v>
      </c>
      <c r="S57">
        <f t="shared" si="24"/>
        <v>1251</v>
      </c>
      <c r="T57">
        <f t="shared" si="25"/>
        <v>1642</v>
      </c>
      <c r="U57">
        <f t="shared" si="26"/>
        <v>1340</v>
      </c>
      <c r="V57">
        <f t="shared" si="27"/>
        <v>1253</v>
      </c>
      <c r="W57">
        <f t="shared" si="28"/>
        <v>1438</v>
      </c>
      <c r="X57">
        <f t="shared" si="29"/>
        <v>1219</v>
      </c>
    </row>
    <row r="58" spans="1:24" x14ac:dyDescent="0.25">
      <c r="A58">
        <v>1432</v>
      </c>
      <c r="B58">
        <v>138</v>
      </c>
      <c r="D58">
        <v>5324</v>
      </c>
      <c r="E58">
        <v>3719</v>
      </c>
      <c r="G58">
        <v>4618</v>
      </c>
      <c r="H58">
        <v>3244</v>
      </c>
      <c r="J58">
        <v>1254</v>
      </c>
      <c r="K58">
        <v>95</v>
      </c>
      <c r="M58">
        <v>1798</v>
      </c>
      <c r="N58">
        <v>431</v>
      </c>
      <c r="P58">
        <v>1357</v>
      </c>
      <c r="Q58">
        <v>103</v>
      </c>
      <c r="S58">
        <f t="shared" si="24"/>
        <v>1294</v>
      </c>
      <c r="T58">
        <f t="shared" si="25"/>
        <v>1605</v>
      </c>
      <c r="U58">
        <f t="shared" si="26"/>
        <v>1374</v>
      </c>
      <c r="V58">
        <f t="shared" si="27"/>
        <v>1159</v>
      </c>
      <c r="W58">
        <f t="shared" si="28"/>
        <v>1367</v>
      </c>
      <c r="X58">
        <f t="shared" si="29"/>
        <v>1254</v>
      </c>
    </row>
    <row r="59" spans="1:24" x14ac:dyDescent="0.25">
      <c r="A59">
        <v>1490</v>
      </c>
      <c r="B59">
        <v>135</v>
      </c>
      <c r="D59">
        <v>5724</v>
      </c>
      <c r="E59">
        <v>4040</v>
      </c>
      <c r="G59">
        <v>4463</v>
      </c>
      <c r="H59">
        <v>3073</v>
      </c>
      <c r="J59">
        <v>1281</v>
      </c>
      <c r="K59">
        <v>94</v>
      </c>
      <c r="M59">
        <v>1791</v>
      </c>
      <c r="N59">
        <v>430</v>
      </c>
      <c r="P59">
        <v>1274</v>
      </c>
      <c r="Q59">
        <v>102</v>
      </c>
      <c r="S59">
        <f t="shared" si="24"/>
        <v>1355</v>
      </c>
      <c r="T59">
        <f t="shared" si="25"/>
        <v>1684</v>
      </c>
      <c r="U59">
        <f t="shared" si="26"/>
        <v>1390</v>
      </c>
      <c r="V59">
        <f t="shared" si="27"/>
        <v>1187</v>
      </c>
      <c r="W59">
        <f t="shared" si="28"/>
        <v>1361</v>
      </c>
      <c r="X59">
        <f>P59-Q59</f>
        <v>1172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1451</v>
      </c>
      <c r="B62">
        <v>134</v>
      </c>
      <c r="D62">
        <v>5000</v>
      </c>
      <c r="E62">
        <v>3314</v>
      </c>
      <c r="G62">
        <v>4398</v>
      </c>
      <c r="H62">
        <v>2961</v>
      </c>
      <c r="J62">
        <v>1398</v>
      </c>
      <c r="K62">
        <v>133</v>
      </c>
      <c r="M62">
        <v>2033</v>
      </c>
      <c r="N62">
        <v>519</v>
      </c>
      <c r="P62">
        <v>1392</v>
      </c>
      <c r="Q62">
        <v>145</v>
      </c>
      <c r="S62">
        <f>A62-B62</f>
        <v>1317</v>
      </c>
      <c r="T62">
        <f>D62-E62</f>
        <v>1686</v>
      </c>
      <c r="U62">
        <f>G62-H62</f>
        <v>1437</v>
      </c>
      <c r="V62">
        <f>J62-K62</f>
        <v>1265</v>
      </c>
      <c r="W62">
        <f>M62-N62</f>
        <v>1514</v>
      </c>
      <c r="X62">
        <f>P62-Q62</f>
        <v>1247</v>
      </c>
    </row>
    <row r="63" spans="1:24" x14ac:dyDescent="0.25">
      <c r="A63">
        <v>1490</v>
      </c>
      <c r="B63">
        <v>133</v>
      </c>
      <c r="D63">
        <v>5033</v>
      </c>
      <c r="E63">
        <v>3435</v>
      </c>
      <c r="G63">
        <v>4813</v>
      </c>
      <c r="H63">
        <v>3233</v>
      </c>
      <c r="J63">
        <v>1402</v>
      </c>
      <c r="K63">
        <v>136</v>
      </c>
      <c r="M63">
        <v>2122</v>
      </c>
      <c r="N63">
        <v>572</v>
      </c>
      <c r="P63">
        <v>1466</v>
      </c>
      <c r="Q63">
        <v>152</v>
      </c>
      <c r="S63">
        <f t="shared" ref="S63:S71" si="30">A63-B63</f>
        <v>1357</v>
      </c>
      <c r="T63">
        <f t="shared" ref="T63:T71" si="31">D63-E63</f>
        <v>1598</v>
      </c>
      <c r="U63">
        <f t="shared" ref="U63:U71" si="32">G63-H63</f>
        <v>1580</v>
      </c>
      <c r="V63">
        <f t="shared" ref="V63:V71" si="33">J63-K63</f>
        <v>1266</v>
      </c>
      <c r="W63">
        <f t="shared" ref="W63:W71" si="34">M63-N63</f>
        <v>1550</v>
      </c>
      <c r="X63">
        <f t="shared" ref="X63:X70" si="35">P63-Q63</f>
        <v>1314</v>
      </c>
    </row>
    <row r="64" spans="1:24" x14ac:dyDescent="0.25">
      <c r="A64">
        <v>1520</v>
      </c>
      <c r="B64">
        <v>133</v>
      </c>
      <c r="D64">
        <v>4876</v>
      </c>
      <c r="E64">
        <v>3275</v>
      </c>
      <c r="G64">
        <v>4581</v>
      </c>
      <c r="H64">
        <v>3076</v>
      </c>
      <c r="J64">
        <v>1387</v>
      </c>
      <c r="K64">
        <v>129</v>
      </c>
      <c r="M64">
        <v>1944</v>
      </c>
      <c r="N64">
        <v>522</v>
      </c>
      <c r="P64">
        <v>1393</v>
      </c>
      <c r="Q64">
        <v>147</v>
      </c>
      <c r="S64">
        <f t="shared" si="30"/>
        <v>1387</v>
      </c>
      <c r="T64">
        <f t="shared" si="31"/>
        <v>1601</v>
      </c>
      <c r="U64">
        <f t="shared" si="32"/>
        <v>1505</v>
      </c>
      <c r="V64">
        <f t="shared" si="33"/>
        <v>1258</v>
      </c>
      <c r="W64">
        <f t="shared" si="34"/>
        <v>1422</v>
      </c>
      <c r="X64">
        <f t="shared" si="35"/>
        <v>1246</v>
      </c>
    </row>
    <row r="65" spans="1:24" x14ac:dyDescent="0.25">
      <c r="A65">
        <v>1436</v>
      </c>
      <c r="B65">
        <v>128</v>
      </c>
      <c r="D65">
        <v>5014</v>
      </c>
      <c r="E65">
        <v>3392</v>
      </c>
      <c r="G65">
        <v>4593</v>
      </c>
      <c r="H65">
        <v>3120</v>
      </c>
      <c r="J65">
        <v>1404</v>
      </c>
      <c r="K65">
        <v>137</v>
      </c>
      <c r="M65">
        <v>1952</v>
      </c>
      <c r="N65">
        <v>524</v>
      </c>
      <c r="P65">
        <v>1386</v>
      </c>
      <c r="Q65">
        <v>142</v>
      </c>
      <c r="S65">
        <f t="shared" si="30"/>
        <v>1308</v>
      </c>
      <c r="T65">
        <f t="shared" si="31"/>
        <v>1622</v>
      </c>
      <c r="U65">
        <f t="shared" si="32"/>
        <v>1473</v>
      </c>
      <c r="V65">
        <f t="shared" si="33"/>
        <v>1267</v>
      </c>
      <c r="W65">
        <f t="shared" si="34"/>
        <v>1428</v>
      </c>
      <c r="X65">
        <f t="shared" si="35"/>
        <v>1244</v>
      </c>
    </row>
    <row r="66" spans="1:24" x14ac:dyDescent="0.25">
      <c r="A66">
        <v>1496</v>
      </c>
      <c r="B66">
        <v>152</v>
      </c>
      <c r="D66">
        <v>5257</v>
      </c>
      <c r="E66">
        <v>3552</v>
      </c>
      <c r="G66">
        <v>4406</v>
      </c>
      <c r="H66">
        <v>2899</v>
      </c>
      <c r="J66">
        <v>1454</v>
      </c>
      <c r="K66">
        <v>144</v>
      </c>
      <c r="M66">
        <v>2051</v>
      </c>
      <c r="N66">
        <v>540</v>
      </c>
      <c r="P66">
        <v>1402</v>
      </c>
      <c r="Q66">
        <v>140</v>
      </c>
      <c r="S66">
        <f t="shared" si="30"/>
        <v>1344</v>
      </c>
      <c r="T66">
        <f t="shared" si="31"/>
        <v>1705</v>
      </c>
      <c r="U66">
        <f t="shared" si="32"/>
        <v>1507</v>
      </c>
      <c r="V66">
        <f t="shared" si="33"/>
        <v>1310</v>
      </c>
      <c r="W66">
        <f t="shared" si="34"/>
        <v>1511</v>
      </c>
      <c r="X66">
        <f t="shared" si="35"/>
        <v>1262</v>
      </c>
    </row>
    <row r="67" spans="1:24" x14ac:dyDescent="0.25">
      <c r="A67">
        <v>1431</v>
      </c>
      <c r="B67">
        <v>132</v>
      </c>
      <c r="D67">
        <v>4811</v>
      </c>
      <c r="E67">
        <v>3224</v>
      </c>
      <c r="G67">
        <v>4274</v>
      </c>
      <c r="H67">
        <v>2798</v>
      </c>
      <c r="J67">
        <v>1379</v>
      </c>
      <c r="K67">
        <v>128</v>
      </c>
      <c r="M67">
        <v>2042</v>
      </c>
      <c r="N67">
        <v>578</v>
      </c>
      <c r="P67">
        <v>1414</v>
      </c>
      <c r="Q67">
        <v>146</v>
      </c>
      <c r="S67">
        <f t="shared" si="30"/>
        <v>1299</v>
      </c>
      <c r="T67">
        <f t="shared" si="31"/>
        <v>1587</v>
      </c>
      <c r="U67">
        <f t="shared" si="32"/>
        <v>1476</v>
      </c>
      <c r="V67">
        <f t="shared" si="33"/>
        <v>1251</v>
      </c>
      <c r="W67">
        <f t="shared" si="34"/>
        <v>1464</v>
      </c>
      <c r="X67">
        <f t="shared" si="35"/>
        <v>1268</v>
      </c>
    </row>
    <row r="68" spans="1:24" x14ac:dyDescent="0.25">
      <c r="A68">
        <v>1370</v>
      </c>
      <c r="B68">
        <v>133</v>
      </c>
      <c r="D68">
        <v>4977</v>
      </c>
      <c r="E68">
        <v>3404</v>
      </c>
      <c r="G68">
        <v>4143</v>
      </c>
      <c r="H68">
        <v>2726</v>
      </c>
      <c r="J68">
        <v>1436</v>
      </c>
      <c r="K68">
        <v>137</v>
      </c>
      <c r="M68">
        <v>2047</v>
      </c>
      <c r="N68">
        <v>555</v>
      </c>
      <c r="P68">
        <v>1407</v>
      </c>
      <c r="Q68">
        <v>146</v>
      </c>
      <c r="S68">
        <f t="shared" si="30"/>
        <v>1237</v>
      </c>
      <c r="T68">
        <f t="shared" si="31"/>
        <v>1573</v>
      </c>
      <c r="U68">
        <f t="shared" si="32"/>
        <v>1417</v>
      </c>
      <c r="V68">
        <f t="shared" si="33"/>
        <v>1299</v>
      </c>
      <c r="W68">
        <f t="shared" si="34"/>
        <v>1492</v>
      </c>
      <c r="X68">
        <f t="shared" si="35"/>
        <v>1261</v>
      </c>
    </row>
    <row r="69" spans="1:24" x14ac:dyDescent="0.25">
      <c r="A69">
        <v>1420</v>
      </c>
      <c r="B69">
        <v>143</v>
      </c>
      <c r="D69">
        <v>5363</v>
      </c>
      <c r="E69">
        <v>3658</v>
      </c>
      <c r="G69">
        <v>4332</v>
      </c>
      <c r="H69">
        <v>2823</v>
      </c>
      <c r="J69">
        <v>1353</v>
      </c>
      <c r="K69">
        <v>133</v>
      </c>
      <c r="M69">
        <v>1958</v>
      </c>
      <c r="N69">
        <v>527</v>
      </c>
      <c r="P69">
        <v>1441</v>
      </c>
      <c r="Q69">
        <v>156</v>
      </c>
      <c r="S69">
        <f t="shared" si="30"/>
        <v>1277</v>
      </c>
      <c r="T69">
        <f t="shared" si="31"/>
        <v>1705</v>
      </c>
      <c r="U69">
        <f t="shared" si="32"/>
        <v>1509</v>
      </c>
      <c r="V69">
        <f t="shared" si="33"/>
        <v>1220</v>
      </c>
      <c r="W69">
        <f t="shared" si="34"/>
        <v>1431</v>
      </c>
      <c r="X69">
        <f t="shared" si="35"/>
        <v>1285</v>
      </c>
    </row>
    <row r="70" spans="1:24" x14ac:dyDescent="0.25">
      <c r="A70">
        <v>1385</v>
      </c>
      <c r="B70">
        <v>130</v>
      </c>
      <c r="D70">
        <v>5062</v>
      </c>
      <c r="E70">
        <v>3426</v>
      </c>
      <c r="G70">
        <v>3867</v>
      </c>
      <c r="H70">
        <v>2471</v>
      </c>
      <c r="J70">
        <v>1440</v>
      </c>
      <c r="K70">
        <v>134</v>
      </c>
      <c r="M70">
        <v>2118</v>
      </c>
      <c r="N70">
        <v>571</v>
      </c>
      <c r="P70">
        <v>1381</v>
      </c>
      <c r="Q70">
        <v>136</v>
      </c>
      <c r="S70">
        <f t="shared" si="30"/>
        <v>1255</v>
      </c>
      <c r="T70">
        <f t="shared" si="31"/>
        <v>1636</v>
      </c>
      <c r="U70">
        <f t="shared" si="32"/>
        <v>1396</v>
      </c>
      <c r="V70">
        <f t="shared" si="33"/>
        <v>1306</v>
      </c>
      <c r="W70">
        <f t="shared" si="34"/>
        <v>1547</v>
      </c>
      <c r="X70">
        <f t="shared" si="35"/>
        <v>1245</v>
      </c>
    </row>
    <row r="71" spans="1:24" x14ac:dyDescent="0.25">
      <c r="A71">
        <v>1383</v>
      </c>
      <c r="B71">
        <v>138</v>
      </c>
      <c r="D71">
        <v>5268</v>
      </c>
      <c r="E71">
        <v>3564</v>
      </c>
      <c r="G71">
        <v>4432</v>
      </c>
      <c r="H71">
        <v>2986</v>
      </c>
      <c r="J71">
        <v>1452</v>
      </c>
      <c r="K71">
        <v>151</v>
      </c>
      <c r="M71">
        <v>2059</v>
      </c>
      <c r="N71">
        <v>547</v>
      </c>
      <c r="P71">
        <v>1456</v>
      </c>
      <c r="Q71">
        <v>137</v>
      </c>
      <c r="S71">
        <f t="shared" si="30"/>
        <v>1245</v>
      </c>
      <c r="T71">
        <f t="shared" si="31"/>
        <v>1704</v>
      </c>
      <c r="U71">
        <f t="shared" si="32"/>
        <v>1446</v>
      </c>
      <c r="V71">
        <f t="shared" si="33"/>
        <v>1301</v>
      </c>
      <c r="W71">
        <f t="shared" si="34"/>
        <v>1512</v>
      </c>
      <c r="X71">
        <f>P71-Q71</f>
        <v>1319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39384</v>
      </c>
      <c r="B74">
        <v>28243</v>
      </c>
      <c r="D74">
        <v>28550</v>
      </c>
      <c r="E74">
        <v>20343</v>
      </c>
      <c r="G74">
        <v>6836</v>
      </c>
      <c r="H74">
        <v>3955</v>
      </c>
      <c r="J74">
        <v>1588</v>
      </c>
      <c r="K74">
        <v>136</v>
      </c>
      <c r="M74">
        <v>1832</v>
      </c>
      <c r="N74">
        <v>448</v>
      </c>
      <c r="P74">
        <v>2312</v>
      </c>
      <c r="Q74">
        <v>602</v>
      </c>
      <c r="S74">
        <f>A74-B74</f>
        <v>11141</v>
      </c>
      <c r="T74">
        <f>D74-E74</f>
        <v>8207</v>
      </c>
      <c r="U74">
        <f>G74-H74</f>
        <v>2881</v>
      </c>
      <c r="V74">
        <f>J74-K74</f>
        <v>1452</v>
      </c>
      <c r="W74">
        <f>M74-N74</f>
        <v>1384</v>
      </c>
      <c r="X74">
        <f>P74-Q74</f>
        <v>1710</v>
      </c>
    </row>
    <row r="75" spans="1:24" x14ac:dyDescent="0.25">
      <c r="A75">
        <v>39271</v>
      </c>
      <c r="B75">
        <v>28195</v>
      </c>
      <c r="D75">
        <v>43387</v>
      </c>
      <c r="E75">
        <v>32135</v>
      </c>
      <c r="G75">
        <v>5179</v>
      </c>
      <c r="H75">
        <v>3454</v>
      </c>
      <c r="J75">
        <v>1466</v>
      </c>
      <c r="K75">
        <v>132</v>
      </c>
      <c r="M75">
        <v>2052</v>
      </c>
      <c r="N75">
        <v>457</v>
      </c>
      <c r="P75">
        <v>1456</v>
      </c>
      <c r="Q75">
        <v>148</v>
      </c>
      <c r="S75">
        <f t="shared" ref="S75:S83" si="36">A75-B75</f>
        <v>11076</v>
      </c>
      <c r="T75">
        <f t="shared" ref="T75:T83" si="37">D75-E75</f>
        <v>11252</v>
      </c>
      <c r="U75">
        <f t="shared" ref="U75:U83" si="38">G75-H75</f>
        <v>1725</v>
      </c>
      <c r="V75">
        <f t="shared" ref="V75:V83" si="39">J75-K75</f>
        <v>1334</v>
      </c>
      <c r="W75">
        <f t="shared" ref="W75:W83" si="40">M75-N75</f>
        <v>1595</v>
      </c>
      <c r="X75">
        <f t="shared" ref="X75:X82" si="41">P75-Q75</f>
        <v>1308</v>
      </c>
    </row>
    <row r="76" spans="1:24" x14ac:dyDescent="0.25">
      <c r="A76">
        <v>39481</v>
      </c>
      <c r="B76">
        <v>28378</v>
      </c>
      <c r="D76">
        <v>12147</v>
      </c>
      <c r="E76">
        <v>7299</v>
      </c>
      <c r="G76">
        <v>29169</v>
      </c>
      <c r="H76">
        <v>20413</v>
      </c>
      <c r="J76">
        <v>1495</v>
      </c>
      <c r="K76">
        <v>141</v>
      </c>
      <c r="M76">
        <v>2017</v>
      </c>
      <c r="N76">
        <v>500</v>
      </c>
      <c r="P76">
        <v>1450</v>
      </c>
      <c r="Q76">
        <v>153</v>
      </c>
      <c r="S76">
        <f t="shared" si="36"/>
        <v>11103</v>
      </c>
      <c r="T76">
        <f t="shared" si="37"/>
        <v>4848</v>
      </c>
      <c r="U76">
        <f t="shared" si="38"/>
        <v>8756</v>
      </c>
      <c r="V76">
        <f t="shared" si="39"/>
        <v>1354</v>
      </c>
      <c r="W76">
        <f t="shared" si="40"/>
        <v>1517</v>
      </c>
      <c r="X76">
        <f t="shared" si="41"/>
        <v>1297</v>
      </c>
    </row>
    <row r="77" spans="1:24" x14ac:dyDescent="0.25">
      <c r="A77">
        <v>39460</v>
      </c>
      <c r="B77">
        <v>28387</v>
      </c>
      <c r="D77">
        <v>4943</v>
      </c>
      <c r="E77">
        <v>3309</v>
      </c>
      <c r="G77">
        <v>4734</v>
      </c>
      <c r="H77">
        <v>3141</v>
      </c>
      <c r="J77">
        <v>2970</v>
      </c>
      <c r="K77">
        <v>868</v>
      </c>
      <c r="M77">
        <v>4837</v>
      </c>
      <c r="N77">
        <v>1975</v>
      </c>
      <c r="P77">
        <v>1551</v>
      </c>
      <c r="Q77">
        <v>148</v>
      </c>
      <c r="S77">
        <f t="shared" si="36"/>
        <v>11073</v>
      </c>
      <c r="T77">
        <f t="shared" si="37"/>
        <v>1634</v>
      </c>
      <c r="U77">
        <f t="shared" si="38"/>
        <v>1593</v>
      </c>
      <c r="V77">
        <f t="shared" si="39"/>
        <v>2102</v>
      </c>
      <c r="W77">
        <f t="shared" si="40"/>
        <v>2862</v>
      </c>
      <c r="X77">
        <f t="shared" si="41"/>
        <v>1403</v>
      </c>
    </row>
    <row r="78" spans="1:24" x14ac:dyDescent="0.25">
      <c r="A78">
        <v>39342</v>
      </c>
      <c r="B78">
        <v>28308</v>
      </c>
      <c r="D78">
        <v>42823</v>
      </c>
      <c r="E78">
        <v>31485</v>
      </c>
      <c r="G78">
        <v>4187</v>
      </c>
      <c r="H78">
        <v>2725</v>
      </c>
      <c r="J78">
        <v>1390</v>
      </c>
      <c r="K78">
        <v>132</v>
      </c>
      <c r="M78">
        <v>1944</v>
      </c>
      <c r="N78">
        <v>453</v>
      </c>
      <c r="P78">
        <v>1404</v>
      </c>
      <c r="Q78">
        <v>143</v>
      </c>
      <c r="S78">
        <f t="shared" si="36"/>
        <v>11034</v>
      </c>
      <c r="T78">
        <f t="shared" si="37"/>
        <v>11338</v>
      </c>
      <c r="U78">
        <f t="shared" si="38"/>
        <v>1462</v>
      </c>
      <c r="V78">
        <f t="shared" si="39"/>
        <v>1258</v>
      </c>
      <c r="W78">
        <f t="shared" si="40"/>
        <v>1491</v>
      </c>
      <c r="X78">
        <f t="shared" si="41"/>
        <v>1261</v>
      </c>
    </row>
    <row r="79" spans="1:24" x14ac:dyDescent="0.25">
      <c r="A79">
        <v>39545</v>
      </c>
      <c r="B79">
        <v>28452</v>
      </c>
      <c r="D79">
        <v>8189</v>
      </c>
      <c r="E79">
        <v>5212</v>
      </c>
      <c r="G79">
        <v>4305</v>
      </c>
      <c r="H79">
        <v>2784</v>
      </c>
      <c r="J79">
        <v>1382</v>
      </c>
      <c r="K79">
        <v>136</v>
      </c>
      <c r="M79">
        <v>1878</v>
      </c>
      <c r="N79">
        <v>441</v>
      </c>
      <c r="P79">
        <v>1497</v>
      </c>
      <c r="Q79">
        <v>151</v>
      </c>
      <c r="S79">
        <f t="shared" si="36"/>
        <v>11093</v>
      </c>
      <c r="T79">
        <f t="shared" si="37"/>
        <v>2977</v>
      </c>
      <c r="U79">
        <f t="shared" si="38"/>
        <v>1521</v>
      </c>
      <c r="V79">
        <f t="shared" si="39"/>
        <v>1246</v>
      </c>
      <c r="W79">
        <f t="shared" si="40"/>
        <v>1437</v>
      </c>
      <c r="X79">
        <f t="shared" si="41"/>
        <v>1346</v>
      </c>
    </row>
    <row r="80" spans="1:24" x14ac:dyDescent="0.25">
      <c r="A80">
        <v>39269</v>
      </c>
      <c r="B80">
        <v>28121</v>
      </c>
      <c r="D80">
        <v>43054</v>
      </c>
      <c r="E80">
        <v>31863</v>
      </c>
      <c r="G80">
        <v>4281</v>
      </c>
      <c r="H80">
        <v>2845</v>
      </c>
      <c r="J80">
        <v>1435</v>
      </c>
      <c r="K80">
        <v>135</v>
      </c>
      <c r="M80">
        <v>2098</v>
      </c>
      <c r="N80">
        <v>454</v>
      </c>
      <c r="P80">
        <v>1476</v>
      </c>
      <c r="Q80">
        <v>143</v>
      </c>
      <c r="S80">
        <f t="shared" si="36"/>
        <v>11148</v>
      </c>
      <c r="T80">
        <f t="shared" si="37"/>
        <v>11191</v>
      </c>
      <c r="U80">
        <f t="shared" si="38"/>
        <v>1436</v>
      </c>
      <c r="V80">
        <f t="shared" si="39"/>
        <v>1300</v>
      </c>
      <c r="W80">
        <f t="shared" si="40"/>
        <v>1644</v>
      </c>
      <c r="X80">
        <f t="shared" si="41"/>
        <v>1333</v>
      </c>
    </row>
    <row r="81" spans="1:24" x14ac:dyDescent="0.25">
      <c r="A81">
        <v>1484</v>
      </c>
      <c r="B81">
        <v>134</v>
      </c>
      <c r="D81">
        <v>30839</v>
      </c>
      <c r="E81">
        <v>21486</v>
      </c>
      <c r="G81">
        <v>5171</v>
      </c>
      <c r="H81">
        <v>3142</v>
      </c>
      <c r="J81">
        <v>1542</v>
      </c>
      <c r="K81">
        <v>145</v>
      </c>
      <c r="M81">
        <v>1936</v>
      </c>
      <c r="N81">
        <v>457</v>
      </c>
      <c r="P81">
        <v>1508</v>
      </c>
      <c r="Q81">
        <v>154</v>
      </c>
      <c r="S81">
        <f t="shared" si="36"/>
        <v>1350</v>
      </c>
      <c r="T81">
        <f t="shared" si="37"/>
        <v>9353</v>
      </c>
      <c r="U81">
        <f t="shared" si="38"/>
        <v>2029</v>
      </c>
      <c r="V81">
        <f t="shared" si="39"/>
        <v>1397</v>
      </c>
      <c r="W81">
        <f t="shared" si="40"/>
        <v>1479</v>
      </c>
      <c r="X81">
        <f t="shared" si="41"/>
        <v>1354</v>
      </c>
    </row>
    <row r="82" spans="1:24" x14ac:dyDescent="0.25">
      <c r="A82">
        <v>1472</v>
      </c>
      <c r="B82">
        <v>153</v>
      </c>
      <c r="D82">
        <v>5798</v>
      </c>
      <c r="E82">
        <v>3719</v>
      </c>
      <c r="G82">
        <v>4205</v>
      </c>
      <c r="H82">
        <v>2684</v>
      </c>
      <c r="J82">
        <v>1419</v>
      </c>
      <c r="K82">
        <v>137</v>
      </c>
      <c r="M82">
        <v>1973</v>
      </c>
      <c r="N82">
        <v>459</v>
      </c>
      <c r="P82">
        <v>1415</v>
      </c>
      <c r="Q82">
        <v>148</v>
      </c>
      <c r="S82">
        <f t="shared" si="36"/>
        <v>1319</v>
      </c>
      <c r="T82">
        <f t="shared" si="37"/>
        <v>2079</v>
      </c>
      <c r="U82">
        <f t="shared" si="38"/>
        <v>1521</v>
      </c>
      <c r="V82">
        <f t="shared" si="39"/>
        <v>1282</v>
      </c>
      <c r="W82">
        <f t="shared" si="40"/>
        <v>1514</v>
      </c>
      <c r="X82">
        <f t="shared" si="41"/>
        <v>1267</v>
      </c>
    </row>
    <row r="83" spans="1:24" x14ac:dyDescent="0.25">
      <c r="A83">
        <v>39367</v>
      </c>
      <c r="B83">
        <v>28286</v>
      </c>
      <c r="D83">
        <v>17641</v>
      </c>
      <c r="E83">
        <v>13895</v>
      </c>
      <c r="G83">
        <v>4165</v>
      </c>
      <c r="H83">
        <v>2723</v>
      </c>
      <c r="J83">
        <v>1472</v>
      </c>
      <c r="K83">
        <v>135</v>
      </c>
      <c r="M83">
        <v>1860</v>
      </c>
      <c r="N83">
        <v>450</v>
      </c>
      <c r="P83">
        <v>1398</v>
      </c>
      <c r="Q83">
        <v>151</v>
      </c>
      <c r="S83">
        <f t="shared" si="36"/>
        <v>11081</v>
      </c>
      <c r="T83">
        <f t="shared" si="37"/>
        <v>3746</v>
      </c>
      <c r="U83">
        <f t="shared" si="38"/>
        <v>1442</v>
      </c>
      <c r="V83">
        <f t="shared" si="39"/>
        <v>1337</v>
      </c>
      <c r="W83">
        <f t="shared" si="40"/>
        <v>1410</v>
      </c>
      <c r="X83">
        <f>P83-Q83</f>
        <v>1247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workbookViewId="0">
      <selection activeCell="S68" sqref="S68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51966</v>
      </c>
      <c r="B2">
        <v>4797</v>
      </c>
      <c r="D2">
        <v>392791</v>
      </c>
      <c r="E2">
        <v>279856</v>
      </c>
      <c r="G2">
        <v>398600</v>
      </c>
      <c r="H2">
        <v>289594</v>
      </c>
      <c r="J2">
        <v>45541</v>
      </c>
      <c r="K2">
        <v>4173</v>
      </c>
      <c r="M2">
        <v>133251</v>
      </c>
      <c r="N2">
        <v>35230</v>
      </c>
      <c r="P2">
        <v>46601</v>
      </c>
      <c r="Q2">
        <v>4321</v>
      </c>
      <c r="S2">
        <f>A2-B2</f>
        <v>47169</v>
      </c>
      <c r="T2">
        <f>D2-E2</f>
        <v>112935</v>
      </c>
      <c r="U2">
        <f>G2-H2</f>
        <v>109006</v>
      </c>
      <c r="V2">
        <f>J2-K2</f>
        <v>41368</v>
      </c>
      <c r="W2">
        <f>M2-N2</f>
        <v>98021</v>
      </c>
      <c r="X2">
        <f>P2-Q2</f>
        <v>42280</v>
      </c>
    </row>
    <row r="3" spans="1:24" x14ac:dyDescent="0.25">
      <c r="A3">
        <v>46805</v>
      </c>
      <c r="B3">
        <v>4242</v>
      </c>
      <c r="D3">
        <v>390285</v>
      </c>
      <c r="E3">
        <v>281678</v>
      </c>
      <c r="G3">
        <v>385918</v>
      </c>
      <c r="H3">
        <v>281089</v>
      </c>
      <c r="J3">
        <v>45531</v>
      </c>
      <c r="K3">
        <v>4170</v>
      </c>
      <c r="M3">
        <v>138763</v>
      </c>
      <c r="N3">
        <v>37544</v>
      </c>
      <c r="P3">
        <v>52178</v>
      </c>
      <c r="Q3">
        <v>4802</v>
      </c>
      <c r="S3">
        <f t="shared" ref="S3:S11" si="0">A3-B3</f>
        <v>42563</v>
      </c>
      <c r="T3">
        <f t="shared" ref="T3:T11" si="1">D3-E3</f>
        <v>108607</v>
      </c>
      <c r="U3">
        <f t="shared" ref="U3:U11" si="2">G3-H3</f>
        <v>104829</v>
      </c>
      <c r="V3">
        <f t="shared" ref="V3:V11" si="3">J3-K3</f>
        <v>41361</v>
      </c>
      <c r="W3">
        <f t="shared" ref="W3:W11" si="4">M3-N3</f>
        <v>101219</v>
      </c>
      <c r="X3">
        <f t="shared" ref="X3:X10" si="5">P3-Q3</f>
        <v>47376</v>
      </c>
    </row>
    <row r="4" spans="1:24" x14ac:dyDescent="0.25">
      <c r="A4">
        <v>51813</v>
      </c>
      <c r="B4">
        <v>4766</v>
      </c>
      <c r="D4">
        <v>403769</v>
      </c>
      <c r="E4">
        <v>287656</v>
      </c>
      <c r="G4">
        <v>381715</v>
      </c>
      <c r="H4">
        <v>278250</v>
      </c>
      <c r="J4">
        <v>46036</v>
      </c>
      <c r="K4">
        <v>4215</v>
      </c>
      <c r="M4">
        <v>141898</v>
      </c>
      <c r="N4">
        <v>38383</v>
      </c>
      <c r="P4">
        <v>49198</v>
      </c>
      <c r="Q4">
        <v>4532</v>
      </c>
      <c r="S4">
        <f t="shared" si="0"/>
        <v>47047</v>
      </c>
      <c r="T4">
        <f t="shared" si="1"/>
        <v>116113</v>
      </c>
      <c r="U4">
        <f t="shared" si="2"/>
        <v>103465</v>
      </c>
      <c r="V4">
        <f t="shared" si="3"/>
        <v>41821</v>
      </c>
      <c r="W4">
        <f t="shared" si="4"/>
        <v>103515</v>
      </c>
      <c r="X4">
        <f t="shared" si="5"/>
        <v>44666</v>
      </c>
    </row>
    <row r="5" spans="1:24" x14ac:dyDescent="0.25">
      <c r="A5">
        <v>50298</v>
      </c>
      <c r="B5">
        <v>4624</v>
      </c>
      <c r="D5">
        <v>400492</v>
      </c>
      <c r="E5">
        <v>287075</v>
      </c>
      <c r="G5">
        <v>389224</v>
      </c>
      <c r="H5">
        <v>284583</v>
      </c>
      <c r="J5">
        <v>46175</v>
      </c>
      <c r="K5">
        <v>4208</v>
      </c>
      <c r="M5">
        <v>143224</v>
      </c>
      <c r="N5">
        <v>37653</v>
      </c>
      <c r="P5">
        <v>48587</v>
      </c>
      <c r="Q5">
        <v>4524</v>
      </c>
      <c r="S5">
        <f t="shared" si="0"/>
        <v>45674</v>
      </c>
      <c r="T5">
        <f t="shared" si="1"/>
        <v>113417</v>
      </c>
      <c r="U5">
        <f t="shared" si="2"/>
        <v>104641</v>
      </c>
      <c r="V5">
        <f t="shared" si="3"/>
        <v>41967</v>
      </c>
      <c r="W5">
        <f t="shared" si="4"/>
        <v>105571</v>
      </c>
      <c r="X5">
        <f t="shared" si="5"/>
        <v>44063</v>
      </c>
    </row>
    <row r="6" spans="1:24" x14ac:dyDescent="0.25">
      <c r="A6">
        <v>49006</v>
      </c>
      <c r="B6">
        <v>4485</v>
      </c>
      <c r="D6">
        <v>397456</v>
      </c>
      <c r="E6">
        <v>284169</v>
      </c>
      <c r="G6">
        <v>378111</v>
      </c>
      <c r="H6">
        <v>277954</v>
      </c>
      <c r="J6">
        <v>45983</v>
      </c>
      <c r="K6">
        <v>4178</v>
      </c>
      <c r="M6">
        <v>140505</v>
      </c>
      <c r="N6">
        <v>37027</v>
      </c>
      <c r="P6">
        <v>48447</v>
      </c>
      <c r="Q6">
        <v>4525</v>
      </c>
      <c r="S6">
        <f t="shared" si="0"/>
        <v>44521</v>
      </c>
      <c r="T6">
        <f t="shared" si="1"/>
        <v>113287</v>
      </c>
      <c r="U6">
        <f t="shared" si="2"/>
        <v>100157</v>
      </c>
      <c r="V6">
        <f t="shared" si="3"/>
        <v>41805</v>
      </c>
      <c r="W6">
        <f t="shared" si="4"/>
        <v>103478</v>
      </c>
      <c r="X6">
        <f t="shared" si="5"/>
        <v>43922</v>
      </c>
    </row>
    <row r="7" spans="1:24" x14ac:dyDescent="0.25">
      <c r="A7">
        <v>50599</v>
      </c>
      <c r="B7">
        <v>4660</v>
      </c>
      <c r="D7">
        <v>382965</v>
      </c>
      <c r="E7">
        <v>277518</v>
      </c>
      <c r="G7">
        <v>373574</v>
      </c>
      <c r="H7">
        <v>274141</v>
      </c>
      <c r="J7">
        <v>45513</v>
      </c>
      <c r="K7">
        <v>4185</v>
      </c>
      <c r="M7">
        <v>133588</v>
      </c>
      <c r="N7">
        <v>35197</v>
      </c>
      <c r="P7">
        <v>49044</v>
      </c>
      <c r="Q7">
        <v>4565</v>
      </c>
      <c r="S7">
        <f t="shared" si="0"/>
        <v>45939</v>
      </c>
      <c r="T7">
        <f t="shared" si="1"/>
        <v>105447</v>
      </c>
      <c r="U7">
        <f t="shared" si="2"/>
        <v>99433</v>
      </c>
      <c r="V7">
        <f t="shared" si="3"/>
        <v>41328</v>
      </c>
      <c r="W7">
        <f t="shared" si="4"/>
        <v>98391</v>
      </c>
      <c r="X7">
        <f t="shared" si="5"/>
        <v>44479</v>
      </c>
    </row>
    <row r="8" spans="1:24" x14ac:dyDescent="0.25">
      <c r="A8">
        <v>51208</v>
      </c>
      <c r="B8">
        <v>4757</v>
      </c>
      <c r="D8">
        <v>384960</v>
      </c>
      <c r="E8">
        <v>278802</v>
      </c>
      <c r="G8">
        <v>385707</v>
      </c>
      <c r="H8">
        <v>282446</v>
      </c>
      <c r="J8">
        <v>49224</v>
      </c>
      <c r="K8">
        <v>4226</v>
      </c>
      <c r="M8">
        <v>133766</v>
      </c>
      <c r="N8">
        <v>35320</v>
      </c>
      <c r="P8">
        <v>48639</v>
      </c>
      <c r="Q8">
        <v>4536</v>
      </c>
      <c r="S8">
        <f t="shared" si="0"/>
        <v>46451</v>
      </c>
      <c r="T8">
        <f t="shared" si="1"/>
        <v>106158</v>
      </c>
      <c r="U8">
        <f t="shared" si="2"/>
        <v>103261</v>
      </c>
      <c r="V8">
        <f t="shared" si="3"/>
        <v>44998</v>
      </c>
      <c r="W8">
        <f t="shared" si="4"/>
        <v>98446</v>
      </c>
      <c r="X8">
        <f t="shared" si="5"/>
        <v>44103</v>
      </c>
    </row>
    <row r="9" spans="1:24" x14ac:dyDescent="0.25">
      <c r="A9">
        <v>52825</v>
      </c>
      <c r="B9">
        <v>4956</v>
      </c>
      <c r="D9">
        <v>388024</v>
      </c>
      <c r="E9">
        <v>278937</v>
      </c>
      <c r="G9">
        <v>381528</v>
      </c>
      <c r="H9">
        <v>278799</v>
      </c>
      <c r="J9">
        <v>45585</v>
      </c>
      <c r="K9">
        <v>4194</v>
      </c>
      <c r="M9">
        <v>133943</v>
      </c>
      <c r="N9">
        <v>35217</v>
      </c>
      <c r="P9">
        <v>48776</v>
      </c>
      <c r="Q9">
        <v>4570</v>
      </c>
      <c r="S9">
        <f t="shared" si="0"/>
        <v>47869</v>
      </c>
      <c r="T9">
        <f t="shared" si="1"/>
        <v>109087</v>
      </c>
      <c r="U9">
        <f t="shared" si="2"/>
        <v>102729</v>
      </c>
      <c r="V9">
        <f t="shared" si="3"/>
        <v>41391</v>
      </c>
      <c r="W9">
        <f t="shared" si="4"/>
        <v>98726</v>
      </c>
      <c r="X9">
        <f t="shared" si="5"/>
        <v>44206</v>
      </c>
    </row>
    <row r="10" spans="1:24" x14ac:dyDescent="0.25">
      <c r="A10">
        <v>51354</v>
      </c>
      <c r="B10">
        <v>4749</v>
      </c>
      <c r="D10">
        <v>395168</v>
      </c>
      <c r="E10">
        <v>284395</v>
      </c>
      <c r="G10">
        <v>382907</v>
      </c>
      <c r="H10">
        <v>280186</v>
      </c>
      <c r="J10">
        <v>46121</v>
      </c>
      <c r="K10">
        <v>4175</v>
      </c>
      <c r="M10">
        <v>138812</v>
      </c>
      <c r="N10">
        <v>36598</v>
      </c>
      <c r="P10">
        <v>48780</v>
      </c>
      <c r="Q10">
        <v>4555</v>
      </c>
      <c r="S10">
        <f t="shared" si="0"/>
        <v>46605</v>
      </c>
      <c r="T10">
        <f t="shared" si="1"/>
        <v>110773</v>
      </c>
      <c r="U10">
        <f t="shared" si="2"/>
        <v>102721</v>
      </c>
      <c r="V10">
        <f t="shared" si="3"/>
        <v>41946</v>
      </c>
      <c r="W10">
        <f t="shared" si="4"/>
        <v>102214</v>
      </c>
      <c r="X10">
        <f t="shared" si="5"/>
        <v>44225</v>
      </c>
    </row>
    <row r="11" spans="1:24" x14ac:dyDescent="0.25">
      <c r="A11">
        <v>50056</v>
      </c>
      <c r="B11">
        <v>5285</v>
      </c>
      <c r="D11">
        <v>392914</v>
      </c>
      <c r="E11">
        <v>281330</v>
      </c>
      <c r="G11">
        <v>384605</v>
      </c>
      <c r="H11">
        <v>282650</v>
      </c>
      <c r="J11">
        <v>45484</v>
      </c>
      <c r="K11">
        <v>4201</v>
      </c>
      <c r="M11">
        <v>134985</v>
      </c>
      <c r="N11">
        <v>35650</v>
      </c>
      <c r="P11">
        <v>50910</v>
      </c>
      <c r="Q11">
        <v>4462</v>
      </c>
      <c r="S11">
        <f t="shared" si="0"/>
        <v>44771</v>
      </c>
      <c r="T11">
        <f t="shared" si="1"/>
        <v>111584</v>
      </c>
      <c r="U11">
        <f t="shared" si="2"/>
        <v>101955</v>
      </c>
      <c r="V11">
        <f t="shared" si="3"/>
        <v>41283</v>
      </c>
      <c r="W11">
        <f t="shared" si="4"/>
        <v>99335</v>
      </c>
      <c r="X11">
        <f>P11-Q11</f>
        <v>46448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33879</v>
      </c>
      <c r="B14">
        <v>2461</v>
      </c>
      <c r="D14">
        <v>227873</v>
      </c>
      <c r="E14">
        <v>166303</v>
      </c>
      <c r="G14">
        <v>240835</v>
      </c>
      <c r="H14">
        <v>175039</v>
      </c>
      <c r="J14">
        <v>31056</v>
      </c>
      <c r="K14">
        <v>2357</v>
      </c>
      <c r="M14">
        <v>72513</v>
      </c>
      <c r="N14">
        <v>17886</v>
      </c>
      <c r="P14">
        <v>32913</v>
      </c>
      <c r="Q14">
        <v>2414</v>
      </c>
      <c r="S14">
        <f>A14-B14</f>
        <v>31418</v>
      </c>
      <c r="T14">
        <f>D14-E14</f>
        <v>61570</v>
      </c>
      <c r="U14">
        <f>G14-H14</f>
        <v>65796</v>
      </c>
      <c r="V14">
        <f>J14-K14</f>
        <v>28699</v>
      </c>
      <c r="W14">
        <f>M14-N14</f>
        <v>54627</v>
      </c>
      <c r="X14">
        <f>P14-Q14</f>
        <v>30499</v>
      </c>
    </row>
    <row r="15" spans="1:24" x14ac:dyDescent="0.25">
      <c r="A15">
        <v>33813</v>
      </c>
      <c r="B15">
        <v>2396</v>
      </c>
      <c r="D15">
        <v>231178</v>
      </c>
      <c r="E15">
        <v>168372</v>
      </c>
      <c r="G15">
        <v>237272</v>
      </c>
      <c r="H15">
        <v>174523</v>
      </c>
      <c r="J15">
        <v>31318</v>
      </c>
      <c r="K15">
        <v>2218</v>
      </c>
      <c r="M15">
        <v>72039</v>
      </c>
      <c r="N15">
        <v>17840</v>
      </c>
      <c r="P15">
        <v>36972</v>
      </c>
      <c r="Q15">
        <v>2542</v>
      </c>
      <c r="S15">
        <f t="shared" ref="S15:S23" si="6">A15-B15</f>
        <v>31417</v>
      </c>
      <c r="T15">
        <f t="shared" ref="T15:T23" si="7">D15-E15</f>
        <v>62806</v>
      </c>
      <c r="U15">
        <f t="shared" ref="U15:U23" si="8">G15-H15</f>
        <v>62749</v>
      </c>
      <c r="V15">
        <f t="shared" ref="V15:V23" si="9">J15-K15</f>
        <v>29100</v>
      </c>
      <c r="W15">
        <f t="shared" ref="W15:W23" si="10">M15-N15</f>
        <v>54199</v>
      </c>
      <c r="X15">
        <f t="shared" ref="X15:X22" si="11">P15-Q15</f>
        <v>34430</v>
      </c>
    </row>
    <row r="16" spans="1:24" x14ac:dyDescent="0.25">
      <c r="A16">
        <v>37330</v>
      </c>
      <c r="B16">
        <v>2795</v>
      </c>
      <c r="D16">
        <v>235461</v>
      </c>
      <c r="E16">
        <v>170930</v>
      </c>
      <c r="G16">
        <v>236790</v>
      </c>
      <c r="H16">
        <v>172621</v>
      </c>
      <c r="J16">
        <v>30884</v>
      </c>
      <c r="K16">
        <v>2217</v>
      </c>
      <c r="M16">
        <v>72057</v>
      </c>
      <c r="N16">
        <v>17787</v>
      </c>
      <c r="P16">
        <v>34097</v>
      </c>
      <c r="Q16">
        <v>2497</v>
      </c>
      <c r="S16">
        <f t="shared" si="6"/>
        <v>34535</v>
      </c>
      <c r="T16">
        <f t="shared" si="7"/>
        <v>64531</v>
      </c>
      <c r="U16">
        <f t="shared" si="8"/>
        <v>64169</v>
      </c>
      <c r="V16">
        <f t="shared" si="9"/>
        <v>28667</v>
      </c>
      <c r="W16">
        <f t="shared" si="10"/>
        <v>54270</v>
      </c>
      <c r="X16">
        <f t="shared" si="11"/>
        <v>31600</v>
      </c>
    </row>
    <row r="17" spans="1:24" x14ac:dyDescent="0.25">
      <c r="A17">
        <v>33746</v>
      </c>
      <c r="B17">
        <v>2465</v>
      </c>
      <c r="D17">
        <v>232485</v>
      </c>
      <c r="E17">
        <v>169155</v>
      </c>
      <c r="G17">
        <v>228875</v>
      </c>
      <c r="H17">
        <v>170749</v>
      </c>
      <c r="J17">
        <v>35893</v>
      </c>
      <c r="K17">
        <v>2803</v>
      </c>
      <c r="M17">
        <v>72169</v>
      </c>
      <c r="N17">
        <v>17747</v>
      </c>
      <c r="P17">
        <v>34232</v>
      </c>
      <c r="Q17">
        <v>2457</v>
      </c>
      <c r="S17">
        <f t="shared" si="6"/>
        <v>31281</v>
      </c>
      <c r="T17">
        <f t="shared" si="7"/>
        <v>63330</v>
      </c>
      <c r="U17">
        <f t="shared" si="8"/>
        <v>58126</v>
      </c>
      <c r="V17">
        <f t="shared" si="9"/>
        <v>33090</v>
      </c>
      <c r="W17">
        <f t="shared" si="10"/>
        <v>54422</v>
      </c>
      <c r="X17">
        <f t="shared" si="11"/>
        <v>31775</v>
      </c>
    </row>
    <row r="18" spans="1:24" x14ac:dyDescent="0.25">
      <c r="A18">
        <v>34556</v>
      </c>
      <c r="B18">
        <v>2485</v>
      </c>
      <c r="D18">
        <v>228349</v>
      </c>
      <c r="E18">
        <v>165992</v>
      </c>
      <c r="G18">
        <v>235347</v>
      </c>
      <c r="H18">
        <v>173011</v>
      </c>
      <c r="J18">
        <v>30909</v>
      </c>
      <c r="K18">
        <v>2201</v>
      </c>
      <c r="M18">
        <v>82342</v>
      </c>
      <c r="N18">
        <v>20232</v>
      </c>
      <c r="P18">
        <v>35347</v>
      </c>
      <c r="Q18">
        <v>2617</v>
      </c>
      <c r="S18">
        <f t="shared" si="6"/>
        <v>32071</v>
      </c>
      <c r="T18">
        <f t="shared" si="7"/>
        <v>62357</v>
      </c>
      <c r="U18">
        <f t="shared" si="8"/>
        <v>62336</v>
      </c>
      <c r="V18">
        <f t="shared" si="9"/>
        <v>28708</v>
      </c>
      <c r="W18">
        <f t="shared" si="10"/>
        <v>62110</v>
      </c>
      <c r="X18">
        <f t="shared" si="11"/>
        <v>32730</v>
      </c>
    </row>
    <row r="19" spans="1:24" x14ac:dyDescent="0.25">
      <c r="A19">
        <v>37030</v>
      </c>
      <c r="B19">
        <v>2759</v>
      </c>
      <c r="D19">
        <v>231299</v>
      </c>
      <c r="E19">
        <v>169502</v>
      </c>
      <c r="G19">
        <v>230966</v>
      </c>
      <c r="H19">
        <v>171865</v>
      </c>
      <c r="J19">
        <v>31538</v>
      </c>
      <c r="K19">
        <v>2210</v>
      </c>
      <c r="M19">
        <v>72259</v>
      </c>
      <c r="N19">
        <v>17841</v>
      </c>
      <c r="P19">
        <v>35327</v>
      </c>
      <c r="Q19">
        <v>2540</v>
      </c>
      <c r="S19">
        <f t="shared" si="6"/>
        <v>34271</v>
      </c>
      <c r="T19">
        <f t="shared" si="7"/>
        <v>61797</v>
      </c>
      <c r="U19">
        <f t="shared" si="8"/>
        <v>59101</v>
      </c>
      <c r="V19">
        <f t="shared" si="9"/>
        <v>29328</v>
      </c>
      <c r="W19">
        <f t="shared" si="10"/>
        <v>54418</v>
      </c>
      <c r="X19">
        <f t="shared" si="11"/>
        <v>32787</v>
      </c>
    </row>
    <row r="20" spans="1:24" x14ac:dyDescent="0.25">
      <c r="A20">
        <v>36221</v>
      </c>
      <c r="B20">
        <v>2517</v>
      </c>
      <c r="D20">
        <v>238409</v>
      </c>
      <c r="E20">
        <v>171993</v>
      </c>
      <c r="G20">
        <v>227280</v>
      </c>
      <c r="H20">
        <v>168815</v>
      </c>
      <c r="J20">
        <v>30990</v>
      </c>
      <c r="K20">
        <v>2197</v>
      </c>
      <c r="M20">
        <v>72366</v>
      </c>
      <c r="N20">
        <v>17798</v>
      </c>
      <c r="P20">
        <v>33453</v>
      </c>
      <c r="Q20">
        <v>2424</v>
      </c>
      <c r="S20">
        <f t="shared" si="6"/>
        <v>33704</v>
      </c>
      <c r="T20">
        <f t="shared" si="7"/>
        <v>66416</v>
      </c>
      <c r="U20">
        <f t="shared" si="8"/>
        <v>58465</v>
      </c>
      <c r="V20">
        <f t="shared" si="9"/>
        <v>28793</v>
      </c>
      <c r="W20">
        <f t="shared" si="10"/>
        <v>54568</v>
      </c>
      <c r="X20">
        <f t="shared" si="11"/>
        <v>31029</v>
      </c>
    </row>
    <row r="21" spans="1:24" x14ac:dyDescent="0.25">
      <c r="A21">
        <v>33993</v>
      </c>
      <c r="B21">
        <v>2455</v>
      </c>
      <c r="D21">
        <v>231887</v>
      </c>
      <c r="E21">
        <v>168146</v>
      </c>
      <c r="G21">
        <v>236288</v>
      </c>
      <c r="H21">
        <v>174204</v>
      </c>
      <c r="J21">
        <v>30828</v>
      </c>
      <c r="K21">
        <v>2204</v>
      </c>
      <c r="M21">
        <v>72140</v>
      </c>
      <c r="N21">
        <v>17833</v>
      </c>
      <c r="P21">
        <v>34424</v>
      </c>
      <c r="Q21">
        <v>2510</v>
      </c>
      <c r="S21">
        <f t="shared" si="6"/>
        <v>31538</v>
      </c>
      <c r="T21">
        <f t="shared" si="7"/>
        <v>63741</v>
      </c>
      <c r="U21">
        <f t="shared" si="8"/>
        <v>62084</v>
      </c>
      <c r="V21">
        <f t="shared" si="9"/>
        <v>28624</v>
      </c>
      <c r="W21">
        <f t="shared" si="10"/>
        <v>54307</v>
      </c>
      <c r="X21">
        <f t="shared" si="11"/>
        <v>31914</v>
      </c>
    </row>
    <row r="22" spans="1:24" x14ac:dyDescent="0.25">
      <c r="A22">
        <v>33982</v>
      </c>
      <c r="B22">
        <v>2467</v>
      </c>
      <c r="D22">
        <v>227301</v>
      </c>
      <c r="E22">
        <v>166548</v>
      </c>
      <c r="G22">
        <v>232971</v>
      </c>
      <c r="H22">
        <v>170790</v>
      </c>
      <c r="J22">
        <v>31448</v>
      </c>
      <c r="K22">
        <v>2221</v>
      </c>
      <c r="M22">
        <v>76208</v>
      </c>
      <c r="N22">
        <v>19311</v>
      </c>
      <c r="P22">
        <v>33451</v>
      </c>
      <c r="Q22">
        <v>2453</v>
      </c>
      <c r="S22">
        <f t="shared" si="6"/>
        <v>31515</v>
      </c>
      <c r="T22">
        <f t="shared" si="7"/>
        <v>60753</v>
      </c>
      <c r="U22">
        <f t="shared" si="8"/>
        <v>62181</v>
      </c>
      <c r="V22">
        <f t="shared" si="9"/>
        <v>29227</v>
      </c>
      <c r="W22">
        <f t="shared" si="10"/>
        <v>56897</v>
      </c>
      <c r="X22">
        <f t="shared" si="11"/>
        <v>30998</v>
      </c>
    </row>
    <row r="23" spans="1:24" x14ac:dyDescent="0.25">
      <c r="A23">
        <v>34096</v>
      </c>
      <c r="B23">
        <v>2610</v>
      </c>
      <c r="D23">
        <v>233842</v>
      </c>
      <c r="E23">
        <v>168838</v>
      </c>
      <c r="G23">
        <v>232401</v>
      </c>
      <c r="H23">
        <v>172376</v>
      </c>
      <c r="J23">
        <v>30871</v>
      </c>
      <c r="K23">
        <v>2193</v>
      </c>
      <c r="M23">
        <v>71991</v>
      </c>
      <c r="N23">
        <v>17734</v>
      </c>
      <c r="P23">
        <v>34869</v>
      </c>
      <c r="Q23">
        <v>2599</v>
      </c>
      <c r="S23">
        <f t="shared" si="6"/>
        <v>31486</v>
      </c>
      <c r="T23">
        <f t="shared" si="7"/>
        <v>65004</v>
      </c>
      <c r="U23">
        <f t="shared" si="8"/>
        <v>60025</v>
      </c>
      <c r="V23">
        <f t="shared" si="9"/>
        <v>28678</v>
      </c>
      <c r="W23">
        <f t="shared" si="10"/>
        <v>54257</v>
      </c>
      <c r="X23">
        <f>P23-Q23</f>
        <v>32270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21929</v>
      </c>
      <c r="B26">
        <v>1336</v>
      </c>
      <c r="D26">
        <v>137517</v>
      </c>
      <c r="E26">
        <v>97290</v>
      </c>
      <c r="G26">
        <v>136812</v>
      </c>
      <c r="H26">
        <v>98899</v>
      </c>
      <c r="J26">
        <v>21188</v>
      </c>
      <c r="K26">
        <v>1275</v>
      </c>
      <c r="M26">
        <v>43106</v>
      </c>
      <c r="N26">
        <v>9927</v>
      </c>
      <c r="P26">
        <v>23422</v>
      </c>
      <c r="Q26">
        <v>1440</v>
      </c>
      <c r="S26">
        <f>A26-B26</f>
        <v>20593</v>
      </c>
      <c r="T26">
        <f>D26-E26</f>
        <v>40227</v>
      </c>
      <c r="U26">
        <f>G26-H26</f>
        <v>37913</v>
      </c>
      <c r="V26">
        <f>J26-K26</f>
        <v>19913</v>
      </c>
      <c r="W26">
        <f>M26-N26</f>
        <v>33179</v>
      </c>
      <c r="X26">
        <f>P26-Q26</f>
        <v>21982</v>
      </c>
    </row>
    <row r="27" spans="1:24" x14ac:dyDescent="0.25">
      <c r="A27">
        <v>21097</v>
      </c>
      <c r="B27">
        <v>1298</v>
      </c>
      <c r="D27">
        <v>134089</v>
      </c>
      <c r="E27">
        <v>95193</v>
      </c>
      <c r="G27">
        <v>139593</v>
      </c>
      <c r="H27">
        <v>100280</v>
      </c>
      <c r="J27">
        <v>21242</v>
      </c>
      <c r="K27">
        <v>1270</v>
      </c>
      <c r="M27">
        <v>42830</v>
      </c>
      <c r="N27">
        <v>9804</v>
      </c>
      <c r="P27">
        <v>23251</v>
      </c>
      <c r="Q27">
        <v>1461</v>
      </c>
      <c r="S27">
        <f t="shared" ref="S27:S35" si="12">A27-B27</f>
        <v>19799</v>
      </c>
      <c r="T27">
        <f t="shared" ref="T27:T35" si="13">D27-E27</f>
        <v>38896</v>
      </c>
      <c r="U27">
        <f t="shared" ref="U27:U35" si="14">G27-H27</f>
        <v>39313</v>
      </c>
      <c r="V27">
        <f t="shared" ref="V27:V35" si="15">J27-K27</f>
        <v>19972</v>
      </c>
      <c r="W27">
        <f t="shared" ref="W27:W35" si="16">M27-N27</f>
        <v>33026</v>
      </c>
      <c r="X27">
        <f t="shared" ref="X27:X34" si="17">P27-Q27</f>
        <v>21790</v>
      </c>
    </row>
    <row r="28" spans="1:24" x14ac:dyDescent="0.25">
      <c r="A28">
        <v>23321</v>
      </c>
      <c r="B28">
        <v>1455</v>
      </c>
      <c r="D28">
        <v>140752</v>
      </c>
      <c r="E28">
        <v>99668</v>
      </c>
      <c r="G28">
        <v>135195</v>
      </c>
      <c r="H28">
        <v>98533</v>
      </c>
      <c r="J28">
        <v>22330</v>
      </c>
      <c r="K28">
        <v>1263</v>
      </c>
      <c r="M28">
        <v>42664</v>
      </c>
      <c r="N28">
        <v>9848</v>
      </c>
      <c r="P28">
        <v>22744</v>
      </c>
      <c r="Q28">
        <v>1375</v>
      </c>
      <c r="S28">
        <f t="shared" si="12"/>
        <v>21866</v>
      </c>
      <c r="T28">
        <f t="shared" si="13"/>
        <v>41084</v>
      </c>
      <c r="U28">
        <f t="shared" si="14"/>
        <v>36662</v>
      </c>
      <c r="V28">
        <f t="shared" si="15"/>
        <v>21067</v>
      </c>
      <c r="W28">
        <f t="shared" si="16"/>
        <v>32816</v>
      </c>
      <c r="X28">
        <f t="shared" si="17"/>
        <v>21369</v>
      </c>
    </row>
    <row r="29" spans="1:24" x14ac:dyDescent="0.25">
      <c r="A29">
        <v>21387</v>
      </c>
      <c r="B29">
        <v>1316</v>
      </c>
      <c r="D29">
        <v>133665</v>
      </c>
      <c r="E29">
        <v>94625</v>
      </c>
      <c r="G29">
        <v>133548</v>
      </c>
      <c r="H29">
        <v>97328</v>
      </c>
      <c r="J29">
        <v>22884</v>
      </c>
      <c r="K29">
        <v>1330</v>
      </c>
      <c r="M29">
        <v>43188</v>
      </c>
      <c r="N29">
        <v>9866</v>
      </c>
      <c r="P29">
        <v>22541</v>
      </c>
      <c r="Q29">
        <v>1367</v>
      </c>
      <c r="S29">
        <f t="shared" si="12"/>
        <v>20071</v>
      </c>
      <c r="T29">
        <f t="shared" si="13"/>
        <v>39040</v>
      </c>
      <c r="U29">
        <f t="shared" si="14"/>
        <v>36220</v>
      </c>
      <c r="V29">
        <f t="shared" si="15"/>
        <v>21554</v>
      </c>
      <c r="W29">
        <f t="shared" si="16"/>
        <v>33322</v>
      </c>
      <c r="X29">
        <f t="shared" si="17"/>
        <v>21174</v>
      </c>
    </row>
    <row r="30" spans="1:24" x14ac:dyDescent="0.25">
      <c r="A30">
        <v>23226</v>
      </c>
      <c r="B30">
        <v>1440</v>
      </c>
      <c r="D30">
        <v>133040</v>
      </c>
      <c r="E30">
        <v>94520</v>
      </c>
      <c r="G30">
        <v>135395</v>
      </c>
      <c r="H30">
        <v>98229</v>
      </c>
      <c r="J30">
        <v>23098</v>
      </c>
      <c r="K30">
        <v>1440</v>
      </c>
      <c r="M30">
        <v>42707</v>
      </c>
      <c r="N30">
        <v>9865</v>
      </c>
      <c r="P30">
        <v>22113</v>
      </c>
      <c r="Q30">
        <v>1385</v>
      </c>
      <c r="S30">
        <f t="shared" si="12"/>
        <v>21786</v>
      </c>
      <c r="T30">
        <f t="shared" si="13"/>
        <v>38520</v>
      </c>
      <c r="U30">
        <f t="shared" si="14"/>
        <v>37166</v>
      </c>
      <c r="V30">
        <f t="shared" si="15"/>
        <v>21658</v>
      </c>
      <c r="W30">
        <f t="shared" si="16"/>
        <v>32842</v>
      </c>
      <c r="X30">
        <f t="shared" si="17"/>
        <v>20728</v>
      </c>
    </row>
    <row r="31" spans="1:24" x14ac:dyDescent="0.25">
      <c r="A31">
        <v>21277</v>
      </c>
      <c r="B31">
        <v>1289</v>
      </c>
      <c r="D31">
        <v>136171</v>
      </c>
      <c r="E31">
        <v>97156</v>
      </c>
      <c r="G31">
        <v>135456</v>
      </c>
      <c r="H31">
        <v>98518</v>
      </c>
      <c r="J31">
        <v>21334</v>
      </c>
      <c r="K31">
        <v>1270</v>
      </c>
      <c r="M31">
        <v>46793</v>
      </c>
      <c r="N31">
        <v>10998</v>
      </c>
      <c r="P31">
        <v>23531</v>
      </c>
      <c r="Q31">
        <v>1489</v>
      </c>
      <c r="S31">
        <f t="shared" si="12"/>
        <v>19988</v>
      </c>
      <c r="T31">
        <f t="shared" si="13"/>
        <v>39015</v>
      </c>
      <c r="U31">
        <f t="shared" si="14"/>
        <v>36938</v>
      </c>
      <c r="V31">
        <f t="shared" si="15"/>
        <v>20064</v>
      </c>
      <c r="W31">
        <f t="shared" si="16"/>
        <v>35795</v>
      </c>
      <c r="X31">
        <f t="shared" si="17"/>
        <v>22042</v>
      </c>
    </row>
    <row r="32" spans="1:24" x14ac:dyDescent="0.25">
      <c r="A32">
        <v>21244</v>
      </c>
      <c r="B32">
        <v>1287</v>
      </c>
      <c r="D32">
        <v>133487</v>
      </c>
      <c r="E32">
        <v>95172</v>
      </c>
      <c r="G32">
        <v>136367</v>
      </c>
      <c r="H32">
        <v>98697</v>
      </c>
      <c r="J32">
        <v>20947</v>
      </c>
      <c r="K32">
        <v>1274</v>
      </c>
      <c r="M32">
        <v>42795</v>
      </c>
      <c r="N32">
        <v>9865</v>
      </c>
      <c r="P32">
        <v>23076</v>
      </c>
      <c r="Q32">
        <v>1446</v>
      </c>
      <c r="S32">
        <f t="shared" si="12"/>
        <v>19957</v>
      </c>
      <c r="T32">
        <f t="shared" si="13"/>
        <v>38315</v>
      </c>
      <c r="U32">
        <f t="shared" si="14"/>
        <v>37670</v>
      </c>
      <c r="V32">
        <f t="shared" si="15"/>
        <v>19673</v>
      </c>
      <c r="W32">
        <f t="shared" si="16"/>
        <v>32930</v>
      </c>
      <c r="X32">
        <f t="shared" si="17"/>
        <v>21630</v>
      </c>
    </row>
    <row r="33" spans="1:24" x14ac:dyDescent="0.25">
      <c r="A33">
        <v>21294</v>
      </c>
      <c r="B33">
        <v>1279</v>
      </c>
      <c r="D33">
        <v>136671</v>
      </c>
      <c r="E33">
        <v>97525</v>
      </c>
      <c r="G33">
        <v>137425</v>
      </c>
      <c r="H33">
        <v>99005</v>
      </c>
      <c r="J33">
        <v>20968</v>
      </c>
      <c r="K33">
        <v>1293</v>
      </c>
      <c r="M33">
        <v>42864</v>
      </c>
      <c r="N33">
        <v>9807</v>
      </c>
      <c r="P33">
        <v>22935</v>
      </c>
      <c r="Q33">
        <v>1419</v>
      </c>
      <c r="S33">
        <f t="shared" si="12"/>
        <v>20015</v>
      </c>
      <c r="T33">
        <f t="shared" si="13"/>
        <v>39146</v>
      </c>
      <c r="U33">
        <f t="shared" si="14"/>
        <v>38420</v>
      </c>
      <c r="V33">
        <f t="shared" si="15"/>
        <v>19675</v>
      </c>
      <c r="W33">
        <f t="shared" si="16"/>
        <v>33057</v>
      </c>
      <c r="X33">
        <f t="shared" si="17"/>
        <v>21516</v>
      </c>
    </row>
    <row r="34" spans="1:24" x14ac:dyDescent="0.25">
      <c r="A34">
        <v>22433</v>
      </c>
      <c r="B34">
        <v>1445</v>
      </c>
      <c r="D34">
        <v>136949</v>
      </c>
      <c r="E34">
        <v>96615</v>
      </c>
      <c r="G34">
        <v>137320</v>
      </c>
      <c r="H34">
        <v>100059</v>
      </c>
      <c r="J34">
        <v>21119</v>
      </c>
      <c r="K34">
        <v>1289</v>
      </c>
      <c r="M34">
        <v>43279</v>
      </c>
      <c r="N34">
        <v>9889</v>
      </c>
      <c r="P34">
        <v>22751</v>
      </c>
      <c r="Q34">
        <v>1392</v>
      </c>
      <c r="S34">
        <f t="shared" si="12"/>
        <v>20988</v>
      </c>
      <c r="T34">
        <f t="shared" si="13"/>
        <v>40334</v>
      </c>
      <c r="U34">
        <f t="shared" si="14"/>
        <v>37261</v>
      </c>
      <c r="V34">
        <f t="shared" si="15"/>
        <v>19830</v>
      </c>
      <c r="W34">
        <f t="shared" si="16"/>
        <v>33390</v>
      </c>
      <c r="X34">
        <f t="shared" si="17"/>
        <v>21359</v>
      </c>
    </row>
    <row r="35" spans="1:24" x14ac:dyDescent="0.25">
      <c r="A35">
        <v>21377</v>
      </c>
      <c r="B35">
        <v>1289</v>
      </c>
      <c r="D35">
        <v>139055</v>
      </c>
      <c r="E35">
        <v>98655</v>
      </c>
      <c r="G35">
        <v>137596</v>
      </c>
      <c r="H35">
        <v>99642</v>
      </c>
      <c r="J35">
        <v>20861</v>
      </c>
      <c r="K35">
        <v>1272</v>
      </c>
      <c r="M35">
        <v>48234</v>
      </c>
      <c r="N35">
        <v>11274</v>
      </c>
      <c r="P35">
        <v>22721</v>
      </c>
      <c r="Q35">
        <v>1425</v>
      </c>
      <c r="S35">
        <f t="shared" si="12"/>
        <v>20088</v>
      </c>
      <c r="T35">
        <f t="shared" si="13"/>
        <v>40400</v>
      </c>
      <c r="U35">
        <f t="shared" si="14"/>
        <v>37954</v>
      </c>
      <c r="V35">
        <f t="shared" si="15"/>
        <v>19589</v>
      </c>
      <c r="W35">
        <f t="shared" si="16"/>
        <v>36960</v>
      </c>
      <c r="X35">
        <f>P35-Q35</f>
        <v>21296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18506</v>
      </c>
      <c r="B38">
        <v>823</v>
      </c>
      <c r="D38">
        <v>85329</v>
      </c>
      <c r="E38">
        <v>58136</v>
      </c>
      <c r="G38">
        <v>86865</v>
      </c>
      <c r="H38">
        <v>60950</v>
      </c>
      <c r="J38">
        <v>15441</v>
      </c>
      <c r="K38">
        <v>808</v>
      </c>
      <c r="M38">
        <v>27939</v>
      </c>
      <c r="N38">
        <v>5840</v>
      </c>
      <c r="P38">
        <v>15217</v>
      </c>
      <c r="Q38">
        <v>854</v>
      </c>
      <c r="S38">
        <f>A38-B38</f>
        <v>17683</v>
      </c>
      <c r="T38">
        <f>D38-E38</f>
        <v>27193</v>
      </c>
      <c r="U38">
        <f>G38-H38</f>
        <v>25915</v>
      </c>
      <c r="V38">
        <f>J38-K38</f>
        <v>14633</v>
      </c>
      <c r="W38">
        <f>M38-N38</f>
        <v>22099</v>
      </c>
      <c r="X38">
        <f>P38-Q38</f>
        <v>14363</v>
      </c>
    </row>
    <row r="39" spans="1:24" x14ac:dyDescent="0.25">
      <c r="A39">
        <v>15526</v>
      </c>
      <c r="B39">
        <v>819</v>
      </c>
      <c r="D39">
        <v>88587</v>
      </c>
      <c r="E39">
        <v>60489</v>
      </c>
      <c r="G39">
        <v>84181</v>
      </c>
      <c r="H39">
        <v>58768</v>
      </c>
      <c r="J39">
        <v>15399</v>
      </c>
      <c r="K39">
        <v>837</v>
      </c>
      <c r="M39">
        <v>28250</v>
      </c>
      <c r="N39">
        <v>5859</v>
      </c>
      <c r="P39">
        <v>15269</v>
      </c>
      <c r="Q39">
        <v>858</v>
      </c>
      <c r="S39">
        <f t="shared" ref="S39:S47" si="18">A39-B39</f>
        <v>14707</v>
      </c>
      <c r="T39">
        <f t="shared" ref="T39:T47" si="19">D39-E39</f>
        <v>28098</v>
      </c>
      <c r="U39">
        <f t="shared" ref="U39:U47" si="20">G39-H39</f>
        <v>25413</v>
      </c>
      <c r="V39">
        <f t="shared" ref="V39:V47" si="21">J39-K39</f>
        <v>14562</v>
      </c>
      <c r="W39">
        <f t="shared" ref="W39:W47" si="22">M39-N39</f>
        <v>22391</v>
      </c>
      <c r="X39">
        <f t="shared" ref="X39:X46" si="23">P39-Q39</f>
        <v>14411</v>
      </c>
    </row>
    <row r="40" spans="1:24" x14ac:dyDescent="0.25">
      <c r="A40">
        <v>15245</v>
      </c>
      <c r="B40">
        <v>818</v>
      </c>
      <c r="D40">
        <v>84302</v>
      </c>
      <c r="E40">
        <v>57528</v>
      </c>
      <c r="G40">
        <v>86391</v>
      </c>
      <c r="H40">
        <v>60594</v>
      </c>
      <c r="J40">
        <v>17475</v>
      </c>
      <c r="K40">
        <v>816</v>
      </c>
      <c r="M40">
        <v>27826</v>
      </c>
      <c r="N40">
        <v>5784</v>
      </c>
      <c r="P40">
        <v>15481</v>
      </c>
      <c r="Q40">
        <v>853</v>
      </c>
      <c r="S40">
        <f t="shared" si="18"/>
        <v>14427</v>
      </c>
      <c r="T40">
        <f t="shared" si="19"/>
        <v>26774</v>
      </c>
      <c r="U40">
        <f t="shared" si="20"/>
        <v>25797</v>
      </c>
      <c r="V40">
        <f t="shared" si="21"/>
        <v>16659</v>
      </c>
      <c r="W40">
        <f t="shared" si="22"/>
        <v>22042</v>
      </c>
      <c r="X40">
        <f t="shared" si="23"/>
        <v>14628</v>
      </c>
    </row>
    <row r="41" spans="1:24" x14ac:dyDescent="0.25">
      <c r="A41">
        <v>15470</v>
      </c>
      <c r="B41">
        <v>827</v>
      </c>
      <c r="D41">
        <v>84524</v>
      </c>
      <c r="E41">
        <v>57575</v>
      </c>
      <c r="G41">
        <v>83960</v>
      </c>
      <c r="H41">
        <v>58674</v>
      </c>
      <c r="J41">
        <v>15055</v>
      </c>
      <c r="K41">
        <v>808</v>
      </c>
      <c r="M41">
        <v>28089</v>
      </c>
      <c r="N41">
        <v>5904</v>
      </c>
      <c r="P41">
        <v>15485</v>
      </c>
      <c r="Q41">
        <v>860</v>
      </c>
      <c r="S41">
        <f t="shared" si="18"/>
        <v>14643</v>
      </c>
      <c r="T41">
        <f t="shared" si="19"/>
        <v>26949</v>
      </c>
      <c r="U41">
        <f t="shared" si="20"/>
        <v>25286</v>
      </c>
      <c r="V41">
        <f t="shared" si="21"/>
        <v>14247</v>
      </c>
      <c r="W41">
        <f t="shared" si="22"/>
        <v>22185</v>
      </c>
      <c r="X41">
        <f t="shared" si="23"/>
        <v>14625</v>
      </c>
    </row>
    <row r="42" spans="1:24" x14ac:dyDescent="0.25">
      <c r="A42">
        <v>15524</v>
      </c>
      <c r="B42">
        <v>823</v>
      </c>
      <c r="D42">
        <v>85243</v>
      </c>
      <c r="E42">
        <v>57839</v>
      </c>
      <c r="G42">
        <v>86827</v>
      </c>
      <c r="H42">
        <v>60813</v>
      </c>
      <c r="J42">
        <v>18121</v>
      </c>
      <c r="K42">
        <v>827</v>
      </c>
      <c r="M42">
        <v>28044</v>
      </c>
      <c r="N42">
        <v>5892</v>
      </c>
      <c r="P42">
        <v>15174</v>
      </c>
      <c r="Q42">
        <v>863</v>
      </c>
      <c r="S42">
        <f t="shared" si="18"/>
        <v>14701</v>
      </c>
      <c r="T42">
        <f t="shared" si="19"/>
        <v>27404</v>
      </c>
      <c r="U42">
        <f t="shared" si="20"/>
        <v>26014</v>
      </c>
      <c r="V42">
        <f t="shared" si="21"/>
        <v>17294</v>
      </c>
      <c r="W42">
        <f t="shared" si="22"/>
        <v>22152</v>
      </c>
      <c r="X42">
        <f t="shared" si="23"/>
        <v>14311</v>
      </c>
    </row>
    <row r="43" spans="1:24" x14ac:dyDescent="0.25">
      <c r="A43">
        <v>15613</v>
      </c>
      <c r="B43">
        <v>816</v>
      </c>
      <c r="D43">
        <v>86896</v>
      </c>
      <c r="E43">
        <v>59593</v>
      </c>
      <c r="G43">
        <v>85112</v>
      </c>
      <c r="H43">
        <v>59617</v>
      </c>
      <c r="J43">
        <v>15196</v>
      </c>
      <c r="K43">
        <v>854</v>
      </c>
      <c r="M43">
        <v>28213</v>
      </c>
      <c r="N43">
        <v>5932</v>
      </c>
      <c r="P43">
        <v>15456</v>
      </c>
      <c r="Q43">
        <v>860</v>
      </c>
      <c r="S43">
        <f t="shared" si="18"/>
        <v>14797</v>
      </c>
      <c r="T43">
        <f t="shared" si="19"/>
        <v>27303</v>
      </c>
      <c r="U43">
        <f t="shared" si="20"/>
        <v>25495</v>
      </c>
      <c r="V43">
        <f t="shared" si="21"/>
        <v>14342</v>
      </c>
      <c r="W43">
        <f t="shared" si="22"/>
        <v>22281</v>
      </c>
      <c r="X43">
        <f t="shared" si="23"/>
        <v>14596</v>
      </c>
    </row>
    <row r="44" spans="1:24" x14ac:dyDescent="0.25">
      <c r="A44">
        <v>15313</v>
      </c>
      <c r="B44">
        <v>805</v>
      </c>
      <c r="D44">
        <v>87730</v>
      </c>
      <c r="E44">
        <v>59923</v>
      </c>
      <c r="G44">
        <v>84469</v>
      </c>
      <c r="H44">
        <v>59130</v>
      </c>
      <c r="J44">
        <v>15309</v>
      </c>
      <c r="K44">
        <v>821</v>
      </c>
      <c r="M44">
        <v>28171</v>
      </c>
      <c r="N44">
        <v>5919</v>
      </c>
      <c r="P44">
        <v>15278</v>
      </c>
      <c r="Q44">
        <v>864</v>
      </c>
      <c r="S44">
        <f t="shared" si="18"/>
        <v>14508</v>
      </c>
      <c r="T44">
        <f t="shared" si="19"/>
        <v>27807</v>
      </c>
      <c r="U44">
        <f t="shared" si="20"/>
        <v>25339</v>
      </c>
      <c r="V44">
        <f t="shared" si="21"/>
        <v>14488</v>
      </c>
      <c r="W44">
        <f t="shared" si="22"/>
        <v>22252</v>
      </c>
      <c r="X44">
        <f t="shared" si="23"/>
        <v>14414</v>
      </c>
    </row>
    <row r="45" spans="1:24" x14ac:dyDescent="0.25">
      <c r="A45">
        <v>15623</v>
      </c>
      <c r="B45">
        <v>828</v>
      </c>
      <c r="D45">
        <v>82039</v>
      </c>
      <c r="E45">
        <v>55707</v>
      </c>
      <c r="G45">
        <v>85633</v>
      </c>
      <c r="H45">
        <v>60127</v>
      </c>
      <c r="J45">
        <v>15034</v>
      </c>
      <c r="K45">
        <v>824</v>
      </c>
      <c r="M45">
        <v>28256</v>
      </c>
      <c r="N45">
        <v>5902</v>
      </c>
      <c r="P45">
        <v>18362</v>
      </c>
      <c r="Q45">
        <v>859</v>
      </c>
      <c r="S45">
        <f t="shared" si="18"/>
        <v>14795</v>
      </c>
      <c r="T45">
        <f t="shared" si="19"/>
        <v>26332</v>
      </c>
      <c r="U45">
        <f t="shared" si="20"/>
        <v>25506</v>
      </c>
      <c r="V45">
        <f t="shared" si="21"/>
        <v>14210</v>
      </c>
      <c r="W45">
        <f t="shared" si="22"/>
        <v>22354</v>
      </c>
      <c r="X45">
        <f t="shared" si="23"/>
        <v>17503</v>
      </c>
    </row>
    <row r="46" spans="1:24" x14ac:dyDescent="0.25">
      <c r="A46">
        <v>15311</v>
      </c>
      <c r="B46">
        <v>864</v>
      </c>
      <c r="D46">
        <v>82636</v>
      </c>
      <c r="E46">
        <v>55852</v>
      </c>
      <c r="G46">
        <v>87333</v>
      </c>
      <c r="H46">
        <v>61210</v>
      </c>
      <c r="J46">
        <v>15372</v>
      </c>
      <c r="K46">
        <v>822</v>
      </c>
      <c r="M46">
        <v>28130</v>
      </c>
      <c r="N46">
        <v>5892</v>
      </c>
      <c r="P46">
        <v>15696</v>
      </c>
      <c r="Q46">
        <v>860</v>
      </c>
      <c r="S46">
        <f t="shared" si="18"/>
        <v>14447</v>
      </c>
      <c r="T46">
        <f t="shared" si="19"/>
        <v>26784</v>
      </c>
      <c r="U46">
        <f t="shared" si="20"/>
        <v>26123</v>
      </c>
      <c r="V46">
        <f t="shared" si="21"/>
        <v>14550</v>
      </c>
      <c r="W46">
        <f t="shared" si="22"/>
        <v>22238</v>
      </c>
      <c r="X46">
        <f t="shared" si="23"/>
        <v>14836</v>
      </c>
    </row>
    <row r="47" spans="1:24" x14ac:dyDescent="0.25">
      <c r="A47">
        <v>15373</v>
      </c>
      <c r="B47">
        <v>825</v>
      </c>
      <c r="D47">
        <v>87173</v>
      </c>
      <c r="E47">
        <v>59124</v>
      </c>
      <c r="G47">
        <v>85656</v>
      </c>
      <c r="H47">
        <v>60165</v>
      </c>
      <c r="J47">
        <v>15193</v>
      </c>
      <c r="K47">
        <v>814</v>
      </c>
      <c r="M47">
        <v>28386</v>
      </c>
      <c r="N47">
        <v>5902</v>
      </c>
      <c r="P47">
        <v>15244</v>
      </c>
      <c r="Q47">
        <v>862</v>
      </c>
      <c r="S47">
        <f t="shared" si="18"/>
        <v>14548</v>
      </c>
      <c r="T47">
        <f t="shared" si="19"/>
        <v>28049</v>
      </c>
      <c r="U47">
        <f t="shared" si="20"/>
        <v>25491</v>
      </c>
      <c r="V47">
        <f t="shared" si="21"/>
        <v>14379</v>
      </c>
      <c r="W47">
        <f t="shared" si="22"/>
        <v>22484</v>
      </c>
      <c r="X47">
        <f>P47-Q47</f>
        <v>14382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11256</v>
      </c>
      <c r="B50">
        <v>848</v>
      </c>
      <c r="D50">
        <v>54215</v>
      </c>
      <c r="E50">
        <v>37489</v>
      </c>
      <c r="G50">
        <v>55770</v>
      </c>
      <c r="H50">
        <v>39575</v>
      </c>
      <c r="J50">
        <v>11493</v>
      </c>
      <c r="K50">
        <v>538</v>
      </c>
      <c r="M50">
        <v>19627</v>
      </c>
      <c r="N50">
        <v>4402</v>
      </c>
      <c r="P50">
        <v>11349</v>
      </c>
      <c r="Q50">
        <v>885</v>
      </c>
      <c r="S50">
        <f>A50-B50</f>
        <v>10408</v>
      </c>
      <c r="T50">
        <f>D50-E50</f>
        <v>16726</v>
      </c>
      <c r="U50">
        <f>G50-H50</f>
        <v>16195</v>
      </c>
      <c r="V50">
        <f>J50-K50</f>
        <v>10955</v>
      </c>
      <c r="W50">
        <f>M50-N50</f>
        <v>15225</v>
      </c>
      <c r="X50">
        <f>P50-Q50</f>
        <v>10464</v>
      </c>
    </row>
    <row r="51" spans="1:24" x14ac:dyDescent="0.25">
      <c r="A51">
        <v>10971</v>
      </c>
      <c r="B51">
        <v>814</v>
      </c>
      <c r="D51">
        <v>54336</v>
      </c>
      <c r="E51">
        <v>37433</v>
      </c>
      <c r="G51">
        <v>55092</v>
      </c>
      <c r="H51">
        <v>39019</v>
      </c>
      <c r="J51">
        <v>10883</v>
      </c>
      <c r="K51">
        <v>562</v>
      </c>
      <c r="M51">
        <v>19284</v>
      </c>
      <c r="N51">
        <v>4381</v>
      </c>
      <c r="P51">
        <v>12990</v>
      </c>
      <c r="Q51">
        <v>720</v>
      </c>
      <c r="S51">
        <f t="shared" ref="S51:S59" si="24">A51-B51</f>
        <v>10157</v>
      </c>
      <c r="T51">
        <f t="shared" ref="T51:T59" si="25">D51-E51</f>
        <v>16903</v>
      </c>
      <c r="U51">
        <f t="shared" ref="U51:U59" si="26">G51-H51</f>
        <v>16073</v>
      </c>
      <c r="V51">
        <f t="shared" ref="V51:V59" si="27">J51-K51</f>
        <v>10321</v>
      </c>
      <c r="W51">
        <f t="shared" ref="W51:W59" si="28">M51-N51</f>
        <v>14903</v>
      </c>
      <c r="X51">
        <f t="shared" ref="X51:X58" si="29">P51-Q51</f>
        <v>12270</v>
      </c>
    </row>
    <row r="52" spans="1:24" x14ac:dyDescent="0.25">
      <c r="A52">
        <v>10733</v>
      </c>
      <c r="B52">
        <v>784</v>
      </c>
      <c r="D52">
        <v>53605</v>
      </c>
      <c r="E52">
        <v>37044</v>
      </c>
      <c r="G52">
        <v>54660</v>
      </c>
      <c r="H52">
        <v>38715</v>
      </c>
      <c r="J52">
        <v>10688</v>
      </c>
      <c r="K52">
        <v>526</v>
      </c>
      <c r="M52">
        <v>17325</v>
      </c>
      <c r="N52">
        <v>3279</v>
      </c>
      <c r="P52">
        <v>14645</v>
      </c>
      <c r="Q52">
        <v>869</v>
      </c>
      <c r="S52">
        <f t="shared" si="24"/>
        <v>9949</v>
      </c>
      <c r="T52">
        <f t="shared" si="25"/>
        <v>16561</v>
      </c>
      <c r="U52">
        <f t="shared" si="26"/>
        <v>15945</v>
      </c>
      <c r="V52">
        <f t="shared" si="27"/>
        <v>10162</v>
      </c>
      <c r="W52">
        <f t="shared" si="28"/>
        <v>14046</v>
      </c>
      <c r="X52">
        <f t="shared" si="29"/>
        <v>13776</v>
      </c>
    </row>
    <row r="53" spans="1:24" x14ac:dyDescent="0.25">
      <c r="A53">
        <v>11002</v>
      </c>
      <c r="B53">
        <v>810</v>
      </c>
      <c r="D53">
        <v>53920</v>
      </c>
      <c r="E53">
        <v>37398</v>
      </c>
      <c r="G53">
        <v>55445</v>
      </c>
      <c r="H53">
        <v>39071</v>
      </c>
      <c r="J53">
        <v>10639</v>
      </c>
      <c r="K53">
        <v>539</v>
      </c>
      <c r="M53">
        <v>19199</v>
      </c>
      <c r="N53">
        <v>4376</v>
      </c>
      <c r="P53">
        <v>10911</v>
      </c>
      <c r="Q53">
        <v>861</v>
      </c>
      <c r="S53">
        <f t="shared" si="24"/>
        <v>10192</v>
      </c>
      <c r="T53">
        <f t="shared" si="25"/>
        <v>16522</v>
      </c>
      <c r="U53">
        <f t="shared" si="26"/>
        <v>16374</v>
      </c>
      <c r="V53">
        <f t="shared" si="27"/>
        <v>10100</v>
      </c>
      <c r="W53">
        <f t="shared" si="28"/>
        <v>14823</v>
      </c>
      <c r="X53">
        <f t="shared" si="29"/>
        <v>10050</v>
      </c>
    </row>
    <row r="54" spans="1:24" x14ac:dyDescent="0.25">
      <c r="A54">
        <v>11276</v>
      </c>
      <c r="B54">
        <v>813</v>
      </c>
      <c r="D54">
        <v>53816</v>
      </c>
      <c r="E54">
        <v>36949</v>
      </c>
      <c r="G54">
        <v>57505</v>
      </c>
      <c r="H54">
        <v>40545</v>
      </c>
      <c r="J54">
        <v>10906</v>
      </c>
      <c r="K54">
        <v>528</v>
      </c>
      <c r="M54">
        <v>19258</v>
      </c>
      <c r="N54">
        <v>4366</v>
      </c>
      <c r="P54">
        <v>11545</v>
      </c>
      <c r="Q54">
        <v>905</v>
      </c>
      <c r="S54">
        <f t="shared" si="24"/>
        <v>10463</v>
      </c>
      <c r="T54">
        <f t="shared" si="25"/>
        <v>16867</v>
      </c>
      <c r="U54">
        <f t="shared" si="26"/>
        <v>16960</v>
      </c>
      <c r="V54">
        <f t="shared" si="27"/>
        <v>10378</v>
      </c>
      <c r="W54">
        <f t="shared" si="28"/>
        <v>14892</v>
      </c>
      <c r="X54">
        <f t="shared" si="29"/>
        <v>10640</v>
      </c>
    </row>
    <row r="55" spans="1:24" x14ac:dyDescent="0.25">
      <c r="A55">
        <v>11562</v>
      </c>
      <c r="B55">
        <v>828</v>
      </c>
      <c r="D55">
        <v>54707</v>
      </c>
      <c r="E55">
        <v>37634</v>
      </c>
      <c r="G55">
        <v>55340</v>
      </c>
      <c r="H55">
        <v>39339</v>
      </c>
      <c r="J55">
        <v>10588</v>
      </c>
      <c r="K55">
        <v>529</v>
      </c>
      <c r="M55">
        <v>19489</v>
      </c>
      <c r="N55">
        <v>4400</v>
      </c>
      <c r="P55">
        <v>11384</v>
      </c>
      <c r="Q55">
        <v>885</v>
      </c>
      <c r="S55">
        <f t="shared" si="24"/>
        <v>10734</v>
      </c>
      <c r="T55">
        <f t="shared" si="25"/>
        <v>17073</v>
      </c>
      <c r="U55">
        <f t="shared" si="26"/>
        <v>16001</v>
      </c>
      <c r="V55">
        <f t="shared" si="27"/>
        <v>10059</v>
      </c>
      <c r="W55">
        <f t="shared" si="28"/>
        <v>15089</v>
      </c>
      <c r="X55">
        <f t="shared" si="29"/>
        <v>10499</v>
      </c>
    </row>
    <row r="56" spans="1:24" x14ac:dyDescent="0.25">
      <c r="A56">
        <v>10967</v>
      </c>
      <c r="B56">
        <v>818</v>
      </c>
      <c r="D56">
        <v>53720</v>
      </c>
      <c r="E56">
        <v>37233</v>
      </c>
      <c r="G56">
        <v>55582</v>
      </c>
      <c r="H56">
        <v>39546</v>
      </c>
      <c r="J56">
        <v>10546</v>
      </c>
      <c r="K56">
        <v>530</v>
      </c>
      <c r="M56">
        <v>19165</v>
      </c>
      <c r="N56">
        <v>4396</v>
      </c>
      <c r="P56">
        <v>10820</v>
      </c>
      <c r="Q56">
        <v>724</v>
      </c>
      <c r="S56">
        <f t="shared" si="24"/>
        <v>10149</v>
      </c>
      <c r="T56">
        <f t="shared" si="25"/>
        <v>16487</v>
      </c>
      <c r="U56">
        <f t="shared" si="26"/>
        <v>16036</v>
      </c>
      <c r="V56">
        <f t="shared" si="27"/>
        <v>10016</v>
      </c>
      <c r="W56">
        <f t="shared" si="28"/>
        <v>14769</v>
      </c>
      <c r="X56">
        <f t="shared" si="29"/>
        <v>10096</v>
      </c>
    </row>
    <row r="57" spans="1:24" x14ac:dyDescent="0.25">
      <c r="A57">
        <v>11406</v>
      </c>
      <c r="B57">
        <v>817</v>
      </c>
      <c r="D57">
        <v>54136</v>
      </c>
      <c r="E57">
        <v>37400</v>
      </c>
      <c r="G57">
        <v>54537</v>
      </c>
      <c r="H57">
        <v>38515</v>
      </c>
      <c r="J57">
        <v>11094</v>
      </c>
      <c r="K57">
        <v>536</v>
      </c>
      <c r="M57">
        <v>19251</v>
      </c>
      <c r="N57">
        <v>4389</v>
      </c>
      <c r="P57">
        <v>14145</v>
      </c>
      <c r="Q57">
        <v>723</v>
      </c>
      <c r="S57">
        <f t="shared" si="24"/>
        <v>10589</v>
      </c>
      <c r="T57">
        <f t="shared" si="25"/>
        <v>16736</v>
      </c>
      <c r="U57">
        <f t="shared" si="26"/>
        <v>16022</v>
      </c>
      <c r="V57">
        <f t="shared" si="27"/>
        <v>10558</v>
      </c>
      <c r="W57">
        <f t="shared" si="28"/>
        <v>14862</v>
      </c>
      <c r="X57">
        <f t="shared" si="29"/>
        <v>13422</v>
      </c>
    </row>
    <row r="58" spans="1:24" x14ac:dyDescent="0.25">
      <c r="A58">
        <v>13053</v>
      </c>
      <c r="B58">
        <v>817</v>
      </c>
      <c r="D58">
        <v>54281</v>
      </c>
      <c r="E58">
        <v>37228</v>
      </c>
      <c r="G58">
        <v>55479</v>
      </c>
      <c r="H58">
        <v>39343</v>
      </c>
      <c r="J58">
        <v>10858</v>
      </c>
      <c r="K58">
        <v>540</v>
      </c>
      <c r="M58">
        <v>19240</v>
      </c>
      <c r="N58">
        <v>4371</v>
      </c>
      <c r="P58">
        <v>11224</v>
      </c>
      <c r="Q58">
        <v>729</v>
      </c>
      <c r="S58">
        <f t="shared" si="24"/>
        <v>12236</v>
      </c>
      <c r="T58">
        <f t="shared" si="25"/>
        <v>17053</v>
      </c>
      <c r="U58">
        <f t="shared" si="26"/>
        <v>16136</v>
      </c>
      <c r="V58">
        <f t="shared" si="27"/>
        <v>10318</v>
      </c>
      <c r="W58">
        <f t="shared" si="28"/>
        <v>14869</v>
      </c>
      <c r="X58">
        <f t="shared" si="29"/>
        <v>10495</v>
      </c>
    </row>
    <row r="59" spans="1:24" x14ac:dyDescent="0.25">
      <c r="A59">
        <v>13963</v>
      </c>
      <c r="B59">
        <v>810</v>
      </c>
      <c r="D59">
        <v>54175</v>
      </c>
      <c r="E59">
        <v>37393</v>
      </c>
      <c r="G59">
        <v>55318</v>
      </c>
      <c r="H59">
        <v>38999</v>
      </c>
      <c r="J59">
        <v>10975</v>
      </c>
      <c r="K59">
        <v>536</v>
      </c>
      <c r="M59">
        <v>19591</v>
      </c>
      <c r="N59">
        <v>4394</v>
      </c>
      <c r="P59">
        <v>10926</v>
      </c>
      <c r="Q59">
        <v>728</v>
      </c>
      <c r="S59">
        <f t="shared" si="24"/>
        <v>13153</v>
      </c>
      <c r="T59">
        <f t="shared" si="25"/>
        <v>16782</v>
      </c>
      <c r="U59">
        <f t="shared" si="26"/>
        <v>16319</v>
      </c>
      <c r="V59">
        <f t="shared" si="27"/>
        <v>10439</v>
      </c>
      <c r="W59">
        <f t="shared" si="28"/>
        <v>15197</v>
      </c>
      <c r="X59">
        <f>P59-Q59</f>
        <v>10198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9912</v>
      </c>
      <c r="B62">
        <v>755</v>
      </c>
      <c r="D62">
        <v>50641</v>
      </c>
      <c r="E62">
        <v>35862</v>
      </c>
      <c r="G62">
        <v>51768</v>
      </c>
      <c r="H62">
        <v>36943</v>
      </c>
      <c r="J62">
        <v>10603</v>
      </c>
      <c r="K62">
        <v>746</v>
      </c>
      <c r="M62">
        <v>18272</v>
      </c>
      <c r="N62">
        <v>3772</v>
      </c>
      <c r="P62">
        <v>10531</v>
      </c>
      <c r="Q62">
        <v>771</v>
      </c>
      <c r="S62">
        <f>A62-B62</f>
        <v>9157</v>
      </c>
      <c r="T62">
        <f>D62-E62</f>
        <v>14779</v>
      </c>
      <c r="U62">
        <f>G62-H62</f>
        <v>14825</v>
      </c>
      <c r="V62">
        <f>J62-K62</f>
        <v>9857</v>
      </c>
      <c r="W62">
        <f>M62-N62</f>
        <v>14500</v>
      </c>
      <c r="X62">
        <f>P62-Q62</f>
        <v>9760</v>
      </c>
    </row>
    <row r="63" spans="1:24" x14ac:dyDescent="0.25">
      <c r="A63">
        <v>10520</v>
      </c>
      <c r="B63">
        <v>727</v>
      </c>
      <c r="D63">
        <v>49605</v>
      </c>
      <c r="E63">
        <v>35109</v>
      </c>
      <c r="G63">
        <v>52212</v>
      </c>
      <c r="H63">
        <v>37000</v>
      </c>
      <c r="J63">
        <v>10595</v>
      </c>
      <c r="K63">
        <v>762</v>
      </c>
      <c r="M63">
        <v>17882</v>
      </c>
      <c r="N63">
        <v>3748</v>
      </c>
      <c r="P63">
        <v>10454</v>
      </c>
      <c r="Q63">
        <v>774</v>
      </c>
      <c r="S63">
        <f t="shared" ref="S63:S71" si="30">A63-B63</f>
        <v>9793</v>
      </c>
      <c r="T63">
        <f t="shared" ref="T63:T71" si="31">D63-E63</f>
        <v>14496</v>
      </c>
      <c r="U63">
        <f t="shared" ref="U63:U71" si="32">G63-H63</f>
        <v>15212</v>
      </c>
      <c r="V63">
        <f t="shared" ref="V63:V71" si="33">J63-K63</f>
        <v>9833</v>
      </c>
      <c r="W63">
        <f t="shared" ref="W63:W71" si="34">M63-N63</f>
        <v>14134</v>
      </c>
      <c r="X63">
        <f t="shared" ref="X63:X70" si="35">P63-Q63</f>
        <v>9680</v>
      </c>
    </row>
    <row r="64" spans="1:24" x14ac:dyDescent="0.25">
      <c r="A64">
        <v>10663</v>
      </c>
      <c r="B64">
        <v>751</v>
      </c>
      <c r="D64">
        <v>50400</v>
      </c>
      <c r="E64">
        <v>35593</v>
      </c>
      <c r="G64">
        <v>51598</v>
      </c>
      <c r="H64">
        <v>36458</v>
      </c>
      <c r="J64">
        <v>10694</v>
      </c>
      <c r="K64">
        <v>763</v>
      </c>
      <c r="M64">
        <v>18135</v>
      </c>
      <c r="N64">
        <v>3708</v>
      </c>
      <c r="P64">
        <v>11108</v>
      </c>
      <c r="Q64">
        <v>774</v>
      </c>
      <c r="S64">
        <f t="shared" si="30"/>
        <v>9912</v>
      </c>
      <c r="T64">
        <f t="shared" si="31"/>
        <v>14807</v>
      </c>
      <c r="U64">
        <f t="shared" si="32"/>
        <v>15140</v>
      </c>
      <c r="V64">
        <f t="shared" si="33"/>
        <v>9931</v>
      </c>
      <c r="W64">
        <f t="shared" si="34"/>
        <v>14427</v>
      </c>
      <c r="X64">
        <f t="shared" si="35"/>
        <v>10334</v>
      </c>
    </row>
    <row r="65" spans="1:24" x14ac:dyDescent="0.25">
      <c r="A65">
        <v>10520</v>
      </c>
      <c r="B65">
        <v>737</v>
      </c>
      <c r="D65">
        <v>50480</v>
      </c>
      <c r="E65">
        <v>35635</v>
      </c>
      <c r="G65">
        <v>51464</v>
      </c>
      <c r="H65">
        <v>36701</v>
      </c>
      <c r="J65">
        <v>10382</v>
      </c>
      <c r="K65">
        <v>760</v>
      </c>
      <c r="M65">
        <v>18252</v>
      </c>
      <c r="N65">
        <v>3712</v>
      </c>
      <c r="P65">
        <v>10411</v>
      </c>
      <c r="Q65">
        <v>801</v>
      </c>
      <c r="S65">
        <f t="shared" si="30"/>
        <v>9783</v>
      </c>
      <c r="T65">
        <f t="shared" si="31"/>
        <v>14845</v>
      </c>
      <c r="U65">
        <f t="shared" si="32"/>
        <v>14763</v>
      </c>
      <c r="V65">
        <f t="shared" si="33"/>
        <v>9622</v>
      </c>
      <c r="W65">
        <f t="shared" si="34"/>
        <v>14540</v>
      </c>
      <c r="X65">
        <f t="shared" si="35"/>
        <v>9610</v>
      </c>
    </row>
    <row r="66" spans="1:24" x14ac:dyDescent="0.25">
      <c r="A66">
        <v>9984</v>
      </c>
      <c r="B66">
        <v>749</v>
      </c>
      <c r="D66">
        <v>51628</v>
      </c>
      <c r="E66">
        <v>35564</v>
      </c>
      <c r="G66">
        <v>51266</v>
      </c>
      <c r="H66">
        <v>36417</v>
      </c>
      <c r="J66">
        <v>11045</v>
      </c>
      <c r="K66">
        <v>757</v>
      </c>
      <c r="M66">
        <v>17998</v>
      </c>
      <c r="N66">
        <v>3714</v>
      </c>
      <c r="P66">
        <v>10708</v>
      </c>
      <c r="Q66">
        <v>779</v>
      </c>
      <c r="S66">
        <f t="shared" si="30"/>
        <v>9235</v>
      </c>
      <c r="T66">
        <f t="shared" si="31"/>
        <v>16064</v>
      </c>
      <c r="U66">
        <f t="shared" si="32"/>
        <v>14849</v>
      </c>
      <c r="V66">
        <f t="shared" si="33"/>
        <v>10288</v>
      </c>
      <c r="W66">
        <f t="shared" si="34"/>
        <v>14284</v>
      </c>
      <c r="X66">
        <f t="shared" si="35"/>
        <v>9929</v>
      </c>
    </row>
    <row r="67" spans="1:24" x14ac:dyDescent="0.25">
      <c r="A67">
        <v>10955</v>
      </c>
      <c r="B67">
        <v>758</v>
      </c>
      <c r="D67">
        <v>50278</v>
      </c>
      <c r="E67">
        <v>35732</v>
      </c>
      <c r="G67">
        <v>50695</v>
      </c>
      <c r="H67">
        <v>36477</v>
      </c>
      <c r="J67">
        <v>10378</v>
      </c>
      <c r="K67">
        <v>764</v>
      </c>
      <c r="M67">
        <v>17799</v>
      </c>
      <c r="N67">
        <v>3787</v>
      </c>
      <c r="P67">
        <v>10842</v>
      </c>
      <c r="Q67">
        <v>807</v>
      </c>
      <c r="S67">
        <f t="shared" si="30"/>
        <v>10197</v>
      </c>
      <c r="T67">
        <f t="shared" si="31"/>
        <v>14546</v>
      </c>
      <c r="U67">
        <f t="shared" si="32"/>
        <v>14218</v>
      </c>
      <c r="V67">
        <f t="shared" si="33"/>
        <v>9614</v>
      </c>
      <c r="W67">
        <f t="shared" si="34"/>
        <v>14012</v>
      </c>
      <c r="X67">
        <f t="shared" si="35"/>
        <v>10035</v>
      </c>
    </row>
    <row r="68" spans="1:24" x14ac:dyDescent="0.25">
      <c r="A68">
        <v>10994</v>
      </c>
      <c r="B68">
        <v>746</v>
      </c>
      <c r="D68">
        <v>50581</v>
      </c>
      <c r="E68">
        <v>35826</v>
      </c>
      <c r="G68">
        <v>51114</v>
      </c>
      <c r="H68">
        <v>36546</v>
      </c>
      <c r="J68">
        <v>10510</v>
      </c>
      <c r="K68">
        <v>757</v>
      </c>
      <c r="M68">
        <v>18574</v>
      </c>
      <c r="N68">
        <v>3777</v>
      </c>
      <c r="P68">
        <v>10665</v>
      </c>
      <c r="Q68">
        <v>792</v>
      </c>
      <c r="S68">
        <f t="shared" si="30"/>
        <v>10248</v>
      </c>
      <c r="T68">
        <f t="shared" si="31"/>
        <v>14755</v>
      </c>
      <c r="U68">
        <f t="shared" si="32"/>
        <v>14568</v>
      </c>
      <c r="V68">
        <f t="shared" si="33"/>
        <v>9753</v>
      </c>
      <c r="W68">
        <f t="shared" si="34"/>
        <v>14797</v>
      </c>
      <c r="X68">
        <f t="shared" si="35"/>
        <v>9873</v>
      </c>
    </row>
    <row r="69" spans="1:24" x14ac:dyDescent="0.25">
      <c r="A69">
        <v>11605</v>
      </c>
      <c r="B69">
        <v>758</v>
      </c>
      <c r="D69">
        <v>50909</v>
      </c>
      <c r="E69">
        <v>36311</v>
      </c>
      <c r="G69">
        <v>50797</v>
      </c>
      <c r="H69">
        <v>36561</v>
      </c>
      <c r="J69">
        <v>10932</v>
      </c>
      <c r="K69">
        <v>807</v>
      </c>
      <c r="M69">
        <v>18101</v>
      </c>
      <c r="N69">
        <v>3754</v>
      </c>
      <c r="P69">
        <v>10818</v>
      </c>
      <c r="Q69">
        <v>783</v>
      </c>
      <c r="S69">
        <f t="shared" si="30"/>
        <v>10847</v>
      </c>
      <c r="T69">
        <f t="shared" si="31"/>
        <v>14598</v>
      </c>
      <c r="U69">
        <f t="shared" si="32"/>
        <v>14236</v>
      </c>
      <c r="V69">
        <f t="shared" si="33"/>
        <v>10125</v>
      </c>
      <c r="W69">
        <f t="shared" si="34"/>
        <v>14347</v>
      </c>
      <c r="X69">
        <f t="shared" si="35"/>
        <v>10035</v>
      </c>
    </row>
    <row r="70" spans="1:24" x14ac:dyDescent="0.25">
      <c r="A70">
        <v>10952</v>
      </c>
      <c r="B70">
        <v>742</v>
      </c>
      <c r="D70">
        <v>51854</v>
      </c>
      <c r="E70">
        <v>35958</v>
      </c>
      <c r="G70">
        <v>51532</v>
      </c>
      <c r="H70">
        <v>36515</v>
      </c>
      <c r="J70">
        <v>10746</v>
      </c>
      <c r="K70">
        <v>760</v>
      </c>
      <c r="M70">
        <v>17456</v>
      </c>
      <c r="N70">
        <v>3695</v>
      </c>
      <c r="P70">
        <v>11007</v>
      </c>
      <c r="Q70">
        <v>815</v>
      </c>
      <c r="S70">
        <f t="shared" si="30"/>
        <v>10210</v>
      </c>
      <c r="T70">
        <f t="shared" si="31"/>
        <v>15896</v>
      </c>
      <c r="U70">
        <f t="shared" si="32"/>
        <v>15017</v>
      </c>
      <c r="V70">
        <f t="shared" si="33"/>
        <v>9986</v>
      </c>
      <c r="W70">
        <f t="shared" si="34"/>
        <v>13761</v>
      </c>
      <c r="X70">
        <f t="shared" si="35"/>
        <v>10192</v>
      </c>
    </row>
    <row r="71" spans="1:24" x14ac:dyDescent="0.25">
      <c r="A71">
        <v>10184</v>
      </c>
      <c r="B71">
        <v>743</v>
      </c>
      <c r="D71">
        <v>51755</v>
      </c>
      <c r="E71">
        <v>35834</v>
      </c>
      <c r="G71">
        <v>50643</v>
      </c>
      <c r="H71">
        <v>36451</v>
      </c>
      <c r="J71">
        <v>10965</v>
      </c>
      <c r="K71">
        <v>755</v>
      </c>
      <c r="M71">
        <v>18091</v>
      </c>
      <c r="N71">
        <v>3727</v>
      </c>
      <c r="P71">
        <v>10655</v>
      </c>
      <c r="Q71">
        <v>812</v>
      </c>
      <c r="S71">
        <f t="shared" si="30"/>
        <v>9441</v>
      </c>
      <c r="T71">
        <f t="shared" si="31"/>
        <v>15921</v>
      </c>
      <c r="U71">
        <f t="shared" si="32"/>
        <v>14192</v>
      </c>
      <c r="V71">
        <f t="shared" si="33"/>
        <v>10210</v>
      </c>
      <c r="W71">
        <f t="shared" si="34"/>
        <v>14364</v>
      </c>
      <c r="X71">
        <f>P71-Q71</f>
        <v>9843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147402</v>
      </c>
      <c r="B74">
        <v>65499</v>
      </c>
      <c r="D74">
        <v>66266</v>
      </c>
      <c r="E74">
        <v>40600</v>
      </c>
      <c r="G74">
        <v>74630</v>
      </c>
      <c r="H74">
        <v>39047</v>
      </c>
      <c r="J74">
        <v>21322</v>
      </c>
      <c r="K74">
        <v>3203</v>
      </c>
      <c r="M74">
        <v>116021</v>
      </c>
      <c r="N74">
        <v>44605</v>
      </c>
      <c r="P74">
        <v>147732</v>
      </c>
      <c r="Q74">
        <v>65783</v>
      </c>
      <c r="S74">
        <f>A74-B74</f>
        <v>81903</v>
      </c>
      <c r="T74">
        <f>D74-E74</f>
        <v>25666</v>
      </c>
      <c r="U74">
        <f>G74-H74</f>
        <v>35583</v>
      </c>
      <c r="V74">
        <f>J74-K74</f>
        <v>18119</v>
      </c>
      <c r="W74">
        <f>M74-N74</f>
        <v>71416</v>
      </c>
      <c r="X74">
        <f>P74-Q74</f>
        <v>81949</v>
      </c>
    </row>
    <row r="75" spans="1:24" x14ac:dyDescent="0.25">
      <c r="A75">
        <v>147876</v>
      </c>
      <c r="B75">
        <v>65805</v>
      </c>
      <c r="D75">
        <v>46419</v>
      </c>
      <c r="E75">
        <v>31842</v>
      </c>
      <c r="G75">
        <v>45875</v>
      </c>
      <c r="H75">
        <v>32069</v>
      </c>
      <c r="J75">
        <v>10160</v>
      </c>
      <c r="K75">
        <v>686</v>
      </c>
      <c r="M75">
        <v>25536</v>
      </c>
      <c r="N75">
        <v>5197</v>
      </c>
      <c r="P75">
        <v>10865</v>
      </c>
      <c r="Q75">
        <v>764</v>
      </c>
      <c r="S75">
        <f t="shared" ref="S75:S83" si="36">A75-B75</f>
        <v>82071</v>
      </c>
      <c r="T75">
        <f t="shared" ref="T75:T83" si="37">D75-E75</f>
        <v>14577</v>
      </c>
      <c r="U75">
        <f t="shared" ref="U75:U83" si="38">G75-H75</f>
        <v>13806</v>
      </c>
      <c r="V75">
        <f t="shared" ref="V75:V83" si="39">J75-K75</f>
        <v>9474</v>
      </c>
      <c r="W75">
        <f t="shared" ref="W75:W83" si="40">M75-N75</f>
        <v>20339</v>
      </c>
      <c r="X75">
        <f t="shared" ref="X75:X82" si="41">P75-Q75</f>
        <v>10101</v>
      </c>
    </row>
    <row r="76" spans="1:24" x14ac:dyDescent="0.25">
      <c r="A76">
        <v>46302</v>
      </c>
      <c r="B76">
        <v>12722</v>
      </c>
      <c r="D76">
        <v>68513</v>
      </c>
      <c r="E76">
        <v>50033</v>
      </c>
      <c r="G76">
        <v>109655</v>
      </c>
      <c r="H76">
        <v>63010</v>
      </c>
      <c r="J76">
        <v>15748</v>
      </c>
      <c r="K76">
        <v>1901</v>
      </c>
      <c r="M76">
        <v>15577</v>
      </c>
      <c r="N76">
        <v>2918</v>
      </c>
      <c r="P76">
        <v>148048</v>
      </c>
      <c r="Q76">
        <v>65902</v>
      </c>
      <c r="S76">
        <f t="shared" si="36"/>
        <v>33580</v>
      </c>
      <c r="T76">
        <f t="shared" si="37"/>
        <v>18480</v>
      </c>
      <c r="U76">
        <f t="shared" si="38"/>
        <v>46645</v>
      </c>
      <c r="V76">
        <f t="shared" si="39"/>
        <v>13847</v>
      </c>
      <c r="W76">
        <f t="shared" si="40"/>
        <v>12659</v>
      </c>
      <c r="X76">
        <f t="shared" si="41"/>
        <v>82146</v>
      </c>
    </row>
    <row r="77" spans="1:24" x14ac:dyDescent="0.25">
      <c r="A77">
        <v>10077</v>
      </c>
      <c r="B77">
        <v>657</v>
      </c>
      <c r="D77">
        <v>62409</v>
      </c>
      <c r="E77">
        <v>36463</v>
      </c>
      <c r="G77">
        <v>68736</v>
      </c>
      <c r="H77">
        <v>39487</v>
      </c>
      <c r="J77">
        <v>14748</v>
      </c>
      <c r="K77">
        <v>1687</v>
      </c>
      <c r="M77">
        <v>16666</v>
      </c>
      <c r="N77">
        <v>3087</v>
      </c>
      <c r="P77">
        <v>148087</v>
      </c>
      <c r="Q77">
        <v>65877</v>
      </c>
      <c r="S77">
        <f t="shared" si="36"/>
        <v>9420</v>
      </c>
      <c r="T77">
        <f t="shared" si="37"/>
        <v>25946</v>
      </c>
      <c r="U77">
        <f t="shared" si="38"/>
        <v>29249</v>
      </c>
      <c r="V77">
        <f t="shared" si="39"/>
        <v>13061</v>
      </c>
      <c r="W77">
        <f t="shared" si="40"/>
        <v>13579</v>
      </c>
      <c r="X77">
        <f t="shared" si="41"/>
        <v>82210</v>
      </c>
    </row>
    <row r="78" spans="1:24" x14ac:dyDescent="0.25">
      <c r="A78">
        <v>10636</v>
      </c>
      <c r="B78">
        <v>724</v>
      </c>
      <c r="D78">
        <v>46596</v>
      </c>
      <c r="E78">
        <v>32056</v>
      </c>
      <c r="G78">
        <v>46750</v>
      </c>
      <c r="H78">
        <v>32530</v>
      </c>
      <c r="J78">
        <v>11284</v>
      </c>
      <c r="K78">
        <v>936</v>
      </c>
      <c r="M78">
        <v>71215</v>
      </c>
      <c r="N78">
        <v>19854</v>
      </c>
      <c r="P78">
        <v>147891</v>
      </c>
      <c r="Q78">
        <v>65947</v>
      </c>
      <c r="S78">
        <f t="shared" si="36"/>
        <v>9912</v>
      </c>
      <c r="T78">
        <f t="shared" si="37"/>
        <v>14540</v>
      </c>
      <c r="U78">
        <f t="shared" si="38"/>
        <v>14220</v>
      </c>
      <c r="V78">
        <f t="shared" si="39"/>
        <v>10348</v>
      </c>
      <c r="W78">
        <f t="shared" si="40"/>
        <v>51361</v>
      </c>
      <c r="X78">
        <f t="shared" si="41"/>
        <v>81944</v>
      </c>
    </row>
    <row r="79" spans="1:24" x14ac:dyDescent="0.25">
      <c r="A79">
        <v>10285</v>
      </c>
      <c r="B79">
        <v>675</v>
      </c>
      <c r="D79">
        <v>46639</v>
      </c>
      <c r="E79">
        <v>32116</v>
      </c>
      <c r="G79">
        <v>90567</v>
      </c>
      <c r="H79">
        <v>55235</v>
      </c>
      <c r="J79">
        <v>15876</v>
      </c>
      <c r="K79">
        <v>2001</v>
      </c>
      <c r="M79">
        <v>155743</v>
      </c>
      <c r="N79">
        <v>69322</v>
      </c>
      <c r="P79">
        <v>148655</v>
      </c>
      <c r="Q79">
        <v>65952</v>
      </c>
      <c r="S79">
        <f t="shared" si="36"/>
        <v>9610</v>
      </c>
      <c r="T79">
        <f t="shared" si="37"/>
        <v>14523</v>
      </c>
      <c r="U79">
        <f t="shared" si="38"/>
        <v>35332</v>
      </c>
      <c r="V79">
        <f t="shared" si="39"/>
        <v>13875</v>
      </c>
      <c r="W79">
        <f t="shared" si="40"/>
        <v>86421</v>
      </c>
      <c r="X79">
        <f t="shared" si="41"/>
        <v>82703</v>
      </c>
    </row>
    <row r="80" spans="1:24" x14ac:dyDescent="0.25">
      <c r="A80">
        <v>10756</v>
      </c>
      <c r="B80">
        <v>806</v>
      </c>
      <c r="D80">
        <v>50615</v>
      </c>
      <c r="E80">
        <v>32661</v>
      </c>
      <c r="G80">
        <v>46717</v>
      </c>
      <c r="H80">
        <v>32299</v>
      </c>
      <c r="J80">
        <v>21830</v>
      </c>
      <c r="K80">
        <v>3286</v>
      </c>
      <c r="M80">
        <v>115756</v>
      </c>
      <c r="N80">
        <v>44416</v>
      </c>
      <c r="P80">
        <v>49504</v>
      </c>
      <c r="Q80">
        <v>13395</v>
      </c>
      <c r="S80">
        <f t="shared" si="36"/>
        <v>9950</v>
      </c>
      <c r="T80">
        <f t="shared" si="37"/>
        <v>17954</v>
      </c>
      <c r="U80">
        <f t="shared" si="38"/>
        <v>14418</v>
      </c>
      <c r="V80">
        <f t="shared" si="39"/>
        <v>18544</v>
      </c>
      <c r="W80">
        <f t="shared" si="40"/>
        <v>71340</v>
      </c>
      <c r="X80">
        <f t="shared" si="41"/>
        <v>36109</v>
      </c>
    </row>
    <row r="81" spans="1:24" x14ac:dyDescent="0.25">
      <c r="A81">
        <v>10379</v>
      </c>
      <c r="B81">
        <v>694</v>
      </c>
      <c r="D81">
        <v>47201</v>
      </c>
      <c r="E81">
        <v>32209</v>
      </c>
      <c r="G81">
        <v>46043</v>
      </c>
      <c r="H81">
        <v>32185</v>
      </c>
      <c r="J81">
        <v>11377</v>
      </c>
      <c r="K81">
        <v>679</v>
      </c>
      <c r="M81">
        <v>155621</v>
      </c>
      <c r="N81">
        <v>69515</v>
      </c>
      <c r="P81">
        <v>18895</v>
      </c>
      <c r="Q81">
        <v>2636</v>
      </c>
      <c r="S81">
        <f t="shared" si="36"/>
        <v>9685</v>
      </c>
      <c r="T81">
        <f t="shared" si="37"/>
        <v>14992</v>
      </c>
      <c r="U81">
        <f t="shared" si="38"/>
        <v>13858</v>
      </c>
      <c r="V81">
        <f t="shared" si="39"/>
        <v>10698</v>
      </c>
      <c r="W81">
        <f t="shared" si="40"/>
        <v>86106</v>
      </c>
      <c r="X81">
        <f t="shared" si="41"/>
        <v>16259</v>
      </c>
    </row>
    <row r="82" spans="1:24" x14ac:dyDescent="0.25">
      <c r="A82">
        <v>77004</v>
      </c>
      <c r="B82">
        <v>35320</v>
      </c>
      <c r="D82">
        <v>46553</v>
      </c>
      <c r="E82">
        <v>31927</v>
      </c>
      <c r="G82">
        <v>50635</v>
      </c>
      <c r="H82">
        <v>34695</v>
      </c>
      <c r="J82">
        <v>12862</v>
      </c>
      <c r="K82">
        <v>1228</v>
      </c>
      <c r="M82">
        <v>155540</v>
      </c>
      <c r="N82">
        <v>69292</v>
      </c>
      <c r="P82">
        <v>10242</v>
      </c>
      <c r="Q82">
        <v>721</v>
      </c>
      <c r="S82">
        <f t="shared" si="36"/>
        <v>41684</v>
      </c>
      <c r="T82">
        <f t="shared" si="37"/>
        <v>14626</v>
      </c>
      <c r="U82">
        <f t="shared" si="38"/>
        <v>15940</v>
      </c>
      <c r="V82">
        <f t="shared" si="39"/>
        <v>11634</v>
      </c>
      <c r="W82">
        <f t="shared" si="40"/>
        <v>86248</v>
      </c>
      <c r="X82">
        <f t="shared" si="41"/>
        <v>9521</v>
      </c>
    </row>
    <row r="83" spans="1:24" x14ac:dyDescent="0.25">
      <c r="A83">
        <v>148091</v>
      </c>
      <c r="B83">
        <v>65854</v>
      </c>
      <c r="D83">
        <v>46536</v>
      </c>
      <c r="E83">
        <v>31947</v>
      </c>
      <c r="G83">
        <v>46331</v>
      </c>
      <c r="H83">
        <v>32235</v>
      </c>
      <c r="J83">
        <v>12010</v>
      </c>
      <c r="K83">
        <v>698</v>
      </c>
      <c r="M83">
        <v>155806</v>
      </c>
      <c r="N83">
        <v>69573</v>
      </c>
      <c r="P83">
        <v>10330</v>
      </c>
      <c r="Q83">
        <v>744</v>
      </c>
      <c r="S83">
        <f t="shared" si="36"/>
        <v>82237</v>
      </c>
      <c r="T83">
        <f t="shared" si="37"/>
        <v>14589</v>
      </c>
      <c r="U83">
        <f t="shared" si="38"/>
        <v>14096</v>
      </c>
      <c r="V83">
        <f t="shared" si="39"/>
        <v>11312</v>
      </c>
      <c r="W83">
        <f t="shared" si="40"/>
        <v>86233</v>
      </c>
      <c r="X83">
        <f>P83-Q83</f>
        <v>9586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topLeftCell="A7" workbookViewId="0">
      <selection activeCell="G40" sqref="G40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</f>
        <v>6496</v>
      </c>
      <c r="C2">
        <f>MEDIAN(Slashdot!H$14:H$23)</f>
        <v>3477</v>
      </c>
      <c r="D2">
        <f>MEDIAN(Slashdot!H$26:H$35)</f>
        <v>2139</v>
      </c>
      <c r="E2">
        <f>MEDIAN(Slashdot!H$38:H$47)</f>
        <v>1384.5</v>
      </c>
      <c r="F2">
        <f>MEDIAN(Slashdot!H$50:H$59)</f>
        <v>937</v>
      </c>
      <c r="G2">
        <f>MEDIAN(Slashdot!H$62:H$71)</f>
        <v>1192.5</v>
      </c>
      <c r="H2">
        <f>MEDIAN(Slashdot!H$74:H$83)</f>
        <v>1329</v>
      </c>
    </row>
    <row r="3" spans="1:8" x14ac:dyDescent="0.25">
      <c r="A3" t="s">
        <v>6</v>
      </c>
      <c r="B3">
        <f>MEDIAN(Slashdot!E$2:E$11)</f>
        <v>5466.5</v>
      </c>
      <c r="C3">
        <f>MEDIAN(Slashdot!E$14:E$23)</f>
        <v>3520.5</v>
      </c>
      <c r="D3">
        <f>MEDIAN(Slashdot!E$26:E$35)</f>
        <v>2059.5</v>
      </c>
      <c r="E3">
        <f>MEDIAN(Slashdot!E$38:E$47)</f>
        <v>1264.5</v>
      </c>
      <c r="F3">
        <f>MEDIAN(Slashdot!E$50:E$59)</f>
        <v>884</v>
      </c>
      <c r="G3">
        <f>MEDIAN(Slashdot!E$62:E$71)</f>
        <v>1093.5</v>
      </c>
      <c r="H3">
        <f>MEDIAN(Slashdot!E$74:E$83)</f>
        <v>1572.5</v>
      </c>
    </row>
    <row r="4" spans="1:8" x14ac:dyDescent="0.25">
      <c r="A4" t="s">
        <v>9</v>
      </c>
      <c r="B4">
        <f>MEDIAN(Slashdot!N$2:N$11)</f>
        <v>1990.5</v>
      </c>
      <c r="C4">
        <f>MEDIAN(Slashdot!N$14:N$23)</f>
        <v>1261</v>
      </c>
      <c r="D4">
        <f>MEDIAN(Slashdot!N$26:N$35)</f>
        <v>753.5</v>
      </c>
      <c r="E4">
        <f>MEDIAN(Slashdot!N$38:N$47)</f>
        <v>536.5</v>
      </c>
      <c r="F4">
        <f>MEDIAN(Slashdot!N$50:N$59)</f>
        <v>505.5</v>
      </c>
      <c r="G4">
        <f>MEDIAN(Slashdot!N$62:N$71)</f>
        <v>591.5</v>
      </c>
      <c r="H4">
        <f>MEDIAN(Slashdot!N$74:N$83)</f>
        <v>1014</v>
      </c>
    </row>
    <row r="5" spans="1:8" x14ac:dyDescent="0.25">
      <c r="A5" t="s">
        <v>8</v>
      </c>
      <c r="B5">
        <f>MEDIAN(Slashdot!K$2:K$11)</f>
        <v>738</v>
      </c>
      <c r="C5">
        <f>MEDIAN(Slashdot!K$14:K$23)</f>
        <v>416</v>
      </c>
      <c r="D5">
        <f>MEDIAN(Slashdot!K$26:K$35)</f>
        <v>253.5</v>
      </c>
      <c r="E5">
        <f>MEDIAN(Slashdot!K$38:K$47)</f>
        <v>214</v>
      </c>
      <c r="F5">
        <f>MEDIAN(Slashdot!K$50:K$59)</f>
        <v>219.5</v>
      </c>
      <c r="G5">
        <f>MEDIAN(Slashdot!K$62:K$71)</f>
        <v>266</v>
      </c>
      <c r="H5">
        <f>MEDIAN(Slashdot!K$74:K$83)</f>
        <v>1392</v>
      </c>
    </row>
    <row r="6" spans="1:8" x14ac:dyDescent="0.25">
      <c r="A6" t="s">
        <v>0</v>
      </c>
      <c r="B6">
        <f>MEDIAN(Slashdot!B$2:B$11)</f>
        <v>930.5</v>
      </c>
      <c r="C6">
        <f>MEDIAN(Slashdot!B$14:B$23)</f>
        <v>467.5</v>
      </c>
      <c r="D6">
        <f>MEDIAN(Slashdot!B$26:B$35)</f>
        <v>272</v>
      </c>
      <c r="E6">
        <f>MEDIAN(Slashdot!B$38:B$47)</f>
        <v>212.5</v>
      </c>
      <c r="F6">
        <f>MEDIAN(Slashdot!B$50:B$59)</f>
        <v>237</v>
      </c>
      <c r="G6">
        <f>MEDIAN(Slashdot!B$62:B$71)</f>
        <v>424.5</v>
      </c>
      <c r="H6">
        <f>MEDIAN(Slashdot!B$74:B$83)</f>
        <v>142842.5</v>
      </c>
    </row>
    <row r="7" spans="1:8" x14ac:dyDescent="0.25">
      <c r="A7" t="s">
        <v>14</v>
      </c>
      <c r="B7">
        <f>MEDIAN(Slashdot!Q$2:Q$11)</f>
        <v>799</v>
      </c>
      <c r="C7">
        <f>MEDIAN(Slashdot!Q$14:Q$23)</f>
        <v>446</v>
      </c>
      <c r="D7">
        <f>MEDIAN(Slashdot!Q$26:Q$35)</f>
        <v>284.5</v>
      </c>
      <c r="E7">
        <f>MEDIAN(Slashdot!Q$38:Q$47)</f>
        <v>236</v>
      </c>
      <c r="F7">
        <f>MEDIAN(Slashdot!Q$50:Q$59)</f>
        <v>254.5</v>
      </c>
      <c r="G7">
        <f>MEDIAN(Slashdot!Q$62:Q$71)</f>
        <v>339.5</v>
      </c>
      <c r="H7">
        <f>MEDIAN(Slashdot!Q$74:Q$83)</f>
        <v>22129.5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</f>
        <v>106653.5</v>
      </c>
      <c r="C9">
        <f>MEDIAN(Stanford!H$14:H$23)</f>
        <v>61965.5</v>
      </c>
      <c r="D9">
        <f>MEDIAN(Stanford!H$26:H$35)</f>
        <v>53293</v>
      </c>
      <c r="E9">
        <f>MEDIAN(Stanford!H$38:H$47)</f>
        <v>29773.5</v>
      </c>
      <c r="F9">
        <f>MEDIAN(Stanford!H$50:H$59)</f>
        <v>15978</v>
      </c>
      <c r="G9">
        <f>MEDIAN(Stanford!H$62:H$71)</f>
        <v>17279</v>
      </c>
      <c r="H9">
        <f>MEDIAN(Stanford!H$74:H$83)</f>
        <v>14786</v>
      </c>
    </row>
    <row r="10" spans="1:8" x14ac:dyDescent="0.25">
      <c r="A10" t="s">
        <v>6</v>
      </c>
      <c r="B10">
        <f>MEDIAN(Stanford!E$2:E$11)</f>
        <v>97293</v>
      </c>
      <c r="C10">
        <f>MEDIAN(Stanford!E$14:E$23)</f>
        <v>58726</v>
      </c>
      <c r="D10">
        <f>MEDIAN(Stanford!E$26:E$35)</f>
        <v>44222</v>
      </c>
      <c r="E10">
        <f>MEDIAN(Stanford!E$38:E$47)</f>
        <v>24964</v>
      </c>
      <c r="F10">
        <f>MEDIAN(Stanford!E$50:E$59)</f>
        <v>13534.5</v>
      </c>
      <c r="G10">
        <f>MEDIAN(Stanford!E$62:E$71)</f>
        <v>14370</v>
      </c>
      <c r="H10">
        <f>MEDIAN(Stanford!E$74:E$83)</f>
        <v>11185</v>
      </c>
    </row>
    <row r="11" spans="1:8" x14ac:dyDescent="0.25">
      <c r="A11" t="s">
        <v>9</v>
      </c>
      <c r="B11">
        <f>MEDIAN(Stanford!N$2:N$11)</f>
        <v>12714</v>
      </c>
      <c r="C11">
        <f>MEDIAN(Stanford!N$14:N$23)</f>
        <v>7082.5</v>
      </c>
      <c r="D11">
        <f>MEDIAN(Stanford!N$26:N$35)</f>
        <v>4352</v>
      </c>
      <c r="E11">
        <f>MEDIAN(Stanford!N$38:N$47)</f>
        <v>2890</v>
      </c>
      <c r="F11">
        <f>MEDIAN(Stanford!N$50:N$59)</f>
        <v>2035</v>
      </c>
      <c r="G11">
        <f>MEDIAN(Stanford!N$62:N$71)</f>
        <v>2364</v>
      </c>
      <c r="H11">
        <f>MEDIAN(Stanford!N$74:N$83)</f>
        <v>2788</v>
      </c>
    </row>
    <row r="12" spans="1:8" x14ac:dyDescent="0.25">
      <c r="A12" t="s">
        <v>8</v>
      </c>
      <c r="B12">
        <f>MEDIAN(Stanford!K$2:K$11)</f>
        <v>5816</v>
      </c>
      <c r="C12">
        <f>MEDIAN(Stanford!K$14:K$23)</f>
        <v>3325</v>
      </c>
      <c r="D12">
        <f>MEDIAN(Stanford!K$26:K$35)</f>
        <v>1931.5</v>
      </c>
      <c r="E12">
        <f>MEDIAN(Stanford!K$38:K$47)</f>
        <v>1233.5</v>
      </c>
      <c r="F12">
        <f>MEDIAN(Stanford!K$50:K$59)</f>
        <v>1049.5</v>
      </c>
      <c r="G12">
        <f>MEDIAN(Stanford!K$62:K$71)</f>
        <v>1257.5</v>
      </c>
      <c r="H12">
        <f>MEDIAN(Stanford!K$74:K$83)</f>
        <v>3392</v>
      </c>
    </row>
    <row r="13" spans="1:8" x14ac:dyDescent="0.25">
      <c r="A13" t="s">
        <v>0</v>
      </c>
      <c r="B13">
        <f>MEDIAN(Stanford!B$2:B$11)</f>
        <v>6076.5</v>
      </c>
      <c r="C13">
        <f>MEDIAN(Stanford!B$14:B$23)</f>
        <v>3180</v>
      </c>
      <c r="D13">
        <f>MEDIAN(Stanford!B$26:B$35)</f>
        <v>1860</v>
      </c>
      <c r="E13">
        <f>MEDIAN(Stanford!B$38:B$47)</f>
        <v>1216.5</v>
      </c>
      <c r="F13">
        <f>MEDIAN(Stanford!B$50:B$59)</f>
        <v>950</v>
      </c>
      <c r="G13">
        <f>MEDIAN(Stanford!B$62:B$71)</f>
        <v>1146.5</v>
      </c>
      <c r="H13">
        <f>MEDIAN(Stanford!B$74:B$83)</f>
        <v>1260.5</v>
      </c>
    </row>
    <row r="14" spans="1:8" x14ac:dyDescent="0.25">
      <c r="A14" t="s">
        <v>14</v>
      </c>
      <c r="B14">
        <f>MEDIAN(Stanford!Q$2:Q$11)</f>
        <v>5364</v>
      </c>
      <c r="C14">
        <f>MEDIAN(Stanford!Q$14:Q$23)</f>
        <v>3151.5</v>
      </c>
      <c r="D14">
        <f>MEDIAN(Stanford!Q$26:Q$35)</f>
        <v>1889</v>
      </c>
      <c r="E14">
        <f>MEDIAN(Stanford!Q$38:Q$47)</f>
        <v>1263</v>
      </c>
      <c r="F14">
        <f>MEDIAN(Stanford!Q$50:Q$59)</f>
        <v>1085.5</v>
      </c>
      <c r="G14">
        <f>MEDIAN(Stanford!Q$62:Q$71)</f>
        <v>1229.5</v>
      </c>
      <c r="H14">
        <f>MEDIAN(Stanford!Q$74:Q$83)</f>
        <v>1446.5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</f>
        <v>68926.5</v>
      </c>
      <c r="C16">
        <f>MEDIAN(Google!H$14:H$23)</f>
        <v>41571.5</v>
      </c>
      <c r="D16">
        <f>MEDIAN(Google!H$26:H$35)</f>
        <v>22571</v>
      </c>
      <c r="E16">
        <f>MEDIAN(Google!H$38:H$47)</f>
        <v>12035</v>
      </c>
      <c r="F16">
        <f>MEDIAN(Google!H$50:H$59)</f>
        <v>8174.5</v>
      </c>
      <c r="G16">
        <f>MEDIAN(Google!H$62:H$71)</f>
        <v>6325</v>
      </c>
      <c r="H16">
        <f>MEDIAN(Google!H$74:H$83)</f>
        <v>58764.5</v>
      </c>
    </row>
    <row r="17" spans="1:8" x14ac:dyDescent="0.25">
      <c r="A17" t="s">
        <v>6</v>
      </c>
      <c r="B17">
        <f>MEDIAN(Google!E$2:E$11)</f>
        <v>62531</v>
      </c>
      <c r="C17">
        <f>MEDIAN(Google!E$14:E$23)</f>
        <v>33002</v>
      </c>
      <c r="D17">
        <f>MEDIAN(Google!E$26:E$35)</f>
        <v>16806</v>
      </c>
      <c r="E17">
        <f>MEDIAN(Google!E$38:E$47)</f>
        <v>9723</v>
      </c>
      <c r="F17">
        <f>MEDIAN(Google!E$50:E$59)</f>
        <v>5632.5</v>
      </c>
      <c r="G17">
        <f>MEDIAN(Google!E$62:E$71)</f>
        <v>5552.5</v>
      </c>
      <c r="H17">
        <f>MEDIAN(Google!E$74:E$83)</f>
        <v>4500</v>
      </c>
    </row>
    <row r="18" spans="1:8" x14ac:dyDescent="0.25">
      <c r="A18" t="s">
        <v>9</v>
      </c>
      <c r="B18">
        <f>MEDIAN(Google!N$2:N$11)</f>
        <v>11075.5</v>
      </c>
      <c r="C18">
        <f>MEDIAN(Google!N$14:N$23)</f>
        <v>5695</v>
      </c>
      <c r="D18">
        <f>MEDIAN(Google!N$26:N$35)</f>
        <v>3206.5</v>
      </c>
      <c r="E18">
        <f>MEDIAN(Google!N$38:N$47)</f>
        <v>1903</v>
      </c>
      <c r="F18">
        <f>MEDIAN(Google!N$50:N$59)</f>
        <v>1116.5</v>
      </c>
      <c r="G18">
        <f>MEDIAN(Google!N$62:N$71)</f>
        <v>1328</v>
      </c>
      <c r="H18">
        <f>MEDIAN(Google!N$74:N$83)</f>
        <v>1198</v>
      </c>
    </row>
    <row r="19" spans="1:8" x14ac:dyDescent="0.25">
      <c r="A19" t="s">
        <v>8</v>
      </c>
      <c r="B19">
        <f>MEDIAN(Google!K$2:K$11)</f>
        <v>991.5</v>
      </c>
      <c r="C19">
        <f>MEDIAN(Google!K$14:K$23)</f>
        <v>611</v>
      </c>
      <c r="D19">
        <f>MEDIAN(Google!K$26:K$35)</f>
        <v>350</v>
      </c>
      <c r="E19">
        <f>MEDIAN(Google!K$38:K$47)</f>
        <v>270</v>
      </c>
      <c r="F19">
        <f>MEDIAN(Google!K$50:K$59)</f>
        <v>242.5</v>
      </c>
      <c r="G19">
        <f>MEDIAN(Google!K$62:K$71)</f>
        <v>358.5</v>
      </c>
      <c r="H19">
        <f>MEDIAN(Google!K$74:K$83)</f>
        <v>386.5</v>
      </c>
    </row>
    <row r="20" spans="1:8" x14ac:dyDescent="0.25">
      <c r="A20" t="s">
        <v>0</v>
      </c>
      <c r="B20">
        <f>MEDIAN(Google!B$2:B$11)</f>
        <v>879</v>
      </c>
      <c r="C20">
        <f>MEDIAN(Google!B$14:B$23)</f>
        <v>510</v>
      </c>
      <c r="D20">
        <f>MEDIAN(Google!B$26:B$35)</f>
        <v>325</v>
      </c>
      <c r="E20">
        <f>MEDIAN(Google!B$38:B$47)</f>
        <v>255.5</v>
      </c>
      <c r="F20">
        <f>MEDIAN(Google!B$50:B$59)</f>
        <v>234.5</v>
      </c>
      <c r="G20">
        <f>MEDIAN(Google!B$62:B$71)</f>
        <v>348</v>
      </c>
      <c r="H20">
        <f>MEDIAN(Google!B$74:B$83)</f>
        <v>528.5</v>
      </c>
    </row>
    <row r="21" spans="1:8" x14ac:dyDescent="0.25">
      <c r="A21" t="s">
        <v>14</v>
      </c>
      <c r="B21">
        <f>MEDIAN(Google!Q$2:Q$11)</f>
        <v>905</v>
      </c>
      <c r="C21">
        <f>MEDIAN(Google!Q$14:Q$23)</f>
        <v>567</v>
      </c>
      <c r="D21">
        <f>MEDIAN(Google!Q$26:Q$35)</f>
        <v>393.5</v>
      </c>
      <c r="E21">
        <f>MEDIAN(Google!Q$38:Q$47)</f>
        <v>319.5</v>
      </c>
      <c r="F21">
        <f>MEDIAN(Google!Q$50:Q$59)</f>
        <v>368.5</v>
      </c>
      <c r="G21">
        <f>MEDIAN(Google!Q$62:Q$71)</f>
        <v>401</v>
      </c>
      <c r="H21">
        <f>MEDIAN(Google!Q$74:Q$83)</f>
        <v>568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</f>
        <v>16133.5</v>
      </c>
      <c r="C23">
        <f>MEDIAN(Pokec!H$14:H$23)</f>
        <v>10299</v>
      </c>
      <c r="D23">
        <f>MEDIAN(Pokec!H$26:H$35)</f>
        <v>7570</v>
      </c>
      <c r="E23">
        <f>MEDIAN(Pokec!H$38:H$47)</f>
        <v>4396</v>
      </c>
      <c r="F23">
        <f>MEDIAN(Pokec!H$50:H$59)</f>
        <v>3119</v>
      </c>
      <c r="G23">
        <f>MEDIAN(Pokec!H$62:H$71)</f>
        <v>2930</v>
      </c>
      <c r="H23">
        <f>MEDIAN(Pokec!H$74:H$83)</f>
        <v>2993</v>
      </c>
    </row>
    <row r="24" spans="1:8" x14ac:dyDescent="0.25">
      <c r="A24" t="s">
        <v>6</v>
      </c>
      <c r="B24">
        <f>MEDIAN(Pokec!E$2:E$11)</f>
        <v>27420.5</v>
      </c>
      <c r="C24">
        <f>MEDIAN(Pokec!E$14:E$23)</f>
        <v>16776.5</v>
      </c>
      <c r="D24">
        <f>MEDIAN(Pokec!E$26:E$35)</f>
        <v>9077</v>
      </c>
      <c r="E24">
        <f>MEDIAN(Pokec!E$38:E$47)</f>
        <v>5454.5</v>
      </c>
      <c r="F24">
        <f>MEDIAN(Pokec!E$50:E$59)</f>
        <v>3839</v>
      </c>
      <c r="G24">
        <f>MEDIAN(Pokec!E$62:E$71)</f>
        <v>3415</v>
      </c>
      <c r="H24">
        <f>MEDIAN(Pokec!E$74:E$83)</f>
        <v>17119</v>
      </c>
    </row>
    <row r="25" spans="1:8" x14ac:dyDescent="0.25">
      <c r="A25" t="s">
        <v>9</v>
      </c>
      <c r="B25">
        <f>MEDIAN(Pokec!N$2:N$11)</f>
        <v>5006</v>
      </c>
      <c r="C25">
        <f>MEDIAN(Pokec!N$14:N$23)</f>
        <v>2293</v>
      </c>
      <c r="D25">
        <f>MEDIAN(Pokec!N$26:N$35)</f>
        <v>1357.5</v>
      </c>
      <c r="E25">
        <f>MEDIAN(Pokec!N$38:N$47)</f>
        <v>786</v>
      </c>
      <c r="F25">
        <f>MEDIAN(Pokec!N$50:N$59)</f>
        <v>437</v>
      </c>
      <c r="G25">
        <f>MEDIAN(Pokec!N$62:N$71)</f>
        <v>543.5</v>
      </c>
      <c r="H25">
        <f>MEDIAN(Pokec!N$74:N$83)</f>
        <v>455.5</v>
      </c>
    </row>
    <row r="26" spans="1:8" x14ac:dyDescent="0.25">
      <c r="A26" t="s">
        <v>8</v>
      </c>
      <c r="B26">
        <f>MEDIAN(Pokec!K$2:K$11)</f>
        <v>549</v>
      </c>
      <c r="C26">
        <f>MEDIAN(Pokec!K$14:K$23)</f>
        <v>369</v>
      </c>
      <c r="D26">
        <f>MEDIAN(Pokec!K$26:K$35)</f>
        <v>183.5</v>
      </c>
      <c r="E26">
        <f>MEDIAN(Pokec!K$38:K$47)</f>
        <v>124</v>
      </c>
      <c r="F26">
        <f>MEDIAN(Pokec!K$50:K$59)</f>
        <v>95</v>
      </c>
      <c r="G26">
        <f>MEDIAN(Pokec!K$62:K$71)</f>
        <v>135</v>
      </c>
      <c r="H26">
        <f>MEDIAN(Pokec!K$74:K$83)</f>
        <v>136</v>
      </c>
    </row>
    <row r="27" spans="1:8" x14ac:dyDescent="0.25">
      <c r="A27" t="s">
        <v>0</v>
      </c>
      <c r="B27">
        <f>MEDIAN(Pokec!B$2:B$11)</f>
        <v>623</v>
      </c>
      <c r="C27">
        <f>MEDIAN(Pokec!B$14:B$23)</f>
        <v>349</v>
      </c>
      <c r="D27">
        <f>MEDIAN(Pokec!B$26:B$35)</f>
        <v>197</v>
      </c>
      <c r="E27">
        <f>MEDIAN(Pokec!B$38:B$47)</f>
        <v>126.5</v>
      </c>
      <c r="F27">
        <f>MEDIAN(Pokec!B$50:B$59)</f>
        <v>136.5</v>
      </c>
      <c r="G27">
        <f>MEDIAN(Pokec!B$62:B$71)</f>
        <v>133</v>
      </c>
      <c r="H27">
        <f>MEDIAN(Pokec!B$74:B$83)</f>
        <v>28264.5</v>
      </c>
    </row>
    <row r="28" spans="1:8" x14ac:dyDescent="0.25">
      <c r="A28" t="s">
        <v>14</v>
      </c>
      <c r="B28">
        <f>MEDIAN(Pokec!Q$2:Q$11)</f>
        <v>546</v>
      </c>
      <c r="C28">
        <f>MEDIAN(Pokec!Q$14:Q$23)</f>
        <v>306</v>
      </c>
      <c r="D28">
        <f>MEDIAN(Pokec!Q$26:Q$35)</f>
        <v>190</v>
      </c>
      <c r="E28">
        <f>MEDIAN(Pokec!Q$38:Q$47)</f>
        <v>135.5</v>
      </c>
      <c r="F28">
        <f>MEDIAN(Pokec!Q$50:Q$59)</f>
        <v>103</v>
      </c>
      <c r="G28">
        <f>MEDIAN(Pokec!Q$62:Q$71)</f>
        <v>145.5</v>
      </c>
      <c r="H28">
        <f>MEDIAN(Pokec!Q$74:Q$83)</f>
        <v>149.5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</f>
        <v>280637.5</v>
      </c>
      <c r="C30">
        <f>MEDIAN(LiveJ!H$14:H$23)</f>
        <v>172498.5</v>
      </c>
      <c r="D30">
        <f>MEDIAN(LiveJ!H$26:H$35)</f>
        <v>98798</v>
      </c>
      <c r="E30">
        <f>MEDIAN(LiveJ!H$38:H$47)</f>
        <v>60146</v>
      </c>
      <c r="F30">
        <f>MEDIAN(LiveJ!H$50:H$59)</f>
        <v>39205</v>
      </c>
      <c r="G30">
        <f>MEDIAN(LiveJ!H$62:H$71)</f>
        <v>36530.5</v>
      </c>
      <c r="H30">
        <f>MEDIAN(LiveJ!H$74:H$83)</f>
        <v>33612.5</v>
      </c>
    </row>
    <row r="31" spans="1:8" x14ac:dyDescent="0.25">
      <c r="A31" t="s">
        <v>6</v>
      </c>
      <c r="B31">
        <f>MEDIAN(LiveJ!E$2:E$11)</f>
        <v>281504</v>
      </c>
      <c r="C31">
        <f>MEDIAN(LiveJ!E$14:E$23)</f>
        <v>168605</v>
      </c>
      <c r="D31">
        <f>MEDIAN(LiveJ!E$26:E$35)</f>
        <v>96885.5</v>
      </c>
      <c r="E31">
        <f>MEDIAN(LiveJ!E$38:E$47)</f>
        <v>57987.5</v>
      </c>
      <c r="F31">
        <f>MEDIAN(LiveJ!E$50:E$59)</f>
        <v>37395.5</v>
      </c>
      <c r="G31">
        <f>MEDIAN(LiveJ!E$62:E$71)</f>
        <v>35779</v>
      </c>
      <c r="H31">
        <f>MEDIAN(LiveJ!E$74:E$83)</f>
        <v>32162.5</v>
      </c>
    </row>
    <row r="32" spans="1:8" x14ac:dyDescent="0.25">
      <c r="A32" t="s">
        <v>9</v>
      </c>
      <c r="B32">
        <f>MEDIAN(LiveJ!N$2:N$11)</f>
        <v>36124</v>
      </c>
      <c r="C32">
        <f>MEDIAN(LiveJ!N$14:N$23)</f>
        <v>17836.5</v>
      </c>
      <c r="D32">
        <f>MEDIAN(LiveJ!N$26:N$35)</f>
        <v>9865.5</v>
      </c>
      <c r="E32">
        <f>MEDIAN(LiveJ!N$38:N$47)</f>
        <v>5897</v>
      </c>
      <c r="F32">
        <f>MEDIAN(LiveJ!N$50:N$59)</f>
        <v>4385</v>
      </c>
      <c r="G32">
        <f>MEDIAN(LiveJ!N$62:N$71)</f>
        <v>3737.5</v>
      </c>
      <c r="H32">
        <f>MEDIAN(LiveJ!N$74:N$83)</f>
        <v>44510.5</v>
      </c>
    </row>
    <row r="33" spans="1:8" x14ac:dyDescent="0.25">
      <c r="A33" t="s">
        <v>8</v>
      </c>
      <c r="B33">
        <f>MEDIAN(LiveJ!K$2:K$11)</f>
        <v>4189.5</v>
      </c>
      <c r="C33">
        <f>MEDIAN(LiveJ!K$14:K$23)</f>
        <v>2213.5</v>
      </c>
      <c r="D33">
        <f>MEDIAN(LiveJ!K$26:K$35)</f>
        <v>1274.5</v>
      </c>
      <c r="E33">
        <f>MEDIAN(LiveJ!K$38:K$47)</f>
        <v>821.5</v>
      </c>
      <c r="F33">
        <f>MEDIAN(LiveJ!K$50:K$59)</f>
        <v>536</v>
      </c>
      <c r="G33">
        <f>MEDIAN(LiveJ!K$62:K$71)</f>
        <v>760</v>
      </c>
      <c r="H33">
        <f>MEDIAN(LiveJ!K$74:K$83)</f>
        <v>1457.5</v>
      </c>
    </row>
    <row r="34" spans="1:8" x14ac:dyDescent="0.25">
      <c r="A34" t="s">
        <v>0</v>
      </c>
      <c r="B34">
        <f>MEDIAN(LiveJ!B$2:B$11)</f>
        <v>4753</v>
      </c>
      <c r="C34">
        <f>MEDIAN(LiveJ!B$14:B$23)</f>
        <v>2476</v>
      </c>
      <c r="D34">
        <f>MEDIAN(LiveJ!B$26:B$35)</f>
        <v>1307</v>
      </c>
      <c r="E34">
        <f>MEDIAN(LiveJ!B$38:B$47)</f>
        <v>823</v>
      </c>
      <c r="F34">
        <f>MEDIAN(LiveJ!B$50:B$59)</f>
        <v>815.5</v>
      </c>
      <c r="G34">
        <f>MEDIAN(LiveJ!B$62:B$71)</f>
        <v>747.5</v>
      </c>
      <c r="H34">
        <f>MEDIAN(LiveJ!B$74:B$83)</f>
        <v>6764</v>
      </c>
    </row>
    <row r="35" spans="1:8" x14ac:dyDescent="0.25">
      <c r="A35" t="s">
        <v>14</v>
      </c>
      <c r="B35">
        <f>MEDIAN(LiveJ!Q$2:Q$11)</f>
        <v>4534</v>
      </c>
      <c r="C35">
        <f>MEDIAN(LiveJ!Q$14:Q$23)</f>
        <v>2503.5</v>
      </c>
      <c r="D35">
        <f>MEDIAN(LiveJ!Q$26:Q$35)</f>
        <v>1422</v>
      </c>
      <c r="E35">
        <f>MEDIAN(LiveJ!Q$38:Q$47)</f>
        <v>860</v>
      </c>
      <c r="F35">
        <f>MEDIAN(LiveJ!Q$50:Q$59)</f>
        <v>795</v>
      </c>
      <c r="G35">
        <f>MEDIAN(LiveJ!Q$62:Q$71)</f>
        <v>787.5</v>
      </c>
      <c r="H35">
        <f>MEDIAN(LiveJ!Q$74:Q$83)</f>
        <v>39589</v>
      </c>
    </row>
  </sheetData>
  <sortState ref="A2:F6">
    <sortCondition descending="1" ref="C2:C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C6A9-25DD-4E74-8784-ACC6214C90EA}">
  <dimension ref="A1:H44"/>
  <sheetViews>
    <sheetView zoomScale="78" zoomScaleNormal="78" workbookViewId="0">
      <selection activeCell="C44" sqref="C44:H44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MEDIAN(Slashdot!H$2:H$11)/MEDIAN(Slashdot!H$2:H$11)</f>
        <v>1</v>
      </c>
      <c r="C2">
        <f>MEDIAN(Slashdot!H$2:H$11)/MEDIAN(Slashdot!H$14:H$23)</f>
        <v>1.8682772505033074</v>
      </c>
      <c r="D2">
        <f>MEDIAN(Slashdot!H$2:H$11)/MEDIAN(Slashdot!H$26:H$35)</f>
        <v>3.0369331463300608</v>
      </c>
      <c r="E2">
        <f>MEDIAN(Slashdot!H$2:H$11)/MEDIAN(Slashdot!H$38:H$47)</f>
        <v>4.6919465511014806</v>
      </c>
      <c r="F2">
        <f>MEDIAN(Slashdot!H$2:H$11)/MEDIAN(Slashdot!H$50:H$59)</f>
        <v>6.9327641408751335</v>
      </c>
      <c r="G2">
        <f>MEDIAN(Slashdot!H$2:H$11)/MEDIAN(Slashdot!H$62:H$71)</f>
        <v>5.447379454926625</v>
      </c>
      <c r="H2">
        <f>MEDIAN(Slashdot!H$2:H$11)/MEDIAN(Slashdot!H$74:H$83)</f>
        <v>4.8878856282919489</v>
      </c>
    </row>
    <row r="3" spans="1:8" x14ac:dyDescent="0.25">
      <c r="A3" t="s">
        <v>6</v>
      </c>
      <c r="B3">
        <f>MEDIAN(Slashdot!E$2:E$11)/MEDIAN(Slashdot!E$2:E$11)</f>
        <v>1</v>
      </c>
      <c r="C3">
        <f>MEDIAN(Slashdot!E$2:E$11)/MEDIAN(Slashdot!E$14:E$23)</f>
        <v>1.5527623917057236</v>
      </c>
      <c r="D3">
        <f>MEDIAN(Slashdot!E$2:E$11)/MEDIAN(Slashdot!E$26:E$35)</f>
        <v>2.6542850206360766</v>
      </c>
      <c r="E3">
        <f>MEDIAN(Slashdot!E$2:E$11)/MEDIAN(Slashdot!E$38:E$47)</f>
        <v>4.3230525899565047</v>
      </c>
      <c r="F3">
        <f>MEDIAN(Slashdot!E$2:E$11)/MEDIAN(Slashdot!E$50:E$59)</f>
        <v>6.1838235294117645</v>
      </c>
      <c r="G3">
        <f>MEDIAN(Slashdot!E$2:E$11)/MEDIAN(Slashdot!E$62:E$71)</f>
        <v>4.9990855052583445</v>
      </c>
      <c r="H3">
        <f>MEDIAN(Slashdot!E$2:E$11)/MEDIAN(Slashdot!E$74:E$83)</f>
        <v>3.4763116057233705</v>
      </c>
    </row>
    <row r="4" spans="1:8" x14ac:dyDescent="0.25">
      <c r="A4" t="s">
        <v>9</v>
      </c>
      <c r="B4">
        <f>MEDIAN(Slashdot!N$2:N$11)/MEDIAN(Slashdot!N$2:N$11)</f>
        <v>1</v>
      </c>
      <c r="C4">
        <f>MEDIAN(Slashdot!N$2:N$11)/MEDIAN(Slashdot!N$14:N$23)</f>
        <v>1.5785091197462331</v>
      </c>
      <c r="D4">
        <f>MEDIAN(Slashdot!N$2:N$11)/MEDIAN(Slashdot!N$26:N$35)</f>
        <v>2.6416721964167218</v>
      </c>
      <c r="E4">
        <f>MEDIAN(Slashdot!N$2:N$11)/MEDIAN(Slashdot!N$38:N$47)</f>
        <v>3.7101584342963654</v>
      </c>
      <c r="F4">
        <f>MEDIAN(Slashdot!N$2:N$11)/MEDIAN(Slashdot!N$50:N$59)</f>
        <v>3.9376854599406528</v>
      </c>
      <c r="G4">
        <f>MEDIAN(Slashdot!N$2:N$11)/MEDIAN(Slashdot!N$62:N$71)</f>
        <v>3.3651732882502112</v>
      </c>
      <c r="H4">
        <f>MEDIAN(Slashdot!N$2:N$11)/MEDIAN(Slashdot!N$74:N$83)</f>
        <v>1.9630177514792899</v>
      </c>
    </row>
    <row r="5" spans="1:8" x14ac:dyDescent="0.25">
      <c r="A5" t="s">
        <v>8</v>
      </c>
      <c r="B5">
        <f>MEDIAN(Slashdot!K$2:K$11)/MEDIAN(Slashdot!K$2:K$11)</f>
        <v>1</v>
      </c>
      <c r="C5">
        <f>MEDIAN(Slashdot!K$2:K$11)/MEDIAN(Slashdot!K$14:K$23)</f>
        <v>1.7740384615384615</v>
      </c>
      <c r="D5">
        <f>MEDIAN(Slashdot!K$2:K$11)/MEDIAN(Slashdot!K$26:K$35)</f>
        <v>2.9112426035502961</v>
      </c>
      <c r="E5">
        <f>MEDIAN(Slashdot!K$2:K$11)/MEDIAN(Slashdot!K$38:K$47)</f>
        <v>3.4485981308411215</v>
      </c>
      <c r="F5">
        <f>MEDIAN(Slashdot!K$2:K$11)/MEDIAN(Slashdot!K$50:K$59)</f>
        <v>3.3621867881548977</v>
      </c>
      <c r="G5">
        <f>MEDIAN(Slashdot!K$2:K$11)/MEDIAN(Slashdot!K$62:K$71)</f>
        <v>2.774436090225564</v>
      </c>
      <c r="H5">
        <f>MEDIAN(Slashdot!K$2:K$11)/MEDIAN(Slashdot!K$74:K$83)</f>
        <v>0.53017241379310343</v>
      </c>
    </row>
    <row r="6" spans="1:8" x14ac:dyDescent="0.25">
      <c r="A6" t="s">
        <v>0</v>
      </c>
      <c r="B6">
        <f>MEDIAN(Slashdot!B$2:B$11)/MEDIAN(Slashdot!B$2:B$11)</f>
        <v>1</v>
      </c>
      <c r="C6">
        <f>MEDIAN(Slashdot!B$2:B$11)/MEDIAN(Slashdot!B$14:B$23)</f>
        <v>1.9903743315508022</v>
      </c>
      <c r="D6">
        <f>MEDIAN(Slashdot!B$2:B$11)/MEDIAN(Slashdot!B$26:B$35)</f>
        <v>3.4209558823529411</v>
      </c>
      <c r="E6">
        <f>MEDIAN(Slashdot!B$2:B$11)/MEDIAN(Slashdot!B$38:B$47)</f>
        <v>4.3788235294117648</v>
      </c>
      <c r="F6">
        <f>MEDIAN(Slashdot!B$2:B$11)/MEDIAN(Slashdot!B$50:B$59)</f>
        <v>3.9261603375527425</v>
      </c>
      <c r="G6">
        <f>MEDIAN(Slashdot!B$2:B$11)/MEDIAN(Slashdot!B$62:B$71)</f>
        <v>2.1919905771495878</v>
      </c>
      <c r="H6">
        <f>MEDIAN(Slashdot!B$2:B$11)/MEDIAN(Slashdot!B$74:B$83)</f>
        <v>6.5141677021894745E-3</v>
      </c>
    </row>
    <row r="7" spans="1:8" x14ac:dyDescent="0.25">
      <c r="A7" t="s">
        <v>14</v>
      </c>
      <c r="B7">
        <f>MEDIAN(Slashdot!Q$2:Q$11)/MEDIAN(Slashdot!Q$2:Q$11)</f>
        <v>1</v>
      </c>
      <c r="C7">
        <f>MEDIAN(Slashdot!Q$2:Q$11)/MEDIAN(Slashdot!Q$14:Q$23)</f>
        <v>1.7914798206278026</v>
      </c>
      <c r="D7">
        <f>MEDIAN(Slashdot!Q$2:Q$11)/MEDIAN(Slashdot!Q$26:Q$35)</f>
        <v>2.8084358523725834</v>
      </c>
      <c r="E7">
        <f>MEDIAN(Slashdot!Q$2:Q$11)/MEDIAN(Slashdot!Q$38:Q$47)</f>
        <v>3.3855932203389831</v>
      </c>
      <c r="F7">
        <f>MEDIAN(Slashdot!Q$2:Q$11)/MEDIAN(Slashdot!Q$50:Q$59)</f>
        <v>3.1394891944990175</v>
      </c>
      <c r="G7">
        <f>MEDIAN(Slashdot!Q$2:Q$11)/MEDIAN(Slashdot!Q$62:Q$71)</f>
        <v>2.3534609720176731</v>
      </c>
      <c r="H7">
        <f>MEDIAN(Slashdot!Q$2:Q$11)/MEDIAN(Slashdot!Q$74:Q$83)</f>
        <v>3.6105650828080163E-2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MEDIAN(Stanford!H$2:H$11)/MEDIAN(Stanford!H$2:H$11)</f>
        <v>1</v>
      </c>
      <c r="C9">
        <f>MEDIAN(Stanford!H$2:H$11)/MEDIAN(Stanford!H$14:H$23)</f>
        <v>1.72117549281455</v>
      </c>
      <c r="D9">
        <f>MEDIAN(Stanford!H$2:H$11)/MEDIAN(Stanford!H$26:H$35)</f>
        <v>2.0012665828532827</v>
      </c>
      <c r="E9">
        <f>MEDIAN(Stanford!H$2:H$11)/MEDIAN(Stanford!H$38:H$47)</f>
        <v>3.5821619896888173</v>
      </c>
      <c r="F9">
        <f>MEDIAN(Stanford!H$2:H$11)/MEDIAN(Stanford!H$50:H$59)</f>
        <v>6.6750219051195394</v>
      </c>
      <c r="G9">
        <f>MEDIAN(Stanford!H$2:H$11)/MEDIAN(Stanford!H$62:H$71)</f>
        <v>6.1724347473812138</v>
      </c>
      <c r="H9">
        <f>MEDIAN(Stanford!H$2:H$11)/MEDIAN(Stanford!H$74:H$83)</f>
        <v>7.2131408088732583</v>
      </c>
    </row>
    <row r="10" spans="1:8" x14ac:dyDescent="0.25">
      <c r="A10" t="s">
        <v>6</v>
      </c>
      <c r="B10">
        <f>MEDIAN(Stanford!E$2:E$11)/MEDIAN(Stanford!E$2:E$11)</f>
        <v>1</v>
      </c>
      <c r="C10">
        <f>MEDIAN(Stanford!E$2:E$11)/MEDIAN(Stanford!E$14:E$23)</f>
        <v>1.6567278547832307</v>
      </c>
      <c r="D10">
        <f>MEDIAN(Stanford!E$2:E$11)/MEDIAN(Stanford!E$26:E$35)</f>
        <v>2.2001040206232192</v>
      </c>
      <c r="E10">
        <f>MEDIAN(Stanford!E$2:E$11)/MEDIAN(Stanford!E$38:E$47)</f>
        <v>3.8973321583079636</v>
      </c>
      <c r="F10">
        <f>MEDIAN(Stanford!E$2:E$11)/MEDIAN(Stanford!E$50:E$59)</f>
        <v>7.1885182311869666</v>
      </c>
      <c r="G10">
        <f>MEDIAN(Stanford!E$2:E$11)/MEDIAN(Stanford!E$62:E$71)</f>
        <v>6.7705636743215027</v>
      </c>
      <c r="H10">
        <f>MEDIAN(Stanford!E$2:E$11)/MEDIAN(Stanford!E$74:E$83)</f>
        <v>8.69852481001341</v>
      </c>
    </row>
    <row r="11" spans="1:8" x14ac:dyDescent="0.25">
      <c r="A11" t="s">
        <v>9</v>
      </c>
      <c r="B11">
        <f>MEDIAN(Stanford!N$2:N$11)/MEDIAN(Stanford!N$2:N$11)</f>
        <v>1</v>
      </c>
      <c r="C11">
        <f>MEDIAN(Stanford!N$2:N$11)/MEDIAN(Stanford!N$14:N$23)</f>
        <v>1.7951288386869044</v>
      </c>
      <c r="D11">
        <f>MEDIAN(Stanford!N$2:N$11)/MEDIAN(Stanford!N$26:N$35)</f>
        <v>2.9214154411764706</v>
      </c>
      <c r="E11">
        <f>MEDIAN(Stanford!N$2:N$11)/MEDIAN(Stanford!N$38:N$47)</f>
        <v>4.3993079584775083</v>
      </c>
      <c r="F11">
        <f>MEDIAN(Stanford!N$2:N$11)/MEDIAN(Stanford!N$50:N$59)</f>
        <v>6.2476658476658473</v>
      </c>
      <c r="G11">
        <f>MEDIAN(Stanford!N$2:N$11)/MEDIAN(Stanford!N$62:N$71)</f>
        <v>5.3781725888324869</v>
      </c>
      <c r="H11">
        <f>MEDIAN(Stanford!N$2:N$11)/MEDIAN(Stanford!N$74:N$83)</f>
        <v>4.5602582496413202</v>
      </c>
    </row>
    <row r="12" spans="1:8" x14ac:dyDescent="0.25">
      <c r="A12" t="s">
        <v>8</v>
      </c>
      <c r="B12">
        <f>MEDIAN(Stanford!K$2:K$11)/MEDIAN(Stanford!K$2:K$11)</f>
        <v>1</v>
      </c>
      <c r="C12">
        <f>MEDIAN(Stanford!K$2:K$11)/MEDIAN(Stanford!K$14:K$23)</f>
        <v>1.7491729323308272</v>
      </c>
      <c r="D12">
        <f>MEDIAN(Stanford!K$2:K$11)/MEDIAN(Stanford!K$26:K$35)</f>
        <v>3.0111312451462595</v>
      </c>
      <c r="E12">
        <f>MEDIAN(Stanford!K$2:K$11)/MEDIAN(Stanford!K$38:K$47)</f>
        <v>4.7150385083096875</v>
      </c>
      <c r="F12">
        <f>MEDIAN(Stanford!K$2:K$11)/MEDIAN(Stanford!K$50:K$59)</f>
        <v>5.5416865173892331</v>
      </c>
      <c r="G12">
        <f>MEDIAN(Stanford!K$2:K$11)/MEDIAN(Stanford!K$62:K$71)</f>
        <v>4.6250497017892647</v>
      </c>
      <c r="H12">
        <f>MEDIAN(Stanford!K$2:K$11)/MEDIAN(Stanford!K$74:K$83)</f>
        <v>1.7146226415094339</v>
      </c>
    </row>
    <row r="13" spans="1:8" x14ac:dyDescent="0.25">
      <c r="A13" t="s">
        <v>0</v>
      </c>
      <c r="B13">
        <f>MEDIAN(Stanford!B$2:B$11)/MEDIAN(Stanford!B$2:B$11)</f>
        <v>1</v>
      </c>
      <c r="C13">
        <f>MEDIAN(Stanford!B$2:B$11)/MEDIAN(Stanford!B$14:B$23)</f>
        <v>1.9108490566037737</v>
      </c>
      <c r="D13">
        <f>MEDIAN(Stanford!B$2:B$11)/MEDIAN(Stanford!B$26:B$35)</f>
        <v>3.2669354838709679</v>
      </c>
      <c r="E13">
        <f>MEDIAN(Stanford!B$2:B$11)/MEDIAN(Stanford!B$38:B$47)</f>
        <v>4.9950678175092476</v>
      </c>
      <c r="F13">
        <f>MEDIAN(Stanford!B$2:B$11)/MEDIAN(Stanford!B$50:B$59)</f>
        <v>6.3963157894736842</v>
      </c>
      <c r="G13">
        <f>MEDIAN(Stanford!B$2:B$11)/MEDIAN(Stanford!B$62:B$71)</f>
        <v>5.3000436109899693</v>
      </c>
      <c r="H13">
        <f>MEDIAN(Stanford!B$2:B$11)/MEDIAN(Stanford!B$74:B$83)</f>
        <v>4.8207060690202299</v>
      </c>
    </row>
    <row r="14" spans="1:8" x14ac:dyDescent="0.25">
      <c r="A14" t="s">
        <v>14</v>
      </c>
      <c r="B14">
        <f>MEDIAN(Stanford!Q$2:Q$11)/MEDIAN(Stanford!Q$2:Q$11)</f>
        <v>1</v>
      </c>
      <c r="C14">
        <f>MEDIAN(Stanford!Q$2:Q$11)/MEDIAN(Stanford!Q$14:Q$23)</f>
        <v>1.7020466444550215</v>
      </c>
      <c r="D14">
        <f>MEDIAN(Stanford!Q$2:Q$11)/MEDIAN(Stanford!Q$26:Q$35)</f>
        <v>2.8395976707252513</v>
      </c>
      <c r="E14">
        <f>MEDIAN(Stanford!Q$2:Q$11)/MEDIAN(Stanford!Q$38:Q$47)</f>
        <v>4.2470308788598574</v>
      </c>
      <c r="F14">
        <f>MEDIAN(Stanford!Q$2:Q$11)/MEDIAN(Stanford!Q$50:Q$59)</f>
        <v>4.9415016121602946</v>
      </c>
      <c r="G14">
        <f>MEDIAN(Stanford!Q$2:Q$11)/MEDIAN(Stanford!Q$62:Q$71)</f>
        <v>4.3627490849938999</v>
      </c>
      <c r="H14">
        <f>MEDIAN(Stanford!Q$2:Q$11)/MEDIAN(Stanford!Q$74:Q$83)</f>
        <v>3.7082613204286208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MEDIAN(Google!H$2:H$11)/MEDIAN(Google!H$2:H$11)</f>
        <v>1</v>
      </c>
      <c r="C16">
        <f>MEDIAN(Google!H$2:H$11)/MEDIAN(Google!H$14:H$23)</f>
        <v>1.6580229243592366</v>
      </c>
      <c r="D16">
        <f>MEDIAN(Google!H$2:H$11)/MEDIAN(Google!H$26:H$35)</f>
        <v>3.0537636790571971</v>
      </c>
      <c r="E16">
        <f>MEDIAN(Google!H$2:H$11)/MEDIAN(Google!H$38:H$47)</f>
        <v>5.7271707519734107</v>
      </c>
      <c r="F16">
        <f>MEDIAN(Google!H$2:H$11)/MEDIAN(Google!H$50:H$59)</f>
        <v>8.431891858829287</v>
      </c>
      <c r="G16">
        <f>MEDIAN(Google!H$2:H$11)/MEDIAN(Google!H$62:H$71)</f>
        <v>10.897470355731226</v>
      </c>
      <c r="H16">
        <f>MEDIAN(Google!H$2:H$11)/MEDIAN(Google!H$74:H$83)</f>
        <v>1.172927532779144</v>
      </c>
    </row>
    <row r="17" spans="1:8" x14ac:dyDescent="0.25">
      <c r="A17" t="s">
        <v>6</v>
      </c>
      <c r="B17">
        <f>MEDIAN(Google!E$2:E$11)/MEDIAN(Google!E$2:E$11)</f>
        <v>1</v>
      </c>
      <c r="C17">
        <f>MEDIAN(Google!E$2:E$11)/MEDIAN(Google!E$14:E$23)</f>
        <v>1.8947639536997758</v>
      </c>
      <c r="D17">
        <f>MEDIAN(Google!E$2:E$11)/MEDIAN(Google!E$26:E$35)</f>
        <v>3.720754492443175</v>
      </c>
      <c r="E17">
        <f>MEDIAN(Google!E$2:E$11)/MEDIAN(Google!E$38:E$47)</f>
        <v>6.4312455003599709</v>
      </c>
      <c r="F17">
        <f>MEDIAN(Google!E$2:E$11)/MEDIAN(Google!E$50:E$59)</f>
        <v>11.101819795827785</v>
      </c>
      <c r="G17">
        <f>MEDIAN(Google!E$2:E$11)/MEDIAN(Google!E$62:E$71)</f>
        <v>11.261773975686628</v>
      </c>
      <c r="H17">
        <f>MEDIAN(Google!E$2:E$11)/MEDIAN(Google!E$74:E$83)</f>
        <v>13.895777777777777</v>
      </c>
    </row>
    <row r="18" spans="1:8" x14ac:dyDescent="0.25">
      <c r="A18" t="s">
        <v>9</v>
      </c>
      <c r="B18">
        <f>MEDIAN(Google!N$2:N$11)/MEDIAN(Google!N$2:N$11)</f>
        <v>1</v>
      </c>
      <c r="C18">
        <f>MEDIAN(Google!N$2:N$11)/MEDIAN(Google!N$14:N$23)</f>
        <v>1.9447761194029851</v>
      </c>
      <c r="D18">
        <f>MEDIAN(Google!N$2:N$11)/MEDIAN(Google!N$26:N$35)</f>
        <v>3.4540776547637613</v>
      </c>
      <c r="E18">
        <f>MEDIAN(Google!N$2:N$11)/MEDIAN(Google!N$38:N$47)</f>
        <v>5.8200210194429847</v>
      </c>
      <c r="F18">
        <f>MEDIAN(Google!N$2:N$11)/MEDIAN(Google!N$50:N$59)</f>
        <v>9.9198387819077478</v>
      </c>
      <c r="G18">
        <f>MEDIAN(Google!N$2:N$11)/MEDIAN(Google!N$62:N$71)</f>
        <v>8.3399849397590362</v>
      </c>
      <c r="H18">
        <f>MEDIAN(Google!N$2:N$11)/MEDIAN(Google!N$74:N$83)</f>
        <v>9.2449916527545906</v>
      </c>
    </row>
    <row r="19" spans="1:8" x14ac:dyDescent="0.25">
      <c r="A19" t="s">
        <v>8</v>
      </c>
      <c r="B19">
        <f>MEDIAN(Google!K$2:K$11)/MEDIAN(Google!K$2:K$11)</f>
        <v>1</v>
      </c>
      <c r="C19">
        <f>MEDIAN(Google!K$2:K$11)/MEDIAN(Google!K$14:K$23)</f>
        <v>1.6227495908346972</v>
      </c>
      <c r="D19">
        <f>MEDIAN(Google!K$2:K$11)/MEDIAN(Google!K$26:K$35)</f>
        <v>2.8328571428571427</v>
      </c>
      <c r="E19">
        <f>MEDIAN(Google!K$2:K$11)/MEDIAN(Google!K$38:K$47)</f>
        <v>3.6722222222222221</v>
      </c>
      <c r="F19">
        <f>MEDIAN(Google!K$2:K$11)/MEDIAN(Google!K$50:K$59)</f>
        <v>4.0886597938144327</v>
      </c>
      <c r="G19">
        <f>MEDIAN(Google!K$2:K$11)/MEDIAN(Google!K$62:K$71)</f>
        <v>2.7656903765690375</v>
      </c>
      <c r="H19">
        <f>MEDIAN(Google!K$2:K$11)/MEDIAN(Google!K$74:K$83)</f>
        <v>2.5653298835705045</v>
      </c>
    </row>
    <row r="20" spans="1:8" x14ac:dyDescent="0.25">
      <c r="A20" t="s">
        <v>0</v>
      </c>
      <c r="B20">
        <f>MEDIAN(Google!B$2:B$11)/MEDIAN(Google!B$2:B$11)</f>
        <v>1</v>
      </c>
      <c r="C20">
        <f>MEDIAN(Google!B$2:B$11)/MEDIAN(Google!B$14:B$23)</f>
        <v>1.723529411764706</v>
      </c>
      <c r="D20">
        <f>MEDIAN(Google!B$2:B$11)/MEDIAN(Google!B$26:B$35)</f>
        <v>2.7046153846153844</v>
      </c>
      <c r="E20">
        <f>MEDIAN(Google!B$2:B$11)/MEDIAN(Google!B$38:B$47)</f>
        <v>3.4403131115459882</v>
      </c>
      <c r="F20">
        <f>MEDIAN(Google!B$2:B$11)/MEDIAN(Google!B$50:B$59)</f>
        <v>3.7484008528784649</v>
      </c>
      <c r="G20">
        <f>MEDIAN(Google!B$2:B$11)/MEDIAN(Google!B$62:B$71)</f>
        <v>2.5258620689655173</v>
      </c>
      <c r="H20">
        <f>MEDIAN(Google!B$2:B$11)/MEDIAN(Google!B$74:B$83)</f>
        <v>1.663197729422895</v>
      </c>
    </row>
    <row r="21" spans="1:8" x14ac:dyDescent="0.25">
      <c r="A21" t="s">
        <v>14</v>
      </c>
      <c r="B21">
        <f>MEDIAN(Google!Q$2:Q$11)/MEDIAN(Google!Q$2:Q$11)</f>
        <v>1</v>
      </c>
      <c r="C21">
        <f>MEDIAN(Google!Q$2:Q$11)/MEDIAN(Google!Q$14:Q$23)</f>
        <v>1.5961199294532629</v>
      </c>
      <c r="D21">
        <f>MEDIAN(Google!Q$2:Q$11)/MEDIAN(Google!Q$26:Q$35)</f>
        <v>2.2998729351969502</v>
      </c>
      <c r="E21">
        <f>MEDIAN(Google!Q$2:Q$11)/MEDIAN(Google!Q$38:Q$47)</f>
        <v>2.8325508607198748</v>
      </c>
      <c r="F21">
        <f>MEDIAN(Google!Q$2:Q$11)/MEDIAN(Google!Q$50:Q$59)</f>
        <v>2.4559023066485755</v>
      </c>
      <c r="G21">
        <f>MEDIAN(Google!Q$2:Q$11)/MEDIAN(Google!Q$62:Q$71)</f>
        <v>2.2568578553615959</v>
      </c>
      <c r="H21">
        <f>MEDIAN(Google!Q$2:Q$11)/MEDIAN(Google!Q$74:Q$83)</f>
        <v>1.5933098591549295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MEDIAN(Pokec!H$2:H$11)/MEDIAN(Pokec!H$2:H$11)</f>
        <v>1</v>
      </c>
      <c r="C23">
        <f>MEDIAN(Pokec!H$2:H$11)/MEDIAN(Pokec!H$14:H$23)</f>
        <v>1.5665113117778424</v>
      </c>
      <c r="D23">
        <f>MEDIAN(Pokec!H$2:H$11)/MEDIAN(Pokec!H$26:H$35)</f>
        <v>2.1312417437252313</v>
      </c>
      <c r="E23">
        <f>MEDIAN(Pokec!H$2:H$11)/MEDIAN(Pokec!H$38:H$47)</f>
        <v>3.6700409463148316</v>
      </c>
      <c r="F23">
        <f>MEDIAN(Pokec!H$2:H$11)/MEDIAN(Pokec!H$50:H$59)</f>
        <v>5.1726514908624557</v>
      </c>
      <c r="G23">
        <f>MEDIAN(Pokec!H$2:H$11)/MEDIAN(Pokec!H$62:H$71)</f>
        <v>5.5063139931740617</v>
      </c>
      <c r="H23">
        <f>MEDIAN(Pokec!H$2:H$11)/MEDIAN(Pokec!H$74:H$83)</f>
        <v>5.3904109589041092</v>
      </c>
    </row>
    <row r="24" spans="1:8" x14ac:dyDescent="0.25">
      <c r="A24" t="s">
        <v>6</v>
      </c>
      <c r="B24">
        <f>MEDIAN(Pokec!E$2:E$11)/MEDIAN(Pokec!E$2:E$11)</f>
        <v>1</v>
      </c>
      <c r="C24">
        <f>MEDIAN(Pokec!E$2:E$11)/MEDIAN(Pokec!E$14:E$23)</f>
        <v>1.6344589157452389</v>
      </c>
      <c r="D24">
        <f>MEDIAN(Pokec!E$2:E$11)/MEDIAN(Pokec!E$26:E$35)</f>
        <v>3.0208769417208328</v>
      </c>
      <c r="E24">
        <f>MEDIAN(Pokec!E$2:E$11)/MEDIAN(Pokec!E$38:E$47)</f>
        <v>5.0271335594463284</v>
      </c>
      <c r="F24">
        <f>MEDIAN(Pokec!E$2:E$11)/MEDIAN(Pokec!E$50:E$59)</f>
        <v>7.1426152643917691</v>
      </c>
      <c r="G24">
        <f>MEDIAN(Pokec!E$2:E$11)/MEDIAN(Pokec!E$62:E$71)</f>
        <v>8.0294289897510982</v>
      </c>
      <c r="H24">
        <f>MEDIAN(Pokec!E$2:E$11)/MEDIAN(Pokec!E$74:E$83)</f>
        <v>1.6017582802733805</v>
      </c>
    </row>
    <row r="25" spans="1:8" x14ac:dyDescent="0.25">
      <c r="A25" t="s">
        <v>9</v>
      </c>
      <c r="B25">
        <f>MEDIAN(Pokec!N$2:N$11)/MEDIAN(Pokec!N$2:N$11)</f>
        <v>1</v>
      </c>
      <c r="C25">
        <f>MEDIAN(Pokec!N$2:N$11)/MEDIAN(Pokec!N$14:N$23)</f>
        <v>2.1831661578717836</v>
      </c>
      <c r="D25">
        <f>MEDIAN(Pokec!N$2:N$11)/MEDIAN(Pokec!N$26:N$35)</f>
        <v>3.6876611418047882</v>
      </c>
      <c r="E25">
        <f>MEDIAN(Pokec!N$2:N$11)/MEDIAN(Pokec!N$38:N$47)</f>
        <v>6.3689567430025447</v>
      </c>
      <c r="F25">
        <f>MEDIAN(Pokec!N$2:N$11)/MEDIAN(Pokec!N$50:N$59)</f>
        <v>11.45537757437071</v>
      </c>
      <c r="G25">
        <f>MEDIAN(Pokec!N$2:N$11)/MEDIAN(Pokec!N$62:N$71)</f>
        <v>9.2106715731370752</v>
      </c>
      <c r="H25">
        <f>MEDIAN(Pokec!N$2:N$11)/MEDIAN(Pokec!N$74:N$83)</f>
        <v>10.990120746432492</v>
      </c>
    </row>
    <row r="26" spans="1:8" x14ac:dyDescent="0.25">
      <c r="A26" t="s">
        <v>8</v>
      </c>
      <c r="B26">
        <f>MEDIAN(Pokec!K$2:K$11)/MEDIAN(Pokec!K$2:K$11)</f>
        <v>1</v>
      </c>
      <c r="C26">
        <f>MEDIAN(Pokec!K$2:K$11)/MEDIAN(Pokec!K$14:K$23)</f>
        <v>1.4878048780487805</v>
      </c>
      <c r="D26">
        <f>MEDIAN(Pokec!K$2:K$11)/MEDIAN(Pokec!K$26:K$35)</f>
        <v>2.9918256130790191</v>
      </c>
      <c r="E26">
        <f>MEDIAN(Pokec!K$2:K$11)/MEDIAN(Pokec!K$38:K$47)</f>
        <v>4.42741935483871</v>
      </c>
      <c r="F26">
        <f>MEDIAN(Pokec!K$2:K$11)/MEDIAN(Pokec!K$50:K$59)</f>
        <v>5.7789473684210524</v>
      </c>
      <c r="G26">
        <f>MEDIAN(Pokec!K$2:K$11)/MEDIAN(Pokec!K$62:K$71)</f>
        <v>4.0666666666666664</v>
      </c>
      <c r="H26">
        <f>MEDIAN(Pokec!K$2:K$11)/MEDIAN(Pokec!K$74:K$83)</f>
        <v>4.0367647058823533</v>
      </c>
    </row>
    <row r="27" spans="1:8" x14ac:dyDescent="0.25">
      <c r="A27" t="s">
        <v>0</v>
      </c>
      <c r="B27">
        <f>MEDIAN(Pokec!B$2:B$11)/MEDIAN(Pokec!B$2:B$11)</f>
        <v>1</v>
      </c>
      <c r="C27">
        <f>MEDIAN(Pokec!B$2:B$11)/MEDIAN(Pokec!B$14:B$23)</f>
        <v>1.7851002865329513</v>
      </c>
      <c r="D27">
        <f>MEDIAN(Pokec!B$2:B$11)/MEDIAN(Pokec!B$26:B$35)</f>
        <v>3.1624365482233503</v>
      </c>
      <c r="E27">
        <f>MEDIAN(Pokec!B$2:B$11)/MEDIAN(Pokec!B$38:B$47)</f>
        <v>4.924901185770751</v>
      </c>
      <c r="F27">
        <f>MEDIAN(Pokec!B$2:B$11)/MEDIAN(Pokec!B$50:B$59)</f>
        <v>4.5641025641025639</v>
      </c>
      <c r="G27">
        <f>MEDIAN(Pokec!B$2:B$11)/MEDIAN(Pokec!B$62:B$71)</f>
        <v>4.6842105263157894</v>
      </c>
      <c r="H27">
        <f>MEDIAN(Pokec!B$2:B$11)/MEDIAN(Pokec!B$74:B$83)</f>
        <v>2.2041783863149887E-2</v>
      </c>
    </row>
    <row r="28" spans="1:8" x14ac:dyDescent="0.25">
      <c r="A28" t="s">
        <v>14</v>
      </c>
      <c r="B28">
        <f>MEDIAN(Pokec!Q$2:Q$11)/MEDIAN(Pokec!Q$2:Q$11)</f>
        <v>1</v>
      </c>
      <c r="C28">
        <f>MEDIAN(Pokec!Q$2:Q$11)/MEDIAN(Pokec!Q$14:Q$23)</f>
        <v>1.7843137254901962</v>
      </c>
      <c r="D28">
        <f>MEDIAN(Pokec!Q$2:Q$11)/MEDIAN(Pokec!Q$26:Q$35)</f>
        <v>2.8736842105263158</v>
      </c>
      <c r="E28">
        <f>MEDIAN(Pokec!Q$2:Q$11)/MEDIAN(Pokec!Q$38:Q$47)</f>
        <v>4.0295202952029516</v>
      </c>
      <c r="F28">
        <f>MEDIAN(Pokec!Q$2:Q$11)/MEDIAN(Pokec!Q$50:Q$59)</f>
        <v>5.3009708737864081</v>
      </c>
      <c r="G28">
        <f>MEDIAN(Pokec!Q$2:Q$11)/MEDIAN(Pokec!Q$62:Q$71)</f>
        <v>3.7525773195876289</v>
      </c>
      <c r="H28">
        <f>MEDIAN(Pokec!Q$2:Q$11)/MEDIAN(Pokec!Q$74:Q$83)</f>
        <v>3.652173913043478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MEDIAN(LiveJ!H$2:H$11)/MEDIAN(LiveJ!H$2:H$11)</f>
        <v>1</v>
      </c>
      <c r="C30">
        <f>MEDIAN(LiveJ!H$2:H$11)/MEDIAN(LiveJ!H$14:H$23)</f>
        <v>1.6268982049119267</v>
      </c>
      <c r="D30">
        <f>MEDIAN(LiveJ!H$2:H$11)/MEDIAN(LiveJ!H$26:H$35)</f>
        <v>2.840518026680702</v>
      </c>
      <c r="E30">
        <f>MEDIAN(LiveJ!H$2:H$11)/MEDIAN(LiveJ!H$38:H$47)</f>
        <v>4.6659378844810959</v>
      </c>
      <c r="F30">
        <f>MEDIAN(LiveJ!H$2:H$11)/MEDIAN(LiveJ!H$50:H$59)</f>
        <v>7.158206861369723</v>
      </c>
      <c r="G30">
        <f>MEDIAN(LiveJ!H$2:H$11)/MEDIAN(LiveJ!H$62:H$71)</f>
        <v>7.6822791913606441</v>
      </c>
      <c r="H30">
        <f>MEDIAN(LiveJ!H$2:H$11)/MEDIAN(LiveJ!H$74:H$83)</f>
        <v>8.349200446262552</v>
      </c>
    </row>
    <row r="31" spans="1:8" x14ac:dyDescent="0.25">
      <c r="A31" t="s">
        <v>6</v>
      </c>
      <c r="B31">
        <f>MEDIAN(LiveJ!E$2:E$11)/MEDIAN(LiveJ!E$2:E$11)</f>
        <v>1</v>
      </c>
      <c r="C31">
        <f>MEDIAN(LiveJ!E$2:E$11)/MEDIAN(LiveJ!E$14:E$23)</f>
        <v>1.6696064766762551</v>
      </c>
      <c r="D31">
        <f>MEDIAN(LiveJ!E$2:E$11)/MEDIAN(LiveJ!E$26:E$35)</f>
        <v>2.9055328196685779</v>
      </c>
      <c r="E31">
        <f>MEDIAN(LiveJ!E$2:E$11)/MEDIAN(LiveJ!E$38:E$47)</f>
        <v>4.8545634835093772</v>
      </c>
      <c r="F31">
        <f>MEDIAN(LiveJ!E$2:E$11)/MEDIAN(LiveJ!E$50:E$59)</f>
        <v>7.5277506651869874</v>
      </c>
      <c r="G31">
        <f>MEDIAN(LiveJ!E$2:E$11)/MEDIAN(LiveJ!E$62:E$71)</f>
        <v>7.8678554459319709</v>
      </c>
      <c r="H31">
        <f>MEDIAN(LiveJ!E$2:E$11)/MEDIAN(LiveJ!E$74:E$83)</f>
        <v>8.7525534395647107</v>
      </c>
    </row>
    <row r="32" spans="1:8" x14ac:dyDescent="0.25">
      <c r="A32" t="s">
        <v>9</v>
      </c>
      <c r="B32">
        <f>MEDIAN(LiveJ!N$2:N$11)/MEDIAN(LiveJ!N$2:N$11)</f>
        <v>1</v>
      </c>
      <c r="C32">
        <f>MEDIAN(LiveJ!N$2:N$11)/MEDIAN(LiveJ!N$14:N$23)</f>
        <v>2.0252852297255628</v>
      </c>
      <c r="D32">
        <f>MEDIAN(LiveJ!N$2:N$11)/MEDIAN(LiveJ!N$26:N$35)</f>
        <v>3.6616491814910548</v>
      </c>
      <c r="E32">
        <f>MEDIAN(LiveJ!N$2:N$11)/MEDIAN(LiveJ!N$38:N$47)</f>
        <v>6.1258266915380704</v>
      </c>
      <c r="F32">
        <f>MEDIAN(LiveJ!N$2:N$11)/MEDIAN(LiveJ!N$50:N$59)</f>
        <v>8.2380843785632845</v>
      </c>
      <c r="G32">
        <f>MEDIAN(LiveJ!N$2:N$11)/MEDIAN(LiveJ!N$62:N$71)</f>
        <v>9.6652842809364543</v>
      </c>
      <c r="H32">
        <f>MEDIAN(LiveJ!N$2:N$11)/MEDIAN(LiveJ!N$74:N$83)</f>
        <v>0.81158378360162209</v>
      </c>
    </row>
    <row r="33" spans="1:8" x14ac:dyDescent="0.25">
      <c r="A33" t="s">
        <v>8</v>
      </c>
      <c r="B33">
        <f>MEDIAN(LiveJ!K$2:K$11)/MEDIAN(LiveJ!K$2:K$11)</f>
        <v>1</v>
      </c>
      <c r="C33">
        <f>MEDIAN(LiveJ!K$2:K$11)/MEDIAN(LiveJ!K$14:K$23)</f>
        <v>1.8927038626609443</v>
      </c>
      <c r="D33">
        <f>MEDIAN(LiveJ!K$2:K$11)/MEDIAN(LiveJ!K$26:K$35)</f>
        <v>3.2871714397803058</v>
      </c>
      <c r="E33">
        <f>MEDIAN(LiveJ!K$2:K$11)/MEDIAN(LiveJ!K$38:K$47)</f>
        <v>5.099817407181984</v>
      </c>
      <c r="F33">
        <f>MEDIAN(LiveJ!K$2:K$11)/MEDIAN(LiveJ!K$50:K$59)</f>
        <v>7.8162313432835822</v>
      </c>
      <c r="G33">
        <f>MEDIAN(LiveJ!K$2:K$11)/MEDIAN(LiveJ!K$62:K$71)</f>
        <v>5.5125000000000002</v>
      </c>
      <c r="H33">
        <f>MEDIAN(LiveJ!K$2:K$11)/MEDIAN(LiveJ!K$74:K$83)</f>
        <v>2.874442538593482</v>
      </c>
    </row>
    <row r="34" spans="1:8" x14ac:dyDescent="0.25">
      <c r="A34" t="s">
        <v>0</v>
      </c>
      <c r="B34">
        <f>MEDIAN(LiveJ!B$2:B$11)/MEDIAN(LiveJ!B$2:B$11)</f>
        <v>1</v>
      </c>
      <c r="C34">
        <f>MEDIAN(LiveJ!B$2:B$11)/MEDIAN(LiveJ!B$14:B$23)</f>
        <v>1.9196284329563813</v>
      </c>
      <c r="D34">
        <f>MEDIAN(LiveJ!B$2:B$11)/MEDIAN(LiveJ!B$26:B$35)</f>
        <v>3.6365723029839327</v>
      </c>
      <c r="E34">
        <f>MEDIAN(LiveJ!B$2:B$11)/MEDIAN(LiveJ!B$38:B$47)</f>
        <v>5.7752126366950183</v>
      </c>
      <c r="F34">
        <f>MEDIAN(LiveJ!B$2:B$11)/MEDIAN(LiveJ!B$50:B$59)</f>
        <v>5.8283261802575108</v>
      </c>
      <c r="G34">
        <f>MEDIAN(LiveJ!B$2:B$11)/MEDIAN(LiveJ!B$62:B$71)</f>
        <v>6.3585284280936456</v>
      </c>
      <c r="H34">
        <f>MEDIAN(LiveJ!B$2:B$11)/MEDIAN(LiveJ!B$74:B$83)</f>
        <v>0.70269071555292728</v>
      </c>
    </row>
    <row r="35" spans="1:8" x14ac:dyDescent="0.25">
      <c r="A35" t="s">
        <v>14</v>
      </c>
      <c r="B35">
        <f>MEDIAN(LiveJ!Q$2:Q$11)/MEDIAN(LiveJ!Q$2:Q$11)</f>
        <v>1</v>
      </c>
      <c r="C35">
        <f>MEDIAN(LiveJ!Q$2:Q$11)/MEDIAN(LiveJ!Q$14:Q$23)</f>
        <v>1.8110645096864391</v>
      </c>
      <c r="D35">
        <f>MEDIAN(LiveJ!Q$2:Q$11)/MEDIAN(LiveJ!Q$26:Q$35)</f>
        <v>3.1884669479606189</v>
      </c>
      <c r="E35">
        <f>MEDIAN(LiveJ!Q$2:Q$11)/MEDIAN(LiveJ!Q$38:Q$47)</f>
        <v>5.2720930232558141</v>
      </c>
      <c r="F35">
        <f>MEDIAN(LiveJ!Q$2:Q$11)/MEDIAN(LiveJ!Q$50:Q$59)</f>
        <v>5.7031446540880504</v>
      </c>
      <c r="G35">
        <f>MEDIAN(LiveJ!Q$2:Q$11)/MEDIAN(LiveJ!Q$62:Q$71)</f>
        <v>5.7574603174603176</v>
      </c>
      <c r="H35">
        <f>MEDIAN(LiveJ!Q$2:Q$11)/MEDIAN(LiveJ!Q$74:Q$83)</f>
        <v>0.11452676248452853</v>
      </c>
    </row>
    <row r="38" spans="1:8" x14ac:dyDescent="0.25">
      <c r="B38">
        <v>1</v>
      </c>
      <c r="C38">
        <v>2</v>
      </c>
      <c r="D38">
        <v>4</v>
      </c>
      <c r="E38">
        <v>8</v>
      </c>
      <c r="F38">
        <v>16</v>
      </c>
      <c r="G38">
        <v>24</v>
      </c>
      <c r="H38">
        <v>32</v>
      </c>
    </row>
    <row r="39" spans="1:8" x14ac:dyDescent="0.25">
      <c r="A39" t="s">
        <v>7</v>
      </c>
      <c r="B39">
        <f>AVERAGE(B2,B9,B16,B23,B30)</f>
        <v>1</v>
      </c>
      <c r="C39">
        <f t="shared" ref="C39:H39" si="0">AVERAGE(C2,C9,C16,C23,C30)</f>
        <v>1.6881770368733726</v>
      </c>
      <c r="D39">
        <f t="shared" si="0"/>
        <v>2.6127446357292952</v>
      </c>
      <c r="E39">
        <f t="shared" si="0"/>
        <v>4.4674516247119271</v>
      </c>
      <c r="F39">
        <f t="shared" si="0"/>
        <v>6.8741072514112274</v>
      </c>
      <c r="G39">
        <f t="shared" si="0"/>
        <v>7.1411755485147541</v>
      </c>
      <c r="H39">
        <f t="shared" si="0"/>
        <v>5.402713075022203</v>
      </c>
    </row>
    <row r="40" spans="1:8" x14ac:dyDescent="0.25">
      <c r="A40" t="s">
        <v>6</v>
      </c>
      <c r="B40">
        <f t="shared" ref="B40:H44" si="1">AVERAGE(B3,B10,B17,B24,B31)</f>
        <v>1</v>
      </c>
      <c r="C40">
        <f t="shared" si="1"/>
        <v>1.681663918522045</v>
      </c>
      <c r="D40">
        <f t="shared" si="1"/>
        <v>2.900310659018376</v>
      </c>
      <c r="E40">
        <f t="shared" si="1"/>
        <v>4.906665458316029</v>
      </c>
      <c r="F40">
        <f t="shared" si="1"/>
        <v>7.8289054972010543</v>
      </c>
      <c r="G40">
        <f t="shared" si="1"/>
        <v>7.7857415181899086</v>
      </c>
      <c r="H40">
        <f t="shared" si="1"/>
        <v>7.2849851826705301</v>
      </c>
    </row>
    <row r="41" spans="1:8" x14ac:dyDescent="0.25">
      <c r="A41" t="s">
        <v>9</v>
      </c>
      <c r="B41">
        <f t="shared" si="1"/>
        <v>1</v>
      </c>
      <c r="C41">
        <f t="shared" si="1"/>
        <v>1.9053730930866941</v>
      </c>
      <c r="D41">
        <f t="shared" si="1"/>
        <v>3.2732951231305591</v>
      </c>
      <c r="E41">
        <f t="shared" si="1"/>
        <v>5.2848541693514948</v>
      </c>
      <c r="F41">
        <f t="shared" si="1"/>
        <v>7.9597304084896479</v>
      </c>
      <c r="G41">
        <f t="shared" si="1"/>
        <v>7.1918573341830525</v>
      </c>
      <c r="H41">
        <f t="shared" si="1"/>
        <v>5.5139944367818634</v>
      </c>
    </row>
    <row r="42" spans="1:8" x14ac:dyDescent="0.25">
      <c r="A42" t="s">
        <v>8</v>
      </c>
      <c r="B42">
        <f t="shared" si="1"/>
        <v>1</v>
      </c>
      <c r="C42">
        <f t="shared" si="1"/>
        <v>1.705293945082742</v>
      </c>
      <c r="D42">
        <f t="shared" si="1"/>
        <v>3.0068456088826045</v>
      </c>
      <c r="E42">
        <f t="shared" si="1"/>
        <v>4.2726191246787453</v>
      </c>
      <c r="F42">
        <f t="shared" si="1"/>
        <v>5.3175423622126399</v>
      </c>
      <c r="G42">
        <f t="shared" si="1"/>
        <v>3.9488685670501065</v>
      </c>
      <c r="H42">
        <f t="shared" si="1"/>
        <v>2.3442664366697756</v>
      </c>
    </row>
    <row r="43" spans="1:8" x14ac:dyDescent="0.25">
      <c r="A43" t="s">
        <v>0</v>
      </c>
      <c r="B43">
        <f t="shared" si="1"/>
        <v>1</v>
      </c>
      <c r="C43">
        <f t="shared" si="1"/>
        <v>1.8658963038817227</v>
      </c>
      <c r="D43">
        <f t="shared" si="1"/>
        <v>3.2383031204093151</v>
      </c>
      <c r="E43">
        <f t="shared" si="1"/>
        <v>4.7028636561865538</v>
      </c>
      <c r="F43">
        <f t="shared" si="1"/>
        <v>4.892661144852994</v>
      </c>
      <c r="G43">
        <f t="shared" si="1"/>
        <v>4.2121270423029014</v>
      </c>
      <c r="H43">
        <f t="shared" si="1"/>
        <v>1.4430300931122784</v>
      </c>
    </row>
    <row r="44" spans="1:8" x14ac:dyDescent="0.25">
      <c r="A44" t="s">
        <v>14</v>
      </c>
      <c r="B44">
        <f t="shared" si="1"/>
        <v>1</v>
      </c>
      <c r="C44">
        <f t="shared" si="1"/>
        <v>1.7370049259425442</v>
      </c>
      <c r="D44">
        <f t="shared" si="1"/>
        <v>2.8020115233563438</v>
      </c>
      <c r="E44">
        <f t="shared" si="1"/>
        <v>3.9533576556754966</v>
      </c>
      <c r="F44">
        <f t="shared" si="1"/>
        <v>4.3082017282364689</v>
      </c>
      <c r="G44">
        <f t="shared" si="1"/>
        <v>3.696621109884223</v>
      </c>
      <c r="H44">
        <f t="shared" si="1"/>
        <v>1.8208755011879276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2E8A-D352-4A5C-908B-CCFB596AAAD6}">
  <dimension ref="A1:H44"/>
  <sheetViews>
    <sheetView zoomScale="78" zoomScaleNormal="78" workbookViewId="0">
      <selection activeCell="AA48" sqref="AA48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MEDIAN(Slashdot!H$2:H$11)/MEDIAN(Slashdot!H$2:H$11)</f>
        <v>1</v>
      </c>
      <c r="C2">
        <f>MEDIAN(Slashdot!H$2:H$11)/(2*MEDIAN(Slashdot!H$14:H$23))</f>
        <v>0.9341386252516537</v>
      </c>
      <c r="D2">
        <f>MEDIAN(Slashdot!H$2:H$11)/(4*MEDIAN(Slashdot!H$26:H$35))</f>
        <v>0.75923328658251521</v>
      </c>
      <c r="E2">
        <f>MEDIAN(Slashdot!H$2:H$11)/(8*MEDIAN(Slashdot!H$38:H$47))</f>
        <v>0.58649331888768508</v>
      </c>
      <c r="F2">
        <f>MEDIAN(Slashdot!H$2:H$11)/(16*MEDIAN(Slashdot!H$50:H$59))</f>
        <v>0.43329775880469584</v>
      </c>
      <c r="G2">
        <f>MEDIAN(Slashdot!H$2:H$11)/(24*MEDIAN(Slashdot!H$62:H$71))</f>
        <v>0.22697414395527604</v>
      </c>
      <c r="H2">
        <f>MEDIAN(Slashdot!H$2:H$11)/(32*MEDIAN(Slashdot!H$74:H$83))</f>
        <v>0.1527464258841234</v>
      </c>
    </row>
    <row r="3" spans="1:8" x14ac:dyDescent="0.25">
      <c r="A3" t="s">
        <v>6</v>
      </c>
      <c r="B3">
        <f>MEDIAN(Slashdot!E$2:E$11)/MEDIAN(Slashdot!E$2:E$11)</f>
        <v>1</v>
      </c>
      <c r="C3">
        <f>MEDIAN(Slashdot!E$2:E$11)/(2*MEDIAN(Slashdot!E$14:E$23))</f>
        <v>0.77638119585286181</v>
      </c>
      <c r="D3">
        <f>MEDIAN(Slashdot!E$2:E$11)/(4*MEDIAN(Slashdot!E$26:E$35))</f>
        <v>0.66357125515901916</v>
      </c>
      <c r="E3">
        <f>MEDIAN(Slashdot!E$2:E$11)/(8*MEDIAN(Slashdot!E$38:E$47))</f>
        <v>0.54038157374456308</v>
      </c>
      <c r="F3">
        <f>MEDIAN(Slashdot!E$2:E$11)/(16*MEDIAN(Slashdot!E$50:E$59))</f>
        <v>0.38648897058823528</v>
      </c>
      <c r="G3">
        <f>MEDIAN(Slashdot!E$2:E$11)/(24*MEDIAN(Slashdot!E$62:E$71))</f>
        <v>0.20829522938576436</v>
      </c>
      <c r="H3">
        <f>MEDIAN(Slashdot!E$2:E$11)/(32*MEDIAN(Slashdot!E$74:E$83))</f>
        <v>0.10863473767885533</v>
      </c>
    </row>
    <row r="4" spans="1:8" x14ac:dyDescent="0.25">
      <c r="A4" t="s">
        <v>9</v>
      </c>
      <c r="B4">
        <f>MEDIAN(Slashdot!N$2:N$11)/MEDIAN(Slashdot!N$2:N$11)</f>
        <v>1</v>
      </c>
      <c r="C4">
        <f>MEDIAN(Slashdot!N$2:N$11)/(2*MEDIAN(Slashdot!N$14:N$23))</f>
        <v>0.78925455987311655</v>
      </c>
      <c r="D4">
        <f>MEDIAN(Slashdot!N$2:N$11)/(4*MEDIAN(Slashdot!N$26:N$35))</f>
        <v>0.66041804910418045</v>
      </c>
      <c r="E4">
        <f>MEDIAN(Slashdot!N$2:N$11)/(8*MEDIAN(Slashdot!N$38:N$47))</f>
        <v>0.46376980428704567</v>
      </c>
      <c r="F4">
        <f>MEDIAN(Slashdot!N$2:N$11)/(16*MEDIAN(Slashdot!N$50:N$59))</f>
        <v>0.2461053412462908</v>
      </c>
      <c r="G4">
        <f>MEDIAN(Slashdot!N$2:N$11)/(24*MEDIAN(Slashdot!N$62:N$71))</f>
        <v>0.14021555367709213</v>
      </c>
      <c r="H4">
        <f>MEDIAN(Slashdot!N$2:N$11)/(32*MEDIAN(Slashdot!N$74:N$83))</f>
        <v>6.134430473372781E-2</v>
      </c>
    </row>
    <row r="5" spans="1:8" x14ac:dyDescent="0.25">
      <c r="A5" t="s">
        <v>8</v>
      </c>
      <c r="B5">
        <f>MEDIAN(Slashdot!K$2:K$11)/MEDIAN(Slashdot!K$2:K$11)</f>
        <v>1</v>
      </c>
      <c r="C5">
        <f>MEDIAN(Slashdot!K$2:K$11)/(2*MEDIAN(Slashdot!K$14:K$23))</f>
        <v>0.88701923076923073</v>
      </c>
      <c r="D5">
        <f>MEDIAN(Slashdot!K$2:K$11)/(4*MEDIAN(Slashdot!K$26:K$35))</f>
        <v>0.72781065088757402</v>
      </c>
      <c r="E5">
        <f>MEDIAN(Slashdot!K$2:K$11)/(8*MEDIAN(Slashdot!K$38:K$47))</f>
        <v>0.43107476635514019</v>
      </c>
      <c r="F5">
        <f>MEDIAN(Slashdot!K$2:K$11)/(16*MEDIAN(Slashdot!K$50:K$59))</f>
        <v>0.21013667425968111</v>
      </c>
      <c r="G5">
        <f>MEDIAN(Slashdot!K$2:K$11)/(24*MEDIAN(Slashdot!K$62:K$71))</f>
        <v>0.1156015037593985</v>
      </c>
      <c r="H5">
        <f>MEDIAN(Slashdot!K$2:K$11)/(32*MEDIAN(Slashdot!K$74:K$83))</f>
        <v>1.6567887931034482E-2</v>
      </c>
    </row>
    <row r="6" spans="1:8" x14ac:dyDescent="0.25">
      <c r="A6" t="s">
        <v>0</v>
      </c>
      <c r="B6">
        <f>MEDIAN(Slashdot!B$2:B$11)/MEDIAN(Slashdot!B$2:B$11)</f>
        <v>1</v>
      </c>
      <c r="C6">
        <f>MEDIAN(Slashdot!B$2:B$11)/(2*MEDIAN(Slashdot!B$14:B$23))</f>
        <v>0.99518716577540112</v>
      </c>
      <c r="D6">
        <f>MEDIAN(Slashdot!B$2:B$11)/(4*MEDIAN(Slashdot!B$26:B$35))</f>
        <v>0.85523897058823528</v>
      </c>
      <c r="E6">
        <f>MEDIAN(Slashdot!B$2:B$11)/(8*MEDIAN(Slashdot!B$38:B$47))</f>
        <v>0.5473529411764706</v>
      </c>
      <c r="F6">
        <f>MEDIAN(Slashdot!B$2:B$11)/(16*MEDIAN(Slashdot!B$50:B$59))</f>
        <v>0.24538502109704641</v>
      </c>
      <c r="G6">
        <f>MEDIAN(Slashdot!B$2:B$11)/(24*MEDIAN(Slashdot!B$62:B$71))</f>
        <v>9.1332940714566158E-2</v>
      </c>
      <c r="H6">
        <f>MEDIAN(Slashdot!B$2:B$11)/(32*MEDIAN(Slashdot!B$74:B$83))</f>
        <v>2.0356774069342108E-4</v>
      </c>
    </row>
    <row r="7" spans="1:8" x14ac:dyDescent="0.25">
      <c r="A7" t="s">
        <v>14</v>
      </c>
      <c r="B7">
        <f>MEDIAN(Slashdot!Q$2:Q$11)/MEDIAN(Slashdot!Q$2:Q$11)</f>
        <v>1</v>
      </c>
      <c r="C7">
        <f>MEDIAN(Slashdot!Q$2:Q$11)/(2*MEDIAN(Slashdot!Q$14:Q$23))</f>
        <v>0.89573991031390132</v>
      </c>
      <c r="D7">
        <f>MEDIAN(Slashdot!Q$2:Q$11)/(4*MEDIAN(Slashdot!Q$26:Q$35))</f>
        <v>0.70210896309314585</v>
      </c>
      <c r="E7">
        <f>MEDIAN(Slashdot!Q$2:Q$11)/(8*MEDIAN(Slashdot!Q$38:Q$47))</f>
        <v>0.42319915254237289</v>
      </c>
      <c r="F7">
        <f>MEDIAN(Slashdot!Q$2:Q$11)/(16*MEDIAN(Slashdot!Q$50:Q$59))</f>
        <v>0.1962180746561886</v>
      </c>
      <c r="G7">
        <f>MEDIAN(Slashdot!Q$2:Q$11)/(24*MEDIAN(Slashdot!Q$62:Q$71))</f>
        <v>9.8060873834069709E-2</v>
      </c>
      <c r="H7">
        <f>MEDIAN(Slashdot!Q$2:Q$11)/(32*MEDIAN(Slashdot!Q$74:Q$83))</f>
        <v>1.1283015883775051E-3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MEDIAN(Stanford!H$2:H$11)/MEDIAN(Stanford!H$2:H$11)</f>
        <v>1</v>
      </c>
      <c r="C9">
        <f>MEDIAN(Stanford!H$2:H$11)/(2*MEDIAN(Stanford!H$14:H$23))</f>
        <v>0.86058774640727498</v>
      </c>
      <c r="D9">
        <f>MEDIAN(Stanford!H$2:H$11)/(4*MEDIAN(Stanford!H$26:H$35))</f>
        <v>0.50031664571332068</v>
      </c>
      <c r="E9">
        <f>MEDIAN(Stanford!H$2:H$11)/(8*MEDIAN(Stanford!H$38:H$47))</f>
        <v>0.44777024871110216</v>
      </c>
      <c r="F9">
        <f>MEDIAN(Stanford!H$2:H$11)/(16*MEDIAN(Stanford!H$50:H$59))</f>
        <v>0.41718886906997121</v>
      </c>
      <c r="G9">
        <f>MEDIAN(Stanford!H$2:H$11)/(24*MEDIAN(Stanford!H$62:H$71))</f>
        <v>0.25718478114088394</v>
      </c>
      <c r="H9">
        <f>MEDIAN(Stanford!H$2:H$11)/(32*MEDIAN(Stanford!H$74:H$83))</f>
        <v>0.22541065027728932</v>
      </c>
    </row>
    <row r="10" spans="1:8" x14ac:dyDescent="0.25">
      <c r="A10" t="s">
        <v>6</v>
      </c>
      <c r="B10">
        <f>MEDIAN(Stanford!E$2:E$11)/MEDIAN(Stanford!E$2:E$11)</f>
        <v>1</v>
      </c>
      <c r="C10">
        <f>MEDIAN(Stanford!E$2:E$11)/(2*MEDIAN(Stanford!E$14:E$23))</f>
        <v>0.82836392739161535</v>
      </c>
      <c r="D10">
        <f>MEDIAN(Stanford!E$2:E$11)/(4*MEDIAN(Stanford!E$26:E$35))</f>
        <v>0.5500260051558048</v>
      </c>
      <c r="E10">
        <f>MEDIAN(Stanford!E$2:E$11)/(8*MEDIAN(Stanford!E$38:E$47))</f>
        <v>0.48716651978849546</v>
      </c>
      <c r="F10">
        <f>MEDIAN(Stanford!E$2:E$11)/(16*MEDIAN(Stanford!E$50:E$59))</f>
        <v>0.44928238944918542</v>
      </c>
      <c r="G10">
        <f>MEDIAN(Stanford!E$2:E$11)/(24*MEDIAN(Stanford!E$62:E$71))</f>
        <v>0.28210681976339597</v>
      </c>
      <c r="H10">
        <f>MEDIAN(Stanford!E$2:E$11)/(32*MEDIAN(Stanford!E$74:E$83))</f>
        <v>0.27182890031291906</v>
      </c>
    </row>
    <row r="11" spans="1:8" x14ac:dyDescent="0.25">
      <c r="A11" t="s">
        <v>9</v>
      </c>
      <c r="B11">
        <f>MEDIAN(Stanford!N$2:N$11)/MEDIAN(Stanford!N$2:N$11)</f>
        <v>1</v>
      </c>
      <c r="C11">
        <f>MEDIAN(Stanford!N$2:N$11)/(2*MEDIAN(Stanford!N$14:N$23))</f>
        <v>0.89756441934345221</v>
      </c>
      <c r="D11">
        <f>MEDIAN(Stanford!N$2:N$11)/(4*MEDIAN(Stanford!N$26:N$35))</f>
        <v>0.73035386029411764</v>
      </c>
      <c r="E11">
        <f>MEDIAN(Stanford!N$2:N$11)/(8*MEDIAN(Stanford!N$38:N$47))</f>
        <v>0.54991349480968854</v>
      </c>
      <c r="F11">
        <f>MEDIAN(Stanford!N$2:N$11)/(16*MEDIAN(Stanford!N$50:N$59))</f>
        <v>0.39047911547911546</v>
      </c>
      <c r="G11">
        <f>MEDIAN(Stanford!N$2:N$11)/(24*MEDIAN(Stanford!N$62:N$71))</f>
        <v>0.22409052453468697</v>
      </c>
      <c r="H11">
        <f>MEDIAN(Stanford!N$2:N$11)/(32*MEDIAN(Stanford!N$74:N$83))</f>
        <v>0.14250807030129126</v>
      </c>
    </row>
    <row r="12" spans="1:8" x14ac:dyDescent="0.25">
      <c r="A12" t="s">
        <v>8</v>
      </c>
      <c r="B12">
        <f>MEDIAN(Stanford!K$2:K$11)/MEDIAN(Stanford!K$2:K$11)</f>
        <v>1</v>
      </c>
      <c r="C12">
        <f>MEDIAN(Stanford!K$2:K$11)/(2*MEDIAN(Stanford!K$14:K$23))</f>
        <v>0.87458646616541358</v>
      </c>
      <c r="D12">
        <f>MEDIAN(Stanford!K$2:K$11)/(4*MEDIAN(Stanford!K$26:K$35))</f>
        <v>0.75278281128656488</v>
      </c>
      <c r="E12">
        <f>MEDIAN(Stanford!K$2:K$11)/(8*MEDIAN(Stanford!K$38:K$47))</f>
        <v>0.58937981353871094</v>
      </c>
      <c r="F12">
        <f>MEDIAN(Stanford!K$2:K$11)/(16*MEDIAN(Stanford!K$50:K$59))</f>
        <v>0.34635540733682707</v>
      </c>
      <c r="G12">
        <f>MEDIAN(Stanford!K$2:K$11)/(24*MEDIAN(Stanford!K$62:K$71))</f>
        <v>0.19271040424121935</v>
      </c>
      <c r="H12">
        <f>MEDIAN(Stanford!K$2:K$11)/(32*MEDIAN(Stanford!K$74:K$83))</f>
        <v>5.3581957547169809E-2</v>
      </c>
    </row>
    <row r="13" spans="1:8" x14ac:dyDescent="0.25">
      <c r="A13" t="s">
        <v>0</v>
      </c>
      <c r="B13">
        <f>MEDIAN(Stanford!B$2:B$11)/MEDIAN(Stanford!B$2:B$11)</f>
        <v>1</v>
      </c>
      <c r="C13">
        <f>MEDIAN(Stanford!B$2:B$11)/(2*MEDIAN(Stanford!B$14:B$23))</f>
        <v>0.95542452830188684</v>
      </c>
      <c r="D13">
        <f>MEDIAN(Stanford!B$2:B$11)/(4*MEDIAN(Stanford!B$26:B$35))</f>
        <v>0.81673387096774197</v>
      </c>
      <c r="E13">
        <f>MEDIAN(Stanford!B$2:B$11)/(8*MEDIAN(Stanford!B$38:B$47))</f>
        <v>0.62438347718865594</v>
      </c>
      <c r="F13">
        <f>MEDIAN(Stanford!B$2:B$11)/(16*MEDIAN(Stanford!B$50:B$59))</f>
        <v>0.39976973684210526</v>
      </c>
      <c r="G13">
        <f>MEDIAN(Stanford!B$2:B$11)/(24*MEDIAN(Stanford!B$62:B$71))</f>
        <v>0.22083515045791541</v>
      </c>
      <c r="H13">
        <f>MEDIAN(Stanford!B$2:B$11)/(32*MEDIAN(Stanford!B$74:B$83))</f>
        <v>0.15064706465688218</v>
      </c>
    </row>
    <row r="14" spans="1:8" x14ac:dyDescent="0.25">
      <c r="A14" t="s">
        <v>14</v>
      </c>
      <c r="B14">
        <f>MEDIAN(Stanford!Q$2:Q$11)/MEDIAN(Stanford!Q$2:Q$11)</f>
        <v>1</v>
      </c>
      <c r="C14">
        <f>MEDIAN(Stanford!Q$2:Q$11)/(2*MEDIAN(Stanford!Q$14:Q$23))</f>
        <v>0.85102332222751076</v>
      </c>
      <c r="D14">
        <f>MEDIAN(Stanford!Q$2:Q$11)/(4*MEDIAN(Stanford!Q$26:Q$35))</f>
        <v>0.70989941768131282</v>
      </c>
      <c r="E14">
        <f>MEDIAN(Stanford!Q$2:Q$11)/(8*MEDIAN(Stanford!Q$38:Q$47))</f>
        <v>0.53087885985748218</v>
      </c>
      <c r="F14">
        <f>MEDIAN(Stanford!Q$2:Q$11)/(16*MEDIAN(Stanford!Q$50:Q$59))</f>
        <v>0.30884385076001841</v>
      </c>
      <c r="G14">
        <f>MEDIAN(Stanford!Q$2:Q$11)/(24*MEDIAN(Stanford!Q$62:Q$71))</f>
        <v>0.18178121187474583</v>
      </c>
      <c r="H14">
        <f>MEDIAN(Stanford!Q$2:Q$11)/(32*MEDIAN(Stanford!Q$74:Q$83))</f>
        <v>0.1158831662633944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MEDIAN(Google!H$2:H$11)/MEDIAN(Google!H$2:H$11)</f>
        <v>1</v>
      </c>
      <c r="C16">
        <f>MEDIAN(Google!H$2:H$11)/(2*MEDIAN(Google!H$14:H$23))</f>
        <v>0.8290114621796183</v>
      </c>
      <c r="D16">
        <f>MEDIAN(Google!H$2:H$11)/(4*MEDIAN(Google!H$26:H$35))</f>
        <v>0.76344091976429929</v>
      </c>
      <c r="E16">
        <f>MEDIAN(Google!H$2:H$11)/(8*MEDIAN(Google!H$38:H$47))</f>
        <v>0.71589634399667634</v>
      </c>
      <c r="F16">
        <f>MEDIAN(Google!H$2:H$11)/(16*MEDIAN(Google!H$50:H$59))</f>
        <v>0.52699324117683044</v>
      </c>
      <c r="G16">
        <f>MEDIAN(Google!H$2:H$11)/(24*MEDIAN(Google!H$62:H$71))</f>
        <v>0.45406126482213438</v>
      </c>
      <c r="H16">
        <f>MEDIAN(Google!H$2:H$11)/(32*MEDIAN(Google!H$74:H$83))</f>
        <v>3.6653985399348249E-2</v>
      </c>
    </row>
    <row r="17" spans="1:8" x14ac:dyDescent="0.25">
      <c r="A17" t="s">
        <v>6</v>
      </c>
      <c r="B17">
        <f>MEDIAN(Google!E$2:E$11)/MEDIAN(Google!E$2:E$11)</f>
        <v>1</v>
      </c>
      <c r="C17">
        <f>MEDIAN(Google!E$2:E$11)/(2*MEDIAN(Google!E$14:E$23))</f>
        <v>0.9473819768498879</v>
      </c>
      <c r="D17">
        <f>MEDIAN(Google!E$2:E$11)/(4*MEDIAN(Google!E$26:E$35))</f>
        <v>0.93018862311079376</v>
      </c>
      <c r="E17">
        <f>MEDIAN(Google!E$2:E$11)/(8*MEDIAN(Google!E$38:E$47))</f>
        <v>0.80390568754499636</v>
      </c>
      <c r="F17">
        <f>MEDIAN(Google!E$2:E$11)/(16*MEDIAN(Google!E$50:E$59))</f>
        <v>0.69386373723923656</v>
      </c>
      <c r="G17">
        <f>MEDIAN(Google!E$2:E$11)/(24*MEDIAN(Google!E$62:E$71))</f>
        <v>0.46924058232027616</v>
      </c>
      <c r="H17">
        <f>MEDIAN(Google!E$2:E$11)/(32*MEDIAN(Google!E$74:E$83))</f>
        <v>0.43424305555555553</v>
      </c>
    </row>
    <row r="18" spans="1:8" x14ac:dyDescent="0.25">
      <c r="A18" t="s">
        <v>9</v>
      </c>
      <c r="B18">
        <f>MEDIAN(Google!N$2:N$11)/MEDIAN(Google!N$2:N$11)</f>
        <v>1</v>
      </c>
      <c r="C18">
        <f>MEDIAN(Google!N$2:N$11)/(2*MEDIAN(Google!N$14:N$23))</f>
        <v>0.97238805970149256</v>
      </c>
      <c r="D18">
        <f>MEDIAN(Google!N$2:N$11)/(4*MEDIAN(Google!N$26:N$35))</f>
        <v>0.86351941369094032</v>
      </c>
      <c r="E18">
        <f>MEDIAN(Google!N$2:N$11)/(8*MEDIAN(Google!N$38:N$47))</f>
        <v>0.72750262743037308</v>
      </c>
      <c r="F18">
        <f>MEDIAN(Google!N$2:N$11)/(16*MEDIAN(Google!N$50:N$59))</f>
        <v>0.61998992386923424</v>
      </c>
      <c r="G18">
        <f>MEDIAN(Google!N$2:N$11)/(24*MEDIAN(Google!N$62:N$71))</f>
        <v>0.34749937248995982</v>
      </c>
      <c r="H18">
        <f>MEDIAN(Google!N$2:N$11)/(32*MEDIAN(Google!N$74:N$83))</f>
        <v>0.28890598914858096</v>
      </c>
    </row>
    <row r="19" spans="1:8" x14ac:dyDescent="0.25">
      <c r="A19" t="s">
        <v>8</v>
      </c>
      <c r="B19">
        <f>MEDIAN(Google!K$2:K$11)/MEDIAN(Google!K$2:K$11)</f>
        <v>1</v>
      </c>
      <c r="C19">
        <f>MEDIAN(Google!K$2:K$11)/(2*MEDIAN(Google!K$14:K$23))</f>
        <v>0.81137479541734858</v>
      </c>
      <c r="D19">
        <f>MEDIAN(Google!K$2:K$11)/(4*MEDIAN(Google!K$26:K$35))</f>
        <v>0.70821428571428569</v>
      </c>
      <c r="E19">
        <f>MEDIAN(Google!K$2:K$11)/(8*MEDIAN(Google!K$38:K$47))</f>
        <v>0.45902777777777776</v>
      </c>
      <c r="F19">
        <f>MEDIAN(Google!K$2:K$11)/(16*MEDIAN(Google!K$50:K$59))</f>
        <v>0.25554123711340204</v>
      </c>
      <c r="G19">
        <f>MEDIAN(Google!K$2:K$11)/(24*MEDIAN(Google!K$62:K$71))</f>
        <v>0.1152370990237099</v>
      </c>
      <c r="H19">
        <f>MEDIAN(Google!K$2:K$11)/(32*MEDIAN(Google!K$74:K$83))</f>
        <v>8.0166558861578266E-2</v>
      </c>
    </row>
    <row r="20" spans="1:8" x14ac:dyDescent="0.25">
      <c r="A20" t="s">
        <v>0</v>
      </c>
      <c r="B20">
        <f>MEDIAN(Google!B$2:B$11)/MEDIAN(Google!B$2:B$11)</f>
        <v>1</v>
      </c>
      <c r="C20">
        <f>MEDIAN(Google!B$2:B$11)/(2*MEDIAN(Google!B$14:B$23))</f>
        <v>0.86176470588235299</v>
      </c>
      <c r="D20">
        <f>MEDIAN(Google!B$2:B$11)/(4*MEDIAN(Google!B$26:B$35))</f>
        <v>0.67615384615384611</v>
      </c>
      <c r="E20">
        <f>MEDIAN(Google!B$2:B$11)/(8*MEDIAN(Google!B$38:B$47))</f>
        <v>0.43003913894324852</v>
      </c>
      <c r="F20">
        <f>MEDIAN(Google!B$2:B$11)/(16*MEDIAN(Google!B$50:B$59))</f>
        <v>0.23427505330490406</v>
      </c>
      <c r="G20">
        <f>MEDIAN(Google!B$2:B$11)/(24*MEDIAN(Google!B$62:B$71))</f>
        <v>0.10524425287356322</v>
      </c>
      <c r="H20">
        <f>MEDIAN(Google!B$2:B$11)/(32*MEDIAN(Google!B$74:B$83))</f>
        <v>5.1974929044465469E-2</v>
      </c>
    </row>
    <row r="21" spans="1:8" x14ac:dyDescent="0.25">
      <c r="A21" t="s">
        <v>14</v>
      </c>
      <c r="B21">
        <f>MEDIAN(Google!Q$2:Q$11)/MEDIAN(Google!Q$2:Q$11)</f>
        <v>1</v>
      </c>
      <c r="C21">
        <f>MEDIAN(Google!Q$2:Q$11)/(2*MEDIAN(Google!Q$14:Q$23))</f>
        <v>0.79805996472663143</v>
      </c>
      <c r="D21">
        <f>MEDIAN(Google!Q$2:Q$11)/(4*MEDIAN(Google!Q$26:Q$35))</f>
        <v>0.57496823379923756</v>
      </c>
      <c r="E21">
        <f>MEDIAN(Google!Q$2:Q$11)/(8*MEDIAN(Google!Q$38:Q$47))</f>
        <v>0.35406885758998435</v>
      </c>
      <c r="F21">
        <f>MEDIAN(Google!Q$2:Q$11)/(16*MEDIAN(Google!Q$50:Q$59))</f>
        <v>0.15349389416553597</v>
      </c>
      <c r="G21">
        <f>MEDIAN(Google!Q$2:Q$11)/(24*MEDIAN(Google!Q$62:Q$71))</f>
        <v>9.4035743973399838E-2</v>
      </c>
      <c r="H21">
        <f>MEDIAN(Google!Q$2:Q$11)/(32*MEDIAN(Google!Q$74:Q$83))</f>
        <v>4.9790933098591547E-2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MEDIAN(Pokec!H$2:H$11)/MEDIAN(Pokec!H$2:H$11)</f>
        <v>1</v>
      </c>
      <c r="C23">
        <f>MEDIAN(Pokec!H$2:H$11)/(2*MEDIAN(Pokec!H$14:H$23))</f>
        <v>0.78325565588892121</v>
      </c>
      <c r="D23">
        <f>MEDIAN(Pokec!H$2:H$11)/(4*MEDIAN(Pokec!H$26:H$35))</f>
        <v>0.53281043593130784</v>
      </c>
      <c r="E23">
        <f>MEDIAN(Pokec!H$2:H$11)/(8*MEDIAN(Pokec!H$38:H$47))</f>
        <v>0.45875511828935395</v>
      </c>
      <c r="F23">
        <f>MEDIAN(Pokec!H$2:H$11)/(16*MEDIAN(Pokec!H$50:H$59))</f>
        <v>0.32329071817890348</v>
      </c>
      <c r="G23">
        <f>MEDIAN(Pokec!H$2:H$11)/(24*MEDIAN(Pokec!H$62:H$71))</f>
        <v>0.22942974971558588</v>
      </c>
      <c r="H23">
        <f>MEDIAN(Pokec!H$2:H$11)/(32*MEDIAN(Pokec!H$74:H$83))</f>
        <v>0.16845034246575341</v>
      </c>
    </row>
    <row r="24" spans="1:8" x14ac:dyDescent="0.25">
      <c r="A24" t="s">
        <v>6</v>
      </c>
      <c r="B24">
        <f>MEDIAN(Pokec!E$2:E$11)/MEDIAN(Pokec!E$2:E$11)</f>
        <v>1</v>
      </c>
      <c r="C24">
        <f>MEDIAN(Pokec!E$2:E$11)/(2*MEDIAN(Pokec!E$14:E$23))</f>
        <v>0.81722945787261947</v>
      </c>
      <c r="D24">
        <f>MEDIAN(Pokec!E$2:E$11)/(4*MEDIAN(Pokec!E$26:E$35))</f>
        <v>0.75521923543020819</v>
      </c>
      <c r="E24">
        <f>MEDIAN(Pokec!E$2:E$11)/(8*MEDIAN(Pokec!E$38:E$47))</f>
        <v>0.62839169493079106</v>
      </c>
      <c r="F24">
        <f>MEDIAN(Pokec!E$2:E$11)/(16*MEDIAN(Pokec!E$50:E$59))</f>
        <v>0.44641345402448557</v>
      </c>
      <c r="G24">
        <f>MEDIAN(Pokec!E$2:E$11)/(24*MEDIAN(Pokec!E$62:E$71))</f>
        <v>0.33455954123962911</v>
      </c>
      <c r="H24">
        <f>MEDIAN(Pokec!E$2:E$11)/(32*MEDIAN(Pokec!E$74:E$83))</f>
        <v>5.0054946258543141E-2</v>
      </c>
    </row>
    <row r="25" spans="1:8" x14ac:dyDescent="0.25">
      <c r="A25" t="s">
        <v>9</v>
      </c>
      <c r="B25">
        <f>MEDIAN(Pokec!N$2:N$11)/MEDIAN(Pokec!N$2:N$11)</f>
        <v>1</v>
      </c>
      <c r="C25">
        <f>MEDIAN(Pokec!N$2:N$11)/(2*MEDIAN(Pokec!N$14:N$23))</f>
        <v>1.0915830789358918</v>
      </c>
      <c r="D25">
        <f>MEDIAN(Pokec!N$2:N$11)/(4*MEDIAN(Pokec!N$26:N$35))</f>
        <v>0.92191528545119705</v>
      </c>
      <c r="E25">
        <f>MEDIAN(Pokec!N$2:N$11)/(8*MEDIAN(Pokec!N$38:N$47))</f>
        <v>0.79611959287531808</v>
      </c>
      <c r="F25">
        <f>MEDIAN(Pokec!N$2:N$11)/(16*MEDIAN(Pokec!N$50:N$59))</f>
        <v>0.71596109839816935</v>
      </c>
      <c r="G25">
        <f>MEDIAN(Pokec!N$2:N$11)/(24*MEDIAN(Pokec!N$62:N$71))</f>
        <v>0.38377798221404474</v>
      </c>
      <c r="H25">
        <f>MEDIAN(Pokec!N$2:N$11)/(32*MEDIAN(Pokec!N$74:N$83))</f>
        <v>0.34344127332601537</v>
      </c>
    </row>
    <row r="26" spans="1:8" x14ac:dyDescent="0.25">
      <c r="A26" t="s">
        <v>8</v>
      </c>
      <c r="B26">
        <f>MEDIAN(Pokec!K$2:K$11)/MEDIAN(Pokec!K$2:K$11)</f>
        <v>1</v>
      </c>
      <c r="C26">
        <f>MEDIAN(Pokec!K$2:K$11)/(2*MEDIAN(Pokec!K$14:K$23))</f>
        <v>0.74390243902439024</v>
      </c>
      <c r="D26">
        <f>MEDIAN(Pokec!K$2:K$11)/(4*MEDIAN(Pokec!K$26:K$35))</f>
        <v>0.74795640326975477</v>
      </c>
      <c r="E26">
        <f>MEDIAN(Pokec!K$2:K$11)/(8*MEDIAN(Pokec!K$38:K$47))</f>
        <v>0.55342741935483875</v>
      </c>
      <c r="F26">
        <f>MEDIAN(Pokec!K$2:K$11)/(16*MEDIAN(Pokec!K$50:K$59))</f>
        <v>0.36118421052631577</v>
      </c>
      <c r="G26">
        <f>MEDIAN(Pokec!K$2:K$11)/(24*MEDIAN(Pokec!K$62:K$71))</f>
        <v>0.16944444444444445</v>
      </c>
      <c r="H26">
        <f>MEDIAN(Pokec!K$2:K$11)/(32*MEDIAN(Pokec!K$74:K$83))</f>
        <v>0.12614889705882354</v>
      </c>
    </row>
    <row r="27" spans="1:8" x14ac:dyDescent="0.25">
      <c r="A27" t="s">
        <v>0</v>
      </c>
      <c r="B27">
        <f>MEDIAN(Pokec!B$2:B$11)/MEDIAN(Pokec!B$2:B$11)</f>
        <v>1</v>
      </c>
      <c r="C27">
        <f>MEDIAN(Pokec!B$2:B$11)/(2*MEDIAN(Pokec!B$14:B$23))</f>
        <v>0.89255014326647564</v>
      </c>
      <c r="D27">
        <f>MEDIAN(Pokec!B$2:B$11)/(4*MEDIAN(Pokec!B$26:B$35))</f>
        <v>0.79060913705583757</v>
      </c>
      <c r="E27">
        <f>MEDIAN(Pokec!B$2:B$11)/(8*MEDIAN(Pokec!B$38:B$47))</f>
        <v>0.61561264822134387</v>
      </c>
      <c r="F27">
        <f>MEDIAN(Pokec!B$2:B$11)/(16*MEDIAN(Pokec!B$50:B$59))</f>
        <v>0.28525641025641024</v>
      </c>
      <c r="G27">
        <f>MEDIAN(Pokec!B$2:B$11)/(24*MEDIAN(Pokec!B$62:B$71))</f>
        <v>0.19517543859649122</v>
      </c>
      <c r="H27">
        <f>MEDIAN(Pokec!B$2:B$11)/(32*MEDIAN(Pokec!B$74:B$83))</f>
        <v>6.8880574572343397E-4</v>
      </c>
    </row>
    <row r="28" spans="1:8" x14ac:dyDescent="0.25">
      <c r="A28" t="s">
        <v>14</v>
      </c>
      <c r="B28">
        <f>MEDIAN(Pokec!Q$2:Q$11)/MEDIAN(Pokec!Q$2:Q$11)</f>
        <v>1</v>
      </c>
      <c r="C28">
        <f>MEDIAN(Pokec!Q$2:Q$11)/(2*MEDIAN(Pokec!Q$14:Q$23))</f>
        <v>0.89215686274509809</v>
      </c>
      <c r="D28">
        <f>MEDIAN(Pokec!Q$2:Q$11)/(4*MEDIAN(Pokec!Q$26:Q$35))</f>
        <v>0.71842105263157896</v>
      </c>
      <c r="E28">
        <f>MEDIAN(Pokec!Q$2:Q$11)/(8*MEDIAN(Pokec!Q$38:Q$47))</f>
        <v>0.50369003690036895</v>
      </c>
      <c r="F28">
        <f>MEDIAN(Pokec!Q$2:Q$11)/(16*MEDIAN(Pokec!Q$50:Q$59))</f>
        <v>0.3313106796116505</v>
      </c>
      <c r="G28">
        <f>MEDIAN(Pokec!Q$2:Q$11)/(24*MEDIAN(Pokec!Q$62:Q$71))</f>
        <v>0.1563573883161512</v>
      </c>
      <c r="H28">
        <f>MEDIAN(Pokec!Q$2:Q$11)/(32*MEDIAN(Pokec!Q$74:Q$83))</f>
        <v>0.11413043478260869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MEDIAN(LiveJ!H$2:H$11)/MEDIAN(LiveJ!H$2:H$11)</f>
        <v>1</v>
      </c>
      <c r="C30">
        <f>MEDIAN(LiveJ!H$2:H$11)/(2*MEDIAN(LiveJ!H$14:H$23))</f>
        <v>0.81344910245596336</v>
      </c>
      <c r="D30">
        <f>MEDIAN(LiveJ!H$2:H$11)/(4*MEDIAN(LiveJ!H$26:H$35))</f>
        <v>0.71012950667017549</v>
      </c>
      <c r="E30">
        <f>MEDIAN(LiveJ!H$2:H$11)/(8*MEDIAN(LiveJ!H$38:H$47))</f>
        <v>0.58324223556013699</v>
      </c>
      <c r="F30">
        <f>MEDIAN(LiveJ!H$2:H$11)/(16*MEDIAN(LiveJ!H$50:H$59))</f>
        <v>0.44738792883560768</v>
      </c>
      <c r="G30">
        <f>MEDIAN(LiveJ!H$2:H$11)/(24*MEDIAN(LiveJ!H$62:H$71))</f>
        <v>0.32009496630669348</v>
      </c>
      <c r="H30">
        <f>MEDIAN(LiveJ!H$2:H$11)/(32*MEDIAN(LiveJ!H$74:H$83))</f>
        <v>0.26091251394570475</v>
      </c>
    </row>
    <row r="31" spans="1:8" x14ac:dyDescent="0.25">
      <c r="A31" t="s">
        <v>6</v>
      </c>
      <c r="B31">
        <f>MEDIAN(LiveJ!E$2:E$11)/MEDIAN(LiveJ!E$2:E$11)</f>
        <v>1</v>
      </c>
      <c r="C31">
        <f>MEDIAN(LiveJ!E$2:E$11)/(2*MEDIAN(LiveJ!E$14:E$23))</f>
        <v>0.83480323833812753</v>
      </c>
      <c r="D31">
        <f>MEDIAN(LiveJ!E$2:E$11)/(4*MEDIAN(LiveJ!E$26:E$35))</f>
        <v>0.72638320491714448</v>
      </c>
      <c r="E31">
        <f>MEDIAN(LiveJ!E$2:E$11)/(8*MEDIAN(LiveJ!E$38:E$47))</f>
        <v>0.60682043543867215</v>
      </c>
      <c r="F31">
        <f>MEDIAN(LiveJ!E$2:E$11)/(16*MEDIAN(LiveJ!E$50:E$59))</f>
        <v>0.47048441657418671</v>
      </c>
      <c r="G31">
        <f>MEDIAN(LiveJ!E$2:E$11)/(24*MEDIAN(LiveJ!E$62:E$71))</f>
        <v>0.32782731024716549</v>
      </c>
      <c r="H31">
        <f>MEDIAN(LiveJ!E$2:E$11)/(32*MEDIAN(LiveJ!E$74:E$83))</f>
        <v>0.27351729498639721</v>
      </c>
    </row>
    <row r="32" spans="1:8" x14ac:dyDescent="0.25">
      <c r="A32" t="s">
        <v>9</v>
      </c>
      <c r="B32">
        <f>MEDIAN(LiveJ!N$2:N$11)/MEDIAN(LiveJ!N$2:N$11)</f>
        <v>1</v>
      </c>
      <c r="C32">
        <f>MEDIAN(LiveJ!N$2:N$11)/(2*MEDIAN(LiveJ!N$14:N$23))</f>
        <v>1.0126426148627814</v>
      </c>
      <c r="D32">
        <f>MEDIAN(LiveJ!N$2:N$11)/(4*MEDIAN(LiveJ!N$26:N$35))</f>
        <v>0.9154122953727637</v>
      </c>
      <c r="E32">
        <f>MEDIAN(LiveJ!N$2:N$11)/(8*MEDIAN(LiveJ!N$38:N$47))</f>
        <v>0.76572833644225879</v>
      </c>
      <c r="F32">
        <f>MEDIAN(LiveJ!N$2:N$11)/(16*MEDIAN(LiveJ!N$50:N$59))</f>
        <v>0.51488027366020528</v>
      </c>
      <c r="G32">
        <f>MEDIAN(LiveJ!N$2:N$11)/(24*MEDIAN(LiveJ!N$62:N$71))</f>
        <v>0.4027201783723523</v>
      </c>
      <c r="H32">
        <f>MEDIAN(LiveJ!N$2:N$11)/(32*MEDIAN(LiveJ!N$74:N$83))</f>
        <v>2.536199323755069E-2</v>
      </c>
    </row>
    <row r="33" spans="1:8" x14ac:dyDescent="0.25">
      <c r="A33" t="s">
        <v>8</v>
      </c>
      <c r="B33">
        <f>MEDIAN(LiveJ!K$2:K$11)/MEDIAN(LiveJ!K$2:K$11)</f>
        <v>1</v>
      </c>
      <c r="C33">
        <f>MEDIAN(LiveJ!K$2:K$11)/(2*MEDIAN(LiveJ!K$14:K$23))</f>
        <v>0.94635193133047213</v>
      </c>
      <c r="D33">
        <f>MEDIAN(LiveJ!K$2:K$11)/(4*MEDIAN(LiveJ!K$26:K$35))</f>
        <v>0.82179285994507645</v>
      </c>
      <c r="E33">
        <f>MEDIAN(LiveJ!K$2:K$11)/(8*MEDIAN(LiveJ!K$38:K$47))</f>
        <v>0.63747717589774799</v>
      </c>
      <c r="F33">
        <f>MEDIAN(LiveJ!K$2:K$11)/(16*MEDIAN(LiveJ!K$50:K$59))</f>
        <v>0.48851445895522388</v>
      </c>
      <c r="G33">
        <f>MEDIAN(LiveJ!K$2:K$11)/(24*MEDIAN(LiveJ!K$62:K$71))</f>
        <v>0.22968749999999999</v>
      </c>
      <c r="H33">
        <f>MEDIAN(LiveJ!K$2:K$11)/(32*MEDIAN(LiveJ!K$74:K$83))</f>
        <v>8.9826329331046312E-2</v>
      </c>
    </row>
    <row r="34" spans="1:8" x14ac:dyDescent="0.25">
      <c r="A34" t="s">
        <v>0</v>
      </c>
      <c r="B34">
        <f>MEDIAN(LiveJ!B$2:B$11)/MEDIAN(LiveJ!B$2:B$11)</f>
        <v>1</v>
      </c>
      <c r="C34">
        <f>MEDIAN(LiveJ!B$2:B$11)/(2*MEDIAN(LiveJ!B$14:B$23))</f>
        <v>0.95981421647819065</v>
      </c>
      <c r="D34">
        <f>MEDIAN(LiveJ!B$2:B$11)/(4*MEDIAN(LiveJ!B$26:B$35))</f>
        <v>0.90914307574598319</v>
      </c>
      <c r="E34">
        <f>MEDIAN(LiveJ!B$2:B$11)/(8*MEDIAN(LiveJ!B$38:B$47))</f>
        <v>0.72190157958687728</v>
      </c>
      <c r="F34">
        <f>MEDIAN(LiveJ!B$2:B$11)/(16*MEDIAN(LiveJ!B$50:B$59))</f>
        <v>0.36427038626609443</v>
      </c>
      <c r="G34">
        <f>MEDIAN(LiveJ!B$2:B$11)/(24*MEDIAN(LiveJ!B$62:B$71))</f>
        <v>0.2649386845039019</v>
      </c>
      <c r="H34">
        <f>MEDIAN(LiveJ!B$2:B$11)/(32*MEDIAN(LiveJ!B$74:B$83))</f>
        <v>2.1959084861028978E-2</v>
      </c>
    </row>
    <row r="35" spans="1:8" x14ac:dyDescent="0.25">
      <c r="A35" t="s">
        <v>14</v>
      </c>
      <c r="B35">
        <f>MEDIAN(LiveJ!Q$2:Q$11)/MEDIAN(LiveJ!Q$2:Q$11)</f>
        <v>1</v>
      </c>
      <c r="C35">
        <f>MEDIAN(LiveJ!Q$2:Q$11)/(2*MEDIAN(LiveJ!Q$14:Q$23))</f>
        <v>0.90553225484321953</v>
      </c>
      <c r="D35">
        <f>MEDIAN(LiveJ!Q$2:Q$11)/(4*MEDIAN(LiveJ!Q$26:Q$35))</f>
        <v>0.79711673699015473</v>
      </c>
      <c r="E35">
        <f>MEDIAN(LiveJ!Q$2:Q$11)/(8*MEDIAN(LiveJ!Q$38:Q$47))</f>
        <v>0.65901162790697676</v>
      </c>
      <c r="F35">
        <f>MEDIAN(LiveJ!Q$2:Q$11)/(16*MEDIAN(LiveJ!Q$50:Q$59))</f>
        <v>0.35644654088050315</v>
      </c>
      <c r="G35">
        <f>MEDIAN(LiveJ!Q$2:Q$11)/(24*MEDIAN(LiveJ!Q$62:Q$71))</f>
        <v>0.23989417989417988</v>
      </c>
      <c r="H35">
        <f>MEDIAN(LiveJ!Q$2:Q$11)/(32*MEDIAN(LiveJ!Q$74:Q$83))</f>
        <v>3.5789613276415166E-3</v>
      </c>
    </row>
    <row r="38" spans="1:8" x14ac:dyDescent="0.25">
      <c r="B38">
        <v>1</v>
      </c>
      <c r="C38">
        <v>2</v>
      </c>
      <c r="D38">
        <v>4</v>
      </c>
      <c r="E38">
        <v>8</v>
      </c>
      <c r="F38">
        <v>16</v>
      </c>
      <c r="G38">
        <v>24</v>
      </c>
      <c r="H38">
        <v>32</v>
      </c>
    </row>
    <row r="39" spans="1:8" x14ac:dyDescent="0.25">
      <c r="A39" t="s">
        <v>7</v>
      </c>
      <c r="B39">
        <f>AVERAGE(B2,B9,B16,B23,B30)</f>
        <v>1</v>
      </c>
      <c r="C39">
        <f t="shared" ref="C39:H39" si="0">AVERAGE(C2,C9,C16,C23,C30)</f>
        <v>0.84408851843668631</v>
      </c>
      <c r="D39">
        <f t="shared" si="0"/>
        <v>0.65318615893232379</v>
      </c>
      <c r="E39">
        <f t="shared" si="0"/>
        <v>0.55843145308899089</v>
      </c>
      <c r="F39">
        <f t="shared" si="0"/>
        <v>0.42963170321320171</v>
      </c>
      <c r="G39">
        <f t="shared" si="0"/>
        <v>0.29754898118811474</v>
      </c>
      <c r="H39">
        <f t="shared" si="0"/>
        <v>0.16883478359444384</v>
      </c>
    </row>
    <row r="40" spans="1:8" x14ac:dyDescent="0.25">
      <c r="A40" t="s">
        <v>6</v>
      </c>
      <c r="B40">
        <f t="shared" ref="B40:H44" si="1">AVERAGE(B3,B10,B17,B24,B31)</f>
        <v>1</v>
      </c>
      <c r="C40">
        <f t="shared" si="1"/>
        <v>0.8408319592610225</v>
      </c>
      <c r="D40">
        <f t="shared" si="1"/>
        <v>0.72507766475459401</v>
      </c>
      <c r="E40">
        <f t="shared" si="1"/>
        <v>0.61333318228950362</v>
      </c>
      <c r="F40">
        <f t="shared" si="1"/>
        <v>0.4893065935750659</v>
      </c>
      <c r="G40">
        <f t="shared" si="1"/>
        <v>0.32440589659124619</v>
      </c>
      <c r="H40">
        <f t="shared" si="1"/>
        <v>0.22765578695845406</v>
      </c>
    </row>
    <row r="41" spans="1:8" x14ac:dyDescent="0.25">
      <c r="A41" t="s">
        <v>9</v>
      </c>
      <c r="B41">
        <f t="shared" si="1"/>
        <v>1</v>
      </c>
      <c r="C41">
        <f t="shared" si="1"/>
        <v>0.95268654654334706</v>
      </c>
      <c r="D41">
        <f t="shared" si="1"/>
        <v>0.81832378078263979</v>
      </c>
      <c r="E41">
        <f t="shared" si="1"/>
        <v>0.66060677116893685</v>
      </c>
      <c r="F41">
        <f t="shared" si="1"/>
        <v>0.49748315053060299</v>
      </c>
      <c r="G41">
        <f t="shared" si="1"/>
        <v>0.29966072225762719</v>
      </c>
      <c r="H41">
        <f t="shared" si="1"/>
        <v>0.17231232614943323</v>
      </c>
    </row>
    <row r="42" spans="1:8" x14ac:dyDescent="0.25">
      <c r="A42" t="s">
        <v>8</v>
      </c>
      <c r="B42">
        <f t="shared" si="1"/>
        <v>1</v>
      </c>
      <c r="C42">
        <f t="shared" si="1"/>
        <v>0.85264697254137101</v>
      </c>
      <c r="D42">
        <f t="shared" si="1"/>
        <v>0.75171140222065114</v>
      </c>
      <c r="E42">
        <f t="shared" si="1"/>
        <v>0.53407739058484316</v>
      </c>
      <c r="F42">
        <f t="shared" si="1"/>
        <v>0.33234639763828999</v>
      </c>
      <c r="G42">
        <f t="shared" si="1"/>
        <v>0.16453619029375446</v>
      </c>
      <c r="H42">
        <f t="shared" si="1"/>
        <v>7.3258326145930489E-2</v>
      </c>
    </row>
    <row r="43" spans="1:8" x14ac:dyDescent="0.25">
      <c r="A43" t="s">
        <v>0</v>
      </c>
      <c r="B43">
        <f t="shared" si="1"/>
        <v>1</v>
      </c>
      <c r="C43">
        <f t="shared" si="1"/>
        <v>0.93294815194086134</v>
      </c>
      <c r="D43">
        <f t="shared" si="1"/>
        <v>0.80957578010232878</v>
      </c>
      <c r="E43">
        <f t="shared" si="1"/>
        <v>0.58785795702331922</v>
      </c>
      <c r="F43">
        <f t="shared" si="1"/>
        <v>0.30579132155331212</v>
      </c>
      <c r="G43">
        <f t="shared" si="1"/>
        <v>0.17550529342928758</v>
      </c>
      <c r="H43">
        <f t="shared" si="1"/>
        <v>4.5094690409758699E-2</v>
      </c>
    </row>
    <row r="44" spans="1:8" x14ac:dyDescent="0.25">
      <c r="A44" t="s">
        <v>14</v>
      </c>
      <c r="B44">
        <f t="shared" si="1"/>
        <v>1</v>
      </c>
      <c r="C44">
        <f t="shared" si="1"/>
        <v>0.86850246297127209</v>
      </c>
      <c r="D44">
        <f t="shared" si="1"/>
        <v>0.70050288083908596</v>
      </c>
      <c r="E44">
        <f t="shared" si="1"/>
        <v>0.49416970695943707</v>
      </c>
      <c r="F44">
        <f t="shared" si="1"/>
        <v>0.2692626080147793</v>
      </c>
      <c r="G44">
        <f t="shared" si="1"/>
        <v>0.1540258795785093</v>
      </c>
      <c r="H44">
        <f t="shared" si="1"/>
        <v>5.6902359412122738E-2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zoomScaleNormal="100" workbookViewId="0">
      <selection activeCell="O2" sqref="O2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  <col min="8" max="10" width="8" customWidth="1"/>
  </cols>
  <sheetData>
    <row r="1" spans="1:16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  <c r="I1" t="s">
        <v>24</v>
      </c>
      <c r="J1" t="s">
        <v>14</v>
      </c>
      <c r="K1" t="s">
        <v>25</v>
      </c>
      <c r="L1" t="s">
        <v>6</v>
      </c>
      <c r="M1" t="s">
        <v>9</v>
      </c>
      <c r="O1" t="s">
        <v>0</v>
      </c>
    </row>
    <row r="2" spans="1:16" x14ac:dyDescent="0.25">
      <c r="A2" t="s">
        <v>18</v>
      </c>
      <c r="B2">
        <f>MEDIAN(Slashdot!G2:G11)</f>
        <v>6541</v>
      </c>
      <c r="C2">
        <f>MEDIAN(Slashdot!D2:D11)</f>
        <v>5512.5</v>
      </c>
      <c r="D2">
        <f>MEDIAN(Slashdot!M2:M11)</f>
        <v>2034.5</v>
      </c>
      <c r="E2">
        <f>MEDIAN(Slashdot!A2:A11)</f>
        <v>969.5</v>
      </c>
      <c r="F2">
        <f>MEDIAN(Slashdot!J2:J11)</f>
        <v>770.5</v>
      </c>
      <c r="G2">
        <f>MEDIAN(Slashdot!P2:P11)</f>
        <v>833.5</v>
      </c>
      <c r="I2">
        <f>E2/F2</f>
        <v>1.2582738481505515</v>
      </c>
      <c r="J2">
        <f>E2/G2</f>
        <v>1.1631673665266946</v>
      </c>
      <c r="K2">
        <f>AVERAGE(I2:I6)</f>
        <v>1.0702824767920576</v>
      </c>
      <c r="L2">
        <f>B2/C2</f>
        <v>1.1865759637188209</v>
      </c>
      <c r="M2">
        <f>B2/D2</f>
        <v>3.2150405505038093</v>
      </c>
      <c r="N2">
        <f>AVERAGE(L2:L6)</f>
        <v>0.98377747115142</v>
      </c>
      <c r="O2">
        <f>D2/E2</f>
        <v>2.0985043837029398</v>
      </c>
      <c r="P2">
        <f>AVERAGE(O2:O6)</f>
        <v>2.1675013064959394</v>
      </c>
    </row>
    <row r="3" spans="1:16" x14ac:dyDescent="0.25">
      <c r="A3" t="s">
        <v>19</v>
      </c>
      <c r="B3">
        <f>MEDIAN(Stanford!G2:G11)</f>
        <v>106786.5</v>
      </c>
      <c r="C3">
        <f>MEDIAN(Stanford!D2:D11)</f>
        <v>97471</v>
      </c>
      <c r="D3">
        <f>MEDIAN(Stanford!M2:M11)</f>
        <v>12880</v>
      </c>
      <c r="E3">
        <f>MEDIAN(Stanford!A2:A11)</f>
        <v>6220</v>
      </c>
      <c r="F3">
        <f>MEDIAN(Stanford!J2:J11)</f>
        <v>5968.5</v>
      </c>
      <c r="G3">
        <f>MEDIAN(Stanford!P2:P11)</f>
        <v>5480.5</v>
      </c>
      <c r="I3">
        <f>E3/F3</f>
        <v>1.042137890592276</v>
      </c>
      <c r="J3">
        <f>E3/G3</f>
        <v>1.1349329440744458</v>
      </c>
      <c r="K3">
        <f>AVERAGE(J2:J6)</f>
        <v>1.0915808977014863</v>
      </c>
      <c r="L3">
        <f t="shared" ref="L3:L42" si="0">B3/C3</f>
        <v>1.0955720162920253</v>
      </c>
      <c r="M3">
        <f t="shared" ref="M3:M42" si="1">B3/D3</f>
        <v>8.2908773291925471</v>
      </c>
      <c r="N3">
        <f>AVERAGE(M2:M6)</f>
        <v>3.6315166388590412</v>
      </c>
      <c r="O3">
        <f t="shared" ref="O3:O42" si="2">D3/E3</f>
        <v>2.0707395498392285</v>
      </c>
    </row>
    <row r="4" spans="1:16" x14ac:dyDescent="0.25">
      <c r="A4" t="s">
        <v>20</v>
      </c>
      <c r="B4">
        <f>MEDIAN(Google!G2:G11)</f>
        <v>119418</v>
      </c>
      <c r="C4">
        <f>MEDIAN(Google!D2:D11)</f>
        <v>113877</v>
      </c>
      <c r="D4">
        <f>MEDIAN(Google!M2:M11)</f>
        <v>57719.5</v>
      </c>
      <c r="E4">
        <f>MEDIAN(Google!A2:A11)</f>
        <v>40715.5</v>
      </c>
      <c r="F4">
        <f>MEDIAN(Google!J2:J11)</f>
        <v>46768.5</v>
      </c>
      <c r="G4">
        <f>MEDIAN(Google!P2:P11)</f>
        <v>39715.5</v>
      </c>
      <c r="I4">
        <f>E4/F4</f>
        <v>0.87057528037033471</v>
      </c>
      <c r="J4">
        <f>E4/G4</f>
        <v>1.02517908625096</v>
      </c>
      <c r="L4">
        <f t="shared" si="0"/>
        <v>1.048657762322506</v>
      </c>
      <c r="M4">
        <f t="shared" si="1"/>
        <v>2.0689368411022273</v>
      </c>
      <c r="O4">
        <f t="shared" si="2"/>
        <v>1.4176296496420282</v>
      </c>
    </row>
    <row r="5" spans="1:16" x14ac:dyDescent="0.25">
      <c r="A5" t="s">
        <v>21</v>
      </c>
      <c r="B5">
        <f>MEDIAN(Pokec!G2:G11)</f>
        <v>20834</v>
      </c>
      <c r="C5">
        <f>MEDIAN(Pokec!D2:D11)</f>
        <v>34085</v>
      </c>
      <c r="D5">
        <f>MEDIAN(Pokec!M2:M11)</f>
        <v>11711</v>
      </c>
      <c r="E5">
        <f>MEDIAN(Pokec!A2:A11)</f>
        <v>4571.5</v>
      </c>
      <c r="F5">
        <f>MEDIAN(Pokec!J2:J11)</f>
        <v>4278</v>
      </c>
      <c r="G5">
        <f>MEDIAN(Pokec!P2:P11)</f>
        <v>4190</v>
      </c>
      <c r="I5">
        <f>E5/F5</f>
        <v>1.0686068256194483</v>
      </c>
      <c r="J5">
        <f>E5/G5</f>
        <v>1.0910501193317423</v>
      </c>
      <c r="L5">
        <f t="shared" si="0"/>
        <v>0.61123661434648668</v>
      </c>
      <c r="M5">
        <f t="shared" si="1"/>
        <v>1.779011186064384</v>
      </c>
      <c r="O5">
        <f t="shared" si="2"/>
        <v>2.561741222793394</v>
      </c>
    </row>
    <row r="6" spans="1:16" x14ac:dyDescent="0.25">
      <c r="A6" t="s">
        <v>22</v>
      </c>
      <c r="B6">
        <f>MEDIAN(LiveJ!G2:G11)</f>
        <v>383756</v>
      </c>
      <c r="C6">
        <f>MEDIAN(LiveJ!D2:D11)</f>
        <v>392852.5</v>
      </c>
      <c r="D6">
        <f>MEDIAN(LiveJ!M2:M11)</f>
        <v>136874</v>
      </c>
      <c r="E6">
        <f>MEDIAN(LiveJ!A2:A11)</f>
        <v>50903.5</v>
      </c>
      <c r="F6">
        <f>MEDIAN(LiveJ!J2:J11)</f>
        <v>45784</v>
      </c>
      <c r="G6">
        <f>MEDIAN(LiveJ!P2:P11)</f>
        <v>48778</v>
      </c>
      <c r="I6">
        <f>E6/F6</f>
        <v>1.1118185392276778</v>
      </c>
      <c r="J6">
        <f>E6/G6</f>
        <v>1.0435749723235885</v>
      </c>
      <c r="L6">
        <f t="shared" si="0"/>
        <v>0.97684499907726186</v>
      </c>
      <c r="M6">
        <f t="shared" si="1"/>
        <v>2.8037172874322369</v>
      </c>
      <c r="O6">
        <f t="shared" si="2"/>
        <v>2.6888917265021068</v>
      </c>
    </row>
    <row r="7" spans="1:16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16" x14ac:dyDescent="0.25">
      <c r="A8" t="s">
        <v>18</v>
      </c>
      <c r="B8">
        <f>MEDIAN(Slashdot!G14:G23)</f>
        <v>3511.5</v>
      </c>
      <c r="C8">
        <f>MEDIAN(Slashdot!D14:D23)</f>
        <v>3559</v>
      </c>
      <c r="D8">
        <f>MEDIAN(Slashdot!M14:M23)</f>
        <v>1298</v>
      </c>
      <c r="E8">
        <f>MEDIAN(Slashdot!A14:A23)</f>
        <v>502.5</v>
      </c>
      <c r="F8">
        <f>MEDIAN(Slashdot!J14:J23)</f>
        <v>446.5</v>
      </c>
      <c r="G8">
        <f>MEDIAN(Slashdot!P14:P23)</f>
        <v>477</v>
      </c>
      <c r="I8">
        <f>E8/F8</f>
        <v>1.1254199328107504</v>
      </c>
      <c r="J8">
        <f>E8/G8</f>
        <v>1.0534591194968554</v>
      </c>
      <c r="K8">
        <f>AVERAGE(I8:I12)</f>
        <v>1.0216539458124125</v>
      </c>
      <c r="L8">
        <f t="shared" si="0"/>
        <v>0.98665355436920488</v>
      </c>
      <c r="M8">
        <f t="shared" si="1"/>
        <v>2.7053158705701077</v>
      </c>
      <c r="N8">
        <f>AVERAGE(L8:L12)</f>
        <v>0.97307813057498405</v>
      </c>
      <c r="O8">
        <f t="shared" si="2"/>
        <v>2.5830845771144277</v>
      </c>
      <c r="P8">
        <f>AVERAGE(O8:O12)</f>
        <v>1.9993942627667554</v>
      </c>
    </row>
    <row r="9" spans="1:16" x14ac:dyDescent="0.25">
      <c r="A9" t="s">
        <v>19</v>
      </c>
      <c r="B9">
        <f>MEDIAN(Stanford!G14:G23)</f>
        <v>62131</v>
      </c>
      <c r="C9">
        <f>MEDIAN(Stanford!D14:D23)</f>
        <v>58945</v>
      </c>
      <c r="D9">
        <f>MEDIAN(Stanford!M14:M23)</f>
        <v>7262</v>
      </c>
      <c r="E9">
        <f>MEDIAN(Stanford!A14:A23)</f>
        <v>3372</v>
      </c>
      <c r="F9">
        <f>MEDIAN(Stanford!J14:J23)</f>
        <v>3484.5</v>
      </c>
      <c r="G9">
        <f>MEDIAN(Stanford!P14:P23)</f>
        <v>3300</v>
      </c>
      <c r="I9">
        <f>E9/F9</f>
        <v>0.96771416272061994</v>
      </c>
      <c r="J9">
        <f>E9/G9</f>
        <v>1.0218181818181817</v>
      </c>
      <c r="K9">
        <f>AVERAGE(J8:J12)</f>
        <v>1.0334268040035621</v>
      </c>
      <c r="L9">
        <f t="shared" si="0"/>
        <v>1.054050385953007</v>
      </c>
      <c r="M9">
        <f t="shared" si="1"/>
        <v>8.5556320572844946</v>
      </c>
      <c r="N9">
        <f>AVERAGE(M8:M12)</f>
        <v>3.8179896348314193</v>
      </c>
      <c r="O9">
        <f t="shared" si="2"/>
        <v>2.1536180308422299</v>
      </c>
    </row>
    <row r="10" spans="1:16" x14ac:dyDescent="0.25">
      <c r="A10" t="s">
        <v>20</v>
      </c>
      <c r="B10">
        <f>MEDIAN(Google!G14:G23)</f>
        <v>72101</v>
      </c>
      <c r="C10">
        <f>MEDIAN(Google!D14:D23)</f>
        <v>60569</v>
      </c>
      <c r="D10">
        <f>MEDIAN(Google!M14:M23)</f>
        <v>31421</v>
      </c>
      <c r="E10">
        <f>MEDIAN(Google!A14:A23)</f>
        <v>25366</v>
      </c>
      <c r="F10">
        <f>MEDIAN(Google!J14:J23)</f>
        <v>28408.5</v>
      </c>
      <c r="G10">
        <f>MEDIAN(Google!P14:P23)</f>
        <v>25431.5</v>
      </c>
      <c r="I10">
        <f>E10/F10</f>
        <v>0.89290177235686508</v>
      </c>
      <c r="J10">
        <f>E10/G10</f>
        <v>0.99742445392525014</v>
      </c>
      <c r="L10">
        <f t="shared" si="0"/>
        <v>1.1903944261916162</v>
      </c>
      <c r="M10">
        <f t="shared" si="1"/>
        <v>2.2946755354699087</v>
      </c>
      <c r="O10">
        <f t="shared" si="2"/>
        <v>1.23870535362296</v>
      </c>
    </row>
    <row r="11" spans="1:16" x14ac:dyDescent="0.25">
      <c r="A11" t="s">
        <v>21</v>
      </c>
      <c r="B11">
        <f>MEDIAN(Pokec!G14:G23)</f>
        <v>13118</v>
      </c>
      <c r="C11">
        <f>MEDIAN(Pokec!D14:D23)</f>
        <v>21049</v>
      </c>
      <c r="D11">
        <f>MEDIAN(Pokec!M14:M23)</f>
        <v>5724</v>
      </c>
      <c r="E11">
        <f>MEDIAN(Pokec!A14:A23)</f>
        <v>3012</v>
      </c>
      <c r="F11">
        <f>MEDIAN(Pokec!J14:J23)</f>
        <v>2939</v>
      </c>
      <c r="G11">
        <f>MEDIAN(Pokec!P14:P23)</f>
        <v>2731.5</v>
      </c>
      <c r="I11">
        <f>E11/F11</f>
        <v>1.0248383804014971</v>
      </c>
      <c r="J11">
        <f>E11/G11</f>
        <v>1.1026908292147173</v>
      </c>
      <c r="L11">
        <f t="shared" si="0"/>
        <v>0.62321250415696705</v>
      </c>
      <c r="M11">
        <f t="shared" si="1"/>
        <v>2.2917540181691125</v>
      </c>
      <c r="O11">
        <f t="shared" si="2"/>
        <v>1.9003984063745021</v>
      </c>
    </row>
    <row r="12" spans="1:16" x14ac:dyDescent="0.25">
      <c r="A12" t="s">
        <v>22</v>
      </c>
      <c r="B12">
        <f>MEDIAN(LiveJ!G14:G23)</f>
        <v>234159</v>
      </c>
      <c r="C12">
        <f>MEDIAN(LiveJ!D14:D23)</f>
        <v>231593</v>
      </c>
      <c r="D12">
        <f>MEDIAN(LiveJ!M14:M23)</f>
        <v>72214</v>
      </c>
      <c r="E12">
        <f>MEDIAN(LiveJ!A14:A23)</f>
        <v>34044.5</v>
      </c>
      <c r="F12">
        <f>MEDIAN(LiveJ!J14:J23)</f>
        <v>31023</v>
      </c>
      <c r="G12">
        <f>MEDIAN(LiveJ!P14:P23)</f>
        <v>34328</v>
      </c>
      <c r="I12">
        <f>E12/F12</f>
        <v>1.0973954807723303</v>
      </c>
      <c r="J12">
        <f>E12/G12</f>
        <v>0.99174143556280592</v>
      </c>
      <c r="L12">
        <f t="shared" si="0"/>
        <v>1.0110797822041253</v>
      </c>
      <c r="M12">
        <f t="shared" si="1"/>
        <v>3.2425706926634725</v>
      </c>
      <c r="O12">
        <f t="shared" si="2"/>
        <v>2.1211649458796575</v>
      </c>
    </row>
    <row r="13" spans="1:16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16" x14ac:dyDescent="0.25">
      <c r="A14" t="s">
        <v>18</v>
      </c>
      <c r="B14">
        <f>MEDIAN(Slashdot!G26:G35)</f>
        <v>2170</v>
      </c>
      <c r="C14">
        <f>MEDIAN(Slashdot!D26:D35)</f>
        <v>2095</v>
      </c>
      <c r="D14">
        <f>MEDIAN(Slashdot!M26:M35)</f>
        <v>777.5</v>
      </c>
      <c r="E14">
        <f>MEDIAN(Slashdot!A26:A35)</f>
        <v>299</v>
      </c>
      <c r="F14">
        <f>MEDIAN(Slashdot!J26:J35)</f>
        <v>279</v>
      </c>
      <c r="G14">
        <f>MEDIAN(Slashdot!P26:P35)</f>
        <v>314</v>
      </c>
      <c r="I14">
        <f>E14/F14</f>
        <v>1.0716845878136201</v>
      </c>
      <c r="J14">
        <f>E14/G14</f>
        <v>0.95222929936305734</v>
      </c>
      <c r="K14">
        <f>AVERAGE(I14:I18)</f>
        <v>1.011389179544032</v>
      </c>
      <c r="L14">
        <f t="shared" si="0"/>
        <v>1.035799522673031</v>
      </c>
      <c r="M14">
        <f t="shared" si="1"/>
        <v>2.7909967845659165</v>
      </c>
      <c r="N14">
        <f>AVERAGE(L14:L18)</f>
        <v>1.0606232896758006</v>
      </c>
      <c r="O14">
        <f t="shared" si="2"/>
        <v>2.6003344481605351</v>
      </c>
      <c r="P14">
        <f>AVERAGE(O14:O18)</f>
        <v>1.9922656899427431</v>
      </c>
    </row>
    <row r="15" spans="1:16" x14ac:dyDescent="0.25">
      <c r="A15" t="s">
        <v>19</v>
      </c>
      <c r="B15">
        <f>MEDIAN(Stanford!G26:G35)</f>
        <v>53461.5</v>
      </c>
      <c r="C15">
        <f>MEDIAN(Stanford!D26:D35)</f>
        <v>44433.5</v>
      </c>
      <c r="D15">
        <f>MEDIAN(Stanford!M26:M35)</f>
        <v>4530.5</v>
      </c>
      <c r="E15">
        <f>MEDIAN(Stanford!A26:A35)</f>
        <v>2044.5</v>
      </c>
      <c r="F15">
        <f>MEDIAN(Stanford!J26:J35)</f>
        <v>2106.5</v>
      </c>
      <c r="G15">
        <f>MEDIAN(Stanford!P26:P35)</f>
        <v>2059.5</v>
      </c>
      <c r="I15">
        <f>E15/F15</f>
        <v>0.97056729171611678</v>
      </c>
      <c r="J15">
        <f>E15/G15</f>
        <v>0.99271667880553527</v>
      </c>
      <c r="K15">
        <f>AVERAGE(J14:J18)</f>
        <v>0.98585009009090085</v>
      </c>
      <c r="L15">
        <f t="shared" si="0"/>
        <v>1.2031800330831468</v>
      </c>
      <c r="M15">
        <f t="shared" si="1"/>
        <v>11.80035316190266</v>
      </c>
      <c r="N15">
        <f>AVERAGE(M14:M18)</f>
        <v>4.5348707382174691</v>
      </c>
      <c r="O15">
        <f t="shared" si="2"/>
        <v>2.2159452188799218</v>
      </c>
    </row>
    <row r="16" spans="1:16" x14ac:dyDescent="0.25">
      <c r="A16" t="s">
        <v>20</v>
      </c>
      <c r="B16">
        <f>MEDIAN(Google!G26:G35)</f>
        <v>40605</v>
      </c>
      <c r="C16">
        <f>MEDIAN(Google!D26:D35)</f>
        <v>32920</v>
      </c>
      <c r="D16">
        <f>MEDIAN(Google!M26:M35)</f>
        <v>19207.5</v>
      </c>
      <c r="E16">
        <f>MEDIAN(Google!A26:A35)</f>
        <v>15312</v>
      </c>
      <c r="F16">
        <f>MEDIAN(Google!J26:J35)</f>
        <v>17347.5</v>
      </c>
      <c r="G16">
        <f>MEDIAN(Google!P26:P35)</f>
        <v>16472</v>
      </c>
      <c r="I16">
        <f>E16/F16</f>
        <v>0.88266320795503672</v>
      </c>
      <c r="J16">
        <f>E16/G16</f>
        <v>0.92957746478873238</v>
      </c>
      <c r="L16">
        <f t="shared" si="0"/>
        <v>1.2334447144592953</v>
      </c>
      <c r="M16">
        <f t="shared" si="1"/>
        <v>2.1140179617336976</v>
      </c>
      <c r="O16">
        <f t="shared" si="2"/>
        <v>1.2544083072100314</v>
      </c>
    </row>
    <row r="17" spans="1:16" x14ac:dyDescent="0.25">
      <c r="A17" t="s">
        <v>21</v>
      </c>
      <c r="B17">
        <f>MEDIAN(Pokec!G26:G35)</f>
        <v>9647</v>
      </c>
      <c r="C17">
        <f>MEDIAN(Pokec!D26:D35)</f>
        <v>11630.5</v>
      </c>
      <c r="D17">
        <f>MEDIAN(Pokec!M26:M35)</f>
        <v>3456</v>
      </c>
      <c r="E17">
        <f>MEDIAN(Pokec!A26:A35)</f>
        <v>1838</v>
      </c>
      <c r="F17">
        <f>MEDIAN(Pokec!J26:J35)</f>
        <v>1635</v>
      </c>
      <c r="G17">
        <f>MEDIAN(Pokec!P26:P35)</f>
        <v>1643</v>
      </c>
      <c r="I17">
        <f>E17/F17</f>
        <v>1.1241590214067279</v>
      </c>
      <c r="J17">
        <f>E17/G17</f>
        <v>1.1186853317102861</v>
      </c>
      <c r="L17">
        <f t="shared" si="0"/>
        <v>0.8294570310820687</v>
      </c>
      <c r="M17">
        <f t="shared" si="1"/>
        <v>2.7913773148148149</v>
      </c>
      <c r="O17">
        <f t="shared" si="2"/>
        <v>1.880304678998912</v>
      </c>
    </row>
    <row r="18" spans="1:16" x14ac:dyDescent="0.25">
      <c r="A18" t="s">
        <v>22</v>
      </c>
      <c r="B18">
        <f>MEDIAN(LiveJ!G26:G35)</f>
        <v>136589.5</v>
      </c>
      <c r="C18">
        <f>MEDIAN(LiveJ!D26:D35)</f>
        <v>136421</v>
      </c>
      <c r="D18">
        <f>MEDIAN(LiveJ!M26:M35)</f>
        <v>42985</v>
      </c>
      <c r="E18">
        <f>MEDIAN(LiveJ!A26:A35)</f>
        <v>21382</v>
      </c>
      <c r="F18">
        <f>MEDIAN(LiveJ!J26:J35)</f>
        <v>21215</v>
      </c>
      <c r="G18">
        <f>MEDIAN(LiveJ!P26:P35)</f>
        <v>22843</v>
      </c>
      <c r="I18">
        <f>E18/F18</f>
        <v>1.007871788828659</v>
      </c>
      <c r="J18">
        <f>E18/G18</f>
        <v>0.93604167578689312</v>
      </c>
      <c r="L18">
        <f t="shared" si="0"/>
        <v>1.0012351470814611</v>
      </c>
      <c r="M18">
        <f t="shared" si="1"/>
        <v>3.177608468070257</v>
      </c>
      <c r="O18">
        <f t="shared" si="2"/>
        <v>2.0103357964643158</v>
      </c>
    </row>
    <row r="19" spans="1:16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16" x14ac:dyDescent="0.25">
      <c r="A20" t="s">
        <v>18</v>
      </c>
      <c r="B20">
        <f>MEDIAN(Slashdot!G38:G47)</f>
        <v>1412</v>
      </c>
      <c r="C20">
        <f>MEDIAN(Slashdot!D38:D47)</f>
        <v>1295</v>
      </c>
      <c r="D20">
        <f>MEDIAN(Slashdot!M38:M47)</f>
        <v>560.5</v>
      </c>
      <c r="E20">
        <f>MEDIAN(Slashdot!A38:A47)</f>
        <v>238.5</v>
      </c>
      <c r="F20">
        <f>MEDIAN(Slashdot!J38:J47)</f>
        <v>238</v>
      </c>
      <c r="G20">
        <f>MEDIAN(Slashdot!P38:P47)</f>
        <v>259.5</v>
      </c>
      <c r="I20">
        <f>E20/F20</f>
        <v>1.0021008403361344</v>
      </c>
      <c r="J20">
        <f>E20/G20</f>
        <v>0.91907514450867056</v>
      </c>
      <c r="K20">
        <f>AVERAGE(I20:I24)</f>
        <v>1.0345273827782897</v>
      </c>
      <c r="L20">
        <f t="shared" si="0"/>
        <v>1.0903474903474903</v>
      </c>
      <c r="M20">
        <f t="shared" si="1"/>
        <v>2.5191793041926851</v>
      </c>
      <c r="N20">
        <f>AVERAGE(L20:L24)</f>
        <v>1.042227180990527</v>
      </c>
      <c r="O20">
        <f t="shared" si="2"/>
        <v>2.350104821802935</v>
      </c>
      <c r="P20">
        <f>AVERAGE(O20:O24)</f>
        <v>1.8229710464779192</v>
      </c>
    </row>
    <row r="21" spans="1:16" x14ac:dyDescent="0.25">
      <c r="A21" t="s">
        <v>19</v>
      </c>
      <c r="B21">
        <f>MEDIAN(Stanford!G38:G47)</f>
        <v>29943</v>
      </c>
      <c r="C21">
        <f>MEDIAN(Stanford!D38:D47)</f>
        <v>25175.5</v>
      </c>
      <c r="D21">
        <f>MEDIAN(Stanford!M38:M47)</f>
        <v>3070</v>
      </c>
      <c r="E21">
        <f>MEDIAN(Stanford!A38:A47)</f>
        <v>1411.5</v>
      </c>
      <c r="F21">
        <f>MEDIAN(Stanford!J38:J47)</f>
        <v>1445</v>
      </c>
      <c r="G21">
        <f>MEDIAN(Stanford!P38:P47)</f>
        <v>1411</v>
      </c>
      <c r="I21">
        <f>E21/F21</f>
        <v>0.97681660899653977</v>
      </c>
      <c r="J21">
        <f>E21/G21</f>
        <v>1.0003543586109143</v>
      </c>
      <c r="K21">
        <f>AVERAGE(J20:J24)</f>
        <v>1.0152519465829202</v>
      </c>
      <c r="L21">
        <f t="shared" si="0"/>
        <v>1.189370618259816</v>
      </c>
      <c r="M21">
        <f t="shared" si="1"/>
        <v>9.7534201954397393</v>
      </c>
      <c r="N21">
        <f>AVERAGE(M20:M24)</f>
        <v>3.9393005595057247</v>
      </c>
      <c r="O21">
        <f t="shared" si="2"/>
        <v>2.1749911441728655</v>
      </c>
    </row>
    <row r="22" spans="1:16" x14ac:dyDescent="0.25">
      <c r="A22" t="s">
        <v>20</v>
      </c>
      <c r="B22">
        <f>MEDIAN(Google!G38:G47)</f>
        <v>22137</v>
      </c>
      <c r="C22">
        <f>MEDIAN(Google!D38:D47)</f>
        <v>19649.5</v>
      </c>
      <c r="D22">
        <f>MEDIAN(Google!M38:M47)</f>
        <v>11531.5</v>
      </c>
      <c r="E22">
        <f>MEDIAN(Google!A38:A47)</f>
        <v>11067.5</v>
      </c>
      <c r="F22">
        <f>MEDIAN(Google!J38:J47)</f>
        <v>9607</v>
      </c>
      <c r="G22">
        <f>MEDIAN(Google!P38:P47)</f>
        <v>9859</v>
      </c>
      <c r="I22">
        <f>E22/F22</f>
        <v>1.1520245654210473</v>
      </c>
      <c r="J22">
        <f>E22/G22</f>
        <v>1.1225783548027184</v>
      </c>
      <c r="L22">
        <f t="shared" si="0"/>
        <v>1.1265935519987786</v>
      </c>
      <c r="M22">
        <f t="shared" si="1"/>
        <v>1.9196982179248145</v>
      </c>
      <c r="O22">
        <f t="shared" si="2"/>
        <v>1.0419245538739552</v>
      </c>
    </row>
    <row r="23" spans="1:16" x14ac:dyDescent="0.25">
      <c r="A23" t="s">
        <v>21</v>
      </c>
      <c r="B23">
        <f>MEDIAN(Pokec!G38:G47)</f>
        <v>5933</v>
      </c>
      <c r="C23">
        <f>MEDIAN(Pokec!D38:D47)</f>
        <v>7410.5</v>
      </c>
      <c r="D23">
        <f>MEDIAN(Pokec!M38:M47)</f>
        <v>2410</v>
      </c>
      <c r="E23">
        <f>MEDIAN(Pokec!A38:A47)</f>
        <v>1392</v>
      </c>
      <c r="F23">
        <f>MEDIAN(Pokec!J38:J47)</f>
        <v>1349.5</v>
      </c>
      <c r="G23">
        <f>MEDIAN(Pokec!P38:P47)</f>
        <v>1357</v>
      </c>
      <c r="I23">
        <f>E23/F23</f>
        <v>1.0314931456094849</v>
      </c>
      <c r="J23">
        <f>E23/G23</f>
        <v>1.025792188651437</v>
      </c>
      <c r="L23">
        <f t="shared" si="0"/>
        <v>0.80062074084069901</v>
      </c>
      <c r="M23">
        <f t="shared" si="1"/>
        <v>2.461825726141079</v>
      </c>
      <c r="O23">
        <f t="shared" si="2"/>
        <v>1.7313218390804597</v>
      </c>
    </row>
    <row r="24" spans="1:16" x14ac:dyDescent="0.25">
      <c r="A24" t="s">
        <v>22</v>
      </c>
      <c r="B24">
        <f>MEDIAN(LiveJ!G38:G47)</f>
        <v>85644.5</v>
      </c>
      <c r="C24">
        <f>MEDIAN(LiveJ!D38:D47)</f>
        <v>85286</v>
      </c>
      <c r="D24">
        <f>MEDIAN(LiveJ!M38:M47)</f>
        <v>28150.5</v>
      </c>
      <c r="E24">
        <f>MEDIAN(LiveJ!A38:A47)</f>
        <v>15497</v>
      </c>
      <c r="F24">
        <f>MEDIAN(LiveJ!J38:J47)</f>
        <v>15340.5</v>
      </c>
      <c r="G24">
        <f>MEDIAN(LiveJ!P38:P47)</f>
        <v>15367</v>
      </c>
      <c r="I24">
        <f>E24/F24</f>
        <v>1.0102017535282422</v>
      </c>
      <c r="J24">
        <f>E24/G24</f>
        <v>1.0084596863408604</v>
      </c>
      <c r="L24">
        <f t="shared" si="0"/>
        <v>1.004203503505851</v>
      </c>
      <c r="M24">
        <f t="shared" si="1"/>
        <v>3.042379353830305</v>
      </c>
      <c r="O24">
        <f t="shared" si="2"/>
        <v>1.8165128734593792</v>
      </c>
    </row>
    <row r="25" spans="1:16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16" x14ac:dyDescent="0.25">
      <c r="A26" t="s">
        <v>18</v>
      </c>
      <c r="B26">
        <f>MEDIAN(Slashdot!G50:G59)</f>
        <v>960.5</v>
      </c>
      <c r="C26">
        <f>MEDIAN(Slashdot!D50:D59)</f>
        <v>906.5</v>
      </c>
      <c r="D26">
        <f>MEDIAN(Slashdot!M50:M59)</f>
        <v>531</v>
      </c>
      <c r="E26">
        <f>MEDIAN(Slashdot!A50:A59)</f>
        <v>266</v>
      </c>
      <c r="F26">
        <f>MEDIAN(Slashdot!J50:J59)</f>
        <v>243.5</v>
      </c>
      <c r="G26">
        <f>MEDIAN(Slashdot!P50:P59)</f>
        <v>277</v>
      </c>
      <c r="I26">
        <f>E26/F26</f>
        <v>1.0924024640657084</v>
      </c>
      <c r="J26">
        <f>E26/G26</f>
        <v>0.96028880866425992</v>
      </c>
      <c r="K26">
        <f>AVERAGE(I26:I30)</f>
        <v>1.0348193712858254</v>
      </c>
      <c r="L26">
        <f t="shared" si="0"/>
        <v>1.0595697738554881</v>
      </c>
      <c r="M26">
        <f t="shared" si="1"/>
        <v>1.8088512241054613</v>
      </c>
      <c r="N26">
        <f>AVERAGE(L26:L30)</f>
        <v>1.0809052573150368</v>
      </c>
      <c r="O26">
        <f t="shared" si="2"/>
        <v>1.9962406015037595</v>
      </c>
      <c r="P26">
        <f>AVERAGE(O26:O30)</f>
        <v>1.612567802164417</v>
      </c>
    </row>
    <row r="27" spans="1:16" x14ac:dyDescent="0.25">
      <c r="A27" t="s">
        <v>19</v>
      </c>
      <c r="B27">
        <f>MEDIAN(Stanford!G50:G59)</f>
        <v>16188.5</v>
      </c>
      <c r="C27">
        <f>MEDIAN(Stanford!D50:D59)</f>
        <v>13771</v>
      </c>
      <c r="D27">
        <f>MEDIAN(Stanford!M50:M59)</f>
        <v>2225.5</v>
      </c>
      <c r="E27">
        <f>MEDIAN(Stanford!A50:A59)</f>
        <v>1138</v>
      </c>
      <c r="F27">
        <f>MEDIAN(Stanford!J50:J59)</f>
        <v>1221</v>
      </c>
      <c r="G27">
        <f>MEDIAN(Stanford!P50:P59)</f>
        <v>1217.5</v>
      </c>
      <c r="I27">
        <f>E27/F27</f>
        <v>0.93202293202293207</v>
      </c>
      <c r="J27">
        <f>E27/G27</f>
        <v>0.93470225872689938</v>
      </c>
      <c r="K27">
        <f>AVERAGE(J26:J30)</f>
        <v>0.96156087536871504</v>
      </c>
      <c r="L27">
        <f t="shared" si="0"/>
        <v>1.1755500689855494</v>
      </c>
      <c r="M27">
        <f t="shared" si="1"/>
        <v>7.2740957088294769</v>
      </c>
      <c r="N27">
        <f>AVERAGE(M26:M30)</f>
        <v>3.3393873439198827</v>
      </c>
      <c r="O27">
        <f t="shared" si="2"/>
        <v>1.9556239015817223</v>
      </c>
    </row>
    <row r="28" spans="1:16" x14ac:dyDescent="0.25">
      <c r="A28" t="s">
        <v>20</v>
      </c>
      <c r="B28">
        <f>MEDIAN(Google!G50:G59)</f>
        <v>14892.5</v>
      </c>
      <c r="C28">
        <f>MEDIAN(Google!D50:D59)</f>
        <v>11259.5</v>
      </c>
      <c r="D28">
        <f>MEDIAN(Google!M50:M59)</f>
        <v>6583</v>
      </c>
      <c r="E28">
        <f>MEDIAN(Google!A50:A59)</f>
        <v>5897</v>
      </c>
      <c r="F28">
        <f>MEDIAN(Google!J50:J59)</f>
        <v>5825</v>
      </c>
      <c r="G28">
        <f>MEDIAN(Google!P50:P59)</f>
        <v>7144.5</v>
      </c>
      <c r="I28">
        <f>E28/F28</f>
        <v>1.0123605150214592</v>
      </c>
      <c r="J28">
        <f>E28/G28</f>
        <v>0.82539016026313949</v>
      </c>
      <c r="L28">
        <f t="shared" si="0"/>
        <v>1.3226608641591544</v>
      </c>
      <c r="M28">
        <f t="shared" si="1"/>
        <v>2.2622664438705757</v>
      </c>
      <c r="O28">
        <f t="shared" si="2"/>
        <v>1.1163303374597253</v>
      </c>
    </row>
    <row r="29" spans="1:16" x14ac:dyDescent="0.25">
      <c r="A29" t="s">
        <v>21</v>
      </c>
      <c r="B29">
        <f>MEDIAN(Pokec!G50:G59)</f>
        <v>4529</v>
      </c>
      <c r="C29">
        <f>MEDIAN(Pokec!D50:D59)</f>
        <v>5497</v>
      </c>
      <c r="D29">
        <f>MEDIAN(Pokec!M50:M59)</f>
        <v>1830</v>
      </c>
      <c r="E29">
        <f>MEDIAN(Pokec!A50:A59)</f>
        <v>1423.5</v>
      </c>
      <c r="F29">
        <f>MEDIAN(Pokec!J50:J59)</f>
        <v>1293</v>
      </c>
      <c r="G29">
        <f>MEDIAN(Pokec!P50:P59)</f>
        <v>1298.5</v>
      </c>
      <c r="I29">
        <f>E29/F29</f>
        <v>1.1009280742459397</v>
      </c>
      <c r="J29">
        <f>E29/G29</f>
        <v>1.0962649210627646</v>
      </c>
      <c r="L29">
        <f t="shared" si="0"/>
        <v>0.82390394760778607</v>
      </c>
      <c r="M29">
        <f t="shared" si="1"/>
        <v>2.4748633879781421</v>
      </c>
      <c r="O29">
        <f t="shared" si="2"/>
        <v>1.285563751317176</v>
      </c>
    </row>
    <row r="30" spans="1:16" x14ac:dyDescent="0.25">
      <c r="A30" t="s">
        <v>22</v>
      </c>
      <c r="B30">
        <f>MEDIAN(LiveJ!G50:G59)</f>
        <v>55392.5</v>
      </c>
      <c r="C30">
        <f>MEDIAN(LiveJ!D50:D59)</f>
        <v>54155.5</v>
      </c>
      <c r="D30">
        <f>MEDIAN(LiveJ!M50:M59)</f>
        <v>19254.5</v>
      </c>
      <c r="E30">
        <f>MEDIAN(LiveJ!A50:A59)</f>
        <v>11266</v>
      </c>
      <c r="F30">
        <f>MEDIAN(LiveJ!J50:J59)</f>
        <v>10870.5</v>
      </c>
      <c r="G30">
        <f>MEDIAN(LiveJ!P50:P59)</f>
        <v>11366.5</v>
      </c>
      <c r="I30">
        <f>E30/F30</f>
        <v>1.0363828710730878</v>
      </c>
      <c r="J30">
        <f>E30/G30</f>
        <v>0.99115822812651211</v>
      </c>
      <c r="L30">
        <f t="shared" si="0"/>
        <v>1.0228416319672056</v>
      </c>
      <c r="M30">
        <f t="shared" si="1"/>
        <v>2.8768599548157572</v>
      </c>
      <c r="O30">
        <f t="shared" si="2"/>
        <v>1.7090804189597018</v>
      </c>
    </row>
    <row r="31" spans="1:16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16" x14ac:dyDescent="0.25">
      <c r="A32" t="s">
        <v>18</v>
      </c>
      <c r="B32">
        <f>MEDIAN(Slashdot!G62:G71)</f>
        <v>1226.5</v>
      </c>
      <c r="C32">
        <f>MEDIAN(Slashdot!D62:D71)</f>
        <v>1123</v>
      </c>
      <c r="D32">
        <f>MEDIAN(Slashdot!M62:M71)</f>
        <v>637.5</v>
      </c>
      <c r="E32">
        <f>MEDIAN(Slashdot!A62:A71)</f>
        <v>482.5</v>
      </c>
      <c r="F32">
        <f>MEDIAN(Slashdot!J62:J71)</f>
        <v>299.5</v>
      </c>
      <c r="G32">
        <f>MEDIAN(Slashdot!P62:P71)</f>
        <v>376</v>
      </c>
      <c r="I32">
        <f>E32/F32</f>
        <v>1.6110183639398998</v>
      </c>
      <c r="J32">
        <f>E32/G32</f>
        <v>1.2832446808510638</v>
      </c>
      <c r="K32">
        <f>AVERAGE(I32:I36)</f>
        <v>1.1085436067705676</v>
      </c>
      <c r="L32">
        <f t="shared" si="0"/>
        <v>1.0921638468388246</v>
      </c>
      <c r="M32">
        <f t="shared" si="1"/>
        <v>1.9239215686274509</v>
      </c>
      <c r="N32">
        <f>AVERAGE(L32:L36)</f>
        <v>1.0490675660285214</v>
      </c>
      <c r="O32">
        <f t="shared" si="2"/>
        <v>1.3212435233160622</v>
      </c>
      <c r="P32">
        <f>AVERAGE(O32:O36)</f>
        <v>1.5018500710376441</v>
      </c>
    </row>
    <row r="33" spans="1:16" x14ac:dyDescent="0.25">
      <c r="A33" t="s">
        <v>19</v>
      </c>
      <c r="B33">
        <f>MEDIAN(Stanford!G62:G71)</f>
        <v>17548.5</v>
      </c>
      <c r="C33">
        <f>MEDIAN(Stanford!D62:D71)</f>
        <v>14663</v>
      </c>
      <c r="D33">
        <f>MEDIAN(Stanford!M62:M71)</f>
        <v>2638.5</v>
      </c>
      <c r="E33">
        <f>MEDIAN(Stanford!A62:A71)</f>
        <v>1388.5</v>
      </c>
      <c r="F33">
        <f>MEDIAN(Stanford!J62:J71)</f>
        <v>1525.5</v>
      </c>
      <c r="G33">
        <f>MEDIAN(Stanford!P62:P71)</f>
        <v>1431.5</v>
      </c>
      <c r="I33">
        <f>E33/F33</f>
        <v>0.91019337921992793</v>
      </c>
      <c r="J33">
        <f>E33/G33</f>
        <v>0.96996157876353473</v>
      </c>
      <c r="K33">
        <f>AVERAGE(J32:J36)</f>
        <v>1.0503558908574306</v>
      </c>
      <c r="L33">
        <f t="shared" si="0"/>
        <v>1.1967878333219668</v>
      </c>
      <c r="M33">
        <f t="shared" si="1"/>
        <v>6.6509380329732801</v>
      </c>
      <c r="N33">
        <f>AVERAGE(M32:M36)</f>
        <v>3.0592401220197818</v>
      </c>
      <c r="O33">
        <f t="shared" si="2"/>
        <v>1.9002520705797623</v>
      </c>
    </row>
    <row r="34" spans="1:16" x14ac:dyDescent="0.25">
      <c r="A34" t="s">
        <v>20</v>
      </c>
      <c r="B34">
        <f>MEDIAN(Google!G62:G71)</f>
        <v>11941.5</v>
      </c>
      <c r="C34">
        <f>MEDIAN(Google!D62:D71)</f>
        <v>11210.5</v>
      </c>
      <c r="D34">
        <f>MEDIAN(Google!M62:M71)</f>
        <v>6903.5</v>
      </c>
      <c r="E34">
        <f>MEDIAN(Google!A62:A71)</f>
        <v>5987.5</v>
      </c>
      <c r="F34">
        <f>MEDIAN(Google!J62:J71)</f>
        <v>5957</v>
      </c>
      <c r="G34">
        <f>MEDIAN(Google!P62:P71)</f>
        <v>6067.5</v>
      </c>
      <c r="I34">
        <f>E34/F34</f>
        <v>1.0051200268591574</v>
      </c>
      <c r="J34">
        <f>E34/G34</f>
        <v>0.9868149979398434</v>
      </c>
      <c r="L34">
        <f t="shared" si="0"/>
        <v>1.0652067258373845</v>
      </c>
      <c r="M34">
        <f t="shared" si="1"/>
        <v>1.7297747519374231</v>
      </c>
      <c r="O34">
        <f t="shared" si="2"/>
        <v>1.1529853862212944</v>
      </c>
    </row>
    <row r="35" spans="1:16" x14ac:dyDescent="0.25">
      <c r="A35" t="s">
        <v>21</v>
      </c>
      <c r="B35">
        <f>MEDIAN(Pokec!G62:G71)</f>
        <v>4402</v>
      </c>
      <c r="C35">
        <f>MEDIAN(Pokec!D62:D71)</f>
        <v>5023.5</v>
      </c>
      <c r="D35">
        <f>MEDIAN(Pokec!M62:M71)</f>
        <v>2044.5</v>
      </c>
      <c r="E35">
        <f>MEDIAN(Pokec!A62:A71)</f>
        <v>1433.5</v>
      </c>
      <c r="F35">
        <f>MEDIAN(Pokec!J62:J71)</f>
        <v>1403</v>
      </c>
      <c r="G35">
        <f>MEDIAN(Pokec!P62:P71)</f>
        <v>1404.5</v>
      </c>
      <c r="I35">
        <f>E35/F35</f>
        <v>1.0217391304347827</v>
      </c>
      <c r="J35">
        <f>E35/G35</f>
        <v>1.0206479174083303</v>
      </c>
      <c r="L35">
        <f t="shared" si="0"/>
        <v>0.87628147705782822</v>
      </c>
      <c r="M35">
        <f t="shared" si="1"/>
        <v>2.1530936659329911</v>
      </c>
      <c r="O35">
        <f t="shared" si="2"/>
        <v>1.4262295081967213</v>
      </c>
    </row>
    <row r="36" spans="1:16" x14ac:dyDescent="0.25">
      <c r="A36" t="s">
        <v>22</v>
      </c>
      <c r="B36">
        <f>MEDIAN(LiveJ!G62:G71)</f>
        <v>51365</v>
      </c>
      <c r="C36">
        <f>MEDIAN(LiveJ!D62:D71)</f>
        <v>50611</v>
      </c>
      <c r="D36">
        <f>MEDIAN(LiveJ!M62:M71)</f>
        <v>18096</v>
      </c>
      <c r="E36">
        <f>MEDIAN(LiveJ!A62:A71)</f>
        <v>10591.5</v>
      </c>
      <c r="F36">
        <f>MEDIAN(LiveJ!J62:J71)</f>
        <v>10648.5</v>
      </c>
      <c r="G36">
        <f>MEDIAN(LiveJ!P62:P71)</f>
        <v>10686.5</v>
      </c>
      <c r="I36">
        <f>E36/F36</f>
        <v>0.99464713339907029</v>
      </c>
      <c r="J36">
        <f>E36/G36</f>
        <v>0.99111027932438123</v>
      </c>
      <c r="L36">
        <f t="shared" si="0"/>
        <v>1.0148979470866017</v>
      </c>
      <c r="M36">
        <f t="shared" si="1"/>
        <v>2.838472590627763</v>
      </c>
      <c r="O36">
        <f t="shared" si="2"/>
        <v>1.7085398668743803</v>
      </c>
    </row>
    <row r="37" spans="1:16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16" x14ac:dyDescent="0.25">
      <c r="A38" t="s">
        <v>18</v>
      </c>
      <c r="B38">
        <f>MEDIAN(Slashdot!G74:G83)</f>
        <v>1381</v>
      </c>
      <c r="C38">
        <f>MEDIAN(Slashdot!D74:D83)</f>
        <v>1628.5</v>
      </c>
      <c r="D38">
        <f>MEDIAN(Slashdot!M74:M83)</f>
        <v>1071</v>
      </c>
      <c r="E38">
        <f>MEDIAN(Slashdot!A74:A83)</f>
        <v>142927</v>
      </c>
      <c r="F38">
        <f>MEDIAN(Slashdot!J74:J83)</f>
        <v>1443</v>
      </c>
      <c r="G38">
        <f>MEDIAN(Slashdot!P74:P83)</f>
        <v>22191</v>
      </c>
      <c r="I38">
        <f>E38/F38</f>
        <v>99.048510048510053</v>
      </c>
      <c r="J38">
        <f>E38/G38</f>
        <v>6.440764273804696</v>
      </c>
      <c r="K38">
        <f>AVERAGE(I38:I42)</f>
        <v>25.892798390851418</v>
      </c>
      <c r="L38">
        <f t="shared" si="0"/>
        <v>0.8480196499846484</v>
      </c>
      <c r="M38">
        <f t="shared" si="1"/>
        <v>1.2894491129785248</v>
      </c>
      <c r="N38">
        <f>AVERAGE(L38:L42)</f>
        <v>4.0182841093473298</v>
      </c>
      <c r="O38">
        <f t="shared" si="2"/>
        <v>7.4933357588139399E-3</v>
      </c>
      <c r="P38">
        <f>AVERAGE(O38:O42)</f>
        <v>1.4557982760514687</v>
      </c>
    </row>
    <row r="39" spans="1:16" x14ac:dyDescent="0.25">
      <c r="A39" t="s">
        <v>19</v>
      </c>
      <c r="B39">
        <f>MEDIAN(Stanford!G74:G83)</f>
        <v>16119.5</v>
      </c>
      <c r="C39">
        <f>MEDIAN(Stanford!D74:D83)</f>
        <v>11701.5</v>
      </c>
      <c r="D39">
        <f>MEDIAN(Stanford!M74:M83)</f>
        <v>3504</v>
      </c>
      <c r="E39">
        <f>MEDIAN(Stanford!A74:A83)</f>
        <v>1576.5</v>
      </c>
      <c r="F39">
        <f>MEDIAN(Stanford!J74:J83)</f>
        <v>4351.5</v>
      </c>
      <c r="G39">
        <f>MEDIAN(Stanford!P74:P83)</f>
        <v>1737</v>
      </c>
      <c r="I39">
        <f>E39/F39</f>
        <v>0.3622888659083075</v>
      </c>
      <c r="J39">
        <f>E39/G39</f>
        <v>0.90759930915371334</v>
      </c>
      <c r="K39">
        <f>AVERAGE(J38:J42)</f>
        <v>7.1172417114327091</v>
      </c>
      <c r="L39">
        <f t="shared" si="0"/>
        <v>1.3775584326795709</v>
      </c>
      <c r="M39">
        <f t="shared" si="1"/>
        <v>4.6003139269406397</v>
      </c>
      <c r="N39">
        <f>AVERAGE(M38:M42)</f>
        <v>7.0274448377575327</v>
      </c>
      <c r="O39">
        <f t="shared" si="2"/>
        <v>2.2226450999048524</v>
      </c>
    </row>
    <row r="40" spans="1:16" x14ac:dyDescent="0.25">
      <c r="A40" t="s">
        <v>20</v>
      </c>
      <c r="B40">
        <f>MEDIAN(Google!G74:G83)</f>
        <v>151745.5</v>
      </c>
      <c r="C40">
        <f>MEDIAN(Google!D74:D83)</f>
        <v>9123.5</v>
      </c>
      <c r="D40">
        <f>MEDIAN(Google!M74:M83)</f>
        <v>5722</v>
      </c>
      <c r="E40">
        <f>MEDIAN(Google!A74:A83)</f>
        <v>6107</v>
      </c>
      <c r="F40">
        <f>MEDIAN(Google!J74:J83)</f>
        <v>5103.5</v>
      </c>
      <c r="G40">
        <f>MEDIAN(Google!P74:P83)</f>
        <v>5533</v>
      </c>
      <c r="I40">
        <f>E40/F40</f>
        <v>1.1966297638875281</v>
      </c>
      <c r="J40">
        <f>E40/G40</f>
        <v>1.1037411892282667</v>
      </c>
      <c r="L40">
        <f t="shared" si="0"/>
        <v>16.632377925138378</v>
      </c>
      <c r="M40">
        <f t="shared" si="1"/>
        <v>26.519660957707096</v>
      </c>
      <c r="O40">
        <f t="shared" si="2"/>
        <v>0.93695758965121989</v>
      </c>
    </row>
    <row r="41" spans="1:16" x14ac:dyDescent="0.25">
      <c r="A41" t="s">
        <v>21</v>
      </c>
      <c r="B41">
        <f>MEDIAN(Pokec!G74:G83)</f>
        <v>4519.5</v>
      </c>
      <c r="C41">
        <f>MEDIAN(Pokec!D74:D83)</f>
        <v>23095.5</v>
      </c>
      <c r="D41">
        <f>MEDIAN(Pokec!M74:M83)</f>
        <v>1958.5</v>
      </c>
      <c r="E41">
        <f>MEDIAN(Pokec!A74:A83)</f>
        <v>39354.5</v>
      </c>
      <c r="F41">
        <f>MEDIAN(Pokec!J74:J83)</f>
        <v>1469</v>
      </c>
      <c r="G41">
        <f>MEDIAN(Pokec!P74:P83)</f>
        <v>1466</v>
      </c>
      <c r="I41">
        <f>E41/F41</f>
        <v>26.789993192648058</v>
      </c>
      <c r="J41">
        <f>E41/G41</f>
        <v>26.844815825375171</v>
      </c>
      <c r="L41">
        <f t="shared" si="0"/>
        <v>0.19568747158537378</v>
      </c>
      <c r="M41">
        <f t="shared" si="1"/>
        <v>2.3076333929027317</v>
      </c>
      <c r="O41">
        <f t="shared" si="2"/>
        <v>4.9765592244851289E-2</v>
      </c>
    </row>
    <row r="42" spans="1:16" x14ac:dyDescent="0.25">
      <c r="A42" t="s">
        <v>22</v>
      </c>
      <c r="B42">
        <f>MEDIAN(LiveJ!G74:G83)</f>
        <v>48692.5</v>
      </c>
      <c r="C42">
        <f>MEDIAN(LiveJ!D74:D83)</f>
        <v>46920</v>
      </c>
      <c r="D42">
        <f>MEDIAN(LiveJ!M74:M83)</f>
        <v>115888.5</v>
      </c>
      <c r="E42">
        <f>MEDIAN(LiveJ!A74:A83)</f>
        <v>28529</v>
      </c>
      <c r="F42">
        <f>MEDIAN(LiveJ!J74:J83)</f>
        <v>13805</v>
      </c>
      <c r="G42">
        <f>MEDIAN(LiveJ!P74:P83)</f>
        <v>98618</v>
      </c>
      <c r="I42">
        <f>E42/F42</f>
        <v>2.0665700833031511</v>
      </c>
      <c r="J42">
        <f>E42/G42</f>
        <v>0.28928795960169545</v>
      </c>
      <c r="L42">
        <f t="shared" si="0"/>
        <v>1.0377770673486786</v>
      </c>
      <c r="M42">
        <f t="shared" si="1"/>
        <v>0.42016679825867104</v>
      </c>
      <c r="O42">
        <f t="shared" si="2"/>
        <v>4.0621297626976061</v>
      </c>
    </row>
    <row r="47" spans="1:16" x14ac:dyDescent="0.25">
      <c r="A47">
        <v>1</v>
      </c>
      <c r="B47">
        <v>2</v>
      </c>
      <c r="C47">
        <v>11</v>
      </c>
    </row>
    <row r="48" spans="1:16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Slashdot</vt:lpstr>
      <vt:lpstr>Stanford</vt:lpstr>
      <vt:lpstr>Google</vt:lpstr>
      <vt:lpstr>Pokec</vt:lpstr>
      <vt:lpstr>LiveJ</vt:lpstr>
      <vt:lpstr>Scaling</vt:lpstr>
      <vt:lpstr>Scaling speedup</vt:lpstr>
      <vt:lpstr>Scaling effeciency</vt:lpstr>
      <vt:lpstr>Speed</vt:lpstr>
      <vt:lpstr>Speed2</vt:lpstr>
      <vt:lpstr>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2019-06-27T19:37:53Z</dcterms:modified>
</cp:coreProperties>
</file>