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4E89092-5D02-48F9-AF9E-F81102B0B43C}" xr6:coauthVersionLast="36" xr6:coauthVersionMax="36" xr10:uidLastSave="{00000000-0000-0000-0000-000000000000}"/>
  <bookViews>
    <workbookView xWindow="0" yWindow="0" windowWidth="22260" windowHeight="12645" activeTab="10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caling speedup" sheetId="9" r:id="rId7"/>
    <sheet name="Scaling effeciency" sheetId="10" r:id="rId8"/>
    <sheet name="Speed" sheetId="7" r:id="rId9"/>
    <sheet name="Speed2" sheetId="12" r:id="rId10"/>
    <sheet name="Qualit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10" l="1"/>
  <c r="G44" i="10"/>
  <c r="F44" i="10"/>
  <c r="E44" i="10"/>
  <c r="D44" i="10"/>
  <c r="C44" i="10"/>
  <c r="B44" i="10"/>
  <c r="H43" i="10"/>
  <c r="G43" i="10"/>
  <c r="F43" i="10"/>
  <c r="E43" i="10"/>
  <c r="D43" i="10"/>
  <c r="C43" i="10"/>
  <c r="B43" i="10"/>
  <c r="H42" i="10"/>
  <c r="G42" i="10"/>
  <c r="F42" i="10"/>
  <c r="E42" i="10"/>
  <c r="D42" i="10"/>
  <c r="C42" i="10"/>
  <c r="B42" i="10"/>
  <c r="H41" i="10"/>
  <c r="G41" i="10"/>
  <c r="F41" i="10"/>
  <c r="E41" i="10"/>
  <c r="D41" i="10"/>
  <c r="C41" i="10"/>
  <c r="B41" i="10"/>
  <c r="H40" i="10"/>
  <c r="G40" i="10"/>
  <c r="F40" i="10"/>
  <c r="E40" i="10"/>
  <c r="D40" i="10"/>
  <c r="C40" i="10"/>
  <c r="B40" i="10"/>
  <c r="H39" i="10"/>
  <c r="G39" i="10"/>
  <c r="F39" i="10"/>
  <c r="E39" i="10"/>
  <c r="D39" i="10"/>
  <c r="C39" i="10"/>
  <c r="B39" i="10"/>
  <c r="C39" i="9"/>
  <c r="D39" i="9"/>
  <c r="E39" i="9"/>
  <c r="F39" i="9"/>
  <c r="G39" i="9"/>
  <c r="H39" i="9"/>
  <c r="C40" i="9"/>
  <c r="D40" i="9"/>
  <c r="E40" i="9"/>
  <c r="F40" i="9"/>
  <c r="G40" i="9"/>
  <c r="H40" i="9"/>
  <c r="C41" i="9"/>
  <c r="D41" i="9"/>
  <c r="E41" i="9"/>
  <c r="F41" i="9"/>
  <c r="G41" i="9"/>
  <c r="H41" i="9"/>
  <c r="C42" i="9"/>
  <c r="D42" i="9"/>
  <c r="E42" i="9"/>
  <c r="F42" i="9"/>
  <c r="G42" i="9"/>
  <c r="H42" i="9"/>
  <c r="C43" i="9"/>
  <c r="D43" i="9"/>
  <c r="E43" i="9"/>
  <c r="F43" i="9"/>
  <c r="G43" i="9"/>
  <c r="H43" i="9"/>
  <c r="C44" i="9"/>
  <c r="D44" i="9"/>
  <c r="E44" i="9"/>
  <c r="F44" i="9"/>
  <c r="G44" i="9"/>
  <c r="H44" i="9"/>
  <c r="B40" i="9"/>
  <c r="B41" i="9"/>
  <c r="B42" i="9"/>
  <c r="B43" i="9"/>
  <c r="B44" i="9"/>
  <c r="B39" i="9"/>
  <c r="V3" i="13" l="1"/>
  <c r="V4" i="13"/>
  <c r="V5" i="13"/>
  <c r="V6" i="13"/>
  <c r="V2" i="13"/>
  <c r="U3" i="13"/>
  <c r="U4" i="13"/>
  <c r="U5" i="13"/>
  <c r="U6" i="13"/>
  <c r="U2" i="13"/>
  <c r="T3" i="13"/>
  <c r="T4" i="13"/>
  <c r="T5" i="13"/>
  <c r="T6" i="13"/>
  <c r="T2" i="13"/>
  <c r="S3" i="13"/>
  <c r="S4" i="13"/>
  <c r="S5" i="13"/>
  <c r="S6" i="13"/>
  <c r="S2" i="13"/>
  <c r="F20" i="13" l="1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P38" i="7" l="1"/>
  <c r="P32" i="7"/>
  <c r="P26" i="7"/>
  <c r="P20" i="7"/>
  <c r="P14" i="7"/>
  <c r="P8" i="7"/>
  <c r="P2" i="7"/>
  <c r="O3" i="7"/>
  <c r="O4" i="7"/>
  <c r="O5" i="7"/>
  <c r="O6" i="7"/>
  <c r="O8" i="7"/>
  <c r="O9" i="7"/>
  <c r="O10" i="7"/>
  <c r="O11" i="7"/>
  <c r="O12" i="7"/>
  <c r="O14" i="7"/>
  <c r="O15" i="7"/>
  <c r="O16" i="7"/>
  <c r="O17" i="7"/>
  <c r="O18" i="7"/>
  <c r="O20" i="7"/>
  <c r="O21" i="7"/>
  <c r="O22" i="7"/>
  <c r="O23" i="7"/>
  <c r="O24" i="7"/>
  <c r="O26" i="7"/>
  <c r="O27" i="7"/>
  <c r="O28" i="7"/>
  <c r="O29" i="7"/>
  <c r="O30" i="7"/>
  <c r="O32" i="7"/>
  <c r="O33" i="7"/>
  <c r="O34" i="7"/>
  <c r="O35" i="7"/>
  <c r="O36" i="7"/>
  <c r="O38" i="7"/>
  <c r="O39" i="7"/>
  <c r="O40" i="7"/>
  <c r="O41" i="7"/>
  <c r="O42" i="7"/>
  <c r="O2" i="7"/>
  <c r="G42" i="12"/>
  <c r="G41" i="12"/>
  <c r="G40" i="12"/>
  <c r="G39" i="12"/>
  <c r="G38" i="12"/>
  <c r="G36" i="12"/>
  <c r="G35" i="12"/>
  <c r="G34" i="12"/>
  <c r="G33" i="12"/>
  <c r="G32" i="12"/>
  <c r="G30" i="12"/>
  <c r="G29" i="12"/>
  <c r="G28" i="12"/>
  <c r="G27" i="12"/>
  <c r="G26" i="12"/>
  <c r="G24" i="12"/>
  <c r="G23" i="12"/>
  <c r="G22" i="12"/>
  <c r="G21" i="12"/>
  <c r="G20" i="12"/>
  <c r="G18" i="12"/>
  <c r="G17" i="12"/>
  <c r="G16" i="12"/>
  <c r="G15" i="12"/>
  <c r="G14" i="12"/>
  <c r="G12" i="12"/>
  <c r="G11" i="12"/>
  <c r="G10" i="12"/>
  <c r="G9" i="12"/>
  <c r="G8" i="12"/>
  <c r="G6" i="12"/>
  <c r="G5" i="12"/>
  <c r="G4" i="12"/>
  <c r="G3" i="12"/>
  <c r="G2" i="12"/>
  <c r="F42" i="12"/>
  <c r="F41" i="12"/>
  <c r="F40" i="12"/>
  <c r="F39" i="12"/>
  <c r="F38" i="12"/>
  <c r="F36" i="12"/>
  <c r="F35" i="12"/>
  <c r="F34" i="12"/>
  <c r="F33" i="12"/>
  <c r="F32" i="12"/>
  <c r="F30" i="12"/>
  <c r="F29" i="12"/>
  <c r="F28" i="12"/>
  <c r="F27" i="12"/>
  <c r="F26" i="12"/>
  <c r="F24" i="12"/>
  <c r="F23" i="12"/>
  <c r="F22" i="12"/>
  <c r="F21" i="12"/>
  <c r="F20" i="12"/>
  <c r="F18" i="12"/>
  <c r="F17" i="12"/>
  <c r="F16" i="12"/>
  <c r="F15" i="12"/>
  <c r="F14" i="12"/>
  <c r="F12" i="12"/>
  <c r="F11" i="12"/>
  <c r="F10" i="12"/>
  <c r="F9" i="12"/>
  <c r="F8" i="12"/>
  <c r="F6" i="12"/>
  <c r="F5" i="12"/>
  <c r="F4" i="12"/>
  <c r="F3" i="12"/>
  <c r="F2" i="12"/>
  <c r="E42" i="12"/>
  <c r="E41" i="12"/>
  <c r="E40" i="12"/>
  <c r="E39" i="12"/>
  <c r="E38" i="12"/>
  <c r="E36" i="12"/>
  <c r="E35" i="12"/>
  <c r="E34" i="12"/>
  <c r="E33" i="12"/>
  <c r="E32" i="12"/>
  <c r="E30" i="12"/>
  <c r="E29" i="12"/>
  <c r="E28" i="12"/>
  <c r="E27" i="12"/>
  <c r="E26" i="12"/>
  <c r="E24" i="12"/>
  <c r="E23" i="12"/>
  <c r="E22" i="12"/>
  <c r="E21" i="12"/>
  <c r="E20" i="12"/>
  <c r="E18" i="12"/>
  <c r="E17" i="12"/>
  <c r="E16" i="12"/>
  <c r="E15" i="12"/>
  <c r="E14" i="12"/>
  <c r="E12" i="12"/>
  <c r="E11" i="12"/>
  <c r="E10" i="12"/>
  <c r="E9" i="12"/>
  <c r="E8" i="12"/>
  <c r="E6" i="12"/>
  <c r="E5" i="12"/>
  <c r="E4" i="12"/>
  <c r="E3" i="12"/>
  <c r="E2" i="12"/>
  <c r="D42" i="12"/>
  <c r="D41" i="12"/>
  <c r="D40" i="12"/>
  <c r="D39" i="12"/>
  <c r="D38" i="12"/>
  <c r="D36" i="12"/>
  <c r="D35" i="12"/>
  <c r="D34" i="12"/>
  <c r="D33" i="12"/>
  <c r="D32" i="12"/>
  <c r="D30" i="12"/>
  <c r="D29" i="12"/>
  <c r="D28" i="12"/>
  <c r="D27" i="12"/>
  <c r="D26" i="12"/>
  <c r="D24" i="12"/>
  <c r="D23" i="12"/>
  <c r="D22" i="12"/>
  <c r="D21" i="12"/>
  <c r="D20" i="12"/>
  <c r="D18" i="12"/>
  <c r="D17" i="12"/>
  <c r="D16" i="12"/>
  <c r="D15" i="12"/>
  <c r="D14" i="12"/>
  <c r="D12" i="12"/>
  <c r="D11" i="12"/>
  <c r="D10" i="12"/>
  <c r="D9" i="12"/>
  <c r="D8" i="12"/>
  <c r="D6" i="12"/>
  <c r="D5" i="12"/>
  <c r="D4" i="12"/>
  <c r="D3" i="12"/>
  <c r="D2" i="12"/>
  <c r="C42" i="12"/>
  <c r="C41" i="12"/>
  <c r="C40" i="12"/>
  <c r="C39" i="12"/>
  <c r="C38" i="12"/>
  <c r="C36" i="12"/>
  <c r="C35" i="12"/>
  <c r="C34" i="12"/>
  <c r="C33" i="12"/>
  <c r="C32" i="12"/>
  <c r="C30" i="12"/>
  <c r="C29" i="12"/>
  <c r="C28" i="12"/>
  <c r="C27" i="12"/>
  <c r="C26" i="12"/>
  <c r="C24" i="12"/>
  <c r="C23" i="12"/>
  <c r="C22" i="12"/>
  <c r="C21" i="12"/>
  <c r="C20" i="12"/>
  <c r="C18" i="12"/>
  <c r="C17" i="12"/>
  <c r="C16" i="12"/>
  <c r="C15" i="12"/>
  <c r="C14" i="12"/>
  <c r="C12" i="12"/>
  <c r="C11" i="12"/>
  <c r="C10" i="12"/>
  <c r="C9" i="12"/>
  <c r="C8" i="12"/>
  <c r="C6" i="12"/>
  <c r="C5" i="12"/>
  <c r="C4" i="12"/>
  <c r="C3" i="12"/>
  <c r="C2" i="12"/>
  <c r="B42" i="12"/>
  <c r="B41" i="12"/>
  <c r="B40" i="12"/>
  <c r="B39" i="12"/>
  <c r="B38" i="12"/>
  <c r="B36" i="12"/>
  <c r="B35" i="12"/>
  <c r="B34" i="12"/>
  <c r="B33" i="12"/>
  <c r="B32" i="12"/>
  <c r="B30" i="12"/>
  <c r="B29" i="12"/>
  <c r="B28" i="12"/>
  <c r="B27" i="12"/>
  <c r="B26" i="12"/>
  <c r="B24" i="12"/>
  <c r="B23" i="12"/>
  <c r="B22" i="12"/>
  <c r="B21" i="12"/>
  <c r="B20" i="12"/>
  <c r="B18" i="12"/>
  <c r="B17" i="12"/>
  <c r="B16" i="12"/>
  <c r="B15" i="12"/>
  <c r="B14" i="12"/>
  <c r="B12" i="12"/>
  <c r="B11" i="12"/>
  <c r="B10" i="12"/>
  <c r="B9" i="12"/>
  <c r="B8" i="12"/>
  <c r="B6" i="12"/>
  <c r="B5" i="12"/>
  <c r="B4" i="12"/>
  <c r="B3" i="12"/>
  <c r="B2" i="12"/>
  <c r="H35" i="10"/>
  <c r="G35" i="10"/>
  <c r="F35" i="10"/>
  <c r="E35" i="10"/>
  <c r="D35" i="10"/>
  <c r="C35" i="10"/>
  <c r="B35" i="10"/>
  <c r="H34" i="10"/>
  <c r="G34" i="10"/>
  <c r="F34" i="10"/>
  <c r="E34" i="10"/>
  <c r="D34" i="10"/>
  <c r="C34" i="10"/>
  <c r="B34" i="10"/>
  <c r="H33" i="10"/>
  <c r="G33" i="10"/>
  <c r="F33" i="10"/>
  <c r="E33" i="10"/>
  <c r="D33" i="10"/>
  <c r="C33" i="10"/>
  <c r="B33" i="10"/>
  <c r="H32" i="10"/>
  <c r="G32" i="10"/>
  <c r="F32" i="10"/>
  <c r="E32" i="10"/>
  <c r="D32" i="10"/>
  <c r="C32" i="10"/>
  <c r="B32" i="10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7" i="10"/>
  <c r="H6" i="10"/>
  <c r="H5" i="10"/>
  <c r="H4" i="10"/>
  <c r="H3" i="10"/>
  <c r="H2" i="10"/>
  <c r="G7" i="10"/>
  <c r="G6" i="10"/>
  <c r="G5" i="10"/>
  <c r="G4" i="10"/>
  <c r="G3" i="10"/>
  <c r="G2" i="10"/>
  <c r="F7" i="10"/>
  <c r="F6" i="10"/>
  <c r="F5" i="10"/>
  <c r="F4" i="10"/>
  <c r="F3" i="10"/>
  <c r="F2" i="10"/>
  <c r="E7" i="10"/>
  <c r="E6" i="10"/>
  <c r="E5" i="10"/>
  <c r="E4" i="10"/>
  <c r="E3" i="10"/>
  <c r="E2" i="10"/>
  <c r="D7" i="10"/>
  <c r="D6" i="10"/>
  <c r="D5" i="10"/>
  <c r="D4" i="10"/>
  <c r="D3" i="10"/>
  <c r="D2" i="10"/>
  <c r="C7" i="10"/>
  <c r="C6" i="10"/>
  <c r="C5" i="10"/>
  <c r="C4" i="10"/>
  <c r="C3" i="10"/>
  <c r="C2" i="10"/>
  <c r="B7" i="10"/>
  <c r="B6" i="10"/>
  <c r="B5" i="10"/>
  <c r="B4" i="10"/>
  <c r="B3" i="10"/>
  <c r="B2" i="10"/>
  <c r="H35" i="9"/>
  <c r="G35" i="9"/>
  <c r="F35" i="9"/>
  <c r="E35" i="9"/>
  <c r="D35" i="9"/>
  <c r="C35" i="9"/>
  <c r="B35" i="9"/>
  <c r="H34" i="9"/>
  <c r="G34" i="9"/>
  <c r="F34" i="9"/>
  <c r="E34" i="9"/>
  <c r="D34" i="9"/>
  <c r="C34" i="9"/>
  <c r="B34" i="9"/>
  <c r="H33" i="9"/>
  <c r="G33" i="9"/>
  <c r="F33" i="9"/>
  <c r="E33" i="9"/>
  <c r="D33" i="9"/>
  <c r="C33" i="9"/>
  <c r="B33" i="9"/>
  <c r="H32" i="9"/>
  <c r="G32" i="9"/>
  <c r="F32" i="9"/>
  <c r="E32" i="9"/>
  <c r="D32" i="9"/>
  <c r="C32" i="9"/>
  <c r="B32" i="9"/>
  <c r="H31" i="9"/>
  <c r="G31" i="9"/>
  <c r="F31" i="9"/>
  <c r="E31" i="9"/>
  <c r="D31" i="9"/>
  <c r="C31" i="9"/>
  <c r="B31" i="9"/>
  <c r="H30" i="9"/>
  <c r="G30" i="9"/>
  <c r="F30" i="9"/>
  <c r="E30" i="9"/>
  <c r="D30" i="9"/>
  <c r="C30" i="9"/>
  <c r="B30" i="9"/>
  <c r="H28" i="9"/>
  <c r="G28" i="9"/>
  <c r="F28" i="9"/>
  <c r="E28" i="9"/>
  <c r="D28" i="9"/>
  <c r="C28" i="9"/>
  <c r="B28" i="9"/>
  <c r="H27" i="9"/>
  <c r="G27" i="9"/>
  <c r="F27" i="9"/>
  <c r="E27" i="9"/>
  <c r="D27" i="9"/>
  <c r="C27" i="9"/>
  <c r="B27" i="9"/>
  <c r="H26" i="9"/>
  <c r="G26" i="9"/>
  <c r="F26" i="9"/>
  <c r="E26" i="9"/>
  <c r="D26" i="9"/>
  <c r="C26" i="9"/>
  <c r="B26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B19" i="9"/>
  <c r="H18" i="9"/>
  <c r="G18" i="9"/>
  <c r="F18" i="9"/>
  <c r="E18" i="9"/>
  <c r="D18" i="9"/>
  <c r="C18" i="9"/>
  <c r="B18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L22" i="7" l="1"/>
  <c r="M22" i="7"/>
  <c r="M2" i="7"/>
  <c r="L2" i="7"/>
  <c r="M6" i="7"/>
  <c r="L6" i="7"/>
  <c r="L11" i="7"/>
  <c r="M11" i="7"/>
  <c r="M16" i="7"/>
  <c r="L16" i="7"/>
  <c r="L21" i="7"/>
  <c r="M21" i="7"/>
  <c r="M26" i="7"/>
  <c r="L26" i="7"/>
  <c r="L30" i="7"/>
  <c r="M30" i="7"/>
  <c r="M35" i="7"/>
  <c r="L35" i="7"/>
  <c r="L40" i="7"/>
  <c r="M40" i="7"/>
  <c r="M3" i="7"/>
  <c r="L3" i="7"/>
  <c r="L41" i="7"/>
  <c r="M41" i="7"/>
  <c r="M15" i="7"/>
  <c r="L15" i="7"/>
  <c r="M20" i="7"/>
  <c r="L20" i="7"/>
  <c r="M24" i="7"/>
  <c r="L24" i="7"/>
  <c r="M29" i="7"/>
  <c r="L29" i="7"/>
  <c r="M34" i="7"/>
  <c r="L34" i="7"/>
  <c r="M39" i="7"/>
  <c r="L39" i="7"/>
  <c r="L8" i="7"/>
  <c r="M8" i="7"/>
  <c r="M5" i="7"/>
  <c r="L5" i="7"/>
  <c r="M10" i="7"/>
  <c r="L10" i="7"/>
  <c r="L12" i="7"/>
  <c r="M12" i="7"/>
  <c r="L32" i="7"/>
  <c r="M32" i="7"/>
  <c r="L4" i="7"/>
  <c r="M4" i="7"/>
  <c r="M9" i="7"/>
  <c r="L9" i="7"/>
  <c r="L14" i="7"/>
  <c r="M14" i="7"/>
  <c r="L18" i="7"/>
  <c r="M18" i="7"/>
  <c r="L23" i="7"/>
  <c r="M23" i="7"/>
  <c r="L28" i="7"/>
  <c r="M28" i="7"/>
  <c r="L33" i="7"/>
  <c r="M33" i="7"/>
  <c r="M38" i="7"/>
  <c r="L38" i="7"/>
  <c r="L42" i="7"/>
  <c r="M42" i="7"/>
  <c r="M17" i="7"/>
  <c r="L17" i="7"/>
  <c r="L27" i="7"/>
  <c r="M27" i="7"/>
  <c r="L36" i="7"/>
  <c r="M36" i="7"/>
  <c r="I23" i="7"/>
  <c r="J23" i="7"/>
  <c r="I38" i="7"/>
  <c r="J38" i="7"/>
  <c r="I3" i="7"/>
  <c r="J3" i="7"/>
  <c r="I8" i="7"/>
  <c r="J8" i="7"/>
  <c r="I12" i="7"/>
  <c r="J12" i="7"/>
  <c r="I17" i="7"/>
  <c r="J17" i="7"/>
  <c r="I22" i="7"/>
  <c r="J22" i="7"/>
  <c r="I27" i="7"/>
  <c r="J27" i="7"/>
  <c r="I32" i="7"/>
  <c r="J32" i="7"/>
  <c r="I36" i="7"/>
  <c r="J36" i="7"/>
  <c r="I41" i="7"/>
  <c r="J41" i="7"/>
  <c r="I18" i="7"/>
  <c r="J18" i="7"/>
  <c r="I28" i="7"/>
  <c r="J28" i="7"/>
  <c r="I33" i="7"/>
  <c r="J33" i="7"/>
  <c r="I42" i="7"/>
  <c r="J42" i="7"/>
  <c r="I4" i="7"/>
  <c r="J4" i="7"/>
  <c r="I14" i="7"/>
  <c r="J14" i="7"/>
  <c r="J2" i="7"/>
  <c r="I2" i="7"/>
  <c r="J6" i="7"/>
  <c r="I6" i="7"/>
  <c r="J11" i="7"/>
  <c r="I11" i="7"/>
  <c r="J16" i="7"/>
  <c r="I16" i="7"/>
  <c r="I21" i="7"/>
  <c r="J21" i="7"/>
  <c r="I26" i="7"/>
  <c r="J26" i="7"/>
  <c r="I30" i="7"/>
  <c r="J30" i="7"/>
  <c r="I35" i="7"/>
  <c r="J35" i="7"/>
  <c r="I40" i="7"/>
  <c r="J40" i="7"/>
  <c r="I9" i="7"/>
  <c r="J9" i="7"/>
  <c r="I5" i="7"/>
  <c r="J5" i="7"/>
  <c r="I10" i="7"/>
  <c r="J10" i="7"/>
  <c r="I15" i="7"/>
  <c r="J15" i="7"/>
  <c r="I20" i="7"/>
  <c r="J20" i="7"/>
  <c r="I24" i="7"/>
  <c r="J24" i="7"/>
  <c r="I29" i="7"/>
  <c r="J29" i="7"/>
  <c r="I34" i="7"/>
  <c r="J34" i="7"/>
  <c r="I39" i="7"/>
  <c r="J39" i="7"/>
  <c r="H21" i="2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N38" i="7" l="1"/>
  <c r="N39" i="7"/>
  <c r="N32" i="7"/>
  <c r="N8" i="7"/>
  <c r="N27" i="7"/>
  <c r="N15" i="7"/>
  <c r="N20" i="7"/>
  <c r="N2" i="7"/>
  <c r="N26" i="7"/>
  <c r="N14" i="7"/>
  <c r="N21" i="7"/>
  <c r="N3" i="7"/>
  <c r="N9" i="7"/>
  <c r="N33" i="7"/>
  <c r="K8" i="7"/>
  <c r="K21" i="7"/>
  <c r="K27" i="7"/>
  <c r="K9" i="7"/>
  <c r="K20" i="7"/>
  <c r="K26" i="7"/>
  <c r="K2" i="7"/>
  <c r="K39" i="7"/>
  <c r="K3" i="7"/>
  <c r="K38" i="7"/>
  <c r="K15" i="7"/>
  <c r="K33" i="7"/>
  <c r="K14" i="7"/>
  <c r="K32" i="7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<sst xmlns="http://schemas.openxmlformats.org/spreadsheetml/2006/main" count="538" uniqueCount="29">
  <si>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</si>
  <si>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</si>
  <si>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</si>
  <si>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</si>
  <si>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</si>
  <si>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</si>
  <si>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</si>
  <si>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</si>
  <si>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</si>
  <si>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</si>
  <si>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</si>
  <si>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</si>
  <si>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</si>
  <si>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</si>
  <si>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</si>
  <si>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</si>
  <si>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</si>
  <si>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</si>
  <si>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</si>
  <si>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</si>
  <si>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</si>
  <si>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</si>
  <si>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</si>
  <si>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</si>
  <si>
    <t>Walk1</t>
  </si>
  <si>
    <t>Avrg</t>
  </si>
  <si>
    <t>Ideal</t>
  </si>
  <si>
    <t>First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</si>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</sst>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7AE-A716-1FB7991F16F1}"/>
            </c:ext>
          </c:extLst>
        </c:ser>
        <c:ser>
          <c:idx val="1"/>
          <c:order val="1"/>
          <c:tx>
            <c:strRef>
              <c:f>'Scaling speedup'!$C$1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speedup'!$C$2:$C$7</c:f>
              <c:numCache>
                <c:formatCode>General</c:formatCode>
                <c:ptCount val="6"/>
                <c:pt idx="0">
                  <c:v>1.8682772505033074</c:v>
                </c:pt>
                <c:pt idx="1">
                  <c:v>1.5527623917057236</c:v>
                </c:pt>
                <c:pt idx="2">
                  <c:v>1.5785091197462331</c:v>
                </c:pt>
                <c:pt idx="3">
                  <c:v>1.7740384615384615</c:v>
                </c:pt>
                <c:pt idx="4">
                  <c:v>1.9903743315508022</c:v>
                </c:pt>
                <c:pt idx="5">
                  <c:v>1.7914798206278026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3-47AE-A716-1FB7991F16F1}"/>
            </c:ext>
          </c:extLst>
        </c:ser>
        <c:ser>
          <c:idx val="2"/>
          <c:order val="2"/>
          <c:tx>
            <c:strRef>
              <c:f>'Scaling speedup'!$D$1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speedup'!$D$2:$D$7</c:f>
              <c:numCache>
                <c:formatCode>General</c:formatCode>
                <c:ptCount val="6"/>
                <c:pt idx="0">
                  <c:v>3.0369331463300608</c:v>
                </c:pt>
                <c:pt idx="1">
                  <c:v>2.6542850206360766</c:v>
                </c:pt>
                <c:pt idx="2">
                  <c:v>2.6416721964167218</c:v>
                </c:pt>
                <c:pt idx="3">
                  <c:v>2.9112426035502961</c:v>
                </c:pt>
                <c:pt idx="4">
                  <c:v>3.4209558823529411</c:v>
                </c:pt>
                <c:pt idx="5">
                  <c:v>2.8084358523725834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3-47AE-A716-1FB7991F16F1}"/>
            </c:ext>
          </c:extLst>
        </c:ser>
        <c:ser>
          <c:idx val="3"/>
          <c:order val="3"/>
          <c:tx>
            <c:strRef>
              <c:f>'Scaling speedup'!$E$1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speedup'!$E$2:$E$7</c:f>
              <c:numCache>
                <c:formatCode>General</c:formatCode>
                <c:ptCount val="6"/>
                <c:pt idx="0">
                  <c:v>4.6919465511014806</c:v>
                </c:pt>
                <c:pt idx="1">
                  <c:v>4.3230525899565047</c:v>
                </c:pt>
                <c:pt idx="2">
                  <c:v>3.7101584342963654</c:v>
                </c:pt>
                <c:pt idx="3">
                  <c:v>3.4485981308411215</c:v>
                </c:pt>
                <c:pt idx="4">
                  <c:v>4.3788235294117648</c:v>
                </c:pt>
                <c:pt idx="5">
                  <c:v>3.3855932203389831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7AE-A716-1FB7991F16F1}"/>
            </c:ext>
          </c:extLst>
        </c:ser>
        <c:ser>
          <c:idx val="4"/>
          <c:order val="4"/>
          <c:tx>
            <c:strRef>
              <c:f>'Scaling speedup'!$F$1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speedup'!$F$2:$F$7</c:f>
              <c:numCache>
                <c:formatCode>General</c:formatCode>
                <c:ptCount val="6"/>
                <c:pt idx="0">
                  <c:v>6.9327641408751335</c:v>
                </c:pt>
                <c:pt idx="1">
                  <c:v>6.1838235294117645</c:v>
                </c:pt>
                <c:pt idx="2">
                  <c:v>3.9376854599406528</c:v>
                </c:pt>
                <c:pt idx="3">
                  <c:v>3.3621867881548977</c:v>
                </c:pt>
                <c:pt idx="4">
                  <c:v>3.9261603375527425</c:v>
                </c:pt>
                <c:pt idx="5">
                  <c:v>3.1394891944990175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3-47AE-A716-1FB7991F16F1}"/>
            </c:ext>
          </c:extLst>
        </c:ser>
        <c:ser>
          <c:idx val="5"/>
          <c:order val="5"/>
          <c:tx>
            <c:strRef>
              <c:f>'Scaling speedup'!$G$1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speedup'!$G$2:$G$7</c:f>
              <c:numCache>
                <c:formatCode>General</c:formatCode>
                <c:ptCount val="6"/>
                <c:pt idx="0">
                  <c:v>5.447379454926625</c:v>
                </c:pt>
                <c:pt idx="1">
                  <c:v>4.9990855052583445</c:v>
                </c:pt>
                <c:pt idx="2">
                  <c:v>3.3651732882502112</c:v>
                </c:pt>
                <c:pt idx="3">
                  <c:v>2.774436090225564</c:v>
                </c:pt>
                <c:pt idx="4">
                  <c:v>2.1919905771495878</c:v>
                </c:pt>
                <c:pt idx="5">
                  <c:v>2.3534609720176731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3-47AE-A716-1FB7991F16F1}"/>
            </c:ext>
          </c:extLst>
        </c:ser>
        <c:ser>
          <c:idx val="6"/>
          <c:order val="6"/>
          <c:tx>
            <c:strRef>
              <c:f>'Scaling speedup'!$H$1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speedup'!$H$2:$H$7</c:f>
              <c:numCache>
                <c:formatCode>General</c:formatCode>
                <c:ptCount val="6"/>
                <c:pt idx="0">
                  <c:v>4.8878856282919489</c:v>
                </c:pt>
                <c:pt idx="1">
                  <c:v>3.4763116057233705</c:v>
                </c:pt>
                <c:pt idx="2">
                  <c:v>1.9630177514792899</c:v>
                </c:pt>
                <c:pt idx="3">
                  <c:v>0.53017241379310343</c:v>
                </c:pt>
                <c:pt idx="4">
                  <c:v>6.5141677021894745E-3</c:v>
                </c:pt>
                <c:pt idx="5">
                  <c:v>3.6105650828080163E-2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3-47AE-A716-1FB7991F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speedup'!$B$2:$H$2</c:f>
              <c:numCache>
                <c:formatCode>General</c:formatCode>
                <c:ptCount val="7"/>
                <c:pt idx="0">
                  <c:v>1</c:v>
                </c:pt>
                <c:pt idx="1">
                  <c:v>1.8682772505033074</c:v>
                </c:pt>
                <c:pt idx="2">
                  <c:v>3.0369331463300608</c:v>
                </c:pt>
                <c:pt idx="3">
                  <c:v>4.6919465511014806</c:v>
                </c:pt>
                <c:pt idx="4">
                  <c:v>6.9327641408751335</c:v>
                </c:pt>
                <c:pt idx="5">
                  <c:v>5.447379454926625</c:v>
                </c:pt>
                <c:pt idx="6">
                  <c:v>4.8878856282919489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47D4-822F-A3502B2725B3}"/>
            </c:ext>
          </c:extLst>
        </c:ser>
        <c:ser>
          <c:idx val="1"/>
          <c:order val="1"/>
          <c:tx>
            <c:strRef>
              <c:f>'Scaling speedup'!$A$3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speedup'!$B$3:$H$3</c:f>
              <c:numCache>
                <c:formatCode>General</c:formatCode>
                <c:ptCount val="7"/>
                <c:pt idx="0">
                  <c:v>1</c:v>
                </c:pt>
                <c:pt idx="1">
                  <c:v>1.5527623917057236</c:v>
                </c:pt>
                <c:pt idx="2">
                  <c:v>2.6542850206360766</c:v>
                </c:pt>
                <c:pt idx="3">
                  <c:v>4.3230525899565047</c:v>
                </c:pt>
                <c:pt idx="4">
                  <c:v>6.1838235294117645</c:v>
                </c:pt>
                <c:pt idx="5">
                  <c:v>4.9990855052583445</c:v>
                </c:pt>
                <c:pt idx="6">
                  <c:v>3.4763116057233705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47D4-822F-A3502B2725B3}"/>
            </c:ext>
          </c:extLst>
        </c:ser>
        <c:ser>
          <c:idx val="2"/>
          <c:order val="2"/>
          <c:tx>
            <c:strRef>
              <c:f>'Scaling speedup'!$A$4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speedup'!$B$4:$H$4</c:f>
              <c:numCache>
                <c:formatCode>General</c:formatCode>
                <c:ptCount val="7"/>
                <c:pt idx="0">
                  <c:v>1</c:v>
                </c:pt>
                <c:pt idx="1">
                  <c:v>1.5785091197462331</c:v>
                </c:pt>
                <c:pt idx="2">
                  <c:v>2.6416721964167218</c:v>
                </c:pt>
                <c:pt idx="3">
                  <c:v>3.7101584342963654</c:v>
                </c:pt>
                <c:pt idx="4">
                  <c:v>3.9376854599406528</c:v>
                </c:pt>
                <c:pt idx="5">
                  <c:v>3.3651732882502112</c:v>
                </c:pt>
                <c:pt idx="6">
                  <c:v>1.9630177514792899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2-47D4-822F-A3502B2725B3}"/>
            </c:ext>
          </c:extLst>
        </c:ser>
        <c:ser>
          <c:idx val="3"/>
          <c:order val="3"/>
          <c:tx>
            <c:strRef>
              <c:f>'Scaling speedup'!$A$5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speedup'!$B$5:$H$5</c:f>
              <c:numCache>
                <c:formatCode>General</c:formatCode>
                <c:ptCount val="7"/>
                <c:pt idx="0">
                  <c:v>1</c:v>
                </c:pt>
                <c:pt idx="1">
                  <c:v>1.7740384615384615</c:v>
                </c:pt>
                <c:pt idx="2">
                  <c:v>2.9112426035502961</c:v>
                </c:pt>
                <c:pt idx="3">
                  <c:v>3.4485981308411215</c:v>
                </c:pt>
                <c:pt idx="4">
                  <c:v>3.3621867881548977</c:v>
                </c:pt>
                <c:pt idx="5">
                  <c:v>2.774436090225564</c:v>
                </c:pt>
                <c:pt idx="6">
                  <c:v>0.53017241379310343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2-47D4-822F-A3502B2725B3}"/>
            </c:ext>
          </c:extLst>
        </c:ser>
        <c:ser>
          <c:idx val="4"/>
          <c:order val="4"/>
          <c:tx>
            <c:strRef>
              <c:f>'Scaling speedup'!$A$6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speedup'!$B$6:$H$6</c:f>
              <c:numCache>
                <c:formatCode>General</c:formatCode>
                <c:ptCount val="7"/>
                <c:pt idx="0">
                  <c:v>1</c:v>
                </c:pt>
                <c:pt idx="1">
                  <c:v>1.9903743315508022</c:v>
                </c:pt>
                <c:pt idx="2">
                  <c:v>3.4209558823529411</c:v>
                </c:pt>
                <c:pt idx="3">
                  <c:v>4.3788235294117648</c:v>
                </c:pt>
                <c:pt idx="4">
                  <c:v>3.9261603375527425</c:v>
                </c:pt>
                <c:pt idx="5">
                  <c:v>2.1919905771495878</c:v>
                </c:pt>
                <c:pt idx="6">
                  <c:v>6.5141677021894745E-3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2-47D4-822F-A3502B2725B3}"/>
            </c:ext>
          </c:extLst>
        </c:ser>
        <c:ser>
          <c:idx val="5"/>
          <c:order val="5"/>
          <c:tx>
            <c:strRef>
              <c:f>'Scaling speedup'!$A$7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speedup'!$B$7:$H$7</c:f>
              <c:numCache>
                <c:formatCode>General</c:formatCode>
                <c:ptCount val="7"/>
                <c:pt idx="0">
                  <c:v>1</c:v>
                </c:pt>
                <c:pt idx="1">
                  <c:v>1.7914798206278026</c:v>
                </c:pt>
                <c:pt idx="2">
                  <c:v>2.8084358523725834</c:v>
                </c:pt>
                <c:pt idx="3">
                  <c:v>3.3855932203389831</c:v>
                </c:pt>
                <c:pt idx="4">
                  <c:v>3.1394891944990175</c:v>
                </c:pt>
                <c:pt idx="5">
                  <c:v>2.3534609720176731</c:v>
                </c:pt>
                <c:pt idx="6">
                  <c:v>3.6105650828080163E-2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2-47D4-822F-A3502B27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4CB8-AF9A-4D7E1B33D741}"/>
            </c:ext>
          </c:extLst>
        </c:ser>
        <c:ser>
          <c:idx val="1"/>
          <c:order val="1"/>
          <c:tx>
            <c:strRef>
              <c:f>'Scaling speedup'!$C$8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speedup'!$C$9:$C$14</c:f>
              <c:numCache>
                <c:formatCode>General</c:formatCode>
                <c:ptCount val="6"/>
                <c:pt idx="0">
                  <c:v>1.72117549281455</c:v>
                </c:pt>
                <c:pt idx="1">
                  <c:v>1.6567278547832307</c:v>
                </c:pt>
                <c:pt idx="2">
                  <c:v>1.7951288386869044</c:v>
                </c:pt>
                <c:pt idx="3">
                  <c:v>1.7491729323308272</c:v>
                </c:pt>
                <c:pt idx="4">
                  <c:v>1.9108490566037737</c:v>
                </c:pt>
                <c:pt idx="5">
                  <c:v>1.7020466444550215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B-4CB8-AF9A-4D7E1B33D741}"/>
            </c:ext>
          </c:extLst>
        </c:ser>
        <c:ser>
          <c:idx val="2"/>
          <c:order val="2"/>
          <c:tx>
            <c:strRef>
              <c:f>'Scaling speedup'!$D$8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speedup'!$D$9:$D$14</c:f>
              <c:numCache>
                <c:formatCode>General</c:formatCode>
                <c:ptCount val="6"/>
                <c:pt idx="0">
                  <c:v>2.0012665828532827</c:v>
                </c:pt>
                <c:pt idx="1">
                  <c:v>2.2001040206232192</c:v>
                </c:pt>
                <c:pt idx="2">
                  <c:v>2.9214154411764706</c:v>
                </c:pt>
                <c:pt idx="3">
                  <c:v>3.0111312451462595</c:v>
                </c:pt>
                <c:pt idx="4">
                  <c:v>3.2669354838709679</c:v>
                </c:pt>
                <c:pt idx="5">
                  <c:v>2.8395976707252513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B-4CB8-AF9A-4D7E1B33D741}"/>
            </c:ext>
          </c:extLst>
        </c:ser>
        <c:ser>
          <c:idx val="3"/>
          <c:order val="3"/>
          <c:tx>
            <c:strRef>
              <c:f>'Scaling speedup'!$E$8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speedup'!$E$9:$E$14</c:f>
              <c:numCache>
                <c:formatCode>General</c:formatCode>
                <c:ptCount val="6"/>
                <c:pt idx="0">
                  <c:v>3.5821619896888173</c:v>
                </c:pt>
                <c:pt idx="1">
                  <c:v>3.8973321583079636</c:v>
                </c:pt>
                <c:pt idx="2">
                  <c:v>4.3993079584775083</c:v>
                </c:pt>
                <c:pt idx="3">
                  <c:v>4.7150385083096875</c:v>
                </c:pt>
                <c:pt idx="4">
                  <c:v>4.9950678175092476</c:v>
                </c:pt>
                <c:pt idx="5">
                  <c:v>4.2470308788598574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B-4CB8-AF9A-4D7E1B33D741}"/>
            </c:ext>
          </c:extLst>
        </c:ser>
        <c:ser>
          <c:idx val="4"/>
          <c:order val="4"/>
          <c:tx>
            <c:strRef>
              <c:f>'Scaling speedup'!$F$8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speedup'!$F$9:$F$14</c:f>
              <c:numCache>
                <c:formatCode>General</c:formatCode>
                <c:ptCount val="6"/>
                <c:pt idx="0">
                  <c:v>6.6750219051195394</c:v>
                </c:pt>
                <c:pt idx="1">
                  <c:v>7.1885182311869666</c:v>
                </c:pt>
                <c:pt idx="2">
                  <c:v>6.2476658476658473</c:v>
                </c:pt>
                <c:pt idx="3">
                  <c:v>5.5416865173892331</c:v>
                </c:pt>
                <c:pt idx="4">
                  <c:v>6.3963157894736842</c:v>
                </c:pt>
                <c:pt idx="5">
                  <c:v>4.9415016121602946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B-4CB8-AF9A-4D7E1B33D741}"/>
            </c:ext>
          </c:extLst>
        </c:ser>
        <c:ser>
          <c:idx val="5"/>
          <c:order val="5"/>
          <c:tx>
            <c:strRef>
              <c:f>'Scaling speedup'!$G$8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speedup'!$G$9:$G$14</c:f>
              <c:numCache>
                <c:formatCode>General</c:formatCode>
                <c:ptCount val="6"/>
                <c:pt idx="0">
                  <c:v>6.1724347473812138</c:v>
                </c:pt>
                <c:pt idx="1">
                  <c:v>6.7705636743215027</c:v>
                </c:pt>
                <c:pt idx="2">
                  <c:v>5.3781725888324869</c:v>
                </c:pt>
                <c:pt idx="3">
                  <c:v>4.6250497017892647</c:v>
                </c:pt>
                <c:pt idx="4">
                  <c:v>5.3000436109899693</c:v>
                </c:pt>
                <c:pt idx="5">
                  <c:v>4.3627490849938999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B-4CB8-AF9A-4D7E1B33D741}"/>
            </c:ext>
          </c:extLst>
        </c:ser>
        <c:ser>
          <c:idx val="6"/>
          <c:order val="6"/>
          <c:tx>
            <c:strRef>
              <c:f>'Scaling speedup'!$H$8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speedup'!$H$9:$H$14</c:f>
              <c:numCache>
                <c:formatCode>General</c:formatCode>
                <c:ptCount val="6"/>
                <c:pt idx="0">
                  <c:v>7.2131408088732583</c:v>
                </c:pt>
                <c:pt idx="1">
                  <c:v>8.69852481001341</c:v>
                </c:pt>
                <c:pt idx="2">
                  <c:v>4.5602582496413202</c:v>
                </c:pt>
                <c:pt idx="3">
                  <c:v>1.7146226415094339</c:v>
                </c:pt>
                <c:pt idx="4">
                  <c:v>4.8207060690202299</c:v>
                </c:pt>
                <c:pt idx="5">
                  <c:v>3.7082613204286208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B-4CB8-AF9A-4D7E1B33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speedup'!$B$9:$H$9</c:f>
              <c:numCache>
                <c:formatCode>General</c:formatCode>
                <c:ptCount val="7"/>
                <c:pt idx="0">
                  <c:v>1</c:v>
                </c:pt>
                <c:pt idx="1">
                  <c:v>1.72117549281455</c:v>
                </c:pt>
                <c:pt idx="2">
                  <c:v>2.0012665828532827</c:v>
                </c:pt>
                <c:pt idx="3">
                  <c:v>3.5821619896888173</c:v>
                </c:pt>
                <c:pt idx="4">
                  <c:v>6.6750219051195394</c:v>
                </c:pt>
                <c:pt idx="5">
                  <c:v>6.1724347473812138</c:v>
                </c:pt>
                <c:pt idx="6">
                  <c:v>7.2131408088732583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8BE-9F2B-8661D76C8B13}"/>
            </c:ext>
          </c:extLst>
        </c:ser>
        <c:ser>
          <c:idx val="1"/>
          <c:order val="1"/>
          <c:tx>
            <c:strRef>
              <c:f>'Scaling speedup'!$A$10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speedup'!$B$10:$H$10</c:f>
              <c:numCache>
                <c:formatCode>General</c:formatCode>
                <c:ptCount val="7"/>
                <c:pt idx="0">
                  <c:v>1</c:v>
                </c:pt>
                <c:pt idx="1">
                  <c:v>1.6567278547832307</c:v>
                </c:pt>
                <c:pt idx="2">
                  <c:v>2.2001040206232192</c:v>
                </c:pt>
                <c:pt idx="3">
                  <c:v>3.8973321583079636</c:v>
                </c:pt>
                <c:pt idx="4">
                  <c:v>7.1885182311869666</c:v>
                </c:pt>
                <c:pt idx="5">
                  <c:v>6.7705636743215027</c:v>
                </c:pt>
                <c:pt idx="6">
                  <c:v>8.69852481001341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8BE-9F2B-8661D76C8B13}"/>
            </c:ext>
          </c:extLst>
        </c:ser>
        <c:ser>
          <c:idx val="2"/>
          <c:order val="2"/>
          <c:tx>
            <c:strRef>
              <c:f>'Scaling speedup'!$A$11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speedup'!$B$11:$H$11</c:f>
              <c:numCache>
                <c:formatCode>General</c:formatCode>
                <c:ptCount val="7"/>
                <c:pt idx="0">
                  <c:v>1</c:v>
                </c:pt>
                <c:pt idx="1">
                  <c:v>1.7951288386869044</c:v>
                </c:pt>
                <c:pt idx="2">
                  <c:v>2.9214154411764706</c:v>
                </c:pt>
                <c:pt idx="3">
                  <c:v>4.3993079584775083</c:v>
                </c:pt>
                <c:pt idx="4">
                  <c:v>6.2476658476658473</c:v>
                </c:pt>
                <c:pt idx="5">
                  <c:v>5.3781725888324869</c:v>
                </c:pt>
                <c:pt idx="6">
                  <c:v>4.5602582496413202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7-48BE-9F2B-8661D76C8B13}"/>
            </c:ext>
          </c:extLst>
        </c:ser>
        <c:ser>
          <c:idx val="3"/>
          <c:order val="3"/>
          <c:tx>
            <c:strRef>
              <c:f>'Scaling speedup'!$A$12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speedup'!$B$12:$H$12</c:f>
              <c:numCache>
                <c:formatCode>General</c:formatCode>
                <c:ptCount val="7"/>
                <c:pt idx="0">
                  <c:v>1</c:v>
                </c:pt>
                <c:pt idx="1">
                  <c:v>1.7491729323308272</c:v>
                </c:pt>
                <c:pt idx="2">
                  <c:v>3.0111312451462595</c:v>
                </c:pt>
                <c:pt idx="3">
                  <c:v>4.7150385083096875</c:v>
                </c:pt>
                <c:pt idx="4">
                  <c:v>5.5416865173892331</c:v>
                </c:pt>
                <c:pt idx="5">
                  <c:v>4.6250497017892647</c:v>
                </c:pt>
                <c:pt idx="6">
                  <c:v>1.7146226415094339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8BE-9F2B-8661D76C8B13}"/>
            </c:ext>
          </c:extLst>
        </c:ser>
        <c:ser>
          <c:idx val="4"/>
          <c:order val="4"/>
          <c:tx>
            <c:strRef>
              <c:f>'Scaling speedup'!$A$13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speedup'!$B$13:$H$13</c:f>
              <c:numCache>
                <c:formatCode>General</c:formatCode>
                <c:ptCount val="7"/>
                <c:pt idx="0">
                  <c:v>1</c:v>
                </c:pt>
                <c:pt idx="1">
                  <c:v>1.9108490566037737</c:v>
                </c:pt>
                <c:pt idx="2">
                  <c:v>3.2669354838709679</c:v>
                </c:pt>
                <c:pt idx="3">
                  <c:v>4.9950678175092476</c:v>
                </c:pt>
                <c:pt idx="4">
                  <c:v>6.3963157894736842</c:v>
                </c:pt>
                <c:pt idx="5">
                  <c:v>5.3000436109899693</c:v>
                </c:pt>
                <c:pt idx="6">
                  <c:v>4.8207060690202299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7-48BE-9F2B-8661D76C8B13}"/>
            </c:ext>
          </c:extLst>
        </c:ser>
        <c:ser>
          <c:idx val="5"/>
          <c:order val="5"/>
          <c:tx>
            <c:strRef>
              <c:f>'Scaling speedup'!$A$14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speedup'!$B$14:$H$14</c:f>
              <c:numCache>
                <c:formatCode>General</c:formatCode>
                <c:ptCount val="7"/>
                <c:pt idx="0">
                  <c:v>1</c:v>
                </c:pt>
                <c:pt idx="1">
                  <c:v>1.7020466444550215</c:v>
                </c:pt>
                <c:pt idx="2">
                  <c:v>2.8395976707252513</c:v>
                </c:pt>
                <c:pt idx="3">
                  <c:v>4.2470308788598574</c:v>
                </c:pt>
                <c:pt idx="4">
                  <c:v>4.9415016121602946</c:v>
                </c:pt>
                <c:pt idx="5">
                  <c:v>4.3627490849938999</c:v>
                </c:pt>
                <c:pt idx="6">
                  <c:v>3.7082613204286208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7-48BE-9F2B-8661D76C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speedup'!$B$39:$B$44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B-41E8-A120-52001BC08F24}"/>
            </c:ext>
          </c:extLst>
        </c:ser>
        <c:ser>
          <c:idx val="1"/>
          <c:order val="1"/>
          <c:tx>
            <c:strRef>
              <c:f>'Scaling speedup'!$C$38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speedup'!$C$39:$C$44</c:f>
              <c:numCache>
                <c:formatCode>General</c:formatCode>
                <c:ptCount val="6"/>
                <c:pt idx="0">
                  <c:v>1.6881770368733726</c:v>
                </c:pt>
                <c:pt idx="1">
                  <c:v>1.681663918522045</c:v>
                </c:pt>
                <c:pt idx="2">
                  <c:v>1.9053730930866941</c:v>
                </c:pt>
                <c:pt idx="3">
                  <c:v>1.705293945082742</c:v>
                </c:pt>
                <c:pt idx="4">
                  <c:v>1.8658963038817227</c:v>
                </c:pt>
                <c:pt idx="5">
                  <c:v>1.7370049259425442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B-41E8-A120-52001BC08F24}"/>
            </c:ext>
          </c:extLst>
        </c:ser>
        <c:ser>
          <c:idx val="2"/>
          <c:order val="2"/>
          <c:tx>
            <c:strRef>
              <c:f>'Scaling speedup'!$D$38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speedup'!$D$39:$D$44</c:f>
              <c:numCache>
                <c:formatCode>General</c:formatCode>
                <c:ptCount val="6"/>
                <c:pt idx="0">
                  <c:v>2.6127446357292952</c:v>
                </c:pt>
                <c:pt idx="1">
                  <c:v>2.900310659018376</c:v>
                </c:pt>
                <c:pt idx="2">
                  <c:v>3.2732951231305591</c:v>
                </c:pt>
                <c:pt idx="3">
                  <c:v>3.0068456088826045</c:v>
                </c:pt>
                <c:pt idx="4">
                  <c:v>3.2383031204093151</c:v>
                </c:pt>
                <c:pt idx="5">
                  <c:v>2.8020115233563438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B-41E8-A120-52001BC08F24}"/>
            </c:ext>
          </c:extLst>
        </c:ser>
        <c:ser>
          <c:idx val="3"/>
          <c:order val="3"/>
          <c:tx>
            <c:strRef>
              <c:f>'Scaling speedup'!$E$38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speedup'!$E$39:$E$44</c:f>
              <c:numCache>
                <c:formatCode>General</c:formatCode>
                <c:ptCount val="6"/>
                <c:pt idx="0">
                  <c:v>4.4674516247119271</c:v>
                </c:pt>
                <c:pt idx="1">
                  <c:v>4.906665458316029</c:v>
                </c:pt>
                <c:pt idx="2">
                  <c:v>5.2848541693514948</c:v>
                </c:pt>
                <c:pt idx="3">
                  <c:v>4.2726191246787453</c:v>
                </c:pt>
                <c:pt idx="4">
                  <c:v>4.7028636561865538</c:v>
                </c:pt>
                <c:pt idx="5">
                  <c:v>3.9533576556754966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B-41E8-A120-52001BC08F24}"/>
            </c:ext>
          </c:extLst>
        </c:ser>
        <c:ser>
          <c:idx val="4"/>
          <c:order val="4"/>
          <c:tx>
            <c:strRef>
              <c:f>'Scaling speedup'!$F$38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speedup'!$F$39:$F$44</c:f>
              <c:numCache>
                <c:formatCode>General</c:formatCode>
                <c:ptCount val="6"/>
                <c:pt idx="0">
                  <c:v>6.8741072514112274</c:v>
                </c:pt>
                <c:pt idx="1">
                  <c:v>7.8289054972010543</c:v>
                </c:pt>
                <c:pt idx="2">
                  <c:v>7.9597304084896479</c:v>
                </c:pt>
                <c:pt idx="3">
                  <c:v>5.3175423622126399</c:v>
                </c:pt>
                <c:pt idx="4">
                  <c:v>4.892661144852994</c:v>
                </c:pt>
                <c:pt idx="5">
                  <c:v>4.3082017282364689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B-41E8-A120-52001BC08F24}"/>
            </c:ext>
          </c:extLst>
        </c:ser>
        <c:ser>
          <c:idx val="5"/>
          <c:order val="5"/>
          <c:tx>
            <c:strRef>
              <c:f>'Scaling speedup'!$G$38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speedup'!$G$39:$G$44</c:f>
              <c:numCache>
                <c:formatCode>General</c:formatCode>
                <c:ptCount val="6"/>
                <c:pt idx="0">
                  <c:v>7.1411755485147541</c:v>
                </c:pt>
                <c:pt idx="1">
                  <c:v>7.7857415181899086</c:v>
                </c:pt>
                <c:pt idx="2">
                  <c:v>7.1918573341830525</c:v>
                </c:pt>
                <c:pt idx="3">
                  <c:v>3.9488685670501065</c:v>
                </c:pt>
                <c:pt idx="4">
                  <c:v>4.2121270423029014</c:v>
                </c:pt>
                <c:pt idx="5">
                  <c:v>3.696621109884223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B-41E8-A120-52001BC08F24}"/>
            </c:ext>
          </c:extLst>
        </c:ser>
        <c:ser>
          <c:idx val="6"/>
          <c:order val="6"/>
          <c:tx>
            <c:strRef>
              <c:f>'Scaling speedup'!$H$38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speedup'!$H$39:$H$44</c:f>
              <c:numCache>
                <c:formatCode>General</c:formatCode>
                <c:ptCount val="6"/>
                <c:pt idx="0">
                  <c:v>5.402713075022203</c:v>
                </c:pt>
                <c:pt idx="1">
                  <c:v>7.2849851826705301</c:v>
                </c:pt>
                <c:pt idx="2">
                  <c:v>5.5139944367818634</c:v>
                </c:pt>
                <c:pt idx="3">
                  <c:v>2.3442664366697756</c:v>
                </c:pt>
                <c:pt idx="4">
                  <c:v>1.4430300931122784</c:v>
                </c:pt>
                <c:pt idx="5">
                  <c:v>1.8208755011879276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B-41E8-A120-52001BC0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speedup'!$B$39:$H$39</c:f>
              <c:numCache>
                <c:formatCode>General</c:formatCode>
                <c:ptCount val="7"/>
                <c:pt idx="0">
                  <c:v>1</c:v>
                </c:pt>
                <c:pt idx="1">
                  <c:v>1.6881770368733726</c:v>
                </c:pt>
                <c:pt idx="2">
                  <c:v>2.6127446357292952</c:v>
                </c:pt>
                <c:pt idx="3">
                  <c:v>4.4674516247119271</c:v>
                </c:pt>
                <c:pt idx="4">
                  <c:v>6.8741072514112274</c:v>
                </c:pt>
                <c:pt idx="5">
                  <c:v>7.1411755485147541</c:v>
                </c:pt>
                <c:pt idx="6">
                  <c:v>5.402713075022203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EC2-BC8A-4A2F37D75563}"/>
            </c:ext>
          </c:extLst>
        </c:ser>
        <c:ser>
          <c:idx val="1"/>
          <c:order val="1"/>
          <c:tx>
            <c:strRef>
              <c:f>'Scaling speedup'!$A$40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speedup'!$B$40:$H$40</c:f>
              <c:numCache>
                <c:formatCode>General</c:formatCode>
                <c:ptCount val="7"/>
                <c:pt idx="0">
                  <c:v>1</c:v>
                </c:pt>
                <c:pt idx="1">
                  <c:v>1.681663918522045</c:v>
                </c:pt>
                <c:pt idx="2">
                  <c:v>2.900310659018376</c:v>
                </c:pt>
                <c:pt idx="3">
                  <c:v>4.906665458316029</c:v>
                </c:pt>
                <c:pt idx="4">
                  <c:v>7.8289054972010543</c:v>
                </c:pt>
                <c:pt idx="5">
                  <c:v>7.7857415181899086</c:v>
                </c:pt>
                <c:pt idx="6">
                  <c:v>7.2849851826705301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EC2-BC8A-4A2F37D75563}"/>
            </c:ext>
          </c:extLst>
        </c:ser>
        <c:ser>
          <c:idx val="2"/>
          <c:order val="2"/>
          <c:tx>
            <c:strRef>
              <c:f>'Scaling speedup'!$A$41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speedup'!$B$41:$H$41</c:f>
              <c:numCache>
                <c:formatCode>General</c:formatCode>
                <c:ptCount val="7"/>
                <c:pt idx="0">
                  <c:v>1</c:v>
                </c:pt>
                <c:pt idx="1">
                  <c:v>1.9053730930866941</c:v>
                </c:pt>
                <c:pt idx="2">
                  <c:v>3.2732951231305591</c:v>
                </c:pt>
                <c:pt idx="3">
                  <c:v>5.2848541693514948</c:v>
                </c:pt>
                <c:pt idx="4">
                  <c:v>7.9597304084896479</c:v>
                </c:pt>
                <c:pt idx="5">
                  <c:v>7.1918573341830525</c:v>
                </c:pt>
                <c:pt idx="6">
                  <c:v>5.5139944367818634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EC2-BC8A-4A2F37D75563}"/>
            </c:ext>
          </c:extLst>
        </c:ser>
        <c:ser>
          <c:idx val="3"/>
          <c:order val="3"/>
          <c:tx>
            <c:strRef>
              <c:f>'Scaling speedup'!$A$42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speedup'!$B$42:$H$42</c:f>
              <c:numCache>
                <c:formatCode>General</c:formatCode>
                <c:ptCount val="7"/>
                <c:pt idx="0">
                  <c:v>1</c:v>
                </c:pt>
                <c:pt idx="1">
                  <c:v>1.705293945082742</c:v>
                </c:pt>
                <c:pt idx="2">
                  <c:v>3.0068456088826045</c:v>
                </c:pt>
                <c:pt idx="3">
                  <c:v>4.2726191246787453</c:v>
                </c:pt>
                <c:pt idx="4">
                  <c:v>5.3175423622126399</c:v>
                </c:pt>
                <c:pt idx="5">
                  <c:v>3.9488685670501065</c:v>
                </c:pt>
                <c:pt idx="6">
                  <c:v>2.3442664366697756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EC2-BC8A-4A2F37D75563}"/>
            </c:ext>
          </c:extLst>
        </c:ser>
        <c:ser>
          <c:idx val="4"/>
          <c:order val="4"/>
          <c:tx>
            <c:strRef>
              <c:f>'Scaling speedup'!$A$43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speedup'!$B$43:$H$43</c:f>
              <c:numCache>
                <c:formatCode>General</c:formatCode>
                <c:ptCount val="7"/>
                <c:pt idx="0">
                  <c:v>1</c:v>
                </c:pt>
                <c:pt idx="1">
                  <c:v>1.8658963038817227</c:v>
                </c:pt>
                <c:pt idx="2">
                  <c:v>3.2383031204093151</c:v>
                </c:pt>
                <c:pt idx="3">
                  <c:v>4.7028636561865538</c:v>
                </c:pt>
                <c:pt idx="4">
                  <c:v>4.892661144852994</c:v>
                </c:pt>
                <c:pt idx="5">
                  <c:v>4.2121270423029014</c:v>
                </c:pt>
                <c:pt idx="6">
                  <c:v>1.4430300931122784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5-4EC2-BC8A-4A2F37D75563}"/>
            </c:ext>
          </c:extLst>
        </c:ser>
        <c:ser>
          <c:idx val="5"/>
          <c:order val="5"/>
          <c:tx>
            <c:strRef>
              <c:f>'Scaling speedup'!$A$44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speedup'!$B$44:$H$44</c:f>
              <c:numCache>
                <c:formatCode>General</c:formatCode>
                <c:ptCount val="7"/>
                <c:pt idx="0">
                  <c:v>1</c:v>
                </c:pt>
                <c:pt idx="1">
                  <c:v>1.7370049259425442</c:v>
                </c:pt>
                <c:pt idx="2">
                  <c:v>2.8020115233563438</c:v>
                </c:pt>
                <c:pt idx="3">
                  <c:v>3.9533576556754966</c:v>
                </c:pt>
                <c:pt idx="4">
                  <c:v>4.3082017282364689</c:v>
                </c:pt>
                <c:pt idx="5">
                  <c:v>3.696621109884223</c:v>
                </c:pt>
                <c:pt idx="6">
                  <c:v>1.8208755011879276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5-4EC2-BC8A-4A2F37D7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2E6-8199-6A0014516B21}"/>
            </c:ext>
          </c:extLst>
        </c:ser>
        <c:ser>
          <c:idx val="1"/>
          <c:order val="1"/>
          <c:tx>
            <c:strRef>
              <c:f>'Scaling speedup'!$C$22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speedup'!$C$23:$C$28</c:f>
              <c:numCache>
                <c:formatCode>General</c:formatCode>
                <c:ptCount val="6"/>
                <c:pt idx="0">
                  <c:v>1.5665113117778424</c:v>
                </c:pt>
                <c:pt idx="1">
                  <c:v>1.6344589157452389</c:v>
                </c:pt>
                <c:pt idx="2">
                  <c:v>2.1831661578717836</c:v>
                </c:pt>
                <c:pt idx="3">
                  <c:v>1.4878048780487805</c:v>
                </c:pt>
                <c:pt idx="4">
                  <c:v>1.7851002865329513</c:v>
                </c:pt>
                <c:pt idx="5">
                  <c:v>1.7843137254901962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3-42E6-8199-6A0014516B21}"/>
            </c:ext>
          </c:extLst>
        </c:ser>
        <c:ser>
          <c:idx val="2"/>
          <c:order val="2"/>
          <c:tx>
            <c:strRef>
              <c:f>'Scaling speedup'!$D$22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speedup'!$D$23:$D$28</c:f>
              <c:numCache>
                <c:formatCode>General</c:formatCode>
                <c:ptCount val="6"/>
                <c:pt idx="0">
                  <c:v>2.1312417437252313</c:v>
                </c:pt>
                <c:pt idx="1">
                  <c:v>3.0208769417208328</c:v>
                </c:pt>
                <c:pt idx="2">
                  <c:v>3.6876611418047882</c:v>
                </c:pt>
                <c:pt idx="3">
                  <c:v>2.9918256130790191</c:v>
                </c:pt>
                <c:pt idx="4">
                  <c:v>3.1624365482233503</c:v>
                </c:pt>
                <c:pt idx="5">
                  <c:v>2.8736842105263158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3-42E6-8199-6A0014516B21}"/>
            </c:ext>
          </c:extLst>
        </c:ser>
        <c:ser>
          <c:idx val="3"/>
          <c:order val="3"/>
          <c:tx>
            <c:strRef>
              <c:f>'Scaling speedup'!$E$22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speedup'!$E$23:$E$28</c:f>
              <c:numCache>
                <c:formatCode>General</c:formatCode>
                <c:ptCount val="6"/>
                <c:pt idx="0">
                  <c:v>3.6700409463148316</c:v>
                </c:pt>
                <c:pt idx="1">
                  <c:v>5.0271335594463284</c:v>
                </c:pt>
                <c:pt idx="2">
                  <c:v>6.3689567430025447</c:v>
                </c:pt>
                <c:pt idx="3">
                  <c:v>4.42741935483871</c:v>
                </c:pt>
                <c:pt idx="4">
                  <c:v>4.924901185770751</c:v>
                </c:pt>
                <c:pt idx="5">
                  <c:v>4.0295202952029516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3-42E6-8199-6A0014516B21}"/>
            </c:ext>
          </c:extLst>
        </c:ser>
        <c:ser>
          <c:idx val="4"/>
          <c:order val="4"/>
          <c:tx>
            <c:strRef>
              <c:f>'Scaling speedup'!$F$22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speedup'!$F$23:$F$28</c:f>
              <c:numCache>
                <c:formatCode>General</c:formatCode>
                <c:ptCount val="6"/>
                <c:pt idx="0">
                  <c:v>5.1726514908624557</c:v>
                </c:pt>
                <c:pt idx="1">
                  <c:v>7.1426152643917691</c:v>
                </c:pt>
                <c:pt idx="2">
                  <c:v>11.45537757437071</c:v>
                </c:pt>
                <c:pt idx="3">
                  <c:v>5.7789473684210524</c:v>
                </c:pt>
                <c:pt idx="4">
                  <c:v>4.5641025641025639</c:v>
                </c:pt>
                <c:pt idx="5">
                  <c:v>5.3009708737864081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3-42E6-8199-6A0014516B21}"/>
            </c:ext>
          </c:extLst>
        </c:ser>
        <c:ser>
          <c:idx val="5"/>
          <c:order val="5"/>
          <c:tx>
            <c:strRef>
              <c:f>'Scaling speedup'!$G$22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speedup'!$G$23:$G$28</c:f>
              <c:numCache>
                <c:formatCode>General</c:formatCode>
                <c:ptCount val="6"/>
                <c:pt idx="0">
                  <c:v>5.5063139931740617</c:v>
                </c:pt>
                <c:pt idx="1">
                  <c:v>8.0294289897510982</c:v>
                </c:pt>
                <c:pt idx="2">
                  <c:v>9.2106715731370752</c:v>
                </c:pt>
                <c:pt idx="3">
                  <c:v>4.0666666666666664</c:v>
                </c:pt>
                <c:pt idx="4">
                  <c:v>4.6842105263157894</c:v>
                </c:pt>
                <c:pt idx="5">
                  <c:v>3.7525773195876289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3-42E6-8199-6A0014516B21}"/>
            </c:ext>
          </c:extLst>
        </c:ser>
        <c:ser>
          <c:idx val="6"/>
          <c:order val="6"/>
          <c:tx>
            <c:strRef>
              <c:f>'Scaling speedup'!$H$22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speedup'!$H$23:$H$28</c:f>
              <c:numCache>
                <c:formatCode>General</c:formatCode>
                <c:ptCount val="6"/>
                <c:pt idx="0">
                  <c:v>5.3904109589041092</c:v>
                </c:pt>
                <c:pt idx="1">
                  <c:v>1.6017582802733805</c:v>
                </c:pt>
                <c:pt idx="2">
                  <c:v>10.990120746432492</c:v>
                </c:pt>
                <c:pt idx="3">
                  <c:v>4.0367647058823533</c:v>
                </c:pt>
                <c:pt idx="4">
                  <c:v>2.2041783863149887E-2</c:v>
                </c:pt>
                <c:pt idx="5">
                  <c:v>3.652173913043478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3-42E6-8199-6A001451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speedup'!$B$23:$H$23</c:f>
              <c:numCache>
                <c:formatCode>General</c:formatCode>
                <c:ptCount val="7"/>
                <c:pt idx="0">
                  <c:v>1</c:v>
                </c:pt>
                <c:pt idx="1">
                  <c:v>1.5665113117778424</c:v>
                </c:pt>
                <c:pt idx="2">
                  <c:v>2.1312417437252313</c:v>
                </c:pt>
                <c:pt idx="3">
                  <c:v>3.6700409463148316</c:v>
                </c:pt>
                <c:pt idx="4">
                  <c:v>5.1726514908624557</c:v>
                </c:pt>
                <c:pt idx="5">
                  <c:v>5.5063139931740617</c:v>
                </c:pt>
                <c:pt idx="6">
                  <c:v>5.3904109589041092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4A7-A14D-15A8D9E0A284}"/>
            </c:ext>
          </c:extLst>
        </c:ser>
        <c:ser>
          <c:idx val="1"/>
          <c:order val="1"/>
          <c:tx>
            <c:strRef>
              <c:f>'Scaling speedup'!$A$24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speedup'!$B$24:$H$24</c:f>
              <c:numCache>
                <c:formatCode>General</c:formatCode>
                <c:ptCount val="7"/>
                <c:pt idx="0">
                  <c:v>1</c:v>
                </c:pt>
                <c:pt idx="1">
                  <c:v>1.6344589157452389</c:v>
                </c:pt>
                <c:pt idx="2">
                  <c:v>3.0208769417208328</c:v>
                </c:pt>
                <c:pt idx="3">
                  <c:v>5.0271335594463284</c:v>
                </c:pt>
                <c:pt idx="4">
                  <c:v>7.1426152643917691</c:v>
                </c:pt>
                <c:pt idx="5">
                  <c:v>8.0294289897510982</c:v>
                </c:pt>
                <c:pt idx="6">
                  <c:v>1.6017582802733805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7-44A7-A14D-15A8D9E0A284}"/>
            </c:ext>
          </c:extLst>
        </c:ser>
        <c:ser>
          <c:idx val="2"/>
          <c:order val="2"/>
          <c:tx>
            <c:strRef>
              <c:f>'Scaling speedup'!$A$25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speedup'!$B$25:$H$25</c:f>
              <c:numCache>
                <c:formatCode>General</c:formatCode>
                <c:ptCount val="7"/>
                <c:pt idx="0">
                  <c:v>1</c:v>
                </c:pt>
                <c:pt idx="1">
                  <c:v>2.1831661578717836</c:v>
                </c:pt>
                <c:pt idx="2">
                  <c:v>3.6876611418047882</c:v>
                </c:pt>
                <c:pt idx="3">
                  <c:v>6.3689567430025447</c:v>
                </c:pt>
                <c:pt idx="4">
                  <c:v>11.45537757437071</c:v>
                </c:pt>
                <c:pt idx="5">
                  <c:v>9.2106715731370752</c:v>
                </c:pt>
                <c:pt idx="6">
                  <c:v>10.990120746432492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7-44A7-A14D-15A8D9E0A284}"/>
            </c:ext>
          </c:extLst>
        </c:ser>
        <c:ser>
          <c:idx val="3"/>
          <c:order val="3"/>
          <c:tx>
            <c:strRef>
              <c:f>'Scaling speedup'!$A$26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speedup'!$B$26:$H$26</c:f>
              <c:numCache>
                <c:formatCode>General</c:formatCode>
                <c:ptCount val="7"/>
                <c:pt idx="0">
                  <c:v>1</c:v>
                </c:pt>
                <c:pt idx="1">
                  <c:v>1.4878048780487805</c:v>
                </c:pt>
                <c:pt idx="2">
                  <c:v>2.9918256130790191</c:v>
                </c:pt>
                <c:pt idx="3">
                  <c:v>4.42741935483871</c:v>
                </c:pt>
                <c:pt idx="4">
                  <c:v>5.7789473684210524</c:v>
                </c:pt>
                <c:pt idx="5">
                  <c:v>4.0666666666666664</c:v>
                </c:pt>
                <c:pt idx="6">
                  <c:v>4.0367647058823533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7-44A7-A14D-15A8D9E0A284}"/>
            </c:ext>
          </c:extLst>
        </c:ser>
        <c:ser>
          <c:idx val="4"/>
          <c:order val="4"/>
          <c:tx>
            <c:strRef>
              <c:f>'Scaling speedup'!$A$27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speedup'!$B$27:$H$27</c:f>
              <c:numCache>
                <c:formatCode>General</c:formatCode>
                <c:ptCount val="7"/>
                <c:pt idx="0">
                  <c:v>1</c:v>
                </c:pt>
                <c:pt idx="1">
                  <c:v>1.7851002865329513</c:v>
                </c:pt>
                <c:pt idx="2">
                  <c:v>3.1624365482233503</c:v>
                </c:pt>
                <c:pt idx="3">
                  <c:v>4.924901185770751</c:v>
                </c:pt>
                <c:pt idx="4">
                  <c:v>4.5641025641025639</c:v>
                </c:pt>
                <c:pt idx="5">
                  <c:v>4.6842105263157894</c:v>
                </c:pt>
                <c:pt idx="6">
                  <c:v>2.2041783863149887E-2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7-44A7-A14D-15A8D9E0A284}"/>
            </c:ext>
          </c:extLst>
        </c:ser>
        <c:ser>
          <c:idx val="5"/>
          <c:order val="5"/>
          <c:tx>
            <c:strRef>
              <c:f>'Scaling speedup'!$A$28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speedup'!$B$28:$H$28</c:f>
              <c:numCache>
                <c:formatCode>General</c:formatCode>
                <c:ptCount val="7"/>
                <c:pt idx="0">
                  <c:v>1</c:v>
                </c:pt>
                <c:pt idx="1">
                  <c:v>1.7843137254901962</c:v>
                </c:pt>
                <c:pt idx="2">
                  <c:v>2.8736842105263158</c:v>
                </c:pt>
                <c:pt idx="3">
                  <c:v>4.0295202952029516</c:v>
                </c:pt>
                <c:pt idx="4">
                  <c:v>5.3009708737864081</c:v>
                </c:pt>
                <c:pt idx="5">
                  <c:v>3.7525773195876289</c:v>
                </c:pt>
                <c:pt idx="6">
                  <c:v>3.652173913043478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7-44A7-A14D-15A8D9E0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9-4F84-BF0C-FA4EC64D65D4}"/>
            </c:ext>
          </c:extLst>
        </c:ser>
        <c:ser>
          <c:idx val="1"/>
          <c:order val="1"/>
          <c:tx>
            <c:strRef>
              <c:f>'Scaling speedup'!$C$29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speedup'!$C$30:$C$35</c:f>
              <c:numCache>
                <c:formatCode>General</c:formatCode>
                <c:ptCount val="6"/>
                <c:pt idx="0">
                  <c:v>1.6268982049119267</c:v>
                </c:pt>
                <c:pt idx="1">
                  <c:v>1.6696064766762551</c:v>
                </c:pt>
                <c:pt idx="2">
                  <c:v>2.0252852297255628</c:v>
                </c:pt>
                <c:pt idx="3">
                  <c:v>1.8927038626609443</c:v>
                </c:pt>
                <c:pt idx="4">
                  <c:v>1.9196284329563813</c:v>
                </c:pt>
                <c:pt idx="5">
                  <c:v>1.8110645096864391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9-4F84-BF0C-FA4EC64D65D4}"/>
            </c:ext>
          </c:extLst>
        </c:ser>
        <c:ser>
          <c:idx val="2"/>
          <c:order val="2"/>
          <c:tx>
            <c:strRef>
              <c:f>'Scaling speedup'!$D$29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speedup'!$D$30:$D$35</c:f>
              <c:numCache>
                <c:formatCode>General</c:formatCode>
                <c:ptCount val="6"/>
                <c:pt idx="0">
                  <c:v>2.840518026680702</c:v>
                </c:pt>
                <c:pt idx="1">
                  <c:v>2.9055328196685779</c:v>
                </c:pt>
                <c:pt idx="2">
                  <c:v>3.6616491814910548</c:v>
                </c:pt>
                <c:pt idx="3">
                  <c:v>3.2871714397803058</c:v>
                </c:pt>
                <c:pt idx="4">
                  <c:v>3.6365723029839327</c:v>
                </c:pt>
                <c:pt idx="5">
                  <c:v>3.1884669479606189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9-4F84-BF0C-FA4EC64D65D4}"/>
            </c:ext>
          </c:extLst>
        </c:ser>
        <c:ser>
          <c:idx val="3"/>
          <c:order val="3"/>
          <c:tx>
            <c:strRef>
              <c:f>'Scaling speedup'!$E$29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speedup'!$E$30:$E$35</c:f>
              <c:numCache>
                <c:formatCode>General</c:formatCode>
                <c:ptCount val="6"/>
                <c:pt idx="0">
                  <c:v>4.6659378844810959</c:v>
                </c:pt>
                <c:pt idx="1">
                  <c:v>4.8545634835093772</c:v>
                </c:pt>
                <c:pt idx="2">
                  <c:v>6.1258266915380704</c:v>
                </c:pt>
                <c:pt idx="3">
                  <c:v>5.099817407181984</c:v>
                </c:pt>
                <c:pt idx="4">
                  <c:v>5.7752126366950183</c:v>
                </c:pt>
                <c:pt idx="5">
                  <c:v>5.2720930232558141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9-4F84-BF0C-FA4EC64D65D4}"/>
            </c:ext>
          </c:extLst>
        </c:ser>
        <c:ser>
          <c:idx val="4"/>
          <c:order val="4"/>
          <c:tx>
            <c:strRef>
              <c:f>'Scaling speedup'!$F$29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speedup'!$F$30:$F$35</c:f>
              <c:numCache>
                <c:formatCode>General</c:formatCode>
                <c:ptCount val="6"/>
                <c:pt idx="0">
                  <c:v>7.158206861369723</c:v>
                </c:pt>
                <c:pt idx="1">
                  <c:v>7.5277506651869874</c:v>
                </c:pt>
                <c:pt idx="2">
                  <c:v>8.2380843785632845</c:v>
                </c:pt>
                <c:pt idx="3">
                  <c:v>7.8162313432835822</c:v>
                </c:pt>
                <c:pt idx="4">
                  <c:v>5.8283261802575108</c:v>
                </c:pt>
                <c:pt idx="5">
                  <c:v>5.7031446540880504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9-4F84-BF0C-FA4EC64D65D4}"/>
            </c:ext>
          </c:extLst>
        </c:ser>
        <c:ser>
          <c:idx val="5"/>
          <c:order val="5"/>
          <c:tx>
            <c:strRef>
              <c:f>'Scaling speedup'!$G$29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speedup'!$G$30:$G$35</c:f>
              <c:numCache>
                <c:formatCode>General</c:formatCode>
                <c:ptCount val="6"/>
                <c:pt idx="0">
                  <c:v>7.6822791913606441</c:v>
                </c:pt>
                <c:pt idx="1">
                  <c:v>7.8678554459319709</c:v>
                </c:pt>
                <c:pt idx="2">
                  <c:v>9.6652842809364543</c:v>
                </c:pt>
                <c:pt idx="3">
                  <c:v>5.5125000000000002</c:v>
                </c:pt>
                <c:pt idx="4">
                  <c:v>6.3585284280936456</c:v>
                </c:pt>
                <c:pt idx="5">
                  <c:v>5.7574603174603176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9-4F84-BF0C-FA4EC64D65D4}"/>
            </c:ext>
          </c:extLst>
        </c:ser>
        <c:ser>
          <c:idx val="6"/>
          <c:order val="6"/>
          <c:tx>
            <c:strRef>
              <c:f>'Scaling speedup'!$H$29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speedup'!$H$30:$H$35</c:f>
              <c:numCache>
                <c:formatCode>General</c:formatCode>
                <c:ptCount val="6"/>
                <c:pt idx="0">
                  <c:v>8.349200446262552</c:v>
                </c:pt>
                <c:pt idx="1">
                  <c:v>8.7525534395647107</c:v>
                </c:pt>
                <c:pt idx="2">
                  <c:v>0.81158378360162209</c:v>
                </c:pt>
                <c:pt idx="3">
                  <c:v>2.874442538593482</c:v>
                </c:pt>
                <c:pt idx="4">
                  <c:v>0.70269071555292728</c:v>
                </c:pt>
                <c:pt idx="5">
                  <c:v>0.11452676248452853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9-4F84-BF0C-FA4EC64D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speedup'!$B$30:$H$30</c:f>
              <c:numCache>
                <c:formatCode>General</c:formatCode>
                <c:ptCount val="7"/>
                <c:pt idx="0">
                  <c:v>1</c:v>
                </c:pt>
                <c:pt idx="1">
                  <c:v>1.6268982049119267</c:v>
                </c:pt>
                <c:pt idx="2">
                  <c:v>2.840518026680702</c:v>
                </c:pt>
                <c:pt idx="3">
                  <c:v>4.6659378844810959</c:v>
                </c:pt>
                <c:pt idx="4">
                  <c:v>7.158206861369723</c:v>
                </c:pt>
                <c:pt idx="5">
                  <c:v>7.6822791913606441</c:v>
                </c:pt>
                <c:pt idx="6">
                  <c:v>8.349200446262552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406-B1C3-64DB6D5E5A7C}"/>
            </c:ext>
          </c:extLst>
        </c:ser>
        <c:ser>
          <c:idx val="1"/>
          <c:order val="1"/>
          <c:tx>
            <c:strRef>
              <c:f>'Scaling speedup'!$A$31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speedup'!$B$31:$H$31</c:f>
              <c:numCache>
                <c:formatCode>General</c:formatCode>
                <c:ptCount val="7"/>
                <c:pt idx="0">
                  <c:v>1</c:v>
                </c:pt>
                <c:pt idx="1">
                  <c:v>1.6696064766762551</c:v>
                </c:pt>
                <c:pt idx="2">
                  <c:v>2.9055328196685779</c:v>
                </c:pt>
                <c:pt idx="3">
                  <c:v>4.8545634835093772</c:v>
                </c:pt>
                <c:pt idx="4">
                  <c:v>7.5277506651869874</c:v>
                </c:pt>
                <c:pt idx="5">
                  <c:v>7.8678554459319709</c:v>
                </c:pt>
                <c:pt idx="6">
                  <c:v>8.7525534395647107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406-B1C3-64DB6D5E5A7C}"/>
            </c:ext>
          </c:extLst>
        </c:ser>
        <c:ser>
          <c:idx val="2"/>
          <c:order val="2"/>
          <c:tx>
            <c:strRef>
              <c:f>'Scaling speedup'!$A$32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speedup'!$B$32:$H$32</c:f>
              <c:numCache>
                <c:formatCode>General</c:formatCode>
                <c:ptCount val="7"/>
                <c:pt idx="0">
                  <c:v>1</c:v>
                </c:pt>
                <c:pt idx="1">
                  <c:v>2.0252852297255628</c:v>
                </c:pt>
                <c:pt idx="2">
                  <c:v>3.6616491814910548</c:v>
                </c:pt>
                <c:pt idx="3">
                  <c:v>6.1258266915380704</c:v>
                </c:pt>
                <c:pt idx="4">
                  <c:v>8.2380843785632845</c:v>
                </c:pt>
                <c:pt idx="5">
                  <c:v>9.6652842809364543</c:v>
                </c:pt>
                <c:pt idx="6">
                  <c:v>0.81158378360162209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406-B1C3-64DB6D5E5A7C}"/>
            </c:ext>
          </c:extLst>
        </c:ser>
        <c:ser>
          <c:idx val="3"/>
          <c:order val="3"/>
          <c:tx>
            <c:strRef>
              <c:f>'Scaling speedup'!$A$33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speedup'!$B$33:$H$33</c:f>
              <c:numCache>
                <c:formatCode>General</c:formatCode>
                <c:ptCount val="7"/>
                <c:pt idx="0">
                  <c:v>1</c:v>
                </c:pt>
                <c:pt idx="1">
                  <c:v>1.8927038626609443</c:v>
                </c:pt>
                <c:pt idx="2">
                  <c:v>3.2871714397803058</c:v>
                </c:pt>
                <c:pt idx="3">
                  <c:v>5.099817407181984</c:v>
                </c:pt>
                <c:pt idx="4">
                  <c:v>7.8162313432835822</c:v>
                </c:pt>
                <c:pt idx="5">
                  <c:v>5.5125000000000002</c:v>
                </c:pt>
                <c:pt idx="6">
                  <c:v>2.874442538593482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A-4406-B1C3-64DB6D5E5A7C}"/>
            </c:ext>
          </c:extLst>
        </c:ser>
        <c:ser>
          <c:idx val="4"/>
          <c:order val="4"/>
          <c:tx>
            <c:strRef>
              <c:f>'Scaling speedup'!$A$34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speedup'!$B$34:$H$34</c:f>
              <c:numCache>
                <c:formatCode>General</c:formatCode>
                <c:ptCount val="7"/>
                <c:pt idx="0">
                  <c:v>1</c:v>
                </c:pt>
                <c:pt idx="1">
                  <c:v>1.9196284329563813</c:v>
                </c:pt>
                <c:pt idx="2">
                  <c:v>3.6365723029839327</c:v>
                </c:pt>
                <c:pt idx="3">
                  <c:v>5.7752126366950183</c:v>
                </c:pt>
                <c:pt idx="4">
                  <c:v>5.8283261802575108</c:v>
                </c:pt>
                <c:pt idx="5">
                  <c:v>6.3585284280936456</c:v>
                </c:pt>
                <c:pt idx="6">
                  <c:v>0.70269071555292728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A-4406-B1C3-64DB6D5E5A7C}"/>
            </c:ext>
          </c:extLst>
        </c:ser>
        <c:ser>
          <c:idx val="5"/>
          <c:order val="5"/>
          <c:tx>
            <c:strRef>
              <c:f>'Scaling speedup'!$A$35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speedup'!$B$35:$H$35</c:f>
              <c:numCache>
                <c:formatCode>General</c:formatCode>
                <c:ptCount val="7"/>
                <c:pt idx="0">
                  <c:v>1</c:v>
                </c:pt>
                <c:pt idx="1">
                  <c:v>1.8110645096864391</c:v>
                </c:pt>
                <c:pt idx="2">
                  <c:v>3.1884669479606189</c:v>
                </c:pt>
                <c:pt idx="3">
                  <c:v>5.2720930232558141</c:v>
                </c:pt>
                <c:pt idx="4">
                  <c:v>5.7031446540880504</c:v>
                </c:pt>
                <c:pt idx="5">
                  <c:v>5.7574603174603176</c:v>
                </c:pt>
                <c:pt idx="6">
                  <c:v>0.11452676248452853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A-4406-B1C3-64DB6D5E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speedup'!$B$15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3E1-B7B3-74C8CF2992EF}"/>
            </c:ext>
          </c:extLst>
        </c:ser>
        <c:ser>
          <c:idx val="1"/>
          <c:order val="1"/>
          <c:tx>
            <c:strRef>
              <c:f>'Scaling speedup'!$C$15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speedup'!$C$16:$C$21</c:f>
              <c:numCache>
                <c:formatCode>General</c:formatCode>
                <c:ptCount val="6"/>
                <c:pt idx="0">
                  <c:v>1.6580229243592366</c:v>
                </c:pt>
                <c:pt idx="1">
                  <c:v>1.8947639536997758</c:v>
                </c:pt>
                <c:pt idx="2">
                  <c:v>1.9447761194029851</c:v>
                </c:pt>
                <c:pt idx="3">
                  <c:v>1.6227495908346972</c:v>
                </c:pt>
                <c:pt idx="4">
                  <c:v>1.723529411764706</c:v>
                </c:pt>
                <c:pt idx="5">
                  <c:v>1.5961199294532629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F-43E1-B7B3-74C8CF2992EF}"/>
            </c:ext>
          </c:extLst>
        </c:ser>
        <c:ser>
          <c:idx val="2"/>
          <c:order val="2"/>
          <c:tx>
            <c:strRef>
              <c:f>'Scaling speedup'!$D$15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speedup'!$D$16:$D$21</c:f>
              <c:numCache>
                <c:formatCode>General</c:formatCode>
                <c:ptCount val="6"/>
                <c:pt idx="0">
                  <c:v>3.0537636790571971</c:v>
                </c:pt>
                <c:pt idx="1">
                  <c:v>3.720754492443175</c:v>
                </c:pt>
                <c:pt idx="2">
                  <c:v>3.4540776547637613</c:v>
                </c:pt>
                <c:pt idx="3">
                  <c:v>2.8328571428571427</c:v>
                </c:pt>
                <c:pt idx="4">
                  <c:v>2.7046153846153844</c:v>
                </c:pt>
                <c:pt idx="5">
                  <c:v>2.2998729351969502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F-43E1-B7B3-74C8CF2992EF}"/>
            </c:ext>
          </c:extLst>
        </c:ser>
        <c:ser>
          <c:idx val="3"/>
          <c:order val="3"/>
          <c:tx>
            <c:strRef>
              <c:f>'Scaling speedup'!$E$15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speedup'!$E$16:$E$21</c:f>
              <c:numCache>
                <c:formatCode>General</c:formatCode>
                <c:ptCount val="6"/>
                <c:pt idx="0">
                  <c:v>5.7271707519734107</c:v>
                </c:pt>
                <c:pt idx="1">
                  <c:v>6.4312455003599709</c:v>
                </c:pt>
                <c:pt idx="2">
                  <c:v>5.8200210194429847</c:v>
                </c:pt>
                <c:pt idx="3">
                  <c:v>3.6722222222222221</c:v>
                </c:pt>
                <c:pt idx="4">
                  <c:v>3.4403131115459882</c:v>
                </c:pt>
                <c:pt idx="5">
                  <c:v>2.8325508607198748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F-43E1-B7B3-74C8CF2992EF}"/>
            </c:ext>
          </c:extLst>
        </c:ser>
        <c:ser>
          <c:idx val="4"/>
          <c:order val="4"/>
          <c:tx>
            <c:strRef>
              <c:f>'Scaling speedup'!$F$15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speedup'!$F$16:$F$21</c:f>
              <c:numCache>
                <c:formatCode>General</c:formatCode>
                <c:ptCount val="6"/>
                <c:pt idx="0">
                  <c:v>8.431891858829287</c:v>
                </c:pt>
                <c:pt idx="1">
                  <c:v>11.101819795827785</c:v>
                </c:pt>
                <c:pt idx="2">
                  <c:v>9.9198387819077478</c:v>
                </c:pt>
                <c:pt idx="3">
                  <c:v>4.0886597938144327</c:v>
                </c:pt>
                <c:pt idx="4">
                  <c:v>3.7484008528784649</c:v>
                </c:pt>
                <c:pt idx="5">
                  <c:v>2.4559023066485755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F-43E1-B7B3-74C8CF2992EF}"/>
            </c:ext>
          </c:extLst>
        </c:ser>
        <c:ser>
          <c:idx val="5"/>
          <c:order val="5"/>
          <c:tx>
            <c:strRef>
              <c:f>'Scaling speedup'!$G$15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speedup'!$G$16:$G$21</c:f>
              <c:numCache>
                <c:formatCode>General</c:formatCode>
                <c:ptCount val="6"/>
                <c:pt idx="0">
                  <c:v>10.897470355731226</c:v>
                </c:pt>
                <c:pt idx="1">
                  <c:v>11.261773975686628</c:v>
                </c:pt>
                <c:pt idx="2">
                  <c:v>8.3399849397590362</c:v>
                </c:pt>
                <c:pt idx="3">
                  <c:v>2.7656903765690375</c:v>
                </c:pt>
                <c:pt idx="4">
                  <c:v>2.5258620689655173</c:v>
                </c:pt>
                <c:pt idx="5">
                  <c:v>2.2568578553615959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F-43E1-B7B3-74C8CF2992EF}"/>
            </c:ext>
          </c:extLst>
        </c:ser>
        <c:ser>
          <c:idx val="6"/>
          <c:order val="6"/>
          <c:tx>
            <c:strRef>
              <c:f>'Scaling speedup'!$H$15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speedup'!$A$16:$A$21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speedup'!$H$16:$H$21</c:f>
              <c:numCache>
                <c:formatCode>General</c:formatCode>
                <c:ptCount val="6"/>
                <c:pt idx="0">
                  <c:v>1.172927532779144</c:v>
                </c:pt>
                <c:pt idx="1">
                  <c:v>13.895777777777777</c:v>
                </c:pt>
                <c:pt idx="2">
                  <c:v>9.2449916527545906</c:v>
                </c:pt>
                <c:pt idx="3">
                  <c:v>2.5653298835705045</c:v>
                </c:pt>
                <c:pt idx="4">
                  <c:v>1.663197729422895</c:v>
                </c:pt>
                <c:pt idx="5">
                  <c:v>1.5933098591549295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4F-43E1-B7B3-74C8CF29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speedup'!$A$16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speedup'!$B$16:$H$16</c:f>
              <c:numCache>
                <c:formatCode>General</c:formatCode>
                <c:ptCount val="7"/>
                <c:pt idx="0">
                  <c:v>1</c:v>
                </c:pt>
                <c:pt idx="1">
                  <c:v>1.6580229243592366</c:v>
                </c:pt>
                <c:pt idx="2">
                  <c:v>3.0537636790571971</c:v>
                </c:pt>
                <c:pt idx="3">
                  <c:v>5.7271707519734107</c:v>
                </c:pt>
                <c:pt idx="4">
                  <c:v>8.431891858829287</c:v>
                </c:pt>
                <c:pt idx="5">
                  <c:v>10.897470355731226</c:v>
                </c:pt>
                <c:pt idx="6">
                  <c:v>1.172927532779144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8DF-A978-3198FA7F7951}"/>
            </c:ext>
          </c:extLst>
        </c:ser>
        <c:ser>
          <c:idx val="1"/>
          <c:order val="1"/>
          <c:tx>
            <c:strRef>
              <c:f>'Scaling speedup'!$A$17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speedup'!$B$17:$H$17</c:f>
              <c:numCache>
                <c:formatCode>General</c:formatCode>
                <c:ptCount val="7"/>
                <c:pt idx="0">
                  <c:v>1</c:v>
                </c:pt>
                <c:pt idx="1">
                  <c:v>1.8947639536997758</c:v>
                </c:pt>
                <c:pt idx="2">
                  <c:v>3.720754492443175</c:v>
                </c:pt>
                <c:pt idx="3">
                  <c:v>6.4312455003599709</c:v>
                </c:pt>
                <c:pt idx="4">
                  <c:v>11.101819795827785</c:v>
                </c:pt>
                <c:pt idx="5">
                  <c:v>11.261773975686628</c:v>
                </c:pt>
                <c:pt idx="6">
                  <c:v>13.895777777777777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2-48DF-A978-3198FA7F7951}"/>
            </c:ext>
          </c:extLst>
        </c:ser>
        <c:ser>
          <c:idx val="2"/>
          <c:order val="2"/>
          <c:tx>
            <c:strRef>
              <c:f>'Scaling speedup'!$A$18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speedup'!$B$18:$H$18</c:f>
              <c:numCache>
                <c:formatCode>General</c:formatCode>
                <c:ptCount val="7"/>
                <c:pt idx="0">
                  <c:v>1</c:v>
                </c:pt>
                <c:pt idx="1">
                  <c:v>1.9447761194029851</c:v>
                </c:pt>
                <c:pt idx="2">
                  <c:v>3.4540776547637613</c:v>
                </c:pt>
                <c:pt idx="3">
                  <c:v>5.8200210194429847</c:v>
                </c:pt>
                <c:pt idx="4">
                  <c:v>9.9198387819077478</c:v>
                </c:pt>
                <c:pt idx="5">
                  <c:v>8.3399849397590362</c:v>
                </c:pt>
                <c:pt idx="6">
                  <c:v>9.2449916527545906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2-48DF-A978-3198FA7F7951}"/>
            </c:ext>
          </c:extLst>
        </c:ser>
        <c:ser>
          <c:idx val="3"/>
          <c:order val="3"/>
          <c:tx>
            <c:strRef>
              <c:f>'Scaling speedup'!$A$19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speedup'!$B$19:$H$19</c:f>
              <c:numCache>
                <c:formatCode>General</c:formatCode>
                <c:ptCount val="7"/>
                <c:pt idx="0">
                  <c:v>1</c:v>
                </c:pt>
                <c:pt idx="1">
                  <c:v>1.6227495908346972</c:v>
                </c:pt>
                <c:pt idx="2">
                  <c:v>2.8328571428571427</c:v>
                </c:pt>
                <c:pt idx="3">
                  <c:v>3.6722222222222221</c:v>
                </c:pt>
                <c:pt idx="4">
                  <c:v>4.0886597938144327</c:v>
                </c:pt>
                <c:pt idx="5">
                  <c:v>2.7656903765690375</c:v>
                </c:pt>
                <c:pt idx="6">
                  <c:v>2.5653298835705045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2-48DF-A978-3198FA7F7951}"/>
            </c:ext>
          </c:extLst>
        </c:ser>
        <c:ser>
          <c:idx val="4"/>
          <c:order val="4"/>
          <c:tx>
            <c:strRef>
              <c:f>'Scaling speedup'!$A$20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speedup'!$B$20:$H$20</c:f>
              <c:numCache>
                <c:formatCode>General</c:formatCode>
                <c:ptCount val="7"/>
                <c:pt idx="0">
                  <c:v>1</c:v>
                </c:pt>
                <c:pt idx="1">
                  <c:v>1.723529411764706</c:v>
                </c:pt>
                <c:pt idx="2">
                  <c:v>2.7046153846153844</c:v>
                </c:pt>
                <c:pt idx="3">
                  <c:v>3.4403131115459882</c:v>
                </c:pt>
                <c:pt idx="4">
                  <c:v>3.7484008528784649</c:v>
                </c:pt>
                <c:pt idx="5">
                  <c:v>2.5258620689655173</c:v>
                </c:pt>
                <c:pt idx="6">
                  <c:v>1.663197729422895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2-48DF-A978-3198FA7F7951}"/>
            </c:ext>
          </c:extLst>
        </c:ser>
        <c:ser>
          <c:idx val="5"/>
          <c:order val="5"/>
          <c:tx>
            <c:strRef>
              <c:f>'Scaling speedup'!$A$21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speedup'!$B$15:$H$15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speedup'!$B$21:$H$21</c:f>
              <c:numCache>
                <c:formatCode>General</c:formatCode>
                <c:ptCount val="7"/>
                <c:pt idx="0">
                  <c:v>1</c:v>
                </c:pt>
                <c:pt idx="1">
                  <c:v>1.5961199294532629</c:v>
                </c:pt>
                <c:pt idx="2">
                  <c:v>2.2998729351969502</c:v>
                </c:pt>
                <c:pt idx="3">
                  <c:v>2.8325508607198748</c:v>
                </c:pt>
                <c:pt idx="4">
                  <c:v>2.4559023066485755</c:v>
                </c:pt>
                <c:pt idx="5">
                  <c:v>2.2568578553615959</c:v>
                </c:pt>
                <c:pt idx="6">
                  <c:v>1.5933098591549295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2-48DF-A978-3198FA7F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A-46DB-9313-EBA487125BC6}"/>
            </c:ext>
          </c:extLst>
        </c:ser>
        <c:ser>
          <c:idx val="1"/>
          <c:order val="1"/>
          <c:tx>
            <c:strRef>
              <c:f>'Scaling effeciency'!$C$1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effeciency'!$C$2:$C$7</c:f>
              <c:numCache>
                <c:formatCode>General</c:formatCode>
                <c:ptCount val="6"/>
                <c:pt idx="0">
                  <c:v>0.9341386252516537</c:v>
                </c:pt>
                <c:pt idx="1">
                  <c:v>0.77638119585286181</c:v>
                </c:pt>
                <c:pt idx="2">
                  <c:v>0.78925455987311655</c:v>
                </c:pt>
                <c:pt idx="3">
                  <c:v>0.88701923076923073</c:v>
                </c:pt>
                <c:pt idx="4">
                  <c:v>0.99518716577540112</c:v>
                </c:pt>
                <c:pt idx="5">
                  <c:v>0.89573991031390132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A-46DB-9313-EBA487125BC6}"/>
            </c:ext>
          </c:extLst>
        </c:ser>
        <c:ser>
          <c:idx val="2"/>
          <c:order val="2"/>
          <c:tx>
            <c:strRef>
              <c:f>'Scaling effeciency'!$D$1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effeciency'!$D$2:$D$7</c:f>
              <c:numCache>
                <c:formatCode>General</c:formatCode>
                <c:ptCount val="6"/>
                <c:pt idx="0">
                  <c:v>0.75923328658251521</c:v>
                </c:pt>
                <c:pt idx="1">
                  <c:v>0.66357125515901916</c:v>
                </c:pt>
                <c:pt idx="2">
                  <c:v>0.66041804910418045</c:v>
                </c:pt>
                <c:pt idx="3">
                  <c:v>0.72781065088757402</c:v>
                </c:pt>
                <c:pt idx="4">
                  <c:v>0.85523897058823528</c:v>
                </c:pt>
                <c:pt idx="5">
                  <c:v>0.70210896309314585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A-46DB-9313-EBA487125BC6}"/>
            </c:ext>
          </c:extLst>
        </c:ser>
        <c:ser>
          <c:idx val="3"/>
          <c:order val="3"/>
          <c:tx>
            <c:strRef>
              <c:f>'Scaling effeciency'!$E$1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effeciency'!$E$2:$E$7</c:f>
              <c:numCache>
                <c:formatCode>General</c:formatCode>
                <c:ptCount val="6"/>
                <c:pt idx="0">
                  <c:v>0.58649331888768508</c:v>
                </c:pt>
                <c:pt idx="1">
                  <c:v>0.54038157374456308</c:v>
                </c:pt>
                <c:pt idx="2">
                  <c:v>0.46376980428704567</c:v>
                </c:pt>
                <c:pt idx="3">
                  <c:v>0.43107476635514019</c:v>
                </c:pt>
                <c:pt idx="4">
                  <c:v>0.5473529411764706</c:v>
                </c:pt>
                <c:pt idx="5">
                  <c:v>0.42319915254237289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A-46DB-9313-EBA487125BC6}"/>
            </c:ext>
          </c:extLst>
        </c:ser>
        <c:ser>
          <c:idx val="4"/>
          <c:order val="4"/>
          <c:tx>
            <c:strRef>
              <c:f>'Scaling effeciency'!$F$1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effeciency'!$F$2:$F$7</c:f>
              <c:numCache>
                <c:formatCode>General</c:formatCode>
                <c:ptCount val="6"/>
                <c:pt idx="0">
                  <c:v>0.43329775880469584</c:v>
                </c:pt>
                <c:pt idx="1">
                  <c:v>0.38648897058823528</c:v>
                </c:pt>
                <c:pt idx="2">
                  <c:v>0.2461053412462908</c:v>
                </c:pt>
                <c:pt idx="3">
                  <c:v>0.21013667425968111</c:v>
                </c:pt>
                <c:pt idx="4">
                  <c:v>0.24538502109704641</c:v>
                </c:pt>
                <c:pt idx="5">
                  <c:v>0.1962180746561886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A-46DB-9313-EBA487125BC6}"/>
            </c:ext>
          </c:extLst>
        </c:ser>
        <c:ser>
          <c:idx val="5"/>
          <c:order val="5"/>
          <c:tx>
            <c:strRef>
              <c:f>'Scaling effeciency'!$G$1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effeciency'!$G$2:$G$7</c:f>
              <c:numCache>
                <c:formatCode>General</c:formatCode>
                <c:ptCount val="6"/>
                <c:pt idx="0">
                  <c:v>0.22697414395527604</c:v>
                </c:pt>
                <c:pt idx="1">
                  <c:v>0.20829522938576436</c:v>
                </c:pt>
                <c:pt idx="2">
                  <c:v>0.14021555367709213</c:v>
                </c:pt>
                <c:pt idx="3">
                  <c:v>0.1156015037593985</c:v>
                </c:pt>
                <c:pt idx="4">
                  <c:v>9.1332940714566158E-2</c:v>
                </c:pt>
                <c:pt idx="5">
                  <c:v>9.8060873834069709E-2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A-46DB-9313-EBA487125BC6}"/>
            </c:ext>
          </c:extLst>
        </c:ser>
        <c:ser>
          <c:idx val="6"/>
          <c:order val="6"/>
          <c:tx>
            <c:strRef>
              <c:f>'Scaling effeciency'!$H$1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effeciency'!$H$2:$H$7</c:f>
              <c:numCache>
                <c:formatCode>General</c:formatCode>
                <c:ptCount val="6"/>
                <c:pt idx="0">
                  <c:v>0.1527464258841234</c:v>
                </c:pt>
                <c:pt idx="1">
                  <c:v>0.10863473767885533</c:v>
                </c:pt>
                <c:pt idx="2">
                  <c:v>6.134430473372781E-2</c:v>
                </c:pt>
                <c:pt idx="3">
                  <c:v>1.6567887931034482E-2</c:v>
                </c:pt>
                <c:pt idx="4">
                  <c:v>2.0356774069342108E-4</c:v>
                </c:pt>
                <c:pt idx="5">
                  <c:v>1.1283015883775051E-3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A-46DB-9313-EBA48712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effeciency'!$B$2:$H$2</c:f>
              <c:numCache>
                <c:formatCode>General</c:formatCode>
                <c:ptCount val="7"/>
                <c:pt idx="0">
                  <c:v>1</c:v>
                </c:pt>
                <c:pt idx="1">
                  <c:v>0.9341386252516537</c:v>
                </c:pt>
                <c:pt idx="2">
                  <c:v>0.75923328658251521</c:v>
                </c:pt>
                <c:pt idx="3">
                  <c:v>0.58649331888768508</c:v>
                </c:pt>
                <c:pt idx="4">
                  <c:v>0.43329775880469584</c:v>
                </c:pt>
                <c:pt idx="5">
                  <c:v>0.22697414395527604</c:v>
                </c:pt>
                <c:pt idx="6">
                  <c:v>0.1527464258841234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3-4EE0-82EF-C74F65E35199}"/>
            </c:ext>
          </c:extLst>
        </c:ser>
        <c:ser>
          <c:idx val="1"/>
          <c:order val="1"/>
          <c:tx>
            <c:strRef>
              <c:f>'Scaling effeciency'!$A$3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effeciency'!$B$3:$H$3</c:f>
              <c:numCache>
                <c:formatCode>General</c:formatCode>
                <c:ptCount val="7"/>
                <c:pt idx="0">
                  <c:v>1</c:v>
                </c:pt>
                <c:pt idx="1">
                  <c:v>0.77638119585286181</c:v>
                </c:pt>
                <c:pt idx="2">
                  <c:v>0.66357125515901916</c:v>
                </c:pt>
                <c:pt idx="3">
                  <c:v>0.54038157374456308</c:v>
                </c:pt>
                <c:pt idx="4">
                  <c:v>0.38648897058823528</c:v>
                </c:pt>
                <c:pt idx="5">
                  <c:v>0.20829522938576436</c:v>
                </c:pt>
                <c:pt idx="6">
                  <c:v>0.10863473767885533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3-4EE0-82EF-C74F65E35199}"/>
            </c:ext>
          </c:extLst>
        </c:ser>
        <c:ser>
          <c:idx val="2"/>
          <c:order val="2"/>
          <c:tx>
            <c:strRef>
              <c:f>'Scaling effeciency'!$A$4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effeciency'!$B$4:$H$4</c:f>
              <c:numCache>
                <c:formatCode>General</c:formatCode>
                <c:ptCount val="7"/>
                <c:pt idx="0">
                  <c:v>1</c:v>
                </c:pt>
                <c:pt idx="1">
                  <c:v>0.78925455987311655</c:v>
                </c:pt>
                <c:pt idx="2">
                  <c:v>0.66041804910418045</c:v>
                </c:pt>
                <c:pt idx="3">
                  <c:v>0.46376980428704567</c:v>
                </c:pt>
                <c:pt idx="4">
                  <c:v>0.2461053412462908</c:v>
                </c:pt>
                <c:pt idx="5">
                  <c:v>0.14021555367709213</c:v>
                </c:pt>
                <c:pt idx="6">
                  <c:v>6.134430473372781E-2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EE0-82EF-C74F65E35199}"/>
            </c:ext>
          </c:extLst>
        </c:ser>
        <c:ser>
          <c:idx val="3"/>
          <c:order val="3"/>
          <c:tx>
            <c:strRef>
              <c:f>'Scaling effeciency'!$A$5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effeciency'!$B$5:$H$5</c:f>
              <c:numCache>
                <c:formatCode>General</c:formatCode>
                <c:ptCount val="7"/>
                <c:pt idx="0">
                  <c:v>1</c:v>
                </c:pt>
                <c:pt idx="1">
                  <c:v>0.88701923076923073</c:v>
                </c:pt>
                <c:pt idx="2">
                  <c:v>0.72781065088757402</c:v>
                </c:pt>
                <c:pt idx="3">
                  <c:v>0.43107476635514019</c:v>
                </c:pt>
                <c:pt idx="4">
                  <c:v>0.21013667425968111</c:v>
                </c:pt>
                <c:pt idx="5">
                  <c:v>0.1156015037593985</c:v>
                </c:pt>
                <c:pt idx="6">
                  <c:v>1.6567887931034482E-2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EE0-82EF-C74F65E35199}"/>
            </c:ext>
          </c:extLst>
        </c:ser>
        <c:ser>
          <c:idx val="4"/>
          <c:order val="4"/>
          <c:tx>
            <c:strRef>
              <c:f>'Scaling effeciency'!$A$6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effeciency'!$B$6:$H$6</c:f>
              <c:numCache>
                <c:formatCode>General</c:formatCode>
                <c:ptCount val="7"/>
                <c:pt idx="0">
                  <c:v>1</c:v>
                </c:pt>
                <c:pt idx="1">
                  <c:v>0.99518716577540112</c:v>
                </c:pt>
                <c:pt idx="2">
                  <c:v>0.85523897058823528</c:v>
                </c:pt>
                <c:pt idx="3">
                  <c:v>0.5473529411764706</c:v>
                </c:pt>
                <c:pt idx="4">
                  <c:v>0.24538502109704641</c:v>
                </c:pt>
                <c:pt idx="5">
                  <c:v>9.1332940714566158E-2</c:v>
                </c:pt>
                <c:pt idx="6">
                  <c:v>2.0356774069342108E-4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EE0-82EF-C74F65E35199}"/>
            </c:ext>
          </c:extLst>
        </c:ser>
        <c:ser>
          <c:idx val="5"/>
          <c:order val="5"/>
          <c:tx>
            <c:strRef>
              <c:f>'Scaling effeciency'!$A$7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effeciency'!$B$7:$H$7</c:f>
              <c:numCache>
                <c:formatCode>General</c:formatCode>
                <c:ptCount val="7"/>
                <c:pt idx="0">
                  <c:v>1</c:v>
                </c:pt>
                <c:pt idx="1">
                  <c:v>0.89573991031390132</c:v>
                </c:pt>
                <c:pt idx="2">
                  <c:v>0.70210896309314585</c:v>
                </c:pt>
                <c:pt idx="3">
                  <c:v>0.42319915254237289</c:v>
                </c:pt>
                <c:pt idx="4">
                  <c:v>0.1962180746561886</c:v>
                </c:pt>
                <c:pt idx="5">
                  <c:v>9.8060873834069709E-2</c:v>
                </c:pt>
                <c:pt idx="6">
                  <c:v>1.1283015883775051E-3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3-4EE0-82EF-C74F65E3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effeciency'!$B$9:$B$14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3-4D05-938B-04F7FB8D9D9D}"/>
            </c:ext>
          </c:extLst>
        </c:ser>
        <c:ser>
          <c:idx val="1"/>
          <c:order val="1"/>
          <c:tx>
            <c:strRef>
              <c:f>'Scaling effeciency'!$C$8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effeciency'!$C$9:$C$14</c:f>
              <c:numCache>
                <c:formatCode>General</c:formatCode>
                <c:ptCount val="6"/>
                <c:pt idx="0">
                  <c:v>0.86058774640727498</c:v>
                </c:pt>
                <c:pt idx="1">
                  <c:v>0.82836392739161535</c:v>
                </c:pt>
                <c:pt idx="2">
                  <c:v>0.89756441934345221</c:v>
                </c:pt>
                <c:pt idx="3">
                  <c:v>0.87458646616541358</c:v>
                </c:pt>
                <c:pt idx="4">
                  <c:v>0.95542452830188684</c:v>
                </c:pt>
                <c:pt idx="5">
                  <c:v>0.85102332222751076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3-4D05-938B-04F7FB8D9D9D}"/>
            </c:ext>
          </c:extLst>
        </c:ser>
        <c:ser>
          <c:idx val="2"/>
          <c:order val="2"/>
          <c:tx>
            <c:strRef>
              <c:f>'Scaling effeciency'!$D$8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effeciency'!$D$9:$D$14</c:f>
              <c:numCache>
                <c:formatCode>General</c:formatCode>
                <c:ptCount val="6"/>
                <c:pt idx="0">
                  <c:v>0.50031664571332068</c:v>
                </c:pt>
                <c:pt idx="1">
                  <c:v>0.5500260051558048</c:v>
                </c:pt>
                <c:pt idx="2">
                  <c:v>0.73035386029411764</c:v>
                </c:pt>
                <c:pt idx="3">
                  <c:v>0.75278281128656488</c:v>
                </c:pt>
                <c:pt idx="4">
                  <c:v>0.81673387096774197</c:v>
                </c:pt>
                <c:pt idx="5">
                  <c:v>0.70989941768131282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3-4D05-938B-04F7FB8D9D9D}"/>
            </c:ext>
          </c:extLst>
        </c:ser>
        <c:ser>
          <c:idx val="3"/>
          <c:order val="3"/>
          <c:tx>
            <c:strRef>
              <c:f>'Scaling effeciency'!$E$8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effeciency'!$E$9:$E$14</c:f>
              <c:numCache>
                <c:formatCode>General</c:formatCode>
                <c:ptCount val="6"/>
                <c:pt idx="0">
                  <c:v>0.44777024871110216</c:v>
                </c:pt>
                <c:pt idx="1">
                  <c:v>0.48716651978849546</c:v>
                </c:pt>
                <c:pt idx="2">
                  <c:v>0.54991349480968854</c:v>
                </c:pt>
                <c:pt idx="3">
                  <c:v>0.58937981353871094</c:v>
                </c:pt>
                <c:pt idx="4">
                  <c:v>0.62438347718865594</c:v>
                </c:pt>
                <c:pt idx="5">
                  <c:v>0.53087885985748218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3-4D05-938B-04F7FB8D9D9D}"/>
            </c:ext>
          </c:extLst>
        </c:ser>
        <c:ser>
          <c:idx val="4"/>
          <c:order val="4"/>
          <c:tx>
            <c:strRef>
              <c:f>'Scaling effeciency'!$F$8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effeciency'!$F$9:$F$14</c:f>
              <c:numCache>
                <c:formatCode>General</c:formatCode>
                <c:ptCount val="6"/>
                <c:pt idx="0">
                  <c:v>0.41718886906997121</c:v>
                </c:pt>
                <c:pt idx="1">
                  <c:v>0.44928238944918542</c:v>
                </c:pt>
                <c:pt idx="2">
                  <c:v>0.39047911547911546</c:v>
                </c:pt>
                <c:pt idx="3">
                  <c:v>0.34635540733682707</c:v>
                </c:pt>
                <c:pt idx="4">
                  <c:v>0.39976973684210526</c:v>
                </c:pt>
                <c:pt idx="5">
                  <c:v>0.30884385076001841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3-4D05-938B-04F7FB8D9D9D}"/>
            </c:ext>
          </c:extLst>
        </c:ser>
        <c:ser>
          <c:idx val="5"/>
          <c:order val="5"/>
          <c:tx>
            <c:strRef>
              <c:f>'Scaling effeciency'!$G$8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effeciency'!$G$9:$G$14</c:f>
              <c:numCache>
                <c:formatCode>General</c:formatCode>
                <c:ptCount val="6"/>
                <c:pt idx="0">
                  <c:v>0.25718478114088394</c:v>
                </c:pt>
                <c:pt idx="1">
                  <c:v>0.28210681976339597</c:v>
                </c:pt>
                <c:pt idx="2">
                  <c:v>0.22409052453468697</c:v>
                </c:pt>
                <c:pt idx="3">
                  <c:v>0.19271040424121935</c:v>
                </c:pt>
                <c:pt idx="4">
                  <c:v>0.22083515045791541</c:v>
                </c:pt>
                <c:pt idx="5">
                  <c:v>0.18178121187474583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D05-938B-04F7FB8D9D9D}"/>
            </c:ext>
          </c:extLst>
        </c:ser>
        <c:ser>
          <c:idx val="6"/>
          <c:order val="6"/>
          <c:tx>
            <c:strRef>
              <c:f>'Scaling effeciency'!$H$8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effeciency'!$H$9:$H$14</c:f>
              <c:numCache>
                <c:formatCode>General</c:formatCode>
                <c:ptCount val="6"/>
                <c:pt idx="0">
                  <c:v>0.22541065027728932</c:v>
                </c:pt>
                <c:pt idx="1">
                  <c:v>0.27182890031291906</c:v>
                </c:pt>
                <c:pt idx="2">
                  <c:v>0.14250807030129126</c:v>
                </c:pt>
                <c:pt idx="3">
                  <c:v>5.3581957547169809E-2</c:v>
                </c:pt>
                <c:pt idx="4">
                  <c:v>0.15064706465688218</c:v>
                </c:pt>
                <c:pt idx="5">
                  <c:v>0.1158831662633944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D05-938B-04F7FB8D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effeciency'!$B$9:$H$9</c:f>
              <c:numCache>
                <c:formatCode>General</c:formatCode>
                <c:ptCount val="7"/>
                <c:pt idx="0">
                  <c:v>1</c:v>
                </c:pt>
                <c:pt idx="1">
                  <c:v>0.86058774640727498</c:v>
                </c:pt>
                <c:pt idx="2">
                  <c:v>0.50031664571332068</c:v>
                </c:pt>
                <c:pt idx="3">
                  <c:v>0.44777024871110216</c:v>
                </c:pt>
                <c:pt idx="4">
                  <c:v>0.41718886906997121</c:v>
                </c:pt>
                <c:pt idx="5">
                  <c:v>0.25718478114088394</c:v>
                </c:pt>
                <c:pt idx="6">
                  <c:v>0.22541065027728932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332-99E1-B2535B72E2DE}"/>
            </c:ext>
          </c:extLst>
        </c:ser>
        <c:ser>
          <c:idx val="1"/>
          <c:order val="1"/>
          <c:tx>
            <c:strRef>
              <c:f>'Scaling effeciency'!$A$10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effeciency'!$B$10:$H$10</c:f>
              <c:numCache>
                <c:formatCode>General</c:formatCode>
                <c:ptCount val="7"/>
                <c:pt idx="0">
                  <c:v>1</c:v>
                </c:pt>
                <c:pt idx="1">
                  <c:v>0.82836392739161535</c:v>
                </c:pt>
                <c:pt idx="2">
                  <c:v>0.5500260051558048</c:v>
                </c:pt>
                <c:pt idx="3">
                  <c:v>0.48716651978849546</c:v>
                </c:pt>
                <c:pt idx="4">
                  <c:v>0.44928238944918542</c:v>
                </c:pt>
                <c:pt idx="5">
                  <c:v>0.28210681976339597</c:v>
                </c:pt>
                <c:pt idx="6">
                  <c:v>0.27182890031291906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332-99E1-B2535B72E2DE}"/>
            </c:ext>
          </c:extLst>
        </c:ser>
        <c:ser>
          <c:idx val="2"/>
          <c:order val="2"/>
          <c:tx>
            <c:strRef>
              <c:f>'Scaling effeciency'!$A$11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effeciency'!$B$11:$H$11</c:f>
              <c:numCache>
                <c:formatCode>General</c:formatCode>
                <c:ptCount val="7"/>
                <c:pt idx="0">
                  <c:v>1</c:v>
                </c:pt>
                <c:pt idx="1">
                  <c:v>0.89756441934345221</c:v>
                </c:pt>
                <c:pt idx="2">
                  <c:v>0.73035386029411764</c:v>
                </c:pt>
                <c:pt idx="3">
                  <c:v>0.54991349480968854</c:v>
                </c:pt>
                <c:pt idx="4">
                  <c:v>0.39047911547911546</c:v>
                </c:pt>
                <c:pt idx="5">
                  <c:v>0.22409052453468697</c:v>
                </c:pt>
                <c:pt idx="6">
                  <c:v>0.14250807030129126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332-99E1-B2535B72E2DE}"/>
            </c:ext>
          </c:extLst>
        </c:ser>
        <c:ser>
          <c:idx val="3"/>
          <c:order val="3"/>
          <c:tx>
            <c:strRef>
              <c:f>'Scaling effeciency'!$A$12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effeciency'!$B$12:$H$12</c:f>
              <c:numCache>
                <c:formatCode>General</c:formatCode>
                <c:ptCount val="7"/>
                <c:pt idx="0">
                  <c:v>1</c:v>
                </c:pt>
                <c:pt idx="1">
                  <c:v>0.87458646616541358</c:v>
                </c:pt>
                <c:pt idx="2">
                  <c:v>0.75278281128656488</c:v>
                </c:pt>
                <c:pt idx="3">
                  <c:v>0.58937981353871094</c:v>
                </c:pt>
                <c:pt idx="4">
                  <c:v>0.34635540733682707</c:v>
                </c:pt>
                <c:pt idx="5">
                  <c:v>0.19271040424121935</c:v>
                </c:pt>
                <c:pt idx="6">
                  <c:v>5.3581957547169809E-2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332-99E1-B2535B72E2DE}"/>
            </c:ext>
          </c:extLst>
        </c:ser>
        <c:ser>
          <c:idx val="4"/>
          <c:order val="4"/>
          <c:tx>
            <c:strRef>
              <c:f>'Scaling effeciency'!$A$13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effeciency'!$B$13:$H$13</c:f>
              <c:numCache>
                <c:formatCode>General</c:formatCode>
                <c:ptCount val="7"/>
                <c:pt idx="0">
                  <c:v>1</c:v>
                </c:pt>
                <c:pt idx="1">
                  <c:v>0.95542452830188684</c:v>
                </c:pt>
                <c:pt idx="2">
                  <c:v>0.81673387096774197</c:v>
                </c:pt>
                <c:pt idx="3">
                  <c:v>0.62438347718865594</c:v>
                </c:pt>
                <c:pt idx="4">
                  <c:v>0.39976973684210526</c:v>
                </c:pt>
                <c:pt idx="5">
                  <c:v>0.22083515045791541</c:v>
                </c:pt>
                <c:pt idx="6">
                  <c:v>0.15064706465688218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332-99E1-B2535B72E2DE}"/>
            </c:ext>
          </c:extLst>
        </c:ser>
        <c:ser>
          <c:idx val="5"/>
          <c:order val="5"/>
          <c:tx>
            <c:strRef>
              <c:f>'Scaling effeciency'!$A$14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effeciency'!$B$14:$H$14</c:f>
              <c:numCache>
                <c:formatCode>General</c:formatCode>
                <c:ptCount val="7"/>
                <c:pt idx="0">
                  <c:v>1</c:v>
                </c:pt>
                <c:pt idx="1">
                  <c:v>0.85102332222751076</c:v>
                </c:pt>
                <c:pt idx="2">
                  <c:v>0.70989941768131282</c:v>
                </c:pt>
                <c:pt idx="3">
                  <c:v>0.53087885985748218</c:v>
                </c:pt>
                <c:pt idx="4">
                  <c:v>0.30884385076001841</c:v>
                </c:pt>
                <c:pt idx="5">
                  <c:v>0.18178121187474583</c:v>
                </c:pt>
                <c:pt idx="6">
                  <c:v>0.1158831662633944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332-99E1-B2535B72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effeciency'!$B$39:$B$44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878-B8BA-AEBFDC51905C}"/>
            </c:ext>
          </c:extLst>
        </c:ser>
        <c:ser>
          <c:idx val="1"/>
          <c:order val="1"/>
          <c:tx>
            <c:strRef>
              <c:f>'Scaling effeciency'!$C$38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effeciency'!$C$39:$C$44</c:f>
              <c:numCache>
                <c:formatCode>General</c:formatCode>
                <c:ptCount val="6"/>
                <c:pt idx="0">
                  <c:v>0.84408851843668631</c:v>
                </c:pt>
                <c:pt idx="1">
                  <c:v>0.8408319592610225</c:v>
                </c:pt>
                <c:pt idx="2">
                  <c:v>0.95268654654334706</c:v>
                </c:pt>
                <c:pt idx="3">
                  <c:v>0.85264697254137101</c:v>
                </c:pt>
                <c:pt idx="4">
                  <c:v>0.93294815194086134</c:v>
                </c:pt>
                <c:pt idx="5">
                  <c:v>0.86850246297127209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878-B8BA-AEBFDC51905C}"/>
            </c:ext>
          </c:extLst>
        </c:ser>
        <c:ser>
          <c:idx val="2"/>
          <c:order val="2"/>
          <c:tx>
            <c:strRef>
              <c:f>'Scaling effeciency'!$D$38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effeciency'!$D$39:$D$44</c:f>
              <c:numCache>
                <c:formatCode>General</c:formatCode>
                <c:ptCount val="6"/>
                <c:pt idx="0">
                  <c:v>0.65318615893232379</c:v>
                </c:pt>
                <c:pt idx="1">
                  <c:v>0.72507766475459401</c:v>
                </c:pt>
                <c:pt idx="2">
                  <c:v>0.81832378078263979</c:v>
                </c:pt>
                <c:pt idx="3">
                  <c:v>0.75171140222065114</c:v>
                </c:pt>
                <c:pt idx="4">
                  <c:v>0.80957578010232878</c:v>
                </c:pt>
                <c:pt idx="5">
                  <c:v>0.70050288083908596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4878-B8BA-AEBFDC51905C}"/>
            </c:ext>
          </c:extLst>
        </c:ser>
        <c:ser>
          <c:idx val="3"/>
          <c:order val="3"/>
          <c:tx>
            <c:strRef>
              <c:f>'Scaling effeciency'!$E$38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effeciency'!$E$39:$E$44</c:f>
              <c:numCache>
                <c:formatCode>General</c:formatCode>
                <c:ptCount val="6"/>
                <c:pt idx="0">
                  <c:v>0.55843145308899089</c:v>
                </c:pt>
                <c:pt idx="1">
                  <c:v>0.61333318228950362</c:v>
                </c:pt>
                <c:pt idx="2">
                  <c:v>0.66060677116893685</c:v>
                </c:pt>
                <c:pt idx="3">
                  <c:v>0.53407739058484316</c:v>
                </c:pt>
                <c:pt idx="4">
                  <c:v>0.58785795702331922</c:v>
                </c:pt>
                <c:pt idx="5">
                  <c:v>0.49416970695943707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4878-B8BA-AEBFDC51905C}"/>
            </c:ext>
          </c:extLst>
        </c:ser>
        <c:ser>
          <c:idx val="4"/>
          <c:order val="4"/>
          <c:tx>
            <c:strRef>
              <c:f>'Scaling effeciency'!$F$38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effeciency'!$F$39:$F$44</c:f>
              <c:numCache>
                <c:formatCode>General</c:formatCode>
                <c:ptCount val="6"/>
                <c:pt idx="0">
                  <c:v>0.42963170321320171</c:v>
                </c:pt>
                <c:pt idx="1">
                  <c:v>0.4893065935750659</c:v>
                </c:pt>
                <c:pt idx="2">
                  <c:v>0.49748315053060299</c:v>
                </c:pt>
                <c:pt idx="3">
                  <c:v>0.33234639763828999</c:v>
                </c:pt>
                <c:pt idx="4">
                  <c:v>0.30579132155331212</c:v>
                </c:pt>
                <c:pt idx="5">
                  <c:v>0.2692626080147793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878-B8BA-AEBFDC51905C}"/>
            </c:ext>
          </c:extLst>
        </c:ser>
        <c:ser>
          <c:idx val="5"/>
          <c:order val="5"/>
          <c:tx>
            <c:strRef>
              <c:f>'Scaling effeciency'!$G$38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effeciency'!$G$39:$G$44</c:f>
              <c:numCache>
                <c:formatCode>General</c:formatCode>
                <c:ptCount val="6"/>
                <c:pt idx="0">
                  <c:v>0.29754898118811474</c:v>
                </c:pt>
                <c:pt idx="1">
                  <c:v>0.32440589659124619</c:v>
                </c:pt>
                <c:pt idx="2">
                  <c:v>0.29966072225762719</c:v>
                </c:pt>
                <c:pt idx="3">
                  <c:v>0.16453619029375446</c:v>
                </c:pt>
                <c:pt idx="4">
                  <c:v>0.17550529342928758</c:v>
                </c:pt>
                <c:pt idx="5">
                  <c:v>0.1540258795785093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1-4878-B8BA-AEBFDC51905C}"/>
            </c:ext>
          </c:extLst>
        </c:ser>
        <c:ser>
          <c:idx val="6"/>
          <c:order val="6"/>
          <c:tx>
            <c:strRef>
              <c:f>'Scaling effeciency'!$H$38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effeciency'!$A$39:$A$44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effeciency'!$H$39:$H$44</c:f>
              <c:numCache>
                <c:formatCode>General</c:formatCode>
                <c:ptCount val="6"/>
                <c:pt idx="0">
                  <c:v>0.16883478359444384</c:v>
                </c:pt>
                <c:pt idx="1">
                  <c:v>0.22765578695845406</c:v>
                </c:pt>
                <c:pt idx="2">
                  <c:v>0.17231232614943323</c:v>
                </c:pt>
                <c:pt idx="3">
                  <c:v>7.3258326145930489E-2</c:v>
                </c:pt>
                <c:pt idx="4">
                  <c:v>4.5094690409758699E-2</c:v>
                </c:pt>
                <c:pt idx="5">
                  <c:v>5.6902359412122738E-2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1-4878-B8BA-AEBFDC51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effeciency'!$B$39:$H$39</c:f>
              <c:numCache>
                <c:formatCode>General</c:formatCode>
                <c:ptCount val="7"/>
                <c:pt idx="0">
                  <c:v>1</c:v>
                </c:pt>
                <c:pt idx="1">
                  <c:v>0.84408851843668631</c:v>
                </c:pt>
                <c:pt idx="2">
                  <c:v>0.65318615893232379</c:v>
                </c:pt>
                <c:pt idx="3">
                  <c:v>0.55843145308899089</c:v>
                </c:pt>
                <c:pt idx="4">
                  <c:v>0.42963170321320171</c:v>
                </c:pt>
                <c:pt idx="5">
                  <c:v>0.29754898118811474</c:v>
                </c:pt>
                <c:pt idx="6">
                  <c:v>0.16883478359444384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8-464A-B56F-ACF27E37B282}"/>
            </c:ext>
          </c:extLst>
        </c:ser>
        <c:ser>
          <c:idx val="1"/>
          <c:order val="1"/>
          <c:tx>
            <c:strRef>
              <c:f>'Scaling effeciency'!$A$40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effeciency'!$B$40:$H$40</c:f>
              <c:numCache>
                <c:formatCode>General</c:formatCode>
                <c:ptCount val="7"/>
                <c:pt idx="0">
                  <c:v>1</c:v>
                </c:pt>
                <c:pt idx="1">
                  <c:v>0.8408319592610225</c:v>
                </c:pt>
                <c:pt idx="2">
                  <c:v>0.72507766475459401</c:v>
                </c:pt>
                <c:pt idx="3">
                  <c:v>0.61333318228950362</c:v>
                </c:pt>
                <c:pt idx="4">
                  <c:v>0.4893065935750659</c:v>
                </c:pt>
                <c:pt idx="5">
                  <c:v>0.32440589659124619</c:v>
                </c:pt>
                <c:pt idx="6">
                  <c:v>0.22765578695845406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8-464A-B56F-ACF27E37B282}"/>
            </c:ext>
          </c:extLst>
        </c:ser>
        <c:ser>
          <c:idx val="2"/>
          <c:order val="2"/>
          <c:tx>
            <c:strRef>
              <c:f>'Scaling effeciency'!$A$41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effeciency'!$B$41:$H$41</c:f>
              <c:numCache>
                <c:formatCode>General</c:formatCode>
                <c:ptCount val="7"/>
                <c:pt idx="0">
                  <c:v>1</c:v>
                </c:pt>
                <c:pt idx="1">
                  <c:v>0.95268654654334706</c:v>
                </c:pt>
                <c:pt idx="2">
                  <c:v>0.81832378078263979</c:v>
                </c:pt>
                <c:pt idx="3">
                  <c:v>0.66060677116893685</c:v>
                </c:pt>
                <c:pt idx="4">
                  <c:v>0.49748315053060299</c:v>
                </c:pt>
                <c:pt idx="5">
                  <c:v>0.29966072225762719</c:v>
                </c:pt>
                <c:pt idx="6">
                  <c:v>0.17231232614943323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8-464A-B56F-ACF27E37B282}"/>
            </c:ext>
          </c:extLst>
        </c:ser>
        <c:ser>
          <c:idx val="3"/>
          <c:order val="3"/>
          <c:tx>
            <c:strRef>
              <c:f>'Scaling effeciency'!$A$42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effeciency'!$B$42:$H$42</c:f>
              <c:numCache>
                <c:formatCode>General</c:formatCode>
                <c:ptCount val="7"/>
                <c:pt idx="0">
                  <c:v>1</c:v>
                </c:pt>
                <c:pt idx="1">
                  <c:v>0.85264697254137101</c:v>
                </c:pt>
                <c:pt idx="2">
                  <c:v>0.75171140222065114</c:v>
                </c:pt>
                <c:pt idx="3">
                  <c:v>0.53407739058484316</c:v>
                </c:pt>
                <c:pt idx="4">
                  <c:v>0.33234639763828999</c:v>
                </c:pt>
                <c:pt idx="5">
                  <c:v>0.16453619029375446</c:v>
                </c:pt>
                <c:pt idx="6">
                  <c:v>7.3258326145930489E-2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8-464A-B56F-ACF27E37B282}"/>
            </c:ext>
          </c:extLst>
        </c:ser>
        <c:ser>
          <c:idx val="4"/>
          <c:order val="4"/>
          <c:tx>
            <c:strRef>
              <c:f>'Scaling effeciency'!$A$43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effeciency'!$B$43:$H$43</c:f>
              <c:numCache>
                <c:formatCode>General</c:formatCode>
                <c:ptCount val="7"/>
                <c:pt idx="0">
                  <c:v>1</c:v>
                </c:pt>
                <c:pt idx="1">
                  <c:v>0.93294815194086134</c:v>
                </c:pt>
                <c:pt idx="2">
                  <c:v>0.80957578010232878</c:v>
                </c:pt>
                <c:pt idx="3">
                  <c:v>0.58785795702331922</c:v>
                </c:pt>
                <c:pt idx="4">
                  <c:v>0.30579132155331212</c:v>
                </c:pt>
                <c:pt idx="5">
                  <c:v>0.17550529342928758</c:v>
                </c:pt>
                <c:pt idx="6">
                  <c:v>4.5094690409758699E-2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8-464A-B56F-ACF27E37B282}"/>
            </c:ext>
          </c:extLst>
        </c:ser>
        <c:ser>
          <c:idx val="5"/>
          <c:order val="5"/>
          <c:tx>
            <c:strRef>
              <c:f>'Scaling effeciency'!$A$44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effeciency'!$B$38:$H$38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effeciency'!$B$44:$H$44</c:f>
              <c:numCache>
                <c:formatCode>General</c:formatCode>
                <c:ptCount val="7"/>
                <c:pt idx="0">
                  <c:v>1</c:v>
                </c:pt>
                <c:pt idx="1">
                  <c:v>0.86850246297127209</c:v>
                </c:pt>
                <c:pt idx="2">
                  <c:v>0.70050288083908596</c:v>
                </c:pt>
                <c:pt idx="3">
                  <c:v>0.49416970695943707</c:v>
                </c:pt>
                <c:pt idx="4">
                  <c:v>0.2692626080147793</c:v>
                </c:pt>
                <c:pt idx="5">
                  <c:v>0.1540258795785093</c:v>
                </c:pt>
                <c:pt idx="6">
                  <c:v>5.6902359412122738E-2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8-464A-B56F-ACF27E37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effeciency'!$B$23:$B$28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98D-AB8B-95C7B141894C}"/>
            </c:ext>
          </c:extLst>
        </c:ser>
        <c:ser>
          <c:idx val="1"/>
          <c:order val="1"/>
          <c:tx>
            <c:strRef>
              <c:f>'Scaling effeciency'!$C$22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effeciency'!$C$23:$C$28</c:f>
              <c:numCache>
                <c:formatCode>General</c:formatCode>
                <c:ptCount val="6"/>
                <c:pt idx="0">
                  <c:v>0.78325565588892121</c:v>
                </c:pt>
                <c:pt idx="1">
                  <c:v>0.81722945787261947</c:v>
                </c:pt>
                <c:pt idx="2">
                  <c:v>1.0915830789358918</c:v>
                </c:pt>
                <c:pt idx="3">
                  <c:v>0.74390243902439024</c:v>
                </c:pt>
                <c:pt idx="4">
                  <c:v>0.89255014326647564</c:v>
                </c:pt>
                <c:pt idx="5">
                  <c:v>0.89215686274509809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5-498D-AB8B-95C7B141894C}"/>
            </c:ext>
          </c:extLst>
        </c:ser>
        <c:ser>
          <c:idx val="2"/>
          <c:order val="2"/>
          <c:tx>
            <c:strRef>
              <c:f>'Scaling effeciency'!$D$22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effeciency'!$D$23:$D$28</c:f>
              <c:numCache>
                <c:formatCode>General</c:formatCode>
                <c:ptCount val="6"/>
                <c:pt idx="0">
                  <c:v>0.53281043593130784</c:v>
                </c:pt>
                <c:pt idx="1">
                  <c:v>0.75521923543020819</c:v>
                </c:pt>
                <c:pt idx="2">
                  <c:v>0.92191528545119705</c:v>
                </c:pt>
                <c:pt idx="3">
                  <c:v>0.74795640326975477</c:v>
                </c:pt>
                <c:pt idx="4">
                  <c:v>0.79060913705583757</c:v>
                </c:pt>
                <c:pt idx="5">
                  <c:v>0.71842105263157896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5-498D-AB8B-95C7B141894C}"/>
            </c:ext>
          </c:extLst>
        </c:ser>
        <c:ser>
          <c:idx val="3"/>
          <c:order val="3"/>
          <c:tx>
            <c:strRef>
              <c:f>'Scaling effeciency'!$E$22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effeciency'!$E$23:$E$28</c:f>
              <c:numCache>
                <c:formatCode>General</c:formatCode>
                <c:ptCount val="6"/>
                <c:pt idx="0">
                  <c:v>0.45875511828935395</c:v>
                </c:pt>
                <c:pt idx="1">
                  <c:v>0.62839169493079106</c:v>
                </c:pt>
                <c:pt idx="2">
                  <c:v>0.79611959287531808</c:v>
                </c:pt>
                <c:pt idx="3">
                  <c:v>0.55342741935483875</c:v>
                </c:pt>
                <c:pt idx="4">
                  <c:v>0.61561264822134387</c:v>
                </c:pt>
                <c:pt idx="5">
                  <c:v>0.50369003690036895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5-498D-AB8B-95C7B141894C}"/>
            </c:ext>
          </c:extLst>
        </c:ser>
        <c:ser>
          <c:idx val="4"/>
          <c:order val="4"/>
          <c:tx>
            <c:strRef>
              <c:f>'Scaling effeciency'!$F$22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effeciency'!$F$23:$F$28</c:f>
              <c:numCache>
                <c:formatCode>General</c:formatCode>
                <c:ptCount val="6"/>
                <c:pt idx="0">
                  <c:v>0.32329071817890348</c:v>
                </c:pt>
                <c:pt idx="1">
                  <c:v>0.44641345402448557</c:v>
                </c:pt>
                <c:pt idx="2">
                  <c:v>0.71596109839816935</c:v>
                </c:pt>
                <c:pt idx="3">
                  <c:v>0.36118421052631577</c:v>
                </c:pt>
                <c:pt idx="4">
                  <c:v>0.28525641025641024</c:v>
                </c:pt>
                <c:pt idx="5">
                  <c:v>0.3313106796116505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5-498D-AB8B-95C7B141894C}"/>
            </c:ext>
          </c:extLst>
        </c:ser>
        <c:ser>
          <c:idx val="5"/>
          <c:order val="5"/>
          <c:tx>
            <c:strRef>
              <c:f>'Scaling effeciency'!$G$22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effeciency'!$G$23:$G$28</c:f>
              <c:numCache>
                <c:formatCode>General</c:formatCode>
                <c:ptCount val="6"/>
                <c:pt idx="0">
                  <c:v>0.22942974971558588</c:v>
                </c:pt>
                <c:pt idx="1">
                  <c:v>0.33455954123962911</c:v>
                </c:pt>
                <c:pt idx="2">
                  <c:v>0.38377798221404474</c:v>
                </c:pt>
                <c:pt idx="3">
                  <c:v>0.16944444444444445</c:v>
                </c:pt>
                <c:pt idx="4">
                  <c:v>0.19517543859649122</c:v>
                </c:pt>
                <c:pt idx="5">
                  <c:v>0.1563573883161512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5-498D-AB8B-95C7B141894C}"/>
            </c:ext>
          </c:extLst>
        </c:ser>
        <c:ser>
          <c:idx val="6"/>
          <c:order val="6"/>
          <c:tx>
            <c:strRef>
              <c:f>'Scaling effeciency'!$H$22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effeciency'!$H$23:$H$28</c:f>
              <c:numCache>
                <c:formatCode>General</c:formatCode>
                <c:ptCount val="6"/>
                <c:pt idx="0">
                  <c:v>0.16845034246575341</c:v>
                </c:pt>
                <c:pt idx="1">
                  <c:v>5.0054946258543141E-2</c:v>
                </c:pt>
                <c:pt idx="2">
                  <c:v>0.34344127332601537</c:v>
                </c:pt>
                <c:pt idx="3">
                  <c:v>0.12614889705882354</c:v>
                </c:pt>
                <c:pt idx="4">
                  <c:v>6.8880574572343397E-4</c:v>
                </c:pt>
                <c:pt idx="5">
                  <c:v>0.11413043478260869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5-498D-AB8B-95C7B141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effeciency'!$B$23:$H$23</c:f>
              <c:numCache>
                <c:formatCode>General</c:formatCode>
                <c:ptCount val="7"/>
                <c:pt idx="0">
                  <c:v>1</c:v>
                </c:pt>
                <c:pt idx="1">
                  <c:v>0.78325565588892121</c:v>
                </c:pt>
                <c:pt idx="2">
                  <c:v>0.53281043593130784</c:v>
                </c:pt>
                <c:pt idx="3">
                  <c:v>0.45875511828935395</c:v>
                </c:pt>
                <c:pt idx="4">
                  <c:v>0.32329071817890348</c:v>
                </c:pt>
                <c:pt idx="5">
                  <c:v>0.22942974971558588</c:v>
                </c:pt>
                <c:pt idx="6">
                  <c:v>0.16845034246575341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3-4D72-B952-C476AD85D541}"/>
            </c:ext>
          </c:extLst>
        </c:ser>
        <c:ser>
          <c:idx val="1"/>
          <c:order val="1"/>
          <c:tx>
            <c:strRef>
              <c:f>'Scaling effeciency'!$A$24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effeciency'!$B$24:$H$24</c:f>
              <c:numCache>
                <c:formatCode>General</c:formatCode>
                <c:ptCount val="7"/>
                <c:pt idx="0">
                  <c:v>1</c:v>
                </c:pt>
                <c:pt idx="1">
                  <c:v>0.81722945787261947</c:v>
                </c:pt>
                <c:pt idx="2">
                  <c:v>0.75521923543020819</c:v>
                </c:pt>
                <c:pt idx="3">
                  <c:v>0.62839169493079106</c:v>
                </c:pt>
                <c:pt idx="4">
                  <c:v>0.44641345402448557</c:v>
                </c:pt>
                <c:pt idx="5">
                  <c:v>0.33455954123962911</c:v>
                </c:pt>
                <c:pt idx="6">
                  <c:v>5.0054946258543141E-2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3-4D72-B952-C476AD85D541}"/>
            </c:ext>
          </c:extLst>
        </c:ser>
        <c:ser>
          <c:idx val="2"/>
          <c:order val="2"/>
          <c:tx>
            <c:strRef>
              <c:f>'Scaling effeciency'!$A$25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effeciency'!$B$25:$H$25</c:f>
              <c:numCache>
                <c:formatCode>General</c:formatCode>
                <c:ptCount val="7"/>
                <c:pt idx="0">
                  <c:v>1</c:v>
                </c:pt>
                <c:pt idx="1">
                  <c:v>1.0915830789358918</c:v>
                </c:pt>
                <c:pt idx="2">
                  <c:v>0.92191528545119705</c:v>
                </c:pt>
                <c:pt idx="3">
                  <c:v>0.79611959287531808</c:v>
                </c:pt>
                <c:pt idx="4">
                  <c:v>0.71596109839816935</c:v>
                </c:pt>
                <c:pt idx="5">
                  <c:v>0.38377798221404474</c:v>
                </c:pt>
                <c:pt idx="6">
                  <c:v>0.34344127332601537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3-4D72-B952-C476AD85D541}"/>
            </c:ext>
          </c:extLst>
        </c:ser>
        <c:ser>
          <c:idx val="3"/>
          <c:order val="3"/>
          <c:tx>
            <c:strRef>
              <c:f>'Scaling effeciency'!$A$26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effeciency'!$B$26:$H$26</c:f>
              <c:numCache>
                <c:formatCode>General</c:formatCode>
                <c:ptCount val="7"/>
                <c:pt idx="0">
                  <c:v>1</c:v>
                </c:pt>
                <c:pt idx="1">
                  <c:v>0.74390243902439024</c:v>
                </c:pt>
                <c:pt idx="2">
                  <c:v>0.74795640326975477</c:v>
                </c:pt>
                <c:pt idx="3">
                  <c:v>0.55342741935483875</c:v>
                </c:pt>
                <c:pt idx="4">
                  <c:v>0.36118421052631577</c:v>
                </c:pt>
                <c:pt idx="5">
                  <c:v>0.16944444444444445</c:v>
                </c:pt>
                <c:pt idx="6">
                  <c:v>0.12614889705882354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3-4D72-B952-C476AD85D541}"/>
            </c:ext>
          </c:extLst>
        </c:ser>
        <c:ser>
          <c:idx val="4"/>
          <c:order val="4"/>
          <c:tx>
            <c:strRef>
              <c:f>'Scaling effeciency'!$A$27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effeciency'!$B$27:$H$27</c:f>
              <c:numCache>
                <c:formatCode>General</c:formatCode>
                <c:ptCount val="7"/>
                <c:pt idx="0">
                  <c:v>1</c:v>
                </c:pt>
                <c:pt idx="1">
                  <c:v>0.89255014326647564</c:v>
                </c:pt>
                <c:pt idx="2">
                  <c:v>0.79060913705583757</c:v>
                </c:pt>
                <c:pt idx="3">
                  <c:v>0.61561264822134387</c:v>
                </c:pt>
                <c:pt idx="4">
                  <c:v>0.28525641025641024</c:v>
                </c:pt>
                <c:pt idx="5">
                  <c:v>0.19517543859649122</c:v>
                </c:pt>
                <c:pt idx="6">
                  <c:v>6.8880574572343397E-4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3-4D72-B952-C476AD85D541}"/>
            </c:ext>
          </c:extLst>
        </c:ser>
        <c:ser>
          <c:idx val="5"/>
          <c:order val="5"/>
          <c:tx>
            <c:strRef>
              <c:f>'Scaling effeciency'!$A$28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effeciency'!$B$28:$H$28</c:f>
              <c:numCache>
                <c:formatCode>General</c:formatCode>
                <c:ptCount val="7"/>
                <c:pt idx="0">
                  <c:v>1</c:v>
                </c:pt>
                <c:pt idx="1">
                  <c:v>0.89215686274509809</c:v>
                </c:pt>
                <c:pt idx="2">
                  <c:v>0.71842105263157896</c:v>
                </c:pt>
                <c:pt idx="3">
                  <c:v>0.50369003690036895</c:v>
                </c:pt>
                <c:pt idx="4">
                  <c:v>0.3313106796116505</c:v>
                </c:pt>
                <c:pt idx="5">
                  <c:v>0.1563573883161512</c:v>
                </c:pt>
                <c:pt idx="6">
                  <c:v>0.11413043478260869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3-4D72-B952-C476AD8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effeciency'!$B$30:$B$35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7BD-9DD9-27FE1B6C1B38}"/>
            </c:ext>
          </c:extLst>
        </c:ser>
        <c:ser>
          <c:idx val="1"/>
          <c:order val="1"/>
          <c:tx>
            <c:strRef>
              <c:f>'Scaling effeciency'!$C$29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effeciency'!$C$30:$C$35</c:f>
              <c:numCache>
                <c:formatCode>General</c:formatCode>
                <c:ptCount val="6"/>
                <c:pt idx="0">
                  <c:v>0.81344910245596336</c:v>
                </c:pt>
                <c:pt idx="1">
                  <c:v>0.83480323833812753</c:v>
                </c:pt>
                <c:pt idx="2">
                  <c:v>1.0126426148627814</c:v>
                </c:pt>
                <c:pt idx="3">
                  <c:v>0.94635193133047213</c:v>
                </c:pt>
                <c:pt idx="4">
                  <c:v>0.95981421647819065</c:v>
                </c:pt>
                <c:pt idx="5">
                  <c:v>0.90553225484321953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A-47BD-9DD9-27FE1B6C1B38}"/>
            </c:ext>
          </c:extLst>
        </c:ser>
        <c:ser>
          <c:idx val="2"/>
          <c:order val="2"/>
          <c:tx>
            <c:strRef>
              <c:f>'Scaling effeciency'!$D$29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effeciency'!$D$30:$D$35</c:f>
              <c:numCache>
                <c:formatCode>General</c:formatCode>
                <c:ptCount val="6"/>
                <c:pt idx="0">
                  <c:v>0.71012950667017549</c:v>
                </c:pt>
                <c:pt idx="1">
                  <c:v>0.72638320491714448</c:v>
                </c:pt>
                <c:pt idx="2">
                  <c:v>0.9154122953727637</c:v>
                </c:pt>
                <c:pt idx="3">
                  <c:v>0.82179285994507645</c:v>
                </c:pt>
                <c:pt idx="4">
                  <c:v>0.90914307574598319</c:v>
                </c:pt>
                <c:pt idx="5">
                  <c:v>0.79711673699015473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A-47BD-9DD9-27FE1B6C1B38}"/>
            </c:ext>
          </c:extLst>
        </c:ser>
        <c:ser>
          <c:idx val="3"/>
          <c:order val="3"/>
          <c:tx>
            <c:strRef>
              <c:f>'Scaling effeciency'!$E$29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effeciency'!$E$30:$E$35</c:f>
              <c:numCache>
                <c:formatCode>General</c:formatCode>
                <c:ptCount val="6"/>
                <c:pt idx="0">
                  <c:v>0.58324223556013699</c:v>
                </c:pt>
                <c:pt idx="1">
                  <c:v>0.60682043543867215</c:v>
                </c:pt>
                <c:pt idx="2">
                  <c:v>0.76572833644225879</c:v>
                </c:pt>
                <c:pt idx="3">
                  <c:v>0.63747717589774799</c:v>
                </c:pt>
                <c:pt idx="4">
                  <c:v>0.72190157958687728</c:v>
                </c:pt>
                <c:pt idx="5">
                  <c:v>0.65901162790697676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A-47BD-9DD9-27FE1B6C1B38}"/>
            </c:ext>
          </c:extLst>
        </c:ser>
        <c:ser>
          <c:idx val="4"/>
          <c:order val="4"/>
          <c:tx>
            <c:strRef>
              <c:f>'Scaling effeciency'!$F$29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effeciency'!$F$30:$F$35</c:f>
              <c:numCache>
                <c:formatCode>General</c:formatCode>
                <c:ptCount val="6"/>
                <c:pt idx="0">
                  <c:v>0.44738792883560768</c:v>
                </c:pt>
                <c:pt idx="1">
                  <c:v>0.47048441657418671</c:v>
                </c:pt>
                <c:pt idx="2">
                  <c:v>0.51488027366020528</c:v>
                </c:pt>
                <c:pt idx="3">
                  <c:v>0.48851445895522388</c:v>
                </c:pt>
                <c:pt idx="4">
                  <c:v>0.36427038626609443</c:v>
                </c:pt>
                <c:pt idx="5">
                  <c:v>0.35644654088050315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A-47BD-9DD9-27FE1B6C1B38}"/>
            </c:ext>
          </c:extLst>
        </c:ser>
        <c:ser>
          <c:idx val="5"/>
          <c:order val="5"/>
          <c:tx>
            <c:strRef>
              <c:f>'Scaling effeciency'!$G$29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effeciency'!$G$30:$G$35</c:f>
              <c:numCache>
                <c:formatCode>General</c:formatCode>
                <c:ptCount val="6"/>
                <c:pt idx="0">
                  <c:v>0.32009496630669348</c:v>
                </c:pt>
                <c:pt idx="1">
                  <c:v>0.32782731024716549</c:v>
                </c:pt>
                <c:pt idx="2">
                  <c:v>0.4027201783723523</c:v>
                </c:pt>
                <c:pt idx="3">
                  <c:v>0.22968749999999999</c:v>
                </c:pt>
                <c:pt idx="4">
                  <c:v>0.2649386845039019</c:v>
                </c:pt>
                <c:pt idx="5">
                  <c:v>0.23989417989417988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A-47BD-9DD9-27FE1B6C1B38}"/>
            </c:ext>
          </c:extLst>
        </c:ser>
        <c:ser>
          <c:idx val="6"/>
          <c:order val="6"/>
          <c:tx>
            <c:strRef>
              <c:f>'Scaling effeciency'!$H$29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effeciency'!$H$30:$H$35</c:f>
              <c:numCache>
                <c:formatCode>General</c:formatCode>
                <c:ptCount val="6"/>
                <c:pt idx="0">
                  <c:v>0.26091251394570475</c:v>
                </c:pt>
                <c:pt idx="1">
                  <c:v>0.27351729498639721</c:v>
                </c:pt>
                <c:pt idx="2">
                  <c:v>2.536199323755069E-2</c:v>
                </c:pt>
                <c:pt idx="3">
                  <c:v>8.9826329331046312E-2</c:v>
                </c:pt>
                <c:pt idx="4">
                  <c:v>2.1959084861028978E-2</c:v>
                </c:pt>
                <c:pt idx="5">
                  <c:v>3.5789613276415166E-3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A-47BD-9DD9-27FE1B6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effeciency'!$B$30:$H$30</c:f>
              <c:numCache>
                <c:formatCode>General</c:formatCode>
                <c:ptCount val="7"/>
                <c:pt idx="0">
                  <c:v>1</c:v>
                </c:pt>
                <c:pt idx="1">
                  <c:v>0.81344910245596336</c:v>
                </c:pt>
                <c:pt idx="2">
                  <c:v>0.71012950667017549</c:v>
                </c:pt>
                <c:pt idx="3">
                  <c:v>0.58324223556013699</c:v>
                </c:pt>
                <c:pt idx="4">
                  <c:v>0.44738792883560768</c:v>
                </c:pt>
                <c:pt idx="5">
                  <c:v>0.32009496630669348</c:v>
                </c:pt>
                <c:pt idx="6">
                  <c:v>0.26091251394570475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C17-88D3-6B06F1A6A6FE}"/>
            </c:ext>
          </c:extLst>
        </c:ser>
        <c:ser>
          <c:idx val="1"/>
          <c:order val="1"/>
          <c:tx>
            <c:strRef>
              <c:f>'Scaling effeciency'!$A$31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effeciency'!$B$31:$H$31</c:f>
              <c:numCache>
                <c:formatCode>General</c:formatCode>
                <c:ptCount val="7"/>
                <c:pt idx="0">
                  <c:v>1</c:v>
                </c:pt>
                <c:pt idx="1">
                  <c:v>0.83480323833812753</c:v>
                </c:pt>
                <c:pt idx="2">
                  <c:v>0.72638320491714448</c:v>
                </c:pt>
                <c:pt idx="3">
                  <c:v>0.60682043543867215</c:v>
                </c:pt>
                <c:pt idx="4">
                  <c:v>0.47048441657418671</c:v>
                </c:pt>
                <c:pt idx="5">
                  <c:v>0.32782731024716549</c:v>
                </c:pt>
                <c:pt idx="6">
                  <c:v>0.27351729498639721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C17-88D3-6B06F1A6A6FE}"/>
            </c:ext>
          </c:extLst>
        </c:ser>
        <c:ser>
          <c:idx val="2"/>
          <c:order val="2"/>
          <c:tx>
            <c:strRef>
              <c:f>'Scaling effeciency'!$A$32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effeciency'!$B$32:$H$32</c:f>
              <c:numCache>
                <c:formatCode>General</c:formatCode>
                <c:ptCount val="7"/>
                <c:pt idx="0">
                  <c:v>1</c:v>
                </c:pt>
                <c:pt idx="1">
                  <c:v>1.0126426148627814</c:v>
                </c:pt>
                <c:pt idx="2">
                  <c:v>0.9154122953727637</c:v>
                </c:pt>
                <c:pt idx="3">
                  <c:v>0.76572833644225879</c:v>
                </c:pt>
                <c:pt idx="4">
                  <c:v>0.51488027366020528</c:v>
                </c:pt>
                <c:pt idx="5">
                  <c:v>0.4027201783723523</c:v>
                </c:pt>
                <c:pt idx="6">
                  <c:v>2.536199323755069E-2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C17-88D3-6B06F1A6A6FE}"/>
            </c:ext>
          </c:extLst>
        </c:ser>
        <c:ser>
          <c:idx val="3"/>
          <c:order val="3"/>
          <c:tx>
            <c:strRef>
              <c:f>'Scaling effeciency'!$A$33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effeciency'!$B$33:$H$33</c:f>
              <c:numCache>
                <c:formatCode>General</c:formatCode>
                <c:ptCount val="7"/>
                <c:pt idx="0">
                  <c:v>1</c:v>
                </c:pt>
                <c:pt idx="1">
                  <c:v>0.94635193133047213</c:v>
                </c:pt>
                <c:pt idx="2">
                  <c:v>0.82179285994507645</c:v>
                </c:pt>
                <c:pt idx="3">
                  <c:v>0.63747717589774799</c:v>
                </c:pt>
                <c:pt idx="4">
                  <c:v>0.48851445895522388</c:v>
                </c:pt>
                <c:pt idx="5">
                  <c:v>0.22968749999999999</c:v>
                </c:pt>
                <c:pt idx="6">
                  <c:v>8.9826329331046312E-2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0-4C17-88D3-6B06F1A6A6FE}"/>
            </c:ext>
          </c:extLst>
        </c:ser>
        <c:ser>
          <c:idx val="4"/>
          <c:order val="4"/>
          <c:tx>
            <c:strRef>
              <c:f>'Scaling effeciency'!$A$34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effeciency'!$B$34:$H$34</c:f>
              <c:numCache>
                <c:formatCode>General</c:formatCode>
                <c:ptCount val="7"/>
                <c:pt idx="0">
                  <c:v>1</c:v>
                </c:pt>
                <c:pt idx="1">
                  <c:v>0.95981421647819065</c:v>
                </c:pt>
                <c:pt idx="2">
                  <c:v>0.90914307574598319</c:v>
                </c:pt>
                <c:pt idx="3">
                  <c:v>0.72190157958687728</c:v>
                </c:pt>
                <c:pt idx="4">
                  <c:v>0.36427038626609443</c:v>
                </c:pt>
                <c:pt idx="5">
                  <c:v>0.2649386845039019</c:v>
                </c:pt>
                <c:pt idx="6">
                  <c:v>2.1959084861028978E-2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0-4C17-88D3-6B06F1A6A6FE}"/>
            </c:ext>
          </c:extLst>
        </c:ser>
        <c:ser>
          <c:idx val="5"/>
          <c:order val="5"/>
          <c:tx>
            <c:strRef>
              <c:f>'Scaling effeciency'!$A$35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effeciency'!$B$35:$H$35</c:f>
              <c:numCache>
                <c:formatCode>General</c:formatCode>
                <c:ptCount val="7"/>
                <c:pt idx="0">
                  <c:v>1</c:v>
                </c:pt>
                <c:pt idx="1">
                  <c:v>0.90553225484321953</c:v>
                </c:pt>
                <c:pt idx="2">
                  <c:v>0.79711673699015473</c:v>
                </c:pt>
                <c:pt idx="3">
                  <c:v>0.65901162790697676</c:v>
                </c:pt>
                <c:pt idx="4">
                  <c:v>0.35644654088050315</c:v>
                </c:pt>
                <c:pt idx="5">
                  <c:v>0.23989417989417988</c:v>
                </c:pt>
                <c:pt idx="6">
                  <c:v>3.5789613276415166E-3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0-4C17-88D3-6B06F1A6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effeciency'!$B$15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effeciency'!$B$16:$B$21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8BF-82AE-9C794976BEF8}"/>
            </c:ext>
          </c:extLst>
        </c:ser>
        <c:ser>
          <c:idx val="1"/>
          <c:order val="1"/>
          <c:tx>
            <c:strRef>
              <c:f>'Scaling effeciency'!$C$15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effeciency'!$C$16:$C$21</c:f>
              <c:numCache>
                <c:formatCode>General</c:formatCode>
                <c:ptCount val="6"/>
                <c:pt idx="0">
                  <c:v>0.8290114621796183</c:v>
                </c:pt>
                <c:pt idx="1">
                  <c:v>0.9473819768498879</c:v>
                </c:pt>
                <c:pt idx="2">
                  <c:v>0.97238805970149256</c:v>
                </c:pt>
                <c:pt idx="3">
                  <c:v>0.81137479541734858</c:v>
                </c:pt>
                <c:pt idx="4">
                  <c:v>0.86176470588235299</c:v>
                </c:pt>
                <c:pt idx="5">
                  <c:v>0.79805996472663143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8-48BF-82AE-9C794976BEF8}"/>
            </c:ext>
          </c:extLst>
        </c:ser>
        <c:ser>
          <c:idx val="2"/>
          <c:order val="2"/>
          <c:tx>
            <c:strRef>
              <c:f>'Scaling effeciency'!$D$15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effeciency'!$D$16:$D$21</c:f>
              <c:numCache>
                <c:formatCode>General</c:formatCode>
                <c:ptCount val="6"/>
                <c:pt idx="0">
                  <c:v>0.76344091976429929</c:v>
                </c:pt>
                <c:pt idx="1">
                  <c:v>0.93018862311079376</c:v>
                </c:pt>
                <c:pt idx="2">
                  <c:v>0.86351941369094032</c:v>
                </c:pt>
                <c:pt idx="3">
                  <c:v>0.70821428571428569</c:v>
                </c:pt>
                <c:pt idx="4">
                  <c:v>0.67615384615384611</c:v>
                </c:pt>
                <c:pt idx="5">
                  <c:v>0.57496823379923756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8BF-82AE-9C794976BEF8}"/>
            </c:ext>
          </c:extLst>
        </c:ser>
        <c:ser>
          <c:idx val="3"/>
          <c:order val="3"/>
          <c:tx>
            <c:strRef>
              <c:f>'Scaling effeciency'!$E$15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effeciency'!$E$16:$E$21</c:f>
              <c:numCache>
                <c:formatCode>General</c:formatCode>
                <c:ptCount val="6"/>
                <c:pt idx="0">
                  <c:v>0.71589634399667634</c:v>
                </c:pt>
                <c:pt idx="1">
                  <c:v>0.80390568754499636</c:v>
                </c:pt>
                <c:pt idx="2">
                  <c:v>0.72750262743037308</c:v>
                </c:pt>
                <c:pt idx="3">
                  <c:v>0.45902777777777776</c:v>
                </c:pt>
                <c:pt idx="4">
                  <c:v>0.43003913894324852</c:v>
                </c:pt>
                <c:pt idx="5">
                  <c:v>0.35406885758998435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8-48BF-82AE-9C794976BEF8}"/>
            </c:ext>
          </c:extLst>
        </c:ser>
        <c:ser>
          <c:idx val="4"/>
          <c:order val="4"/>
          <c:tx>
            <c:strRef>
              <c:f>'Scaling effeciency'!$F$15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effeciency'!$F$16:$F$21</c:f>
              <c:numCache>
                <c:formatCode>General</c:formatCode>
                <c:ptCount val="6"/>
                <c:pt idx="0">
                  <c:v>0.52699324117683044</c:v>
                </c:pt>
                <c:pt idx="1">
                  <c:v>0.69386373723923656</c:v>
                </c:pt>
                <c:pt idx="2">
                  <c:v>0.61998992386923424</c:v>
                </c:pt>
                <c:pt idx="3">
                  <c:v>0.25554123711340204</c:v>
                </c:pt>
                <c:pt idx="4">
                  <c:v>0.23427505330490406</c:v>
                </c:pt>
                <c:pt idx="5">
                  <c:v>0.15349389416553597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8-48BF-82AE-9C794976BEF8}"/>
            </c:ext>
          </c:extLst>
        </c:ser>
        <c:ser>
          <c:idx val="5"/>
          <c:order val="5"/>
          <c:tx>
            <c:strRef>
              <c:f>'Scaling effeciency'!$G$15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effeciency'!$G$16:$G$21</c:f>
              <c:numCache>
                <c:formatCode>General</c:formatCode>
                <c:ptCount val="6"/>
                <c:pt idx="0">
                  <c:v>0.45406126482213438</c:v>
                </c:pt>
                <c:pt idx="1">
                  <c:v>0.46924058232027616</c:v>
                </c:pt>
                <c:pt idx="2">
                  <c:v>0.34749937248995982</c:v>
                </c:pt>
                <c:pt idx="3">
                  <c:v>0.1152370990237099</c:v>
                </c:pt>
                <c:pt idx="4">
                  <c:v>0.10524425287356322</c:v>
                </c:pt>
                <c:pt idx="5">
                  <c:v>9.4035743973399838E-2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8-48BF-82AE-9C794976BEF8}"/>
            </c:ext>
          </c:extLst>
        </c:ser>
        <c:ser>
          <c:idx val="6"/>
          <c:order val="6"/>
          <c:tx>
            <c:strRef>
              <c:f>'Scaling effeciency'!$H$15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'Scaling effeciency'!$A$16:$A$21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'Scaling effeciency'!$H$16:$H$21</c:f>
              <c:numCache>
                <c:formatCode>General</c:formatCode>
                <c:ptCount val="6"/>
                <c:pt idx="0">
                  <c:v>3.6653985399348249E-2</c:v>
                </c:pt>
                <c:pt idx="1">
                  <c:v>0.43424305555555553</c:v>
                </c:pt>
                <c:pt idx="2">
                  <c:v>0.28890598914858096</c:v>
                </c:pt>
                <c:pt idx="3">
                  <c:v>8.0166558861578266E-2</c:v>
                </c:pt>
                <c:pt idx="4">
                  <c:v>5.1974929044465469E-2</c:v>
                </c:pt>
                <c:pt idx="5">
                  <c:v>4.9790933098591547E-2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8-48BF-82AE-9C794976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effeciency'!$A$16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effeciency'!$B$16:$H$16</c:f>
              <c:numCache>
                <c:formatCode>General</c:formatCode>
                <c:ptCount val="7"/>
                <c:pt idx="0">
                  <c:v>1</c:v>
                </c:pt>
                <c:pt idx="1">
                  <c:v>0.8290114621796183</c:v>
                </c:pt>
                <c:pt idx="2">
                  <c:v>0.76344091976429929</c:v>
                </c:pt>
                <c:pt idx="3">
                  <c:v>0.71589634399667634</c:v>
                </c:pt>
                <c:pt idx="4">
                  <c:v>0.52699324117683044</c:v>
                </c:pt>
                <c:pt idx="5">
                  <c:v>0.45406126482213438</c:v>
                </c:pt>
                <c:pt idx="6">
                  <c:v>3.6653985399348249E-2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2-43EC-8E99-4B86EAF90769}"/>
            </c:ext>
          </c:extLst>
        </c:ser>
        <c:ser>
          <c:idx val="1"/>
          <c:order val="1"/>
          <c:tx>
            <c:strRef>
              <c:f>'Scaling effeciency'!$A$17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effeciency'!$B$17:$H$17</c:f>
              <c:numCache>
                <c:formatCode>General</c:formatCode>
                <c:ptCount val="7"/>
                <c:pt idx="0">
                  <c:v>1</c:v>
                </c:pt>
                <c:pt idx="1">
                  <c:v>0.9473819768498879</c:v>
                </c:pt>
                <c:pt idx="2">
                  <c:v>0.93018862311079376</c:v>
                </c:pt>
                <c:pt idx="3">
                  <c:v>0.80390568754499636</c:v>
                </c:pt>
                <c:pt idx="4">
                  <c:v>0.69386373723923656</c:v>
                </c:pt>
                <c:pt idx="5">
                  <c:v>0.46924058232027616</c:v>
                </c:pt>
                <c:pt idx="6">
                  <c:v>0.43424305555555553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2-43EC-8E99-4B86EAF90769}"/>
            </c:ext>
          </c:extLst>
        </c:ser>
        <c:ser>
          <c:idx val="2"/>
          <c:order val="2"/>
          <c:tx>
            <c:strRef>
              <c:f>'Scaling effeciency'!$A$18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effeciency'!$B$18:$H$18</c:f>
              <c:numCache>
                <c:formatCode>General</c:formatCode>
                <c:ptCount val="7"/>
                <c:pt idx="0">
                  <c:v>1</c:v>
                </c:pt>
                <c:pt idx="1">
                  <c:v>0.97238805970149256</c:v>
                </c:pt>
                <c:pt idx="2">
                  <c:v>0.86351941369094032</c:v>
                </c:pt>
                <c:pt idx="3">
                  <c:v>0.72750262743037308</c:v>
                </c:pt>
                <c:pt idx="4">
                  <c:v>0.61998992386923424</c:v>
                </c:pt>
                <c:pt idx="5">
                  <c:v>0.34749937248995982</c:v>
                </c:pt>
                <c:pt idx="6">
                  <c:v>0.28890598914858096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2-43EC-8E99-4B86EAF90769}"/>
            </c:ext>
          </c:extLst>
        </c:ser>
        <c:ser>
          <c:idx val="3"/>
          <c:order val="3"/>
          <c:tx>
            <c:strRef>
              <c:f>'Scaling effeciency'!$A$19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effeciency'!$B$19:$H$19</c:f>
              <c:numCache>
                <c:formatCode>General</c:formatCode>
                <c:ptCount val="7"/>
                <c:pt idx="0">
                  <c:v>1</c:v>
                </c:pt>
                <c:pt idx="1">
                  <c:v>0.81137479541734858</c:v>
                </c:pt>
                <c:pt idx="2">
                  <c:v>0.70821428571428569</c:v>
                </c:pt>
                <c:pt idx="3">
                  <c:v>0.45902777777777776</c:v>
                </c:pt>
                <c:pt idx="4">
                  <c:v>0.25554123711340204</c:v>
                </c:pt>
                <c:pt idx="5">
                  <c:v>0.1152370990237099</c:v>
                </c:pt>
                <c:pt idx="6">
                  <c:v>8.0166558861578266E-2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2-43EC-8E99-4B86EAF90769}"/>
            </c:ext>
          </c:extLst>
        </c:ser>
        <c:ser>
          <c:idx val="4"/>
          <c:order val="4"/>
          <c:tx>
            <c:strRef>
              <c:f>'Scaling effeciency'!$A$20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effeciency'!$B$20:$H$20</c:f>
              <c:numCache>
                <c:formatCode>General</c:formatCode>
                <c:ptCount val="7"/>
                <c:pt idx="0">
                  <c:v>1</c:v>
                </c:pt>
                <c:pt idx="1">
                  <c:v>0.86176470588235299</c:v>
                </c:pt>
                <c:pt idx="2">
                  <c:v>0.67615384615384611</c:v>
                </c:pt>
                <c:pt idx="3">
                  <c:v>0.43003913894324852</c:v>
                </c:pt>
                <c:pt idx="4">
                  <c:v>0.23427505330490406</c:v>
                </c:pt>
                <c:pt idx="5">
                  <c:v>0.10524425287356322</c:v>
                </c:pt>
                <c:pt idx="6">
                  <c:v>5.1974929044465469E-2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2-43EC-8E99-4B86EAF90769}"/>
            </c:ext>
          </c:extLst>
        </c:ser>
        <c:ser>
          <c:idx val="5"/>
          <c:order val="5"/>
          <c:tx>
            <c:strRef>
              <c:f>'Scaling effeciency'!$A$21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'Scaling effeciency'!$B$15:$H$15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'Scaling effeciency'!$B$21:$H$21</c:f>
              <c:numCache>
                <c:formatCode>General</c:formatCode>
                <c:ptCount val="7"/>
                <c:pt idx="0">
                  <c:v>1</c:v>
                </c:pt>
                <c:pt idx="1">
                  <c:v>0.79805996472663143</c:v>
                </c:pt>
                <c:pt idx="2">
                  <c:v>0.57496823379923756</c:v>
                </c:pt>
                <c:pt idx="3">
                  <c:v>0.35406885758998435</c:v>
                </c:pt>
                <c:pt idx="4">
                  <c:v>0.15349389416553597</c:v>
                </c:pt>
                <c:pt idx="5">
                  <c:v>9.4035743973399838E-2</c:v>
                </c:pt>
                <c:pt idx="6">
                  <c:v>4.9790933098591547E-2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2-43EC-8E99-4B86EAF9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Speed2!$B$2:$B$6</c:f>
              <c:numCache>
                <c:formatCode>General</c:formatCode>
                <c:ptCount val="5"/>
                <c:pt idx="0">
                  <c:v>44.5</c:v>
                </c:pt>
                <c:pt idx="1">
                  <c:v>133</c:v>
                </c:pt>
                <c:pt idx="2">
                  <c:v>50491.5</c:v>
                </c:pt>
                <c:pt idx="3">
                  <c:v>4637</c:v>
                </c:pt>
                <c:pt idx="4">
                  <c:v>102995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3B6-BB01-8A00F3C586D6}"/>
            </c:ext>
          </c:extLst>
        </c:ser>
        <c:ser>
          <c:idx val="1"/>
          <c:order val="1"/>
          <c:tx>
            <c:strRef>
              <c:f>Speed2!$C$1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Speed2!$C$2:$C$6</c:f>
              <c:numCache>
                <c:formatCode>General</c:formatCode>
                <c:ptCount val="5"/>
                <c:pt idx="0">
                  <c:v>46</c:v>
                </c:pt>
                <c:pt idx="1">
                  <c:v>178.5</c:v>
                </c:pt>
                <c:pt idx="2">
                  <c:v>51090</c:v>
                </c:pt>
                <c:pt idx="3">
                  <c:v>6664.5</c:v>
                </c:pt>
                <c:pt idx="4">
                  <c:v>111178.5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3B6-BB01-8A00F3C586D6}"/>
            </c:ext>
          </c:extLst>
        </c:ser>
        <c:ser>
          <c:idx val="2"/>
          <c:order val="2"/>
          <c:tx>
            <c:strRef>
              <c:f>Speed2!$D$1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Speed2!$D$2:$D$6</c:f>
              <c:numCache>
                <c:formatCode>General</c:formatCode>
                <c:ptCount val="5"/>
                <c:pt idx="0">
                  <c:v>43.5</c:v>
                </c:pt>
                <c:pt idx="1">
                  <c:v>171.5</c:v>
                </c:pt>
                <c:pt idx="2">
                  <c:v>46644</c:v>
                </c:pt>
                <c:pt idx="3">
                  <c:v>6705</c:v>
                </c:pt>
                <c:pt idx="4">
                  <c:v>100277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3-43B6-BB01-8A00F3C586D6}"/>
            </c:ext>
          </c:extLst>
        </c:ser>
        <c:ser>
          <c:idx val="3"/>
          <c:order val="3"/>
          <c:tx>
            <c:strRef>
              <c:f>Speed2!$E$1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Speed2!$E$2:$E$6</c:f>
              <c:numCache>
                <c:formatCode>General</c:formatCode>
                <c:ptCount val="5"/>
                <c:pt idx="0">
                  <c:v>39</c:v>
                </c:pt>
                <c:pt idx="1">
                  <c:v>144.5</c:v>
                </c:pt>
                <c:pt idx="2">
                  <c:v>39838</c:v>
                </c:pt>
                <c:pt idx="3">
                  <c:v>3950.5</c:v>
                </c:pt>
                <c:pt idx="4">
                  <c:v>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3-43B6-BB01-8A00F3C586D6}"/>
            </c:ext>
          </c:extLst>
        </c:ser>
        <c:ser>
          <c:idx val="4"/>
          <c:order val="4"/>
          <c:tx>
            <c:strRef>
              <c:f>Speed2!$F$1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Speed2!$F$2:$F$6</c:f>
              <c:numCache>
                <c:formatCode>General</c:formatCode>
                <c:ptCount val="5"/>
                <c:pt idx="0">
                  <c:v>33</c:v>
                </c:pt>
                <c:pt idx="1">
                  <c:v>152</c:v>
                </c:pt>
                <c:pt idx="2">
                  <c:v>45844.5</c:v>
                </c:pt>
                <c:pt idx="3">
                  <c:v>3730.5</c:v>
                </c:pt>
                <c:pt idx="4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3-43B6-BB01-8A00F3C586D6}"/>
            </c:ext>
          </c:extLst>
        </c:ser>
        <c:ser>
          <c:idx val="5"/>
          <c:order val="5"/>
          <c:tx>
            <c:strRef>
              <c:f>Speed2!$G$1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Speed2!$G$2:$G$6</c:f>
              <c:numCache>
                <c:formatCode>General</c:formatCode>
                <c:ptCount val="5"/>
                <c:pt idx="0">
                  <c:v>34</c:v>
                </c:pt>
                <c:pt idx="1">
                  <c:v>116</c:v>
                </c:pt>
                <c:pt idx="2">
                  <c:v>38812.5</c:v>
                </c:pt>
                <c:pt idx="3">
                  <c:v>3644.5</c:v>
                </c:pt>
                <c:pt idx="4">
                  <c:v>44215.5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3-43B6-BB01-8A00F3C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Speed2!$B$8:$B$12</c:f>
              <c:numCache>
                <c:formatCode>General</c:formatCode>
                <c:ptCount val="5"/>
                <c:pt idx="0">
                  <c:v>35.5</c:v>
                </c:pt>
                <c:pt idx="1">
                  <c:v>161.5</c:v>
                </c:pt>
                <c:pt idx="2">
                  <c:v>30583</c:v>
                </c:pt>
                <c:pt idx="3">
                  <c:v>2805</c:v>
                </c:pt>
                <c:pt idx="4">
                  <c:v>62132.5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780-A772-D0806792EFE9}"/>
            </c:ext>
          </c:extLst>
        </c:ser>
        <c:ser>
          <c:idx val="1"/>
          <c:order val="1"/>
          <c:tx>
            <c:strRef>
              <c:f>Speed2!$C$7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Speed2!$C$8:$C$12</c:f>
              <c:numCache>
                <c:formatCode>General</c:formatCode>
                <c:ptCount val="5"/>
                <c:pt idx="0">
                  <c:v>38.5</c:v>
                </c:pt>
                <c:pt idx="1">
                  <c:v>219</c:v>
                </c:pt>
                <c:pt idx="2">
                  <c:v>27621</c:v>
                </c:pt>
                <c:pt idx="3">
                  <c:v>4353</c:v>
                </c:pt>
                <c:pt idx="4">
                  <c:v>63068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780-A772-D0806792EFE9}"/>
            </c:ext>
          </c:extLst>
        </c:ser>
        <c:ser>
          <c:idx val="2"/>
          <c:order val="2"/>
          <c:tx>
            <c:strRef>
              <c:f>Speed2!$D$7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Speed2!$D$8:$D$12</c:f>
              <c:numCache>
                <c:formatCode>General</c:formatCode>
                <c:ptCount val="5"/>
                <c:pt idx="0">
                  <c:v>36.5</c:v>
                </c:pt>
                <c:pt idx="1">
                  <c:v>180.5</c:v>
                </c:pt>
                <c:pt idx="2">
                  <c:v>25735</c:v>
                </c:pt>
                <c:pt idx="3">
                  <c:v>3418.5</c:v>
                </c:pt>
                <c:pt idx="4">
                  <c:v>54420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780-A772-D0806792EFE9}"/>
            </c:ext>
          </c:extLst>
        </c:ser>
        <c:ser>
          <c:idx val="3"/>
          <c:order val="3"/>
          <c:tx>
            <c:strRef>
              <c:f>Speed2!$E$7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Speed2!$E$8:$E$12</c:f>
              <c:numCache>
                <c:formatCode>General</c:formatCode>
                <c:ptCount val="5"/>
                <c:pt idx="0">
                  <c:v>35</c:v>
                </c:pt>
                <c:pt idx="1">
                  <c:v>172.5</c:v>
                </c:pt>
                <c:pt idx="2">
                  <c:v>24835</c:v>
                </c:pt>
                <c:pt idx="3">
                  <c:v>2669</c:v>
                </c:pt>
                <c:pt idx="4">
                  <c:v>31526.5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D-4780-A772-D0806792EFE9}"/>
            </c:ext>
          </c:extLst>
        </c:ser>
        <c:ser>
          <c:idx val="4"/>
          <c:order val="4"/>
          <c:tx>
            <c:strRef>
              <c:f>Speed2!$F$7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Speed2!$F$8:$F$12</c:f>
              <c:numCache>
                <c:formatCode>General</c:formatCode>
                <c:ptCount val="5"/>
                <c:pt idx="0">
                  <c:v>29</c:v>
                </c:pt>
                <c:pt idx="1">
                  <c:v>164.5</c:v>
                </c:pt>
                <c:pt idx="2">
                  <c:v>27797.5</c:v>
                </c:pt>
                <c:pt idx="3">
                  <c:v>2570.5</c:v>
                </c:pt>
                <c:pt idx="4">
                  <c:v>28750.5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D-4780-A772-D0806792EFE9}"/>
            </c:ext>
          </c:extLst>
        </c:ser>
        <c:ser>
          <c:idx val="5"/>
          <c:order val="5"/>
          <c:tx>
            <c:strRef>
              <c:f>Speed2!$G$7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Speed2!$G$8:$G$12</c:f>
              <c:numCache>
                <c:formatCode>General</c:formatCode>
                <c:ptCount val="5"/>
                <c:pt idx="0">
                  <c:v>30.5</c:v>
                </c:pt>
                <c:pt idx="1">
                  <c:v>149.5</c:v>
                </c:pt>
                <c:pt idx="2">
                  <c:v>24870.5</c:v>
                </c:pt>
                <c:pt idx="3">
                  <c:v>2430</c:v>
                </c:pt>
                <c:pt idx="4">
                  <c:v>31844.5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D-4780-A772-D0806792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Speed2!$B$14:$B$18</c:f>
              <c:numCache>
                <c:formatCode>General</c:formatCode>
                <c:ptCount val="5"/>
                <c:pt idx="0">
                  <c:v>30.5</c:v>
                </c:pt>
                <c:pt idx="1">
                  <c:v>165.5</c:v>
                </c:pt>
                <c:pt idx="2">
                  <c:v>18019</c:v>
                </c:pt>
                <c:pt idx="3">
                  <c:v>2051.5</c:v>
                </c:pt>
                <c:pt idx="4">
                  <c:v>37465.5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AE2-8537-416FDB52232A}"/>
            </c:ext>
          </c:extLst>
        </c:ser>
        <c:ser>
          <c:idx val="1"/>
          <c:order val="1"/>
          <c:tx>
            <c:strRef>
              <c:f>Speed2!$C$13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Speed2!$C$14:$C$18</c:f>
              <c:numCache>
                <c:formatCode>General</c:formatCode>
                <c:ptCount val="5"/>
                <c:pt idx="0">
                  <c:v>36</c:v>
                </c:pt>
                <c:pt idx="1">
                  <c:v>208.5</c:v>
                </c:pt>
                <c:pt idx="2">
                  <c:v>16141.5</c:v>
                </c:pt>
                <c:pt idx="3">
                  <c:v>2588</c:v>
                </c:pt>
                <c:pt idx="4">
                  <c:v>39093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4AE2-8537-416FDB52232A}"/>
            </c:ext>
          </c:extLst>
        </c:ser>
        <c:ser>
          <c:idx val="2"/>
          <c:order val="2"/>
          <c:tx>
            <c:strRef>
              <c:f>Speed2!$D$13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Speed2!$D$14:$D$18</c:f>
              <c:numCache>
                <c:formatCode>General</c:formatCode>
                <c:ptCount val="5"/>
                <c:pt idx="0">
                  <c:v>26.5</c:v>
                </c:pt>
                <c:pt idx="1">
                  <c:v>181.5</c:v>
                </c:pt>
                <c:pt idx="2">
                  <c:v>15999</c:v>
                </c:pt>
                <c:pt idx="3">
                  <c:v>2103</c:v>
                </c:pt>
                <c:pt idx="4">
                  <c:v>33118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4AE2-8537-416FDB52232A}"/>
            </c:ext>
          </c:extLst>
        </c:ser>
        <c:ser>
          <c:idx val="3"/>
          <c:order val="3"/>
          <c:tx>
            <c:strRef>
              <c:f>Speed2!$E$13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Speed2!$E$14:$E$18</c:f>
              <c:numCache>
                <c:formatCode>General</c:formatCode>
                <c:ptCount val="5"/>
                <c:pt idx="0">
                  <c:v>28</c:v>
                </c:pt>
                <c:pt idx="1">
                  <c:v>191.5</c:v>
                </c:pt>
                <c:pt idx="2">
                  <c:v>14988.5</c:v>
                </c:pt>
                <c:pt idx="3">
                  <c:v>1633</c:v>
                </c:pt>
                <c:pt idx="4">
                  <c:v>20079.5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4AE2-8537-416FDB52232A}"/>
            </c:ext>
          </c:extLst>
        </c:ser>
        <c:ser>
          <c:idx val="4"/>
          <c:order val="4"/>
          <c:tx>
            <c:strRef>
              <c:f>Speed2!$F$13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Speed2!$F$14:$F$18</c:f>
              <c:numCache>
                <c:formatCode>General</c:formatCode>
                <c:ptCount val="5"/>
                <c:pt idx="0">
                  <c:v>26</c:v>
                </c:pt>
                <c:pt idx="1">
                  <c:v>167</c:v>
                </c:pt>
                <c:pt idx="2">
                  <c:v>16997.5</c:v>
                </c:pt>
                <c:pt idx="3">
                  <c:v>1452.5</c:v>
                </c:pt>
                <c:pt idx="4">
                  <c:v>19942.5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4AE2-8537-416FDB52232A}"/>
            </c:ext>
          </c:extLst>
        </c:ser>
        <c:ser>
          <c:idx val="5"/>
          <c:order val="5"/>
          <c:tx>
            <c:strRef>
              <c:f>Speed2!$G$13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Speed2!$G$14:$G$18</c:f>
              <c:numCache>
                <c:formatCode>General</c:formatCode>
                <c:ptCount val="5"/>
                <c:pt idx="0">
                  <c:v>28</c:v>
                </c:pt>
                <c:pt idx="1">
                  <c:v>150.5</c:v>
                </c:pt>
                <c:pt idx="2">
                  <c:v>16081.5</c:v>
                </c:pt>
                <c:pt idx="3">
                  <c:v>1452</c:v>
                </c:pt>
                <c:pt idx="4">
                  <c:v>21442.5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6-4AE2-8537-416FDB52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Speed2!$B$20:$B$24</c:f>
              <c:numCache>
                <c:formatCode>General</c:formatCode>
                <c:ptCount val="5"/>
                <c:pt idx="0">
                  <c:v>27</c:v>
                </c:pt>
                <c:pt idx="1">
                  <c:v>176</c:v>
                </c:pt>
                <c:pt idx="2">
                  <c:v>10085</c:v>
                </c:pt>
                <c:pt idx="3">
                  <c:v>1547.5</c:v>
                </c:pt>
                <c:pt idx="4">
                  <c:v>25500.5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FFF-9FC6-C9C7395DA12A}"/>
            </c:ext>
          </c:extLst>
        </c:ser>
        <c:ser>
          <c:idx val="1"/>
          <c:order val="1"/>
          <c:tx>
            <c:strRef>
              <c:f>Speed2!$C$19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Speed2!$C$20:$C$24</c:f>
              <c:numCache>
                <c:formatCode>General</c:formatCode>
                <c:ptCount val="5"/>
                <c:pt idx="0">
                  <c:v>30.5</c:v>
                </c:pt>
                <c:pt idx="1">
                  <c:v>210</c:v>
                </c:pt>
                <c:pt idx="2">
                  <c:v>9824</c:v>
                </c:pt>
                <c:pt idx="3">
                  <c:v>1956</c:v>
                </c:pt>
                <c:pt idx="4">
                  <c:v>27248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FFF-9FC6-C9C7395DA12A}"/>
            </c:ext>
          </c:extLst>
        </c:ser>
        <c:ser>
          <c:idx val="2"/>
          <c:order val="2"/>
          <c:tx>
            <c:strRef>
              <c:f>Speed2!$D$19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Speed2!$D$20:$D$24</c:f>
              <c:numCache>
                <c:formatCode>General</c:formatCode>
                <c:ptCount val="5"/>
                <c:pt idx="0">
                  <c:v>23.5</c:v>
                </c:pt>
                <c:pt idx="1">
                  <c:v>183.5</c:v>
                </c:pt>
                <c:pt idx="2">
                  <c:v>9629</c:v>
                </c:pt>
                <c:pt idx="3">
                  <c:v>1626.5</c:v>
                </c:pt>
                <c:pt idx="4">
                  <c:v>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A-4FFF-9FC6-C9C7395DA12A}"/>
            </c:ext>
          </c:extLst>
        </c:ser>
        <c:ser>
          <c:idx val="3"/>
          <c:order val="3"/>
          <c:tx>
            <c:strRef>
              <c:f>Speed2!$E$19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Speed2!$E$20:$E$24</c:f>
              <c:numCache>
                <c:formatCode>General</c:formatCode>
                <c:ptCount val="5"/>
                <c:pt idx="0">
                  <c:v>24</c:v>
                </c:pt>
                <c:pt idx="1">
                  <c:v>186</c:v>
                </c:pt>
                <c:pt idx="2">
                  <c:v>10818</c:v>
                </c:pt>
                <c:pt idx="3">
                  <c:v>1267.5</c:v>
                </c:pt>
                <c:pt idx="4">
                  <c:v>14672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A-4FFF-9FC6-C9C7395DA12A}"/>
            </c:ext>
          </c:extLst>
        </c:ser>
        <c:ser>
          <c:idx val="4"/>
          <c:order val="4"/>
          <c:tx>
            <c:strRef>
              <c:f>Speed2!$F$19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Speed2!$F$20:$F$24</c:f>
              <c:numCache>
                <c:formatCode>General</c:formatCode>
                <c:ptCount val="5"/>
                <c:pt idx="0">
                  <c:v>26</c:v>
                </c:pt>
                <c:pt idx="1">
                  <c:v>183.5</c:v>
                </c:pt>
                <c:pt idx="2">
                  <c:v>9331.5</c:v>
                </c:pt>
                <c:pt idx="3">
                  <c:v>1226.5</c:v>
                </c:pt>
                <c:pt idx="4">
                  <c:v>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A-4FFF-9FC6-C9C7395DA12A}"/>
            </c:ext>
          </c:extLst>
        </c:ser>
        <c:ser>
          <c:idx val="5"/>
          <c:order val="5"/>
          <c:tx>
            <c:strRef>
              <c:f>Speed2!$G$19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Speed2!$G$20:$G$24</c:f>
              <c:numCache>
                <c:formatCode>General</c:formatCode>
                <c:ptCount val="5"/>
                <c:pt idx="0">
                  <c:v>24</c:v>
                </c:pt>
                <c:pt idx="1">
                  <c:v>148</c:v>
                </c:pt>
                <c:pt idx="2">
                  <c:v>9539.5</c:v>
                </c:pt>
                <c:pt idx="3">
                  <c:v>1219.5</c:v>
                </c:pt>
                <c:pt idx="4">
                  <c:v>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A-4FFF-9FC6-C9C7395D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logBase val="10"/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Speed2!$B$26:$B$30</c:f>
              <c:numCache>
                <c:formatCode>General</c:formatCode>
                <c:ptCount val="5"/>
                <c:pt idx="0">
                  <c:v>24</c:v>
                </c:pt>
                <c:pt idx="1">
                  <c:v>202.5</c:v>
                </c:pt>
                <c:pt idx="2">
                  <c:v>6718</c:v>
                </c:pt>
                <c:pt idx="3">
                  <c:v>1394.5</c:v>
                </c:pt>
                <c:pt idx="4">
                  <c:v>16104.5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9B6-860E-53ADA4A40579}"/>
            </c:ext>
          </c:extLst>
        </c:ser>
        <c:ser>
          <c:idx val="1"/>
          <c:order val="1"/>
          <c:tx>
            <c:strRef>
              <c:f>Speed2!$C$25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Speed2!$C$26:$C$30</c:f>
              <c:numCache>
                <c:formatCode>General</c:formatCode>
                <c:ptCount val="5"/>
                <c:pt idx="0">
                  <c:v>23</c:v>
                </c:pt>
                <c:pt idx="1">
                  <c:v>229.5</c:v>
                </c:pt>
                <c:pt idx="2">
                  <c:v>5626</c:v>
                </c:pt>
                <c:pt idx="3">
                  <c:v>1652.5</c:v>
                </c:pt>
                <c:pt idx="4">
                  <c:v>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5-49B6-860E-53ADA4A40579}"/>
            </c:ext>
          </c:extLst>
        </c:ser>
        <c:ser>
          <c:idx val="2"/>
          <c:order val="2"/>
          <c:tx>
            <c:strRef>
              <c:f>Speed2!$D$25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Speed2!$D$26:$D$30</c:f>
              <c:numCache>
                <c:formatCode>General</c:formatCode>
                <c:ptCount val="5"/>
                <c:pt idx="0">
                  <c:v>22</c:v>
                </c:pt>
                <c:pt idx="1">
                  <c:v>201.5</c:v>
                </c:pt>
                <c:pt idx="2">
                  <c:v>5469.5</c:v>
                </c:pt>
                <c:pt idx="3">
                  <c:v>1393</c:v>
                </c:pt>
                <c:pt idx="4">
                  <c:v>14880.5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9B6-860E-53ADA4A40579}"/>
            </c:ext>
          </c:extLst>
        </c:ser>
        <c:ser>
          <c:idx val="3"/>
          <c:order val="3"/>
          <c:tx>
            <c:strRef>
              <c:f>Speed2!$E$25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Speed2!$E$26:$E$30</c:f>
              <c:numCache>
                <c:formatCode>General</c:formatCode>
                <c:ptCount val="5"/>
                <c:pt idx="0">
                  <c:v>28</c:v>
                </c:pt>
                <c:pt idx="1">
                  <c:v>186.5</c:v>
                </c:pt>
                <c:pt idx="2">
                  <c:v>5651</c:v>
                </c:pt>
                <c:pt idx="3">
                  <c:v>1286.5</c:v>
                </c:pt>
                <c:pt idx="4">
                  <c:v>10435.5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5-49B6-860E-53ADA4A40579}"/>
            </c:ext>
          </c:extLst>
        </c:ser>
        <c:ser>
          <c:idx val="4"/>
          <c:order val="4"/>
          <c:tx>
            <c:strRef>
              <c:f>Speed2!$F$25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Speed2!$F$26:$F$30</c:f>
              <c:numCache>
                <c:formatCode>General</c:formatCode>
                <c:ptCount val="5"/>
                <c:pt idx="0">
                  <c:v>24</c:v>
                </c:pt>
                <c:pt idx="1">
                  <c:v>166</c:v>
                </c:pt>
                <c:pt idx="2">
                  <c:v>5574.5</c:v>
                </c:pt>
                <c:pt idx="3">
                  <c:v>1198.5</c:v>
                </c:pt>
                <c:pt idx="4">
                  <c:v>10319.5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5-49B6-860E-53ADA4A40579}"/>
            </c:ext>
          </c:extLst>
        </c:ser>
        <c:ser>
          <c:idx val="5"/>
          <c:order val="5"/>
          <c:tx>
            <c:strRef>
              <c:f>Speed2!$G$25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Speed2!$G$26:$G$30</c:f>
              <c:numCache>
                <c:formatCode>General</c:formatCode>
                <c:ptCount val="5"/>
                <c:pt idx="0">
                  <c:v>23</c:v>
                </c:pt>
                <c:pt idx="1">
                  <c:v>156.5</c:v>
                </c:pt>
                <c:pt idx="2">
                  <c:v>6785.5</c:v>
                </c:pt>
                <c:pt idx="3">
                  <c:v>1196</c:v>
                </c:pt>
                <c:pt idx="4">
                  <c:v>10497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5-49B6-860E-53ADA4A4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Speed2!$B$32:$B$36</c:f>
              <c:numCache>
                <c:formatCode>General</c:formatCode>
                <c:ptCount val="5"/>
                <c:pt idx="0">
                  <c:v>32</c:v>
                </c:pt>
                <c:pt idx="1">
                  <c:v>256</c:v>
                </c:pt>
                <c:pt idx="2">
                  <c:v>5619.5</c:v>
                </c:pt>
                <c:pt idx="3">
                  <c:v>1474.5</c:v>
                </c:pt>
                <c:pt idx="4">
                  <c:v>14794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367-B28C-A53B74E4A959}"/>
            </c:ext>
          </c:extLst>
        </c:ser>
        <c:ser>
          <c:idx val="1"/>
          <c:order val="1"/>
          <c:tx>
            <c:strRef>
              <c:f>Speed2!$C$31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Speed2!$C$32:$C$36</c:f>
              <c:numCache>
                <c:formatCode>General</c:formatCode>
                <c:ptCount val="5"/>
                <c:pt idx="0">
                  <c:v>40</c:v>
                </c:pt>
                <c:pt idx="1">
                  <c:v>253</c:v>
                </c:pt>
                <c:pt idx="2">
                  <c:v>5654.5</c:v>
                </c:pt>
                <c:pt idx="3">
                  <c:v>1629</c:v>
                </c:pt>
                <c:pt idx="4">
                  <c:v>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1-4367-B28C-A53B74E4A959}"/>
            </c:ext>
          </c:extLst>
        </c:ser>
        <c:ser>
          <c:idx val="2"/>
          <c:order val="2"/>
          <c:tx>
            <c:strRef>
              <c:f>Speed2!$D$31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Speed2!$D$32:$D$36</c:f>
              <c:numCache>
                <c:formatCode>General</c:formatCode>
                <c:ptCount val="5"/>
                <c:pt idx="0">
                  <c:v>45</c:v>
                </c:pt>
                <c:pt idx="1">
                  <c:v>231.5</c:v>
                </c:pt>
                <c:pt idx="2">
                  <c:v>5577</c:v>
                </c:pt>
                <c:pt idx="3">
                  <c:v>1501.5</c:v>
                </c:pt>
                <c:pt idx="4">
                  <c:v>14355.5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1-4367-B28C-A53B74E4A959}"/>
            </c:ext>
          </c:extLst>
        </c:ser>
        <c:ser>
          <c:idx val="3"/>
          <c:order val="3"/>
          <c:tx>
            <c:strRef>
              <c:f>Speed2!$E$31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Speed2!$E$32:$E$36</c:f>
              <c:numCache>
                <c:formatCode>General</c:formatCode>
                <c:ptCount val="5"/>
                <c:pt idx="0">
                  <c:v>51.5</c:v>
                </c:pt>
                <c:pt idx="1">
                  <c:v>239.5</c:v>
                </c:pt>
                <c:pt idx="2">
                  <c:v>5631</c:v>
                </c:pt>
                <c:pt idx="3">
                  <c:v>1303.5</c:v>
                </c:pt>
                <c:pt idx="4">
                  <c:v>9852.5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1-4367-B28C-A53B74E4A959}"/>
            </c:ext>
          </c:extLst>
        </c:ser>
        <c:ser>
          <c:idx val="4"/>
          <c:order val="4"/>
          <c:tx>
            <c:strRef>
              <c:f>Speed2!$F$31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Speed2!$F$32:$F$36</c:f>
              <c:numCache>
                <c:formatCode>General</c:formatCode>
                <c:ptCount val="5"/>
                <c:pt idx="0">
                  <c:v>39.5</c:v>
                </c:pt>
                <c:pt idx="1">
                  <c:v>261.5</c:v>
                </c:pt>
                <c:pt idx="2">
                  <c:v>5604</c:v>
                </c:pt>
                <c:pt idx="3">
                  <c:v>1266.5</c:v>
                </c:pt>
                <c:pt idx="4">
                  <c:v>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1-4367-B28C-A53B74E4A959}"/>
            </c:ext>
          </c:extLst>
        </c:ser>
        <c:ser>
          <c:idx val="5"/>
          <c:order val="5"/>
          <c:tx>
            <c:strRef>
              <c:f>Speed2!$G$31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Speed2!$G$32:$G$36</c:f>
              <c:numCache>
                <c:formatCode>General</c:formatCode>
                <c:ptCount val="5"/>
                <c:pt idx="0">
                  <c:v>43</c:v>
                </c:pt>
                <c:pt idx="1">
                  <c:v>193</c:v>
                </c:pt>
                <c:pt idx="2">
                  <c:v>5657</c:v>
                </c:pt>
                <c:pt idx="3">
                  <c:v>1261.5</c:v>
                </c:pt>
                <c:pt idx="4">
                  <c:v>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1-4367-B28C-A53B74E4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Speed2!$B$38:$B$42</c:f>
              <c:numCache>
                <c:formatCode>General</c:formatCode>
                <c:ptCount val="5"/>
                <c:pt idx="0">
                  <c:v>56.5</c:v>
                </c:pt>
                <c:pt idx="1">
                  <c:v>989</c:v>
                </c:pt>
                <c:pt idx="2">
                  <c:v>92981</c:v>
                </c:pt>
                <c:pt idx="3">
                  <c:v>1557</c:v>
                </c:pt>
                <c:pt idx="4">
                  <c:v>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C-4CCC-9AA7-95FC534A6FA7}"/>
            </c:ext>
          </c:extLst>
        </c:ser>
        <c:ser>
          <c:idx val="1"/>
          <c:order val="1"/>
          <c:tx>
            <c:strRef>
              <c:f>Speed2!$C$37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Speed2!$C$38:$C$42</c:f>
              <c:numCache>
                <c:formatCode>General</c:formatCode>
                <c:ptCount val="5"/>
                <c:pt idx="0">
                  <c:v>56</c:v>
                </c:pt>
                <c:pt idx="1">
                  <c:v>472</c:v>
                </c:pt>
                <c:pt idx="2">
                  <c:v>4625</c:v>
                </c:pt>
                <c:pt idx="3">
                  <c:v>6527.5</c:v>
                </c:pt>
                <c:pt idx="4">
                  <c:v>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C-4CCC-9AA7-95FC534A6FA7}"/>
            </c:ext>
          </c:extLst>
        </c:ser>
        <c:ser>
          <c:idx val="2"/>
          <c:order val="2"/>
          <c:tx>
            <c:strRef>
              <c:f>Speed2!$D$37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Speed2!$D$38:$D$42</c:f>
              <c:numCache>
                <c:formatCode>General</c:formatCode>
                <c:ptCount val="5"/>
                <c:pt idx="0">
                  <c:v>54.5</c:v>
                </c:pt>
                <c:pt idx="1">
                  <c:v>690</c:v>
                </c:pt>
                <c:pt idx="2">
                  <c:v>4523.5</c:v>
                </c:pt>
                <c:pt idx="3">
                  <c:v>1502.5</c:v>
                </c:pt>
                <c:pt idx="4">
                  <c:v>71378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C-4CCC-9AA7-95FC534A6FA7}"/>
            </c:ext>
          </c:extLst>
        </c:ser>
        <c:ser>
          <c:idx val="3"/>
          <c:order val="3"/>
          <c:tx>
            <c:strRef>
              <c:f>Speed2!$E$37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Speed2!$E$38:$E$42</c:f>
              <c:numCache>
                <c:formatCode>General</c:formatCode>
                <c:ptCount val="5"/>
                <c:pt idx="0">
                  <c:v>84.5</c:v>
                </c:pt>
                <c:pt idx="1">
                  <c:v>315</c:v>
                </c:pt>
                <c:pt idx="2">
                  <c:v>5546.5</c:v>
                </c:pt>
                <c:pt idx="3">
                  <c:v>11078.5</c:v>
                </c:pt>
                <c:pt idx="4">
                  <c:v>21765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C-4CCC-9AA7-95FC534A6FA7}"/>
            </c:ext>
          </c:extLst>
        </c:ser>
        <c:ser>
          <c:idx val="4"/>
          <c:order val="4"/>
          <c:tx>
            <c:strRef>
              <c:f>Speed2!$F$37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Speed2!$F$38:$F$42</c:f>
              <c:numCache>
                <c:formatCode>General</c:formatCode>
                <c:ptCount val="5"/>
                <c:pt idx="0">
                  <c:v>53.5</c:v>
                </c:pt>
                <c:pt idx="1">
                  <c:v>956</c:v>
                </c:pt>
                <c:pt idx="2">
                  <c:v>4724</c:v>
                </c:pt>
                <c:pt idx="3">
                  <c:v>1335.5</c:v>
                </c:pt>
                <c:pt idx="4">
                  <c:v>12347.5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C-4CCC-9AA7-95FC534A6FA7}"/>
            </c:ext>
          </c:extLst>
        </c:ser>
        <c:ser>
          <c:idx val="5"/>
          <c:order val="5"/>
          <c:tx>
            <c:strRef>
              <c:f>Speed2!$G$37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Speed2!$A$38:$A$42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Speed2!$G$38:$G$42</c:f>
              <c:numCache>
                <c:formatCode>General</c:formatCode>
                <c:ptCount val="5"/>
                <c:pt idx="0">
                  <c:v>61.5</c:v>
                </c:pt>
                <c:pt idx="1">
                  <c:v>313</c:v>
                </c:pt>
                <c:pt idx="2">
                  <c:v>4965</c:v>
                </c:pt>
                <c:pt idx="3">
                  <c:v>1320.5</c:v>
                </c:pt>
                <c:pt idx="4">
                  <c:v>59026.5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C-4CCC-9AA7-95FC534A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2CFAE-DFE0-4CF2-9DED-95D2D77B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621B2-B48E-4245-BDA0-036FAEC0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4A44-7D09-47B5-97E3-A9A6B8781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F5A6C-4918-4B7B-BFCD-0D724ED5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90662-F748-4FB3-8897-90015FED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1B190-2B5C-4FEE-96F5-FE56E9E3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1A13-793E-4DF9-96AD-A69C21AA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B11CC-7BED-4BB2-AAAD-79B1D4A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C25C4-D39F-4C16-825A-F93BF8CB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B8D7D1-B897-4597-BE05-075CF702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7199</xdr:colOff>
      <xdr:row>30</xdr:row>
      <xdr:rowOff>184184</xdr:rowOff>
    </xdr:from>
    <xdr:to>
      <xdr:col>33</xdr:col>
      <xdr:colOff>2437</xdr:colOff>
      <xdr:row>45</xdr:row>
      <xdr:rowOff>179423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B3A576-D9BB-46C8-8061-36823ADF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605280</xdr:colOff>
      <xdr:row>30</xdr:row>
      <xdr:rowOff>184184</xdr:rowOff>
    </xdr:from>
    <xdr:to>
      <xdr:col>40</xdr:col>
      <xdr:colOff>600518</xdr:colOff>
      <xdr:row>45</xdr:row>
      <xdr:rowOff>179423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52BD9-FB45-4B15-9B56-FBFD660E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F8C91-66BB-4CE8-BD5A-17F89F4F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0C53C-B904-4F24-9EC0-8D8FCC5D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6AECE-1F80-4BF9-8883-56DEDC79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A4C27-F322-4066-BF16-A714D435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FA266-CDCF-4055-B5CE-4561EABE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2DACB6-A6A1-4F6A-8427-1D631102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5BC7B-62A5-4C26-B40D-94934558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D0022-1057-475D-B9C0-F499E0FE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6F7863-18A6-400B-A617-CEB7F791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3A935A-DB94-40F5-89AF-F8BB4817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5493</xdr:colOff>
      <xdr:row>30</xdr:row>
      <xdr:rowOff>195260</xdr:rowOff>
    </xdr:from>
    <xdr:to>
      <xdr:col>33</xdr:col>
      <xdr:colOff>731</xdr:colOff>
      <xdr:row>45</xdr:row>
      <xdr:rowOff>190497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0FD5D-D104-4F2E-BD34-0545A4B4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5493</xdr:colOff>
      <xdr:row>30</xdr:row>
      <xdr:rowOff>195260</xdr:rowOff>
    </xdr:from>
    <xdr:to>
      <xdr:col>41</xdr:col>
      <xdr:colOff>732</xdr:colOff>
      <xdr:row>45</xdr:row>
      <xdr:rowOff>190497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42FA1A-A320-4DCC-A2E6-A51B3E9C3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0</xdr:row>
      <xdr:rowOff>0</xdr:rowOff>
    </xdr:from>
    <xdr:to>
      <xdr:col>30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37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14</xdr:row>
      <xdr:rowOff>0</xdr:rowOff>
    </xdr:from>
    <xdr:to>
      <xdr:col>30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14</xdr:row>
      <xdr:rowOff>0</xdr:rowOff>
    </xdr:from>
    <xdr:to>
      <xdr:col>37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B9CF-50DC-443F-BD02-CE3C3224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E819-AC2C-47C9-9541-7A6EE706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D97E9-B466-4FA6-AB86-9FFD0EFBA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7F3EA6-BBFF-40E2-81DE-9DF0DD7C9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279B2-6C58-4521-9F97-BEEF9D1E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A9238-86C4-4562-A4D0-DF0B2B17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389F2-7D81-464B-915E-96984729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Normal="100" workbookViewId="0">
      <selection activeCell="AA2" sqref="AA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1D2-CB05-450A-B334-216B53C7C506}">
  <dimension ref="A1:G53"/>
  <sheetViews>
    <sheetView zoomScaleNormal="100" workbookViewId="0">
      <selection activeCell="Q30" sqref="Q30:AC37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MEDIAN(Slashdot!U2:U11)</f>
        <v>44.5</v>
      </c>
      <c r="C2">
        <f>MEDIAN(Slashdot!T2:T11)</f>
        <v>46</v>
      </c>
      <c r="D2">
        <f>MEDIAN(Slashdot!W2:W11)</f>
        <v>43.5</v>
      </c>
      <c r="E2">
        <f>MEDIAN(Slashdot!S2:S11)</f>
        <v>39</v>
      </c>
      <c r="F2">
        <f>MEDIAN(Slashdot!V2:V11)</f>
        <v>33</v>
      </c>
      <c r="G2">
        <f>MEDIAN(Slashdot!X2:X11)</f>
        <v>34</v>
      </c>
    </row>
    <row r="3" spans="1:7" x14ac:dyDescent="0.25">
      <c r="A3" t="s">
        <v>19</v>
      </c>
      <c r="B3">
        <f>MEDIAN(Stanford!U2:U11)</f>
        <v>133</v>
      </c>
      <c r="C3">
        <f>MEDIAN(Stanford!T2:T11)</f>
        <v>178.5</v>
      </c>
      <c r="D3">
        <f>MEDIAN(Stanford!W2:W11)</f>
        <v>171.5</v>
      </c>
      <c r="E3">
        <f>MEDIAN(Stanford!S2:S11)</f>
        <v>144.5</v>
      </c>
      <c r="F3">
        <f>MEDIAN(Stanford!V2:V11)</f>
        <v>152</v>
      </c>
      <c r="G3">
        <f>MEDIAN(Stanford!X2:X11)</f>
        <v>116</v>
      </c>
    </row>
    <row r="4" spans="1:7" x14ac:dyDescent="0.25">
      <c r="A4" t="s">
        <v>20</v>
      </c>
      <c r="B4">
        <f>MEDIAN(Google!U2:U11)</f>
        <v>50491.5</v>
      </c>
      <c r="C4">
        <f>MEDIAN(Google!T2:T11)</f>
        <v>51090</v>
      </c>
      <c r="D4">
        <f>MEDIAN(Google!W2:W11)</f>
        <v>46644</v>
      </c>
      <c r="E4">
        <f>MEDIAN(Google!S2:S11)</f>
        <v>39838</v>
      </c>
      <c r="F4">
        <f>MEDIAN(Google!V2:V11)</f>
        <v>45844.5</v>
      </c>
      <c r="G4">
        <f>MEDIAN(Google!X2:X11)</f>
        <v>38812.5</v>
      </c>
    </row>
    <row r="5" spans="1:7" x14ac:dyDescent="0.25">
      <c r="A5" t="s">
        <v>21</v>
      </c>
      <c r="B5">
        <f>MEDIAN(Pokec!U2:U11)</f>
        <v>4637</v>
      </c>
      <c r="C5">
        <f>MEDIAN(Pokec!T2:T11)</f>
        <v>6664.5</v>
      </c>
      <c r="D5">
        <f>MEDIAN(Pokec!W2:W11)</f>
        <v>6705</v>
      </c>
      <c r="E5">
        <f>MEDIAN(Pokec!S2:S11)</f>
        <v>3950.5</v>
      </c>
      <c r="F5">
        <f>MEDIAN(Pokec!V2:V11)</f>
        <v>3730.5</v>
      </c>
      <c r="G5">
        <f>MEDIAN(Pokec!X2:X11)</f>
        <v>3644.5</v>
      </c>
    </row>
    <row r="6" spans="1:7" x14ac:dyDescent="0.25">
      <c r="A6" t="s">
        <v>22</v>
      </c>
      <c r="B6">
        <f>MEDIAN(LiveJ!U2:U11)</f>
        <v>102995</v>
      </c>
      <c r="C6">
        <f>MEDIAN(LiveJ!T2:T11)</f>
        <v>111178.5</v>
      </c>
      <c r="D6">
        <f>MEDIAN(LiveJ!W2:W11)</f>
        <v>100277</v>
      </c>
      <c r="E6">
        <f>MEDIAN(LiveJ!S2:S11)</f>
        <v>46195</v>
      </c>
      <c r="F6">
        <f>MEDIAN(LiveJ!V2:V11)</f>
        <v>41598</v>
      </c>
      <c r="G6">
        <f>MEDIAN(LiveJ!X2:X11)</f>
        <v>44215.5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MEDIAN(Slashdot!U14:U23)</f>
        <v>35.5</v>
      </c>
      <c r="C8">
        <f>MEDIAN(Slashdot!T14:T23)</f>
        <v>38.5</v>
      </c>
      <c r="D8">
        <f>MEDIAN(Slashdot!W14:W23)</f>
        <v>36.5</v>
      </c>
      <c r="E8">
        <f>MEDIAN(Slashdot!S14:S23)</f>
        <v>35</v>
      </c>
      <c r="F8">
        <f>MEDIAN(Slashdot!V14:V23)</f>
        <v>29</v>
      </c>
      <c r="G8">
        <f>MEDIAN(Slashdot!X14:X23)</f>
        <v>30.5</v>
      </c>
    </row>
    <row r="9" spans="1:7" x14ac:dyDescent="0.25">
      <c r="A9" t="s">
        <v>19</v>
      </c>
      <c r="B9">
        <f>MEDIAN(Stanford!U14:U23)</f>
        <v>161.5</v>
      </c>
      <c r="C9">
        <f>MEDIAN(Stanford!T14:T23)</f>
        <v>219</v>
      </c>
      <c r="D9">
        <f>MEDIAN(Stanford!W14:W23)</f>
        <v>180.5</v>
      </c>
      <c r="E9">
        <f>MEDIAN(Stanford!S14:S23)</f>
        <v>172.5</v>
      </c>
      <c r="F9">
        <f>MEDIAN(Stanford!V14:V23)</f>
        <v>164.5</v>
      </c>
      <c r="G9">
        <f>MEDIAN(Stanford!X14:X23)</f>
        <v>149.5</v>
      </c>
    </row>
    <row r="10" spans="1:7" x14ac:dyDescent="0.25">
      <c r="A10" t="s">
        <v>20</v>
      </c>
      <c r="B10">
        <f>MEDIAN(Google!U14:U23)</f>
        <v>30583</v>
      </c>
      <c r="C10">
        <f>MEDIAN(Google!T14:T23)</f>
        <v>27621</v>
      </c>
      <c r="D10">
        <f>MEDIAN(Google!W14:W23)</f>
        <v>25735</v>
      </c>
      <c r="E10">
        <f>MEDIAN(Google!S14:S23)</f>
        <v>24835</v>
      </c>
      <c r="F10">
        <f>MEDIAN(Google!V14:V23)</f>
        <v>27797.5</v>
      </c>
      <c r="G10">
        <f>MEDIAN(Google!X14:X23)</f>
        <v>24870.5</v>
      </c>
    </row>
    <row r="11" spans="1:7" x14ac:dyDescent="0.25">
      <c r="A11" t="s">
        <v>21</v>
      </c>
      <c r="B11">
        <f>MEDIAN(Pokec!U14:U23)</f>
        <v>2805</v>
      </c>
      <c r="C11">
        <f>MEDIAN(Pokec!T14:T23)</f>
        <v>4353</v>
      </c>
      <c r="D11">
        <f>MEDIAN(Pokec!W14:W23)</f>
        <v>3418.5</v>
      </c>
      <c r="E11">
        <f>MEDIAN(Pokec!S14:S23)</f>
        <v>2669</v>
      </c>
      <c r="F11">
        <f>MEDIAN(Pokec!V14:V23)</f>
        <v>2570.5</v>
      </c>
      <c r="G11">
        <f>MEDIAN(Pokec!X14:X23)</f>
        <v>2430</v>
      </c>
    </row>
    <row r="12" spans="1:7" x14ac:dyDescent="0.25">
      <c r="A12" t="s">
        <v>22</v>
      </c>
      <c r="B12">
        <f>MEDIAN(LiveJ!U14:U23)</f>
        <v>62132.5</v>
      </c>
      <c r="C12">
        <f>MEDIAN(LiveJ!T14:T23)</f>
        <v>63068</v>
      </c>
      <c r="D12">
        <f>MEDIAN(LiveJ!W14:W23)</f>
        <v>54420</v>
      </c>
      <c r="E12">
        <f>MEDIAN(LiveJ!S14:S23)</f>
        <v>31526.5</v>
      </c>
      <c r="F12">
        <f>MEDIAN(LiveJ!V14:V23)</f>
        <v>28750.5</v>
      </c>
      <c r="G12">
        <f>MEDIAN(LiveJ!X14:X23)</f>
        <v>31844.5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MEDIAN(Slashdot!U26:U35)</f>
        <v>30.5</v>
      </c>
      <c r="C14">
        <f>MEDIAN(Slashdot!T26:T35)</f>
        <v>36</v>
      </c>
      <c r="D14">
        <f>MEDIAN(Slashdot!W26:W35)</f>
        <v>26.5</v>
      </c>
      <c r="E14">
        <f>MEDIAN(Slashdot!S26:S35)</f>
        <v>28</v>
      </c>
      <c r="F14">
        <f>MEDIAN(Slashdot!V26:V35)</f>
        <v>26</v>
      </c>
      <c r="G14">
        <f>MEDIAN(Slashdot!X26:X35)</f>
        <v>28</v>
      </c>
    </row>
    <row r="15" spans="1:7" x14ac:dyDescent="0.25">
      <c r="A15" t="s">
        <v>19</v>
      </c>
      <c r="B15">
        <f>MEDIAN(Stanford!U26:U35)</f>
        <v>165.5</v>
      </c>
      <c r="C15">
        <f>MEDIAN(Stanford!T26:T35)</f>
        <v>208.5</v>
      </c>
      <c r="D15">
        <f>MEDIAN(Stanford!W26:W35)</f>
        <v>181.5</v>
      </c>
      <c r="E15">
        <f>MEDIAN(Stanford!S26:S35)</f>
        <v>191.5</v>
      </c>
      <c r="F15">
        <f>MEDIAN(Stanford!V26:V35)</f>
        <v>167</v>
      </c>
      <c r="G15">
        <f>MEDIAN(Stanford!X26:X35)</f>
        <v>150.5</v>
      </c>
    </row>
    <row r="16" spans="1:7" x14ac:dyDescent="0.25">
      <c r="A16" t="s">
        <v>20</v>
      </c>
      <c r="B16">
        <f>MEDIAN(Google!U26:U35)</f>
        <v>18019</v>
      </c>
      <c r="C16">
        <f>MEDIAN(Google!T26:T35)</f>
        <v>16141.5</v>
      </c>
      <c r="D16">
        <f>MEDIAN(Google!W26:W35)</f>
        <v>15999</v>
      </c>
      <c r="E16">
        <f>MEDIAN(Google!S26:S35)</f>
        <v>14988.5</v>
      </c>
      <c r="F16">
        <f>MEDIAN(Google!V26:V35)</f>
        <v>16997.5</v>
      </c>
      <c r="G16">
        <f>MEDIAN(Google!X26:X35)</f>
        <v>16081.5</v>
      </c>
    </row>
    <row r="17" spans="1:7" x14ac:dyDescent="0.25">
      <c r="A17" t="s">
        <v>21</v>
      </c>
      <c r="B17">
        <f>MEDIAN(Pokec!U26:U35)</f>
        <v>2051.5</v>
      </c>
      <c r="C17">
        <f>MEDIAN(Pokec!T26:T35)</f>
        <v>2588</v>
      </c>
      <c r="D17">
        <f>MEDIAN(Pokec!W26:W35)</f>
        <v>2103</v>
      </c>
      <c r="E17">
        <f>MEDIAN(Pokec!S26:S35)</f>
        <v>1633</v>
      </c>
      <c r="F17">
        <f>MEDIAN(Pokec!V26:V35)</f>
        <v>1452.5</v>
      </c>
      <c r="G17">
        <f>MEDIAN(Pokec!X26:X35)</f>
        <v>1452</v>
      </c>
    </row>
    <row r="18" spans="1:7" x14ac:dyDescent="0.25">
      <c r="A18" t="s">
        <v>22</v>
      </c>
      <c r="B18">
        <f>MEDIAN(LiveJ!U26:U35)</f>
        <v>37465.5</v>
      </c>
      <c r="C18">
        <f>MEDIAN(LiveJ!T26:T35)</f>
        <v>39093</v>
      </c>
      <c r="D18">
        <f>MEDIAN(LiveJ!W26:W35)</f>
        <v>33118</v>
      </c>
      <c r="E18">
        <f>MEDIAN(LiveJ!S26:S35)</f>
        <v>20079.5</v>
      </c>
      <c r="F18">
        <f>MEDIAN(LiveJ!V26:V35)</f>
        <v>19942.5</v>
      </c>
      <c r="G18">
        <f>MEDIAN(LiveJ!X26:X35)</f>
        <v>21442.5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MEDIAN(Slashdot!U38:U47)</f>
        <v>27</v>
      </c>
      <c r="C20">
        <f>MEDIAN(Slashdot!T38:T47)</f>
        <v>30.5</v>
      </c>
      <c r="D20">
        <f>MEDIAN(Slashdot!W38:W47)</f>
        <v>23.5</v>
      </c>
      <c r="E20">
        <f>MEDIAN(Slashdot!S38:S47)</f>
        <v>24</v>
      </c>
      <c r="F20">
        <f>MEDIAN(Slashdot!V38:V47)</f>
        <v>26</v>
      </c>
      <c r="G20">
        <f>MEDIAN(Slashdot!X38:X47)</f>
        <v>24</v>
      </c>
    </row>
    <row r="21" spans="1:7" x14ac:dyDescent="0.25">
      <c r="A21" t="s">
        <v>19</v>
      </c>
      <c r="B21">
        <f>MEDIAN(Stanford!U38:U47)</f>
        <v>176</v>
      </c>
      <c r="C21">
        <f>MEDIAN(Stanford!T38:T47)</f>
        <v>210</v>
      </c>
      <c r="D21">
        <f>MEDIAN(Stanford!W38:W47)</f>
        <v>183.5</v>
      </c>
      <c r="E21">
        <f>MEDIAN(Stanford!S38:S47)</f>
        <v>186</v>
      </c>
      <c r="F21">
        <f>MEDIAN(Stanford!V38:V47)</f>
        <v>183.5</v>
      </c>
      <c r="G21">
        <f>MEDIAN(Stanford!X38:X47)</f>
        <v>148</v>
      </c>
    </row>
    <row r="22" spans="1:7" x14ac:dyDescent="0.25">
      <c r="A22" t="s">
        <v>20</v>
      </c>
      <c r="B22">
        <f>MEDIAN(Google!U38:U47)</f>
        <v>10085</v>
      </c>
      <c r="C22">
        <f>MEDIAN(Google!T38:T47)</f>
        <v>9824</v>
      </c>
      <c r="D22">
        <f>MEDIAN(Google!W38:W47)</f>
        <v>9629</v>
      </c>
      <c r="E22">
        <f>MEDIAN(Google!S38:S47)</f>
        <v>10818</v>
      </c>
      <c r="F22">
        <f>MEDIAN(Google!V38:V47)</f>
        <v>9331.5</v>
      </c>
      <c r="G22">
        <f>MEDIAN(Google!X38:X47)</f>
        <v>9539.5</v>
      </c>
    </row>
    <row r="23" spans="1:7" x14ac:dyDescent="0.25">
      <c r="A23" t="s">
        <v>21</v>
      </c>
      <c r="B23">
        <f>MEDIAN(Pokec!U38:U47)</f>
        <v>1547.5</v>
      </c>
      <c r="C23">
        <f>MEDIAN(Pokec!T38:T47)</f>
        <v>1956</v>
      </c>
      <c r="D23">
        <f>MEDIAN(Pokec!W38:W47)</f>
        <v>1626.5</v>
      </c>
      <c r="E23">
        <f>MEDIAN(Pokec!S38:S47)</f>
        <v>1267.5</v>
      </c>
      <c r="F23">
        <f>MEDIAN(Pokec!V38:V47)</f>
        <v>1226.5</v>
      </c>
      <c r="G23">
        <f>MEDIAN(Pokec!X38:X47)</f>
        <v>1219.5</v>
      </c>
    </row>
    <row r="24" spans="1:7" x14ac:dyDescent="0.25">
      <c r="A24" t="s">
        <v>22</v>
      </c>
      <c r="B24">
        <f>MEDIAN(LiveJ!U38:U47)</f>
        <v>25500.5</v>
      </c>
      <c r="C24">
        <f>MEDIAN(LiveJ!T38:T47)</f>
        <v>27248</v>
      </c>
      <c r="D24">
        <f>MEDIAN(LiveJ!W38:W47)</f>
        <v>22245</v>
      </c>
      <c r="E24">
        <f>MEDIAN(LiveJ!S38:S47)</f>
        <v>14672</v>
      </c>
      <c r="F24">
        <f>MEDIAN(LiveJ!V38:V47)</f>
        <v>14519</v>
      </c>
      <c r="G24">
        <f>MEDIAN(LiveJ!X38:X47)</f>
        <v>14505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MEDIAN(Slashdot!U50:U59)</f>
        <v>24</v>
      </c>
      <c r="C26">
        <f>MEDIAN(Slashdot!T50:T59)</f>
        <v>23</v>
      </c>
      <c r="D26">
        <f>MEDIAN(Slashdot!W50:W59)</f>
        <v>22</v>
      </c>
      <c r="E26">
        <f>MEDIAN(Slashdot!S50:S59)</f>
        <v>28</v>
      </c>
      <c r="F26">
        <f>MEDIAN(Slashdot!V50:V59)</f>
        <v>24</v>
      </c>
      <c r="G26">
        <f>MEDIAN(Slashdot!X50:X59)</f>
        <v>23</v>
      </c>
    </row>
    <row r="27" spans="1:7" x14ac:dyDescent="0.25">
      <c r="A27" t="s">
        <v>19</v>
      </c>
      <c r="B27">
        <f>MEDIAN(Stanford!U50:U59)</f>
        <v>202.5</v>
      </c>
      <c r="C27">
        <f>MEDIAN(Stanford!T50:T59)</f>
        <v>229.5</v>
      </c>
      <c r="D27">
        <f>MEDIAN(Stanford!W50:W59)</f>
        <v>201.5</v>
      </c>
      <c r="E27">
        <f>MEDIAN(Stanford!S50:S59)</f>
        <v>186.5</v>
      </c>
      <c r="F27">
        <f>MEDIAN(Stanford!V50:V59)</f>
        <v>166</v>
      </c>
      <c r="G27">
        <f>MEDIAN(Stanford!X50:X59)</f>
        <v>156.5</v>
      </c>
    </row>
    <row r="28" spans="1:7" x14ac:dyDescent="0.25">
      <c r="A28" t="s">
        <v>20</v>
      </c>
      <c r="B28">
        <f>MEDIAN(Google!U50:U59)</f>
        <v>6718</v>
      </c>
      <c r="C28">
        <f>MEDIAN(Google!T50:T59)</f>
        <v>5626</v>
      </c>
      <c r="D28">
        <f>MEDIAN(Google!W50:W59)</f>
        <v>5469.5</v>
      </c>
      <c r="E28">
        <f>MEDIAN(Google!S50:S59)</f>
        <v>5651</v>
      </c>
      <c r="F28">
        <f>MEDIAN(Google!V50:V59)</f>
        <v>5574.5</v>
      </c>
      <c r="G28">
        <f>MEDIAN(Google!X50:X59)</f>
        <v>6785.5</v>
      </c>
    </row>
    <row r="29" spans="1:7" x14ac:dyDescent="0.25">
      <c r="A29" t="s">
        <v>21</v>
      </c>
      <c r="B29">
        <f>MEDIAN(Pokec!U50:U59)</f>
        <v>1394.5</v>
      </c>
      <c r="C29">
        <f>MEDIAN(Pokec!T50:T59)</f>
        <v>1652.5</v>
      </c>
      <c r="D29">
        <f>MEDIAN(Pokec!W50:W59)</f>
        <v>1393</v>
      </c>
      <c r="E29">
        <f>MEDIAN(Pokec!S50:S59)</f>
        <v>1286.5</v>
      </c>
      <c r="F29">
        <f>MEDIAN(Pokec!V50:V59)</f>
        <v>1198.5</v>
      </c>
      <c r="G29">
        <f>MEDIAN(Pokec!X50:X59)</f>
        <v>1196</v>
      </c>
    </row>
    <row r="30" spans="1:7" x14ac:dyDescent="0.25">
      <c r="A30" t="s">
        <v>22</v>
      </c>
      <c r="B30">
        <f>MEDIAN(LiveJ!U50:U59)</f>
        <v>16104.5</v>
      </c>
      <c r="C30">
        <f>MEDIAN(LiveJ!T50:T59)</f>
        <v>16759</v>
      </c>
      <c r="D30">
        <f>MEDIAN(LiveJ!W50:W59)</f>
        <v>14880.5</v>
      </c>
      <c r="E30">
        <f>MEDIAN(LiveJ!S50:S59)</f>
        <v>10435.5</v>
      </c>
      <c r="F30">
        <f>MEDIAN(LiveJ!V50:V59)</f>
        <v>10319.5</v>
      </c>
      <c r="G30">
        <f>MEDIAN(LiveJ!X50:X59)</f>
        <v>10497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MEDIAN(Slashdot!U62:U71)</f>
        <v>32</v>
      </c>
      <c r="C32">
        <f>MEDIAN(Slashdot!T62:T71)</f>
        <v>40</v>
      </c>
      <c r="D32">
        <f>MEDIAN(Slashdot!W62:W71)</f>
        <v>45</v>
      </c>
      <c r="E32">
        <f>MEDIAN(Slashdot!S62:S71)</f>
        <v>51.5</v>
      </c>
      <c r="F32">
        <f>MEDIAN(Slashdot!V62:V71)</f>
        <v>39.5</v>
      </c>
      <c r="G32">
        <f>MEDIAN(Slashdot!X62:X71)</f>
        <v>43</v>
      </c>
    </row>
    <row r="33" spans="1:7" x14ac:dyDescent="0.25">
      <c r="A33" t="s">
        <v>19</v>
      </c>
      <c r="B33">
        <f>MEDIAN(Stanford!U62:U71)</f>
        <v>256</v>
      </c>
      <c r="C33">
        <f>MEDIAN(Stanford!T62:T71)</f>
        <v>253</v>
      </c>
      <c r="D33">
        <f>MEDIAN(Stanford!W62:W71)</f>
        <v>231.5</v>
      </c>
      <c r="E33">
        <f>MEDIAN(Stanford!S62:S71)</f>
        <v>239.5</v>
      </c>
      <c r="F33">
        <f>MEDIAN(Stanford!V62:V71)</f>
        <v>261.5</v>
      </c>
      <c r="G33">
        <f>MEDIAN(Stanford!X62:X71)</f>
        <v>193</v>
      </c>
    </row>
    <row r="34" spans="1:7" x14ac:dyDescent="0.25">
      <c r="A34" t="s">
        <v>20</v>
      </c>
      <c r="B34">
        <f>MEDIAN(Google!U62:U71)</f>
        <v>5619.5</v>
      </c>
      <c r="C34">
        <f>MEDIAN(Google!T62:T71)</f>
        <v>5654.5</v>
      </c>
      <c r="D34">
        <f>MEDIAN(Google!W62:W71)</f>
        <v>5577</v>
      </c>
      <c r="E34">
        <f>MEDIAN(Google!S62:S71)</f>
        <v>5631</v>
      </c>
      <c r="F34">
        <f>MEDIAN(Google!V62:V71)</f>
        <v>5604</v>
      </c>
      <c r="G34">
        <f>MEDIAN(Google!X62:X71)</f>
        <v>5657</v>
      </c>
    </row>
    <row r="35" spans="1:7" x14ac:dyDescent="0.25">
      <c r="A35" t="s">
        <v>21</v>
      </c>
      <c r="B35">
        <f>MEDIAN(Pokec!U62:U71)</f>
        <v>1474.5</v>
      </c>
      <c r="C35">
        <f>MEDIAN(Pokec!T62:T71)</f>
        <v>1629</v>
      </c>
      <c r="D35">
        <f>MEDIAN(Pokec!W62:W71)</f>
        <v>1501.5</v>
      </c>
      <c r="E35">
        <f>MEDIAN(Pokec!S62:S71)</f>
        <v>1303.5</v>
      </c>
      <c r="F35">
        <f>MEDIAN(Pokec!V62:V71)</f>
        <v>1266.5</v>
      </c>
      <c r="G35">
        <f>MEDIAN(Pokec!X62:X71)</f>
        <v>1261.5</v>
      </c>
    </row>
    <row r="36" spans="1:7" x14ac:dyDescent="0.25">
      <c r="A36" t="s">
        <v>22</v>
      </c>
      <c r="B36">
        <f>MEDIAN(LiveJ!U62:U71)</f>
        <v>14794</v>
      </c>
      <c r="C36">
        <f>MEDIAN(LiveJ!T62:T71)</f>
        <v>14793</v>
      </c>
      <c r="D36">
        <f>MEDIAN(LiveJ!W62:W71)</f>
        <v>14355.5</v>
      </c>
      <c r="E36">
        <f>MEDIAN(LiveJ!S62:S71)</f>
        <v>9852.5</v>
      </c>
      <c r="F36">
        <f>MEDIAN(LiveJ!V62:V71)</f>
        <v>9894</v>
      </c>
      <c r="G36">
        <f>MEDIAN(LiveJ!X62:X71)</f>
        <v>9901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MEDIAN(Slashdot!U74:U83)</f>
        <v>56.5</v>
      </c>
      <c r="C38">
        <f>MEDIAN(Slashdot!T74:T83)</f>
        <v>56</v>
      </c>
      <c r="D38">
        <f>MEDIAN(Slashdot!W74:W83)</f>
        <v>54.5</v>
      </c>
      <c r="E38">
        <f>MEDIAN(Slashdot!S74:S83)</f>
        <v>84.5</v>
      </c>
      <c r="F38">
        <f>MEDIAN(Slashdot!V74:V83)</f>
        <v>53.5</v>
      </c>
      <c r="G38">
        <f>MEDIAN(Slashdot!X74:X83)</f>
        <v>61.5</v>
      </c>
    </row>
    <row r="39" spans="1:7" x14ac:dyDescent="0.25">
      <c r="A39" t="s">
        <v>19</v>
      </c>
      <c r="B39">
        <f>MEDIAN(Stanford!U74:U83)</f>
        <v>989</v>
      </c>
      <c r="C39">
        <f>MEDIAN(Stanford!T74:T83)</f>
        <v>472</v>
      </c>
      <c r="D39">
        <f>MEDIAN(Stanford!W74:W83)</f>
        <v>690</v>
      </c>
      <c r="E39">
        <f>MEDIAN(Stanford!S74:S83)</f>
        <v>315</v>
      </c>
      <c r="F39">
        <f>MEDIAN(Stanford!V74:V83)</f>
        <v>956</v>
      </c>
      <c r="G39">
        <f>MEDIAN(Stanford!X74:X83)</f>
        <v>313</v>
      </c>
    </row>
    <row r="40" spans="1:7" x14ac:dyDescent="0.25">
      <c r="A40" t="s">
        <v>20</v>
      </c>
      <c r="B40">
        <f>MEDIAN(Google!U74:U83)</f>
        <v>92981</v>
      </c>
      <c r="C40">
        <f>MEDIAN(Google!T74:T83)</f>
        <v>4625</v>
      </c>
      <c r="D40">
        <f>MEDIAN(Google!W74:W83)</f>
        <v>4523.5</v>
      </c>
      <c r="E40">
        <f>MEDIAN(Google!S74:S83)</f>
        <v>5546.5</v>
      </c>
      <c r="F40">
        <f>MEDIAN(Google!V74:V83)</f>
        <v>4724</v>
      </c>
      <c r="G40">
        <f>MEDIAN(Google!X74:X83)</f>
        <v>4965</v>
      </c>
    </row>
    <row r="41" spans="1:7" x14ac:dyDescent="0.25">
      <c r="A41" t="s">
        <v>21</v>
      </c>
      <c r="B41">
        <f>MEDIAN(Pokec!U74:U83)</f>
        <v>1557</v>
      </c>
      <c r="C41">
        <f>MEDIAN(Pokec!T74:T83)</f>
        <v>6527.5</v>
      </c>
      <c r="D41">
        <f>MEDIAN(Pokec!W74:W83)</f>
        <v>1502.5</v>
      </c>
      <c r="E41">
        <f>MEDIAN(Pokec!S74:S83)</f>
        <v>11078.5</v>
      </c>
      <c r="F41">
        <f>MEDIAN(Pokec!V74:V83)</f>
        <v>1335.5</v>
      </c>
      <c r="G41">
        <f>MEDIAN(Pokec!X74:X83)</f>
        <v>1320.5</v>
      </c>
    </row>
    <row r="42" spans="1:7" x14ac:dyDescent="0.25">
      <c r="A42" t="s">
        <v>22</v>
      </c>
      <c r="B42">
        <f>MEDIAN(LiveJ!U74:U83)</f>
        <v>15179</v>
      </c>
      <c r="C42">
        <f>MEDIAN(LiveJ!T74:T83)</f>
        <v>14809</v>
      </c>
      <c r="D42">
        <f>MEDIAN(LiveJ!W74:W83)</f>
        <v>71378</v>
      </c>
      <c r="E42">
        <f>MEDIAN(LiveJ!S74:S83)</f>
        <v>21765</v>
      </c>
      <c r="F42">
        <f>MEDIAN(LiveJ!V74:V83)</f>
        <v>12347.5</v>
      </c>
      <c r="G42">
        <f>MEDIAN(LiveJ!X74:X83)</f>
        <v>59026.5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D36-78C5-40D1-8638-58F944385718}">
  <dimension ref="A1:V20"/>
  <sheetViews>
    <sheetView tabSelected="1" workbookViewId="0">
      <selection activeCell="W6" sqref="W6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8.140625" bestFit="1" customWidth="1"/>
    <col min="4" max="4" width="8.28515625" bestFit="1" customWidth="1"/>
    <col min="5" max="6" width="6.42578125" bestFit="1" customWidth="1"/>
    <col min="8" max="8" width="8" bestFit="1" customWidth="1"/>
    <col min="9" max="9" width="4" bestFit="1" customWidth="1"/>
    <col min="10" max="10" width="8" bestFit="1" customWidth="1"/>
    <col min="11" max="15" width="11" bestFit="1" customWidth="1"/>
    <col min="16" max="16" width="9" customWidth="1"/>
    <col min="17" max="17" width="3.42578125" customWidth="1"/>
    <col min="18" max="18" width="6" bestFit="1" customWidth="1"/>
    <col min="19" max="21" width="9" bestFit="1" customWidth="1"/>
    <col min="22" max="23" width="8" bestFit="1" customWidth="1"/>
    <col min="24" max="24" width="9" bestFit="1" customWidth="1"/>
    <col min="25" max="25" width="4.7109375" customWidth="1"/>
  </cols>
  <sheetData>
    <row r="1" spans="1:22" x14ac:dyDescent="0.25">
      <c r="B1" t="s">
        <v>7</v>
      </c>
      <c r="C1" t="s">
        <v>6</v>
      </c>
      <c r="D1" t="s">
        <v>0</v>
      </c>
      <c r="E1" t="s">
        <v>24</v>
      </c>
      <c r="F1" t="s">
        <v>14</v>
      </c>
      <c r="H1" t="s">
        <v>27</v>
      </c>
      <c r="I1">
        <v>100</v>
      </c>
      <c r="J1" t="s">
        <v>26</v>
      </c>
      <c r="K1" t="s">
        <v>6</v>
      </c>
      <c r="L1" t="s">
        <v>7</v>
      </c>
      <c r="M1" t="s">
        <v>9</v>
      </c>
      <c r="N1" t="s">
        <v>28</v>
      </c>
      <c r="O1" t="s">
        <v>8</v>
      </c>
      <c r="P1" t="s">
        <v>14</v>
      </c>
    </row>
    <row r="2" spans="1:22" x14ac:dyDescent="0.25">
      <c r="A2" t="s">
        <v>18</v>
      </c>
      <c r="B2">
        <f>L2-H$2</f>
        <v>222.46000000002095</v>
      </c>
      <c r="C2">
        <f>K2-H$2</f>
        <v>213.85999999998603</v>
      </c>
      <c r="D2">
        <f>N2-H$2</f>
        <v>103.40000000000873</v>
      </c>
      <c r="E2">
        <f>O2-H$2</f>
        <v>105.32000000000698</v>
      </c>
      <c r="F2">
        <f>P2-H$2</f>
        <v>103.36000000005879</v>
      </c>
      <c r="H2">
        <v>71307</v>
      </c>
      <c r="J2">
        <v>71557</v>
      </c>
      <c r="K2">
        <v>71520.859999999986</v>
      </c>
      <c r="L2">
        <v>71529.460000000021</v>
      </c>
      <c r="M2">
        <v>71524.51999999999</v>
      </c>
      <c r="N2">
        <v>71410.400000000009</v>
      </c>
      <c r="O2">
        <v>71412.320000000007</v>
      </c>
      <c r="P2">
        <v>71410.360000000059</v>
      </c>
      <c r="S2">
        <f>B2/C2</f>
        <v>1.0402132236043931</v>
      </c>
      <c r="T2">
        <f>B2/D2</f>
        <v>2.1514506769826127</v>
      </c>
      <c r="U2">
        <f>E2/D2</f>
        <v>1.0185686653771575</v>
      </c>
      <c r="V2">
        <f>F2/D2</f>
        <v>0.9996131528051263</v>
      </c>
    </row>
    <row r="3" spans="1:22" x14ac:dyDescent="0.25">
      <c r="A3" t="s">
        <v>19</v>
      </c>
      <c r="B3">
        <f>L3-H$3</f>
        <v>19795.560000000056</v>
      </c>
      <c r="C3">
        <f>K3-H$3</f>
        <v>18843.179999999935</v>
      </c>
      <c r="D3">
        <f>N3-H$3</f>
        <v>14897.380000000034</v>
      </c>
      <c r="E3">
        <f>O3-H$3</f>
        <v>13042.740000000107</v>
      </c>
      <c r="F3">
        <f>P3-H$3</f>
        <v>13168.360000000044</v>
      </c>
      <c r="H3">
        <v>150532</v>
      </c>
      <c r="J3">
        <v>198445</v>
      </c>
      <c r="K3">
        <v>169375.17999999993</v>
      </c>
      <c r="L3">
        <v>170327.56000000006</v>
      </c>
      <c r="M3">
        <v>169596.74000000011</v>
      </c>
      <c r="N3">
        <v>165429.38000000003</v>
      </c>
      <c r="O3">
        <v>163574.74000000011</v>
      </c>
      <c r="P3">
        <v>163700.36000000004</v>
      </c>
      <c r="S3">
        <f t="shared" ref="S3:S6" si="0">B3/C3</f>
        <v>1.050542424367868</v>
      </c>
      <c r="T3">
        <f t="shared" ref="T3:T6" si="1">B3/D3</f>
        <v>1.3287947276635228</v>
      </c>
      <c r="U3">
        <f t="shared" ref="U3:U6" si="2">E3/D3</f>
        <v>0.87550562582145841</v>
      </c>
      <c r="V3">
        <f t="shared" ref="V3:V6" si="3">F3/D3</f>
        <v>0.88393798104096255</v>
      </c>
    </row>
    <row r="4" spans="1:22" x14ac:dyDescent="0.25">
      <c r="A4" t="s">
        <v>20</v>
      </c>
      <c r="B4">
        <f>L4-H$4</f>
        <v>6396.8999999998487</v>
      </c>
      <c r="C4">
        <f>K4-H$4</f>
        <v>5782.8800000000047</v>
      </c>
      <c r="D4">
        <f>N4-H$4</f>
        <v>1604.6600000000908</v>
      </c>
      <c r="E4">
        <f>O4-H$4</f>
        <v>1684.6799999999348</v>
      </c>
      <c r="F4">
        <f>P4-H$4</f>
        <v>1637.5799999998999</v>
      </c>
      <c r="H4">
        <v>434818</v>
      </c>
      <c r="J4">
        <v>443673</v>
      </c>
      <c r="K4">
        <v>440600.88</v>
      </c>
      <c r="L4">
        <v>441214.89999999985</v>
      </c>
      <c r="M4">
        <v>440615.93999999977</v>
      </c>
      <c r="N4">
        <v>436422.66000000009</v>
      </c>
      <c r="O4">
        <v>436502.67999999993</v>
      </c>
      <c r="P4">
        <v>436455.5799999999</v>
      </c>
      <c r="S4">
        <f t="shared" si="0"/>
        <v>1.106178928146502</v>
      </c>
      <c r="T4">
        <f t="shared" si="1"/>
        <v>3.9864519586700529</v>
      </c>
      <c r="U4">
        <f t="shared" si="2"/>
        <v>1.0498672616004883</v>
      </c>
      <c r="V4">
        <f t="shared" si="3"/>
        <v>1.0205152493361878</v>
      </c>
    </row>
    <row r="5" spans="1:22" x14ac:dyDescent="0.25">
      <c r="A5" t="s">
        <v>21</v>
      </c>
      <c r="B5">
        <f>L5-H$5</f>
        <v>359.06000000005588</v>
      </c>
      <c r="C5">
        <f>K5-H$5</f>
        <v>275.72000000020489</v>
      </c>
      <c r="D5">
        <f>N5-H$5</f>
        <v>219.54000000027008</v>
      </c>
      <c r="E5">
        <f>O5-H$5</f>
        <v>274.5600000009872</v>
      </c>
      <c r="F5">
        <f>P5-H$5</f>
        <v>254.60000000079162</v>
      </c>
      <c r="H5">
        <v>1304537</v>
      </c>
      <c r="J5">
        <v>1304927</v>
      </c>
      <c r="K5">
        <v>1304812.7200000002</v>
      </c>
      <c r="L5">
        <v>1304896.06</v>
      </c>
      <c r="M5">
        <v>1304812.9600000004</v>
      </c>
      <c r="N5">
        <v>1304756.5400000003</v>
      </c>
      <c r="O5">
        <v>1304811.560000001</v>
      </c>
      <c r="P5">
        <v>1304791.6000000008</v>
      </c>
      <c r="S5">
        <f t="shared" si="0"/>
        <v>1.302263165529483</v>
      </c>
      <c r="T5">
        <f t="shared" si="1"/>
        <v>1.635510613098361</v>
      </c>
      <c r="U5">
        <f t="shared" si="2"/>
        <v>1.2506149221128242</v>
      </c>
      <c r="V5">
        <f t="shared" si="3"/>
        <v>1.159697549423697</v>
      </c>
    </row>
    <row r="6" spans="1:22" x14ac:dyDescent="0.25">
      <c r="A6" t="s">
        <v>22</v>
      </c>
      <c r="B6">
        <f>L6-H$6</f>
        <v>5413.8199999993667</v>
      </c>
      <c r="C6">
        <f>K6-H$6</f>
        <v>5170.7800000011921</v>
      </c>
      <c r="D6">
        <f>N6-H$6</f>
        <v>1046.0800000010058</v>
      </c>
      <c r="E6">
        <f>O6-H$6</f>
        <v>1044.8799999989569</v>
      </c>
      <c r="F6">
        <f>P6-H$6</f>
        <v>1059.6200000001118</v>
      </c>
      <c r="H6">
        <v>3828682</v>
      </c>
      <c r="J6">
        <v>3833156</v>
      </c>
      <c r="K6">
        <v>3833852.7800000012</v>
      </c>
      <c r="L6">
        <v>3834095.8199999994</v>
      </c>
      <c r="M6">
        <v>3833886.5800000005</v>
      </c>
      <c r="N6">
        <v>3829728.080000001</v>
      </c>
      <c r="O6">
        <v>3829726.879999999</v>
      </c>
      <c r="P6">
        <v>3829741.62</v>
      </c>
      <c r="S6">
        <f t="shared" si="0"/>
        <v>1.0470025798812015</v>
      </c>
      <c r="T6">
        <f t="shared" si="1"/>
        <v>5.1753403181345226</v>
      </c>
      <c r="U6">
        <f t="shared" si="2"/>
        <v>0.99885286019993902</v>
      </c>
      <c r="V6">
        <f t="shared" si="3"/>
        <v>1.0129435607210662</v>
      </c>
    </row>
    <row r="8" spans="1:22" x14ac:dyDescent="0.25">
      <c r="B8" t="s">
        <v>7</v>
      </c>
      <c r="C8" t="s">
        <v>6</v>
      </c>
      <c r="D8" t="s">
        <v>0</v>
      </c>
      <c r="E8" t="s">
        <v>24</v>
      </c>
      <c r="F8" t="s">
        <v>14</v>
      </c>
      <c r="I8">
        <v>10</v>
      </c>
      <c r="J8" t="s">
        <v>26</v>
      </c>
      <c r="K8" t="s">
        <v>6</v>
      </c>
      <c r="L8" t="s">
        <v>7</v>
      </c>
      <c r="M8" t="s">
        <v>9</v>
      </c>
      <c r="N8" t="s">
        <v>28</v>
      </c>
      <c r="O8" t="s">
        <v>8</v>
      </c>
      <c r="P8" t="s">
        <v>14</v>
      </c>
    </row>
    <row r="9" spans="1:22" x14ac:dyDescent="0.25">
      <c r="A9" t="s">
        <v>18</v>
      </c>
      <c r="B9">
        <f>L9-H$2</f>
        <v>43.420000000012806</v>
      </c>
      <c r="C9">
        <f>K9-H$2</f>
        <v>32.660000000003492</v>
      </c>
      <c r="D9">
        <f>N9-H$2</f>
        <v>10.899999999994179</v>
      </c>
      <c r="E9">
        <f>O9-H$2</f>
        <v>13.299999999973807</v>
      </c>
      <c r="F9">
        <f>P9-H$2</f>
        <v>10.960000000020955</v>
      </c>
      <c r="J9">
        <v>71349</v>
      </c>
      <c r="K9">
        <v>71339.66</v>
      </c>
      <c r="L9">
        <v>71350.420000000013</v>
      </c>
      <c r="M9">
        <v>71343.319999999992</v>
      </c>
      <c r="N9">
        <v>71317.899999999994</v>
      </c>
      <c r="O9">
        <v>71320.299999999974</v>
      </c>
      <c r="P9">
        <v>71317.960000000021</v>
      </c>
    </row>
    <row r="10" spans="1:22" x14ac:dyDescent="0.25">
      <c r="A10" t="s">
        <v>19</v>
      </c>
      <c r="B10">
        <f>L10-H$3</f>
        <v>6304.460000000021</v>
      </c>
      <c r="C10">
        <f>K10-H$3</f>
        <v>6172.140000000014</v>
      </c>
      <c r="D10">
        <f>N10-H$3</f>
        <v>5550.0400000000081</v>
      </c>
      <c r="E10">
        <f>O10-H$3</f>
        <v>4809.4400000000314</v>
      </c>
      <c r="F10">
        <f>P10-H$3</f>
        <v>4678.1399999999849</v>
      </c>
      <c r="J10">
        <v>168690</v>
      </c>
      <c r="K10">
        <v>156704.14000000001</v>
      </c>
      <c r="L10">
        <v>156836.46000000002</v>
      </c>
      <c r="M10">
        <v>156794.46000000002</v>
      </c>
      <c r="N10">
        <v>156082.04</v>
      </c>
      <c r="O10">
        <v>155341.44000000003</v>
      </c>
      <c r="P10">
        <v>155210.13999999998</v>
      </c>
    </row>
    <row r="11" spans="1:22" x14ac:dyDescent="0.25">
      <c r="A11" t="s">
        <v>20</v>
      </c>
      <c r="B11">
        <f>L11-H$4</f>
        <v>1499.7399999999907</v>
      </c>
      <c r="C11">
        <f>K11-H$4</f>
        <v>1269.2200000000303</v>
      </c>
      <c r="D11">
        <f>N11-H$4</f>
        <v>150.69999999995343</v>
      </c>
      <c r="E11">
        <f>O11-H$4</f>
        <v>164.17999999993481</v>
      </c>
      <c r="F11">
        <f>P11-H$4</f>
        <v>176.18000000005122</v>
      </c>
      <c r="J11">
        <v>437662</v>
      </c>
      <c r="K11">
        <v>436087.22000000003</v>
      </c>
      <c r="L11">
        <v>436317.74</v>
      </c>
      <c r="M11">
        <v>436105.89999999997</v>
      </c>
      <c r="N11">
        <v>434968.69999999995</v>
      </c>
      <c r="O11">
        <v>434982.17999999993</v>
      </c>
      <c r="P11">
        <v>434994.18000000005</v>
      </c>
    </row>
    <row r="12" spans="1:22" x14ac:dyDescent="0.25">
      <c r="A12" t="s">
        <v>21</v>
      </c>
      <c r="B12">
        <f>L12-H$5</f>
        <v>79.339999999850988</v>
      </c>
      <c r="C12">
        <f>K12-H$5</f>
        <v>56.959999999962747</v>
      </c>
      <c r="D12">
        <f>N12-H$5</f>
        <v>28.600000000093132</v>
      </c>
      <c r="E12">
        <f>O12-H$5</f>
        <v>84.400000000372529</v>
      </c>
      <c r="F12">
        <f>P12-H$5</f>
        <v>64.600000000093132</v>
      </c>
      <c r="J12">
        <v>1304622</v>
      </c>
      <c r="K12">
        <v>1304593.96</v>
      </c>
      <c r="L12">
        <v>1304616.3399999999</v>
      </c>
      <c r="M12">
        <v>1304593.56</v>
      </c>
      <c r="N12">
        <v>1304565.6000000001</v>
      </c>
      <c r="O12">
        <v>1304621.4000000004</v>
      </c>
      <c r="P12">
        <v>1304601.6000000001</v>
      </c>
    </row>
    <row r="13" spans="1:22" x14ac:dyDescent="0.25">
      <c r="A13" t="s">
        <v>22</v>
      </c>
      <c r="B13">
        <f>L13-H$6</f>
        <v>1010.2200000002049</v>
      </c>
      <c r="C13">
        <f>K13-H$6</f>
        <v>876.47999999998137</v>
      </c>
      <c r="D13">
        <f>N13-H$6</f>
        <v>82.260000000707805</v>
      </c>
      <c r="E13">
        <f>O13-H$6</f>
        <v>80.839999999850988</v>
      </c>
      <c r="F13">
        <f>P13-H$6</f>
        <v>86.15999999968335</v>
      </c>
      <c r="J13">
        <v>3829486</v>
      </c>
      <c r="K13">
        <v>3829558.48</v>
      </c>
      <c r="L13">
        <v>3829692.22</v>
      </c>
      <c r="M13">
        <v>3829550.5999999996</v>
      </c>
      <c r="N13">
        <v>3828764.2600000007</v>
      </c>
      <c r="O13">
        <v>3828762.84</v>
      </c>
      <c r="P13">
        <v>3828768.1599999997</v>
      </c>
    </row>
    <row r="15" spans="1:22" x14ac:dyDescent="0.25">
      <c r="B15" t="s">
        <v>7</v>
      </c>
      <c r="C15" t="s">
        <v>6</v>
      </c>
      <c r="D15" t="s">
        <v>0</v>
      </c>
      <c r="E15" t="s">
        <v>24</v>
      </c>
      <c r="F15" t="s">
        <v>14</v>
      </c>
      <c r="I15">
        <v>51</v>
      </c>
      <c r="J15" t="s">
        <v>26</v>
      </c>
      <c r="K15" t="s">
        <v>6</v>
      </c>
      <c r="L15" t="s">
        <v>7</v>
      </c>
      <c r="M15" t="s">
        <v>9</v>
      </c>
      <c r="N15" t="s">
        <v>28</v>
      </c>
      <c r="O15" t="s">
        <v>8</v>
      </c>
      <c r="P15" t="s">
        <v>14</v>
      </c>
    </row>
    <row r="16" spans="1:22" x14ac:dyDescent="0.25">
      <c r="A16" t="s">
        <v>18</v>
      </c>
      <c r="B16">
        <f>L16-H$2</f>
        <v>147.46000000002095</v>
      </c>
      <c r="C16">
        <f>K16-H$2</f>
        <v>110.57999999994354</v>
      </c>
      <c r="D16">
        <f>N16-H$2</f>
        <v>51.620000000024447</v>
      </c>
      <c r="E16">
        <f>O16-H$2</f>
        <v>53.94000000001688</v>
      </c>
      <c r="F16">
        <f>P16-H$2</f>
        <v>51.78000000002794</v>
      </c>
      <c r="J16">
        <v>71457</v>
      </c>
      <c r="K16">
        <v>71417.579999999944</v>
      </c>
      <c r="L16">
        <v>71454.460000000021</v>
      </c>
      <c r="M16">
        <v>71420.639999999985</v>
      </c>
      <c r="N16">
        <v>71358.620000000024</v>
      </c>
      <c r="O16">
        <v>71360.940000000017</v>
      </c>
      <c r="P16">
        <v>71358.780000000028</v>
      </c>
    </row>
    <row r="17" spans="1:16" x14ac:dyDescent="0.25">
      <c r="A17" t="s">
        <v>19</v>
      </c>
      <c r="B17">
        <f>L17-H$3</f>
        <v>9711.5800000000163</v>
      </c>
      <c r="C17">
        <f>K17-H$3</f>
        <v>10602.199999999953</v>
      </c>
      <c r="D17">
        <f>N17-H$3</f>
        <v>11014.48000000004</v>
      </c>
      <c r="E17">
        <f>O17-H$3</f>
        <v>9946.100000000064</v>
      </c>
      <c r="F17">
        <f>P17-H$3</f>
        <v>9574.460000000021</v>
      </c>
      <c r="J17">
        <v>187691</v>
      </c>
      <c r="K17">
        <v>161134.19999999995</v>
      </c>
      <c r="L17">
        <v>160243.58000000002</v>
      </c>
      <c r="M17">
        <v>161290.16000000003</v>
      </c>
      <c r="N17">
        <v>161546.48000000004</v>
      </c>
      <c r="O17">
        <v>160478.10000000006</v>
      </c>
      <c r="P17">
        <v>160106.46000000002</v>
      </c>
    </row>
    <row r="18" spans="1:16" x14ac:dyDescent="0.25">
      <c r="A18" t="s">
        <v>20</v>
      </c>
      <c r="B18">
        <f>L18-H$4</f>
        <v>4237.0800000000163</v>
      </c>
      <c r="C18">
        <f>K18-H$4</f>
        <v>4000.640000000014</v>
      </c>
      <c r="D18">
        <f>N18-H$4</f>
        <v>759.70000000006985</v>
      </c>
      <c r="E18">
        <f>O18-H$4</f>
        <v>809.82000000000698</v>
      </c>
      <c r="F18">
        <f>P18-H$4</f>
        <v>776.61999999987893</v>
      </c>
      <c r="J18">
        <v>441064</v>
      </c>
      <c r="K18">
        <v>438818.64</v>
      </c>
      <c r="L18">
        <v>439055.08</v>
      </c>
      <c r="M18">
        <v>438836.31999999989</v>
      </c>
      <c r="N18">
        <v>435577.70000000007</v>
      </c>
      <c r="O18">
        <v>435627.82</v>
      </c>
      <c r="P18">
        <v>435594.61999999988</v>
      </c>
    </row>
    <row r="19" spans="1:16" x14ac:dyDescent="0.25">
      <c r="A19" t="s">
        <v>21</v>
      </c>
      <c r="B19">
        <f>L19-H$5</f>
        <v>225.19999999995343</v>
      </c>
      <c r="C19">
        <f>K19-H$5</f>
        <v>152.10000000009313</v>
      </c>
      <c r="D19">
        <f>N19-H$5</f>
        <v>112.12000000034459</v>
      </c>
      <c r="E19">
        <f>O19-H$5</f>
        <v>168.12000000081025</v>
      </c>
      <c r="F19">
        <f>P19-H$5</f>
        <v>148.32000000029802</v>
      </c>
      <c r="J19">
        <v>1304777</v>
      </c>
      <c r="K19">
        <v>1304689.1000000001</v>
      </c>
      <c r="L19">
        <v>1304762.2</v>
      </c>
      <c r="M19">
        <v>1304688.8400000003</v>
      </c>
      <c r="N19">
        <v>1304649.1200000003</v>
      </c>
      <c r="O19">
        <v>1304705.1200000008</v>
      </c>
      <c r="P19">
        <v>1304685.3200000003</v>
      </c>
    </row>
    <row r="20" spans="1:16" x14ac:dyDescent="0.25">
      <c r="A20" t="s">
        <v>22</v>
      </c>
      <c r="B20">
        <f>L20-H$6</f>
        <v>3142.859999999404</v>
      </c>
      <c r="C20">
        <f>K20-H$6</f>
        <v>2975.0200000004843</v>
      </c>
      <c r="D20">
        <f>N20-H$6</f>
        <v>494.28000000165775</v>
      </c>
      <c r="E20">
        <f>O20-H$6</f>
        <v>490.47999999858439</v>
      </c>
      <c r="F20">
        <f>P20-H$6</f>
        <v>502.80000000121072</v>
      </c>
      <c r="J20">
        <v>3831521</v>
      </c>
      <c r="K20">
        <v>3831657.0200000005</v>
      </c>
      <c r="L20">
        <v>3831824.8599999994</v>
      </c>
      <c r="M20">
        <v>3831658.3799999994</v>
      </c>
      <c r="N20">
        <v>3829176.2800000017</v>
      </c>
      <c r="O20">
        <v>3829172.4799999986</v>
      </c>
      <c r="P20">
        <v>3829184.8000000012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64"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7" workbookViewId="0">
      <selection activeCell="G40" sqref="G40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C6A9-25DD-4E74-8784-ACC6214C90EA}">
  <dimension ref="A1:H44"/>
  <sheetViews>
    <sheetView zoomScale="78" zoomScaleNormal="78" workbookViewId="0">
      <selection activeCell="C44" sqref="C44:H44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MEDIAN(Slashdot!H$2:H$11)/MEDIAN(Slashdot!H$14:H$23)</f>
        <v>1.8682772505033074</v>
      </c>
      <c r="D2">
        <f>MEDIAN(Slashdot!H$2:H$11)/MEDIAN(Slashdot!H$26:H$35)</f>
        <v>3.0369331463300608</v>
      </c>
      <c r="E2">
        <f>MEDIAN(Slashdot!H$2:H$11)/MEDIAN(Slashdot!H$38:H$47)</f>
        <v>4.6919465511014806</v>
      </c>
      <c r="F2">
        <f>MEDIAN(Slashdot!H$2:H$11)/MEDIAN(Slashdot!H$50:H$59)</f>
        <v>6.9327641408751335</v>
      </c>
      <c r="G2">
        <f>MEDIAN(Slashdot!H$2:H$11)/MEDIAN(Slashdot!H$62:H$71)</f>
        <v>5.447379454926625</v>
      </c>
      <c r="H2">
        <f>MEDIAN(Slashdot!H$2:H$11)/MEDIAN(Slashdot!H$74:H$83)</f>
        <v>4.8878856282919489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MEDIAN(Slashdot!E$2:E$11)/MEDIAN(Slashdot!E$14:E$23)</f>
        <v>1.5527623917057236</v>
      </c>
      <c r="D3">
        <f>MEDIAN(Slashdot!E$2:E$11)/MEDIAN(Slashdot!E$26:E$35)</f>
        <v>2.6542850206360766</v>
      </c>
      <c r="E3">
        <f>MEDIAN(Slashdot!E$2:E$11)/MEDIAN(Slashdot!E$38:E$47)</f>
        <v>4.3230525899565047</v>
      </c>
      <c r="F3">
        <f>MEDIAN(Slashdot!E$2:E$11)/MEDIAN(Slashdot!E$50:E$59)</f>
        <v>6.1838235294117645</v>
      </c>
      <c r="G3">
        <f>MEDIAN(Slashdot!E$2:E$11)/MEDIAN(Slashdot!E$62:E$71)</f>
        <v>4.9990855052583445</v>
      </c>
      <c r="H3">
        <f>MEDIAN(Slashdot!E$2:E$11)/MEDIAN(Slashdot!E$74:E$83)</f>
        <v>3.4763116057233705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MEDIAN(Slashdot!N$2:N$11)/MEDIAN(Slashdot!N$14:N$23)</f>
        <v>1.5785091197462331</v>
      </c>
      <c r="D4">
        <f>MEDIAN(Slashdot!N$2:N$11)/MEDIAN(Slashdot!N$26:N$35)</f>
        <v>2.6416721964167218</v>
      </c>
      <c r="E4">
        <f>MEDIAN(Slashdot!N$2:N$11)/MEDIAN(Slashdot!N$38:N$47)</f>
        <v>3.7101584342963654</v>
      </c>
      <c r="F4">
        <f>MEDIAN(Slashdot!N$2:N$11)/MEDIAN(Slashdot!N$50:N$59)</f>
        <v>3.9376854599406528</v>
      </c>
      <c r="G4">
        <f>MEDIAN(Slashdot!N$2:N$11)/MEDIAN(Slashdot!N$62:N$71)</f>
        <v>3.3651732882502112</v>
      </c>
      <c r="H4">
        <f>MEDIAN(Slashdot!N$2:N$11)/MEDIAN(Slashdot!N$74:N$83)</f>
        <v>1.9630177514792899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MEDIAN(Slashdot!K$2:K$11)/MEDIAN(Slashdot!K$14:K$23)</f>
        <v>1.7740384615384615</v>
      </c>
      <c r="D5">
        <f>MEDIAN(Slashdot!K$2:K$11)/MEDIAN(Slashdot!K$26:K$35)</f>
        <v>2.9112426035502961</v>
      </c>
      <c r="E5">
        <f>MEDIAN(Slashdot!K$2:K$11)/MEDIAN(Slashdot!K$38:K$47)</f>
        <v>3.4485981308411215</v>
      </c>
      <c r="F5">
        <f>MEDIAN(Slashdot!K$2:K$11)/MEDIAN(Slashdot!K$50:K$59)</f>
        <v>3.3621867881548977</v>
      </c>
      <c r="G5">
        <f>MEDIAN(Slashdot!K$2:K$11)/MEDIAN(Slashdot!K$62:K$71)</f>
        <v>2.774436090225564</v>
      </c>
      <c r="H5">
        <f>MEDIAN(Slashdot!K$2:K$11)/MEDIAN(Slashdot!K$74:K$83)</f>
        <v>0.53017241379310343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MEDIAN(Slashdot!B$2:B$11)/MEDIAN(Slashdot!B$14:B$23)</f>
        <v>1.9903743315508022</v>
      </c>
      <c r="D6">
        <f>MEDIAN(Slashdot!B$2:B$11)/MEDIAN(Slashdot!B$26:B$35)</f>
        <v>3.4209558823529411</v>
      </c>
      <c r="E6">
        <f>MEDIAN(Slashdot!B$2:B$11)/MEDIAN(Slashdot!B$38:B$47)</f>
        <v>4.3788235294117648</v>
      </c>
      <c r="F6">
        <f>MEDIAN(Slashdot!B$2:B$11)/MEDIAN(Slashdot!B$50:B$59)</f>
        <v>3.9261603375527425</v>
      </c>
      <c r="G6">
        <f>MEDIAN(Slashdot!B$2:B$11)/MEDIAN(Slashdot!B$62:B$71)</f>
        <v>2.1919905771495878</v>
      </c>
      <c r="H6">
        <f>MEDIAN(Slashdot!B$2:B$11)/MEDIAN(Slashdot!B$74:B$83)</f>
        <v>6.5141677021894745E-3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MEDIAN(Slashdot!Q$2:Q$11)/MEDIAN(Slashdot!Q$14:Q$23)</f>
        <v>1.7914798206278026</v>
      </c>
      <c r="D7">
        <f>MEDIAN(Slashdot!Q$2:Q$11)/MEDIAN(Slashdot!Q$26:Q$35)</f>
        <v>2.8084358523725834</v>
      </c>
      <c r="E7">
        <f>MEDIAN(Slashdot!Q$2:Q$11)/MEDIAN(Slashdot!Q$38:Q$47)</f>
        <v>3.3855932203389831</v>
      </c>
      <c r="F7">
        <f>MEDIAN(Slashdot!Q$2:Q$11)/MEDIAN(Slashdot!Q$50:Q$59)</f>
        <v>3.1394891944990175</v>
      </c>
      <c r="G7">
        <f>MEDIAN(Slashdot!Q$2:Q$11)/MEDIAN(Slashdot!Q$62:Q$71)</f>
        <v>2.3534609720176731</v>
      </c>
      <c r="H7">
        <f>MEDIAN(Slashdot!Q$2:Q$11)/MEDIAN(Slashdot!Q$74:Q$83)</f>
        <v>3.6105650828080163E-2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MEDIAN(Stanford!H$2:H$11)/MEDIAN(Stanford!H$14:H$23)</f>
        <v>1.72117549281455</v>
      </c>
      <c r="D9">
        <f>MEDIAN(Stanford!H$2:H$11)/MEDIAN(Stanford!H$26:H$35)</f>
        <v>2.0012665828532827</v>
      </c>
      <c r="E9">
        <f>MEDIAN(Stanford!H$2:H$11)/MEDIAN(Stanford!H$38:H$47)</f>
        <v>3.5821619896888173</v>
      </c>
      <c r="F9">
        <f>MEDIAN(Stanford!H$2:H$11)/MEDIAN(Stanford!H$50:H$59)</f>
        <v>6.6750219051195394</v>
      </c>
      <c r="G9">
        <f>MEDIAN(Stanford!H$2:H$11)/MEDIAN(Stanford!H$62:H$71)</f>
        <v>6.1724347473812138</v>
      </c>
      <c r="H9">
        <f>MEDIAN(Stanford!H$2:H$11)/MEDIAN(Stanford!H$74:H$83)</f>
        <v>7.2131408088732583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MEDIAN(Stanford!E$2:E$11)/MEDIAN(Stanford!E$14:E$23)</f>
        <v>1.6567278547832307</v>
      </c>
      <c r="D10">
        <f>MEDIAN(Stanford!E$2:E$11)/MEDIAN(Stanford!E$26:E$35)</f>
        <v>2.2001040206232192</v>
      </c>
      <c r="E10">
        <f>MEDIAN(Stanford!E$2:E$11)/MEDIAN(Stanford!E$38:E$47)</f>
        <v>3.8973321583079636</v>
      </c>
      <c r="F10">
        <f>MEDIAN(Stanford!E$2:E$11)/MEDIAN(Stanford!E$50:E$59)</f>
        <v>7.1885182311869666</v>
      </c>
      <c r="G10">
        <f>MEDIAN(Stanford!E$2:E$11)/MEDIAN(Stanford!E$62:E$71)</f>
        <v>6.7705636743215027</v>
      </c>
      <c r="H10">
        <f>MEDIAN(Stanford!E$2:E$11)/MEDIAN(Stanford!E$74:E$83)</f>
        <v>8.69852481001341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MEDIAN(Stanford!N$2:N$11)/MEDIAN(Stanford!N$14:N$23)</f>
        <v>1.7951288386869044</v>
      </c>
      <c r="D11">
        <f>MEDIAN(Stanford!N$2:N$11)/MEDIAN(Stanford!N$26:N$35)</f>
        <v>2.9214154411764706</v>
      </c>
      <c r="E11">
        <f>MEDIAN(Stanford!N$2:N$11)/MEDIAN(Stanford!N$38:N$47)</f>
        <v>4.3993079584775083</v>
      </c>
      <c r="F11">
        <f>MEDIAN(Stanford!N$2:N$11)/MEDIAN(Stanford!N$50:N$59)</f>
        <v>6.2476658476658473</v>
      </c>
      <c r="G11">
        <f>MEDIAN(Stanford!N$2:N$11)/MEDIAN(Stanford!N$62:N$71)</f>
        <v>5.3781725888324869</v>
      </c>
      <c r="H11">
        <f>MEDIAN(Stanford!N$2:N$11)/MEDIAN(Stanford!N$74:N$83)</f>
        <v>4.5602582496413202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MEDIAN(Stanford!K$2:K$11)/MEDIAN(Stanford!K$14:K$23)</f>
        <v>1.7491729323308272</v>
      </c>
      <c r="D12">
        <f>MEDIAN(Stanford!K$2:K$11)/MEDIAN(Stanford!K$26:K$35)</f>
        <v>3.0111312451462595</v>
      </c>
      <c r="E12">
        <f>MEDIAN(Stanford!K$2:K$11)/MEDIAN(Stanford!K$38:K$47)</f>
        <v>4.7150385083096875</v>
      </c>
      <c r="F12">
        <f>MEDIAN(Stanford!K$2:K$11)/MEDIAN(Stanford!K$50:K$59)</f>
        <v>5.5416865173892331</v>
      </c>
      <c r="G12">
        <f>MEDIAN(Stanford!K$2:K$11)/MEDIAN(Stanford!K$62:K$71)</f>
        <v>4.6250497017892647</v>
      </c>
      <c r="H12">
        <f>MEDIAN(Stanford!K$2:K$11)/MEDIAN(Stanford!K$74:K$83)</f>
        <v>1.7146226415094339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MEDIAN(Stanford!B$2:B$11)/MEDIAN(Stanford!B$14:B$23)</f>
        <v>1.9108490566037737</v>
      </c>
      <c r="D13">
        <f>MEDIAN(Stanford!B$2:B$11)/MEDIAN(Stanford!B$26:B$35)</f>
        <v>3.2669354838709679</v>
      </c>
      <c r="E13">
        <f>MEDIAN(Stanford!B$2:B$11)/MEDIAN(Stanford!B$38:B$47)</f>
        <v>4.9950678175092476</v>
      </c>
      <c r="F13">
        <f>MEDIAN(Stanford!B$2:B$11)/MEDIAN(Stanford!B$50:B$59)</f>
        <v>6.3963157894736842</v>
      </c>
      <c r="G13">
        <f>MEDIAN(Stanford!B$2:B$11)/MEDIAN(Stanford!B$62:B$71)</f>
        <v>5.3000436109899693</v>
      </c>
      <c r="H13">
        <f>MEDIAN(Stanford!B$2:B$11)/MEDIAN(Stanford!B$74:B$83)</f>
        <v>4.8207060690202299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MEDIAN(Stanford!Q$2:Q$11)/MEDIAN(Stanford!Q$14:Q$23)</f>
        <v>1.7020466444550215</v>
      </c>
      <c r="D14">
        <f>MEDIAN(Stanford!Q$2:Q$11)/MEDIAN(Stanford!Q$26:Q$35)</f>
        <v>2.8395976707252513</v>
      </c>
      <c r="E14">
        <f>MEDIAN(Stanford!Q$2:Q$11)/MEDIAN(Stanford!Q$38:Q$47)</f>
        <v>4.2470308788598574</v>
      </c>
      <c r="F14">
        <f>MEDIAN(Stanford!Q$2:Q$11)/MEDIAN(Stanford!Q$50:Q$59)</f>
        <v>4.9415016121602946</v>
      </c>
      <c r="G14">
        <f>MEDIAN(Stanford!Q$2:Q$11)/MEDIAN(Stanford!Q$62:Q$71)</f>
        <v>4.3627490849938999</v>
      </c>
      <c r="H14">
        <f>MEDIAN(Stanford!Q$2:Q$11)/MEDIAN(Stanford!Q$74:Q$83)</f>
        <v>3.7082613204286208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MEDIAN(Google!H$2:H$11)/MEDIAN(Google!H$14:H$23)</f>
        <v>1.6580229243592366</v>
      </c>
      <c r="D16">
        <f>MEDIAN(Google!H$2:H$11)/MEDIAN(Google!H$26:H$35)</f>
        <v>3.0537636790571971</v>
      </c>
      <c r="E16">
        <f>MEDIAN(Google!H$2:H$11)/MEDIAN(Google!H$38:H$47)</f>
        <v>5.7271707519734107</v>
      </c>
      <c r="F16">
        <f>MEDIAN(Google!H$2:H$11)/MEDIAN(Google!H$50:H$59)</f>
        <v>8.431891858829287</v>
      </c>
      <c r="G16">
        <f>MEDIAN(Google!H$2:H$11)/MEDIAN(Google!H$62:H$71)</f>
        <v>10.897470355731226</v>
      </c>
      <c r="H16">
        <f>MEDIAN(Google!H$2:H$11)/MEDIAN(Google!H$74:H$83)</f>
        <v>1.172927532779144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MEDIAN(Google!E$2:E$11)/MEDIAN(Google!E$14:E$23)</f>
        <v>1.8947639536997758</v>
      </c>
      <c r="D17">
        <f>MEDIAN(Google!E$2:E$11)/MEDIAN(Google!E$26:E$35)</f>
        <v>3.720754492443175</v>
      </c>
      <c r="E17">
        <f>MEDIAN(Google!E$2:E$11)/MEDIAN(Google!E$38:E$47)</f>
        <v>6.4312455003599709</v>
      </c>
      <c r="F17">
        <f>MEDIAN(Google!E$2:E$11)/MEDIAN(Google!E$50:E$59)</f>
        <v>11.101819795827785</v>
      </c>
      <c r="G17">
        <f>MEDIAN(Google!E$2:E$11)/MEDIAN(Google!E$62:E$71)</f>
        <v>11.261773975686628</v>
      </c>
      <c r="H17">
        <f>MEDIAN(Google!E$2:E$11)/MEDIAN(Google!E$74:E$83)</f>
        <v>13.895777777777777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MEDIAN(Google!N$2:N$11)/MEDIAN(Google!N$14:N$23)</f>
        <v>1.9447761194029851</v>
      </c>
      <c r="D18">
        <f>MEDIAN(Google!N$2:N$11)/MEDIAN(Google!N$26:N$35)</f>
        <v>3.4540776547637613</v>
      </c>
      <c r="E18">
        <f>MEDIAN(Google!N$2:N$11)/MEDIAN(Google!N$38:N$47)</f>
        <v>5.8200210194429847</v>
      </c>
      <c r="F18">
        <f>MEDIAN(Google!N$2:N$11)/MEDIAN(Google!N$50:N$59)</f>
        <v>9.9198387819077478</v>
      </c>
      <c r="G18">
        <f>MEDIAN(Google!N$2:N$11)/MEDIAN(Google!N$62:N$71)</f>
        <v>8.3399849397590362</v>
      </c>
      <c r="H18">
        <f>MEDIAN(Google!N$2:N$11)/MEDIAN(Google!N$74:N$83)</f>
        <v>9.2449916527545906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MEDIAN(Google!K$2:K$11)/MEDIAN(Google!K$14:K$23)</f>
        <v>1.6227495908346972</v>
      </c>
      <c r="D19">
        <f>MEDIAN(Google!K$2:K$11)/MEDIAN(Google!K$26:K$35)</f>
        <v>2.8328571428571427</v>
      </c>
      <c r="E19">
        <f>MEDIAN(Google!K$2:K$11)/MEDIAN(Google!K$38:K$47)</f>
        <v>3.6722222222222221</v>
      </c>
      <c r="F19">
        <f>MEDIAN(Google!K$2:K$11)/MEDIAN(Google!K$50:K$59)</f>
        <v>4.0886597938144327</v>
      </c>
      <c r="G19">
        <f>MEDIAN(Google!K$2:K$11)/MEDIAN(Google!K$62:K$71)</f>
        <v>2.7656903765690375</v>
      </c>
      <c r="H19">
        <f>MEDIAN(Google!K$2:K$11)/MEDIAN(Google!K$74:K$83)</f>
        <v>2.5653298835705045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MEDIAN(Google!B$2:B$11)/MEDIAN(Google!B$14:B$23)</f>
        <v>1.723529411764706</v>
      </c>
      <c r="D20">
        <f>MEDIAN(Google!B$2:B$11)/MEDIAN(Google!B$26:B$35)</f>
        <v>2.7046153846153844</v>
      </c>
      <c r="E20">
        <f>MEDIAN(Google!B$2:B$11)/MEDIAN(Google!B$38:B$47)</f>
        <v>3.4403131115459882</v>
      </c>
      <c r="F20">
        <f>MEDIAN(Google!B$2:B$11)/MEDIAN(Google!B$50:B$59)</f>
        <v>3.7484008528784649</v>
      </c>
      <c r="G20">
        <f>MEDIAN(Google!B$2:B$11)/MEDIAN(Google!B$62:B$71)</f>
        <v>2.5258620689655173</v>
      </c>
      <c r="H20">
        <f>MEDIAN(Google!B$2:B$11)/MEDIAN(Google!B$74:B$83)</f>
        <v>1.663197729422895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MEDIAN(Google!Q$2:Q$11)/MEDIAN(Google!Q$14:Q$23)</f>
        <v>1.5961199294532629</v>
      </c>
      <c r="D21">
        <f>MEDIAN(Google!Q$2:Q$11)/MEDIAN(Google!Q$26:Q$35)</f>
        <v>2.2998729351969502</v>
      </c>
      <c r="E21">
        <f>MEDIAN(Google!Q$2:Q$11)/MEDIAN(Google!Q$38:Q$47)</f>
        <v>2.8325508607198748</v>
      </c>
      <c r="F21">
        <f>MEDIAN(Google!Q$2:Q$11)/MEDIAN(Google!Q$50:Q$59)</f>
        <v>2.4559023066485755</v>
      </c>
      <c r="G21">
        <f>MEDIAN(Google!Q$2:Q$11)/MEDIAN(Google!Q$62:Q$71)</f>
        <v>2.2568578553615959</v>
      </c>
      <c r="H21">
        <f>MEDIAN(Google!Q$2:Q$11)/MEDIAN(Google!Q$74:Q$83)</f>
        <v>1.5933098591549295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MEDIAN(Pokec!H$2:H$11)/MEDIAN(Pokec!H$14:H$23)</f>
        <v>1.5665113117778424</v>
      </c>
      <c r="D23">
        <f>MEDIAN(Pokec!H$2:H$11)/MEDIAN(Pokec!H$26:H$35)</f>
        <v>2.1312417437252313</v>
      </c>
      <c r="E23">
        <f>MEDIAN(Pokec!H$2:H$11)/MEDIAN(Pokec!H$38:H$47)</f>
        <v>3.6700409463148316</v>
      </c>
      <c r="F23">
        <f>MEDIAN(Pokec!H$2:H$11)/MEDIAN(Pokec!H$50:H$59)</f>
        <v>5.1726514908624557</v>
      </c>
      <c r="G23">
        <f>MEDIAN(Pokec!H$2:H$11)/MEDIAN(Pokec!H$62:H$71)</f>
        <v>5.5063139931740617</v>
      </c>
      <c r="H23">
        <f>MEDIAN(Pokec!H$2:H$11)/MEDIAN(Pokec!H$74:H$83)</f>
        <v>5.3904109589041092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MEDIAN(Pokec!E$2:E$11)/MEDIAN(Pokec!E$14:E$23)</f>
        <v>1.6344589157452389</v>
      </c>
      <c r="D24">
        <f>MEDIAN(Pokec!E$2:E$11)/MEDIAN(Pokec!E$26:E$35)</f>
        <v>3.0208769417208328</v>
      </c>
      <c r="E24">
        <f>MEDIAN(Pokec!E$2:E$11)/MEDIAN(Pokec!E$38:E$47)</f>
        <v>5.0271335594463284</v>
      </c>
      <c r="F24">
        <f>MEDIAN(Pokec!E$2:E$11)/MEDIAN(Pokec!E$50:E$59)</f>
        <v>7.1426152643917691</v>
      </c>
      <c r="G24">
        <f>MEDIAN(Pokec!E$2:E$11)/MEDIAN(Pokec!E$62:E$71)</f>
        <v>8.0294289897510982</v>
      </c>
      <c r="H24">
        <f>MEDIAN(Pokec!E$2:E$11)/MEDIAN(Pokec!E$74:E$83)</f>
        <v>1.6017582802733805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MEDIAN(Pokec!N$2:N$11)/MEDIAN(Pokec!N$14:N$23)</f>
        <v>2.1831661578717836</v>
      </c>
      <c r="D25">
        <f>MEDIAN(Pokec!N$2:N$11)/MEDIAN(Pokec!N$26:N$35)</f>
        <v>3.6876611418047882</v>
      </c>
      <c r="E25">
        <f>MEDIAN(Pokec!N$2:N$11)/MEDIAN(Pokec!N$38:N$47)</f>
        <v>6.3689567430025447</v>
      </c>
      <c r="F25">
        <f>MEDIAN(Pokec!N$2:N$11)/MEDIAN(Pokec!N$50:N$59)</f>
        <v>11.45537757437071</v>
      </c>
      <c r="G25">
        <f>MEDIAN(Pokec!N$2:N$11)/MEDIAN(Pokec!N$62:N$71)</f>
        <v>9.2106715731370752</v>
      </c>
      <c r="H25">
        <f>MEDIAN(Pokec!N$2:N$11)/MEDIAN(Pokec!N$74:N$83)</f>
        <v>10.990120746432492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MEDIAN(Pokec!K$2:K$11)/MEDIAN(Pokec!K$14:K$23)</f>
        <v>1.4878048780487805</v>
      </c>
      <c r="D26">
        <f>MEDIAN(Pokec!K$2:K$11)/MEDIAN(Pokec!K$26:K$35)</f>
        <v>2.9918256130790191</v>
      </c>
      <c r="E26">
        <f>MEDIAN(Pokec!K$2:K$11)/MEDIAN(Pokec!K$38:K$47)</f>
        <v>4.42741935483871</v>
      </c>
      <c r="F26">
        <f>MEDIAN(Pokec!K$2:K$11)/MEDIAN(Pokec!K$50:K$59)</f>
        <v>5.7789473684210524</v>
      </c>
      <c r="G26">
        <f>MEDIAN(Pokec!K$2:K$11)/MEDIAN(Pokec!K$62:K$71)</f>
        <v>4.0666666666666664</v>
      </c>
      <c r="H26">
        <f>MEDIAN(Pokec!K$2:K$11)/MEDIAN(Pokec!K$74:K$83)</f>
        <v>4.0367647058823533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MEDIAN(Pokec!B$2:B$11)/MEDIAN(Pokec!B$14:B$23)</f>
        <v>1.7851002865329513</v>
      </c>
      <c r="D27">
        <f>MEDIAN(Pokec!B$2:B$11)/MEDIAN(Pokec!B$26:B$35)</f>
        <v>3.1624365482233503</v>
      </c>
      <c r="E27">
        <f>MEDIAN(Pokec!B$2:B$11)/MEDIAN(Pokec!B$38:B$47)</f>
        <v>4.924901185770751</v>
      </c>
      <c r="F27">
        <f>MEDIAN(Pokec!B$2:B$11)/MEDIAN(Pokec!B$50:B$59)</f>
        <v>4.5641025641025639</v>
      </c>
      <c r="G27">
        <f>MEDIAN(Pokec!B$2:B$11)/MEDIAN(Pokec!B$62:B$71)</f>
        <v>4.6842105263157894</v>
      </c>
      <c r="H27">
        <f>MEDIAN(Pokec!B$2:B$11)/MEDIAN(Pokec!B$74:B$83)</f>
        <v>2.2041783863149887E-2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MEDIAN(Pokec!Q$2:Q$11)/MEDIAN(Pokec!Q$14:Q$23)</f>
        <v>1.7843137254901962</v>
      </c>
      <c r="D28">
        <f>MEDIAN(Pokec!Q$2:Q$11)/MEDIAN(Pokec!Q$26:Q$35)</f>
        <v>2.8736842105263158</v>
      </c>
      <c r="E28">
        <f>MEDIAN(Pokec!Q$2:Q$11)/MEDIAN(Pokec!Q$38:Q$47)</f>
        <v>4.0295202952029516</v>
      </c>
      <c r="F28">
        <f>MEDIAN(Pokec!Q$2:Q$11)/MEDIAN(Pokec!Q$50:Q$59)</f>
        <v>5.3009708737864081</v>
      </c>
      <c r="G28">
        <f>MEDIAN(Pokec!Q$2:Q$11)/MEDIAN(Pokec!Q$62:Q$71)</f>
        <v>3.7525773195876289</v>
      </c>
      <c r="H28">
        <f>MEDIAN(Pokec!Q$2:Q$11)/MEDIAN(Pokec!Q$74:Q$83)</f>
        <v>3.652173913043478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MEDIAN(LiveJ!H$2:H$11)/MEDIAN(LiveJ!H$14:H$23)</f>
        <v>1.6268982049119267</v>
      </c>
      <c r="D30">
        <f>MEDIAN(LiveJ!H$2:H$11)/MEDIAN(LiveJ!H$26:H$35)</f>
        <v>2.840518026680702</v>
      </c>
      <c r="E30">
        <f>MEDIAN(LiveJ!H$2:H$11)/MEDIAN(LiveJ!H$38:H$47)</f>
        <v>4.6659378844810959</v>
      </c>
      <c r="F30">
        <f>MEDIAN(LiveJ!H$2:H$11)/MEDIAN(LiveJ!H$50:H$59)</f>
        <v>7.158206861369723</v>
      </c>
      <c r="G30">
        <f>MEDIAN(LiveJ!H$2:H$11)/MEDIAN(LiveJ!H$62:H$71)</f>
        <v>7.6822791913606441</v>
      </c>
      <c r="H30">
        <f>MEDIAN(LiveJ!H$2:H$11)/MEDIAN(LiveJ!H$74:H$83)</f>
        <v>8.349200446262552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MEDIAN(LiveJ!E$2:E$11)/MEDIAN(LiveJ!E$14:E$23)</f>
        <v>1.6696064766762551</v>
      </c>
      <c r="D31">
        <f>MEDIAN(LiveJ!E$2:E$11)/MEDIAN(LiveJ!E$26:E$35)</f>
        <v>2.9055328196685779</v>
      </c>
      <c r="E31">
        <f>MEDIAN(LiveJ!E$2:E$11)/MEDIAN(LiveJ!E$38:E$47)</f>
        <v>4.8545634835093772</v>
      </c>
      <c r="F31">
        <f>MEDIAN(LiveJ!E$2:E$11)/MEDIAN(LiveJ!E$50:E$59)</f>
        <v>7.5277506651869874</v>
      </c>
      <c r="G31">
        <f>MEDIAN(LiveJ!E$2:E$11)/MEDIAN(LiveJ!E$62:E$71)</f>
        <v>7.8678554459319709</v>
      </c>
      <c r="H31">
        <f>MEDIAN(LiveJ!E$2:E$11)/MEDIAN(LiveJ!E$74:E$83)</f>
        <v>8.7525534395647107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MEDIAN(LiveJ!N$2:N$11)/MEDIAN(LiveJ!N$14:N$23)</f>
        <v>2.0252852297255628</v>
      </c>
      <c r="D32">
        <f>MEDIAN(LiveJ!N$2:N$11)/MEDIAN(LiveJ!N$26:N$35)</f>
        <v>3.6616491814910548</v>
      </c>
      <c r="E32">
        <f>MEDIAN(LiveJ!N$2:N$11)/MEDIAN(LiveJ!N$38:N$47)</f>
        <v>6.1258266915380704</v>
      </c>
      <c r="F32">
        <f>MEDIAN(LiveJ!N$2:N$11)/MEDIAN(LiveJ!N$50:N$59)</f>
        <v>8.2380843785632845</v>
      </c>
      <c r="G32">
        <f>MEDIAN(LiveJ!N$2:N$11)/MEDIAN(LiveJ!N$62:N$71)</f>
        <v>9.6652842809364543</v>
      </c>
      <c r="H32">
        <f>MEDIAN(LiveJ!N$2:N$11)/MEDIAN(LiveJ!N$74:N$83)</f>
        <v>0.81158378360162209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MEDIAN(LiveJ!K$2:K$11)/MEDIAN(LiveJ!K$14:K$23)</f>
        <v>1.8927038626609443</v>
      </c>
      <c r="D33">
        <f>MEDIAN(LiveJ!K$2:K$11)/MEDIAN(LiveJ!K$26:K$35)</f>
        <v>3.2871714397803058</v>
      </c>
      <c r="E33">
        <f>MEDIAN(LiveJ!K$2:K$11)/MEDIAN(LiveJ!K$38:K$47)</f>
        <v>5.099817407181984</v>
      </c>
      <c r="F33">
        <f>MEDIAN(LiveJ!K$2:K$11)/MEDIAN(LiveJ!K$50:K$59)</f>
        <v>7.8162313432835822</v>
      </c>
      <c r="G33">
        <f>MEDIAN(LiveJ!K$2:K$11)/MEDIAN(LiveJ!K$62:K$71)</f>
        <v>5.5125000000000002</v>
      </c>
      <c r="H33">
        <f>MEDIAN(LiveJ!K$2:K$11)/MEDIAN(LiveJ!K$74:K$83)</f>
        <v>2.874442538593482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MEDIAN(LiveJ!B$2:B$11)/MEDIAN(LiveJ!B$14:B$23)</f>
        <v>1.9196284329563813</v>
      </c>
      <c r="D34">
        <f>MEDIAN(LiveJ!B$2:B$11)/MEDIAN(LiveJ!B$26:B$35)</f>
        <v>3.6365723029839327</v>
      </c>
      <c r="E34">
        <f>MEDIAN(LiveJ!B$2:B$11)/MEDIAN(LiveJ!B$38:B$47)</f>
        <v>5.7752126366950183</v>
      </c>
      <c r="F34">
        <f>MEDIAN(LiveJ!B$2:B$11)/MEDIAN(LiveJ!B$50:B$59)</f>
        <v>5.8283261802575108</v>
      </c>
      <c r="G34">
        <f>MEDIAN(LiveJ!B$2:B$11)/MEDIAN(LiveJ!B$62:B$71)</f>
        <v>6.3585284280936456</v>
      </c>
      <c r="H34">
        <f>MEDIAN(LiveJ!B$2:B$11)/MEDIAN(LiveJ!B$74:B$83)</f>
        <v>0.70269071555292728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MEDIAN(LiveJ!Q$2:Q$11)/MEDIAN(LiveJ!Q$14:Q$23)</f>
        <v>1.8110645096864391</v>
      </c>
      <c r="D35">
        <f>MEDIAN(LiveJ!Q$2:Q$11)/MEDIAN(LiveJ!Q$26:Q$35)</f>
        <v>3.1884669479606189</v>
      </c>
      <c r="E35">
        <f>MEDIAN(LiveJ!Q$2:Q$11)/MEDIAN(LiveJ!Q$38:Q$47)</f>
        <v>5.2720930232558141</v>
      </c>
      <c r="F35">
        <f>MEDIAN(LiveJ!Q$2:Q$11)/MEDIAN(LiveJ!Q$50:Q$59)</f>
        <v>5.7031446540880504</v>
      </c>
      <c r="G35">
        <f>MEDIAN(LiveJ!Q$2:Q$11)/MEDIAN(LiveJ!Q$62:Q$71)</f>
        <v>5.7574603174603176</v>
      </c>
      <c r="H35">
        <f>MEDIAN(LiveJ!Q$2:Q$11)/MEDIAN(LiveJ!Q$74:Q$83)</f>
        <v>0.11452676248452853</v>
      </c>
    </row>
    <row r="38" spans="1:8" x14ac:dyDescent="0.25">
      <c r="B38">
        <v>1</v>
      </c>
      <c r="C38">
        <v>2</v>
      </c>
      <c r="D38">
        <v>4</v>
      </c>
      <c r="E38">
        <v>8</v>
      </c>
      <c r="F38">
        <v>16</v>
      </c>
      <c r="G38">
        <v>24</v>
      </c>
      <c r="H38">
        <v>32</v>
      </c>
    </row>
    <row r="39" spans="1:8" x14ac:dyDescent="0.25">
      <c r="A39" t="s">
        <v>7</v>
      </c>
      <c r="B39">
        <f>AVERAGE(B2,B9,B16,B23,B30)</f>
        <v>1</v>
      </c>
      <c r="C39">
        <f t="shared" ref="C39:H39" si="0">AVERAGE(C2,C9,C16,C23,C30)</f>
        <v>1.6881770368733726</v>
      </c>
      <c r="D39">
        <f t="shared" si="0"/>
        <v>2.6127446357292952</v>
      </c>
      <c r="E39">
        <f t="shared" si="0"/>
        <v>4.4674516247119271</v>
      </c>
      <c r="F39">
        <f t="shared" si="0"/>
        <v>6.8741072514112274</v>
      </c>
      <c r="G39">
        <f t="shared" si="0"/>
        <v>7.1411755485147541</v>
      </c>
      <c r="H39">
        <f t="shared" si="0"/>
        <v>5.402713075022203</v>
      </c>
    </row>
    <row r="40" spans="1:8" x14ac:dyDescent="0.25">
      <c r="A40" t="s">
        <v>6</v>
      </c>
      <c r="B40">
        <f t="shared" ref="B40:H44" si="1">AVERAGE(B3,B10,B17,B24,B31)</f>
        <v>1</v>
      </c>
      <c r="C40">
        <f t="shared" si="1"/>
        <v>1.681663918522045</v>
      </c>
      <c r="D40">
        <f t="shared" si="1"/>
        <v>2.900310659018376</v>
      </c>
      <c r="E40">
        <f t="shared" si="1"/>
        <v>4.906665458316029</v>
      </c>
      <c r="F40">
        <f t="shared" si="1"/>
        <v>7.8289054972010543</v>
      </c>
      <c r="G40">
        <f t="shared" si="1"/>
        <v>7.7857415181899086</v>
      </c>
      <c r="H40">
        <f t="shared" si="1"/>
        <v>7.2849851826705301</v>
      </c>
    </row>
    <row r="41" spans="1:8" x14ac:dyDescent="0.25">
      <c r="A41" t="s">
        <v>9</v>
      </c>
      <c r="B41">
        <f t="shared" si="1"/>
        <v>1</v>
      </c>
      <c r="C41">
        <f t="shared" si="1"/>
        <v>1.9053730930866941</v>
      </c>
      <c r="D41">
        <f t="shared" si="1"/>
        <v>3.2732951231305591</v>
      </c>
      <c r="E41">
        <f t="shared" si="1"/>
        <v>5.2848541693514948</v>
      </c>
      <c r="F41">
        <f t="shared" si="1"/>
        <v>7.9597304084896479</v>
      </c>
      <c r="G41">
        <f t="shared" si="1"/>
        <v>7.1918573341830525</v>
      </c>
      <c r="H41">
        <f t="shared" si="1"/>
        <v>5.5139944367818634</v>
      </c>
    </row>
    <row r="42" spans="1:8" x14ac:dyDescent="0.25">
      <c r="A42" t="s">
        <v>8</v>
      </c>
      <c r="B42">
        <f t="shared" si="1"/>
        <v>1</v>
      </c>
      <c r="C42">
        <f t="shared" si="1"/>
        <v>1.705293945082742</v>
      </c>
      <c r="D42">
        <f t="shared" si="1"/>
        <v>3.0068456088826045</v>
      </c>
      <c r="E42">
        <f t="shared" si="1"/>
        <v>4.2726191246787453</v>
      </c>
      <c r="F42">
        <f t="shared" si="1"/>
        <v>5.3175423622126399</v>
      </c>
      <c r="G42">
        <f t="shared" si="1"/>
        <v>3.9488685670501065</v>
      </c>
      <c r="H42">
        <f t="shared" si="1"/>
        <v>2.3442664366697756</v>
      </c>
    </row>
    <row r="43" spans="1:8" x14ac:dyDescent="0.25">
      <c r="A43" t="s">
        <v>0</v>
      </c>
      <c r="B43">
        <f t="shared" si="1"/>
        <v>1</v>
      </c>
      <c r="C43">
        <f t="shared" si="1"/>
        <v>1.8658963038817227</v>
      </c>
      <c r="D43">
        <f t="shared" si="1"/>
        <v>3.2383031204093151</v>
      </c>
      <c r="E43">
        <f t="shared" si="1"/>
        <v>4.7028636561865538</v>
      </c>
      <c r="F43">
        <f t="shared" si="1"/>
        <v>4.892661144852994</v>
      </c>
      <c r="G43">
        <f t="shared" si="1"/>
        <v>4.2121270423029014</v>
      </c>
      <c r="H43">
        <f t="shared" si="1"/>
        <v>1.4430300931122784</v>
      </c>
    </row>
    <row r="44" spans="1:8" x14ac:dyDescent="0.25">
      <c r="A44" t="s">
        <v>14</v>
      </c>
      <c r="B44">
        <f t="shared" si="1"/>
        <v>1</v>
      </c>
      <c r="C44">
        <f t="shared" si="1"/>
        <v>1.7370049259425442</v>
      </c>
      <c r="D44">
        <f t="shared" si="1"/>
        <v>2.8020115233563438</v>
      </c>
      <c r="E44">
        <f t="shared" si="1"/>
        <v>3.9533576556754966</v>
      </c>
      <c r="F44">
        <f t="shared" si="1"/>
        <v>4.3082017282364689</v>
      </c>
      <c r="G44">
        <f t="shared" si="1"/>
        <v>3.696621109884223</v>
      </c>
      <c r="H44">
        <f t="shared" si="1"/>
        <v>1.8208755011879276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2E8A-D352-4A5C-908B-CCFB596AAAD6}">
  <dimension ref="A1:H44"/>
  <sheetViews>
    <sheetView zoomScale="78" zoomScaleNormal="78" workbookViewId="0">
      <selection activeCell="AA48" sqref="AA48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MEDIAN(Slashdot!H$2:H$11)/MEDIAN(Slashdot!H$2:H$11)</f>
        <v>1</v>
      </c>
      <c r="C2">
        <f>MEDIAN(Slashdot!H$2:H$11)/(2*MEDIAN(Slashdot!H$14:H$23))</f>
        <v>0.9341386252516537</v>
      </c>
      <c r="D2">
        <f>MEDIAN(Slashdot!H$2:H$11)/(4*MEDIAN(Slashdot!H$26:H$35))</f>
        <v>0.75923328658251521</v>
      </c>
      <c r="E2">
        <f>MEDIAN(Slashdot!H$2:H$11)/(8*MEDIAN(Slashdot!H$38:H$47))</f>
        <v>0.58649331888768508</v>
      </c>
      <c r="F2">
        <f>MEDIAN(Slashdot!H$2:H$11)/(16*MEDIAN(Slashdot!H$50:H$59))</f>
        <v>0.43329775880469584</v>
      </c>
      <c r="G2">
        <f>MEDIAN(Slashdot!H$2:H$11)/(24*MEDIAN(Slashdot!H$62:H$71))</f>
        <v>0.22697414395527604</v>
      </c>
      <c r="H2">
        <f>MEDIAN(Slashdot!H$2:H$11)/(32*MEDIAN(Slashdot!H$74:H$83))</f>
        <v>0.1527464258841234</v>
      </c>
    </row>
    <row r="3" spans="1:8" x14ac:dyDescent="0.25">
      <c r="A3" t="s">
        <v>6</v>
      </c>
      <c r="B3">
        <f>MEDIAN(Slashdot!E$2:E$11)/MEDIAN(Slashdot!E$2:E$11)</f>
        <v>1</v>
      </c>
      <c r="C3">
        <f>MEDIAN(Slashdot!E$2:E$11)/(2*MEDIAN(Slashdot!E$14:E$23))</f>
        <v>0.77638119585286181</v>
      </c>
      <c r="D3">
        <f>MEDIAN(Slashdot!E$2:E$11)/(4*MEDIAN(Slashdot!E$26:E$35))</f>
        <v>0.66357125515901916</v>
      </c>
      <c r="E3">
        <f>MEDIAN(Slashdot!E$2:E$11)/(8*MEDIAN(Slashdot!E$38:E$47))</f>
        <v>0.54038157374456308</v>
      </c>
      <c r="F3">
        <f>MEDIAN(Slashdot!E$2:E$11)/(16*MEDIAN(Slashdot!E$50:E$59))</f>
        <v>0.38648897058823528</v>
      </c>
      <c r="G3">
        <f>MEDIAN(Slashdot!E$2:E$11)/(24*MEDIAN(Slashdot!E$62:E$71))</f>
        <v>0.20829522938576436</v>
      </c>
      <c r="H3">
        <f>MEDIAN(Slashdot!E$2:E$11)/(32*MEDIAN(Slashdot!E$74:E$83))</f>
        <v>0.10863473767885533</v>
      </c>
    </row>
    <row r="4" spans="1:8" x14ac:dyDescent="0.25">
      <c r="A4" t="s">
        <v>9</v>
      </c>
      <c r="B4">
        <f>MEDIAN(Slashdot!N$2:N$11)/MEDIAN(Slashdot!N$2:N$11)</f>
        <v>1</v>
      </c>
      <c r="C4">
        <f>MEDIAN(Slashdot!N$2:N$11)/(2*MEDIAN(Slashdot!N$14:N$23))</f>
        <v>0.78925455987311655</v>
      </c>
      <c r="D4">
        <f>MEDIAN(Slashdot!N$2:N$11)/(4*MEDIAN(Slashdot!N$26:N$35))</f>
        <v>0.66041804910418045</v>
      </c>
      <c r="E4">
        <f>MEDIAN(Slashdot!N$2:N$11)/(8*MEDIAN(Slashdot!N$38:N$47))</f>
        <v>0.46376980428704567</v>
      </c>
      <c r="F4">
        <f>MEDIAN(Slashdot!N$2:N$11)/(16*MEDIAN(Slashdot!N$50:N$59))</f>
        <v>0.2461053412462908</v>
      </c>
      <c r="G4">
        <f>MEDIAN(Slashdot!N$2:N$11)/(24*MEDIAN(Slashdot!N$62:N$71))</f>
        <v>0.14021555367709213</v>
      </c>
      <c r="H4">
        <f>MEDIAN(Slashdot!N$2:N$11)/(32*MEDIAN(Slashdot!N$74:N$83))</f>
        <v>6.134430473372781E-2</v>
      </c>
    </row>
    <row r="5" spans="1:8" x14ac:dyDescent="0.25">
      <c r="A5" t="s">
        <v>8</v>
      </c>
      <c r="B5">
        <f>MEDIAN(Slashdot!K$2:K$11)/MEDIAN(Slashdot!K$2:K$11)</f>
        <v>1</v>
      </c>
      <c r="C5">
        <f>MEDIAN(Slashdot!K$2:K$11)/(2*MEDIAN(Slashdot!K$14:K$23))</f>
        <v>0.88701923076923073</v>
      </c>
      <c r="D5">
        <f>MEDIAN(Slashdot!K$2:K$11)/(4*MEDIAN(Slashdot!K$26:K$35))</f>
        <v>0.72781065088757402</v>
      </c>
      <c r="E5">
        <f>MEDIAN(Slashdot!K$2:K$11)/(8*MEDIAN(Slashdot!K$38:K$47))</f>
        <v>0.43107476635514019</v>
      </c>
      <c r="F5">
        <f>MEDIAN(Slashdot!K$2:K$11)/(16*MEDIAN(Slashdot!K$50:K$59))</f>
        <v>0.21013667425968111</v>
      </c>
      <c r="G5">
        <f>MEDIAN(Slashdot!K$2:K$11)/(24*MEDIAN(Slashdot!K$62:K$71))</f>
        <v>0.1156015037593985</v>
      </c>
      <c r="H5">
        <f>MEDIAN(Slashdot!K$2:K$11)/(32*MEDIAN(Slashdot!K$74:K$83))</f>
        <v>1.6567887931034482E-2</v>
      </c>
    </row>
    <row r="6" spans="1:8" x14ac:dyDescent="0.25">
      <c r="A6" t="s">
        <v>0</v>
      </c>
      <c r="B6">
        <f>MEDIAN(Slashdot!B$2:B$11)/MEDIAN(Slashdot!B$2:B$11)</f>
        <v>1</v>
      </c>
      <c r="C6">
        <f>MEDIAN(Slashdot!B$2:B$11)/(2*MEDIAN(Slashdot!B$14:B$23))</f>
        <v>0.99518716577540112</v>
      </c>
      <c r="D6">
        <f>MEDIAN(Slashdot!B$2:B$11)/(4*MEDIAN(Slashdot!B$26:B$35))</f>
        <v>0.85523897058823528</v>
      </c>
      <c r="E6">
        <f>MEDIAN(Slashdot!B$2:B$11)/(8*MEDIAN(Slashdot!B$38:B$47))</f>
        <v>0.5473529411764706</v>
      </c>
      <c r="F6">
        <f>MEDIAN(Slashdot!B$2:B$11)/(16*MEDIAN(Slashdot!B$50:B$59))</f>
        <v>0.24538502109704641</v>
      </c>
      <c r="G6">
        <f>MEDIAN(Slashdot!B$2:B$11)/(24*MEDIAN(Slashdot!B$62:B$71))</f>
        <v>9.1332940714566158E-2</v>
      </c>
      <c r="H6">
        <f>MEDIAN(Slashdot!B$2:B$11)/(32*MEDIAN(Slashdot!B$74:B$83))</f>
        <v>2.0356774069342108E-4</v>
      </c>
    </row>
    <row r="7" spans="1:8" x14ac:dyDescent="0.25">
      <c r="A7" t="s">
        <v>14</v>
      </c>
      <c r="B7">
        <f>MEDIAN(Slashdot!Q$2:Q$11)/MEDIAN(Slashdot!Q$2:Q$11)</f>
        <v>1</v>
      </c>
      <c r="C7">
        <f>MEDIAN(Slashdot!Q$2:Q$11)/(2*MEDIAN(Slashdot!Q$14:Q$23))</f>
        <v>0.89573991031390132</v>
      </c>
      <c r="D7">
        <f>MEDIAN(Slashdot!Q$2:Q$11)/(4*MEDIAN(Slashdot!Q$26:Q$35))</f>
        <v>0.70210896309314585</v>
      </c>
      <c r="E7">
        <f>MEDIAN(Slashdot!Q$2:Q$11)/(8*MEDIAN(Slashdot!Q$38:Q$47))</f>
        <v>0.42319915254237289</v>
      </c>
      <c r="F7">
        <f>MEDIAN(Slashdot!Q$2:Q$11)/(16*MEDIAN(Slashdot!Q$50:Q$59))</f>
        <v>0.1962180746561886</v>
      </c>
      <c r="G7">
        <f>MEDIAN(Slashdot!Q$2:Q$11)/(24*MEDIAN(Slashdot!Q$62:Q$71))</f>
        <v>9.8060873834069709E-2</v>
      </c>
      <c r="H7">
        <f>MEDIAN(Slashdot!Q$2:Q$11)/(32*MEDIAN(Slashdot!Q$74:Q$83))</f>
        <v>1.1283015883775051E-3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MEDIAN(Stanford!H$2:H$11)/MEDIAN(Stanford!H$2:H$11)</f>
        <v>1</v>
      </c>
      <c r="C9">
        <f>MEDIAN(Stanford!H$2:H$11)/(2*MEDIAN(Stanford!H$14:H$23))</f>
        <v>0.86058774640727498</v>
      </c>
      <c r="D9">
        <f>MEDIAN(Stanford!H$2:H$11)/(4*MEDIAN(Stanford!H$26:H$35))</f>
        <v>0.50031664571332068</v>
      </c>
      <c r="E9">
        <f>MEDIAN(Stanford!H$2:H$11)/(8*MEDIAN(Stanford!H$38:H$47))</f>
        <v>0.44777024871110216</v>
      </c>
      <c r="F9">
        <f>MEDIAN(Stanford!H$2:H$11)/(16*MEDIAN(Stanford!H$50:H$59))</f>
        <v>0.41718886906997121</v>
      </c>
      <c r="G9">
        <f>MEDIAN(Stanford!H$2:H$11)/(24*MEDIAN(Stanford!H$62:H$71))</f>
        <v>0.25718478114088394</v>
      </c>
      <c r="H9">
        <f>MEDIAN(Stanford!H$2:H$11)/(32*MEDIAN(Stanford!H$74:H$83))</f>
        <v>0.22541065027728932</v>
      </c>
    </row>
    <row r="10" spans="1:8" x14ac:dyDescent="0.25">
      <c r="A10" t="s">
        <v>6</v>
      </c>
      <c r="B10">
        <f>MEDIAN(Stanford!E$2:E$11)/MEDIAN(Stanford!E$2:E$11)</f>
        <v>1</v>
      </c>
      <c r="C10">
        <f>MEDIAN(Stanford!E$2:E$11)/(2*MEDIAN(Stanford!E$14:E$23))</f>
        <v>0.82836392739161535</v>
      </c>
      <c r="D10">
        <f>MEDIAN(Stanford!E$2:E$11)/(4*MEDIAN(Stanford!E$26:E$35))</f>
        <v>0.5500260051558048</v>
      </c>
      <c r="E10">
        <f>MEDIAN(Stanford!E$2:E$11)/(8*MEDIAN(Stanford!E$38:E$47))</f>
        <v>0.48716651978849546</v>
      </c>
      <c r="F10">
        <f>MEDIAN(Stanford!E$2:E$11)/(16*MEDIAN(Stanford!E$50:E$59))</f>
        <v>0.44928238944918542</v>
      </c>
      <c r="G10">
        <f>MEDIAN(Stanford!E$2:E$11)/(24*MEDIAN(Stanford!E$62:E$71))</f>
        <v>0.28210681976339597</v>
      </c>
      <c r="H10">
        <f>MEDIAN(Stanford!E$2:E$11)/(32*MEDIAN(Stanford!E$74:E$83))</f>
        <v>0.27182890031291906</v>
      </c>
    </row>
    <row r="11" spans="1:8" x14ac:dyDescent="0.25">
      <c r="A11" t="s">
        <v>9</v>
      </c>
      <c r="B11">
        <f>MEDIAN(Stanford!N$2:N$11)/MEDIAN(Stanford!N$2:N$11)</f>
        <v>1</v>
      </c>
      <c r="C11">
        <f>MEDIAN(Stanford!N$2:N$11)/(2*MEDIAN(Stanford!N$14:N$23))</f>
        <v>0.89756441934345221</v>
      </c>
      <c r="D11">
        <f>MEDIAN(Stanford!N$2:N$11)/(4*MEDIAN(Stanford!N$26:N$35))</f>
        <v>0.73035386029411764</v>
      </c>
      <c r="E11">
        <f>MEDIAN(Stanford!N$2:N$11)/(8*MEDIAN(Stanford!N$38:N$47))</f>
        <v>0.54991349480968854</v>
      </c>
      <c r="F11">
        <f>MEDIAN(Stanford!N$2:N$11)/(16*MEDIAN(Stanford!N$50:N$59))</f>
        <v>0.39047911547911546</v>
      </c>
      <c r="G11">
        <f>MEDIAN(Stanford!N$2:N$11)/(24*MEDIAN(Stanford!N$62:N$71))</f>
        <v>0.22409052453468697</v>
      </c>
      <c r="H11">
        <f>MEDIAN(Stanford!N$2:N$11)/(32*MEDIAN(Stanford!N$74:N$83))</f>
        <v>0.14250807030129126</v>
      </c>
    </row>
    <row r="12" spans="1:8" x14ac:dyDescent="0.25">
      <c r="A12" t="s">
        <v>8</v>
      </c>
      <c r="B12">
        <f>MEDIAN(Stanford!K$2:K$11)/MEDIAN(Stanford!K$2:K$11)</f>
        <v>1</v>
      </c>
      <c r="C12">
        <f>MEDIAN(Stanford!K$2:K$11)/(2*MEDIAN(Stanford!K$14:K$23))</f>
        <v>0.87458646616541358</v>
      </c>
      <c r="D12">
        <f>MEDIAN(Stanford!K$2:K$11)/(4*MEDIAN(Stanford!K$26:K$35))</f>
        <v>0.75278281128656488</v>
      </c>
      <c r="E12">
        <f>MEDIAN(Stanford!K$2:K$11)/(8*MEDIAN(Stanford!K$38:K$47))</f>
        <v>0.58937981353871094</v>
      </c>
      <c r="F12">
        <f>MEDIAN(Stanford!K$2:K$11)/(16*MEDIAN(Stanford!K$50:K$59))</f>
        <v>0.34635540733682707</v>
      </c>
      <c r="G12">
        <f>MEDIAN(Stanford!K$2:K$11)/(24*MEDIAN(Stanford!K$62:K$71))</f>
        <v>0.19271040424121935</v>
      </c>
      <c r="H12">
        <f>MEDIAN(Stanford!K$2:K$11)/(32*MEDIAN(Stanford!K$74:K$83))</f>
        <v>5.3581957547169809E-2</v>
      </c>
    </row>
    <row r="13" spans="1:8" x14ac:dyDescent="0.25">
      <c r="A13" t="s">
        <v>0</v>
      </c>
      <c r="B13">
        <f>MEDIAN(Stanford!B$2:B$11)/MEDIAN(Stanford!B$2:B$11)</f>
        <v>1</v>
      </c>
      <c r="C13">
        <f>MEDIAN(Stanford!B$2:B$11)/(2*MEDIAN(Stanford!B$14:B$23))</f>
        <v>0.95542452830188684</v>
      </c>
      <c r="D13">
        <f>MEDIAN(Stanford!B$2:B$11)/(4*MEDIAN(Stanford!B$26:B$35))</f>
        <v>0.81673387096774197</v>
      </c>
      <c r="E13">
        <f>MEDIAN(Stanford!B$2:B$11)/(8*MEDIAN(Stanford!B$38:B$47))</f>
        <v>0.62438347718865594</v>
      </c>
      <c r="F13">
        <f>MEDIAN(Stanford!B$2:B$11)/(16*MEDIAN(Stanford!B$50:B$59))</f>
        <v>0.39976973684210526</v>
      </c>
      <c r="G13">
        <f>MEDIAN(Stanford!B$2:B$11)/(24*MEDIAN(Stanford!B$62:B$71))</f>
        <v>0.22083515045791541</v>
      </c>
      <c r="H13">
        <f>MEDIAN(Stanford!B$2:B$11)/(32*MEDIAN(Stanford!B$74:B$83))</f>
        <v>0.15064706465688218</v>
      </c>
    </row>
    <row r="14" spans="1:8" x14ac:dyDescent="0.25">
      <c r="A14" t="s">
        <v>14</v>
      </c>
      <c r="B14">
        <f>MEDIAN(Stanford!Q$2:Q$11)/MEDIAN(Stanford!Q$2:Q$11)</f>
        <v>1</v>
      </c>
      <c r="C14">
        <f>MEDIAN(Stanford!Q$2:Q$11)/(2*MEDIAN(Stanford!Q$14:Q$23))</f>
        <v>0.85102332222751076</v>
      </c>
      <c r="D14">
        <f>MEDIAN(Stanford!Q$2:Q$11)/(4*MEDIAN(Stanford!Q$26:Q$35))</f>
        <v>0.70989941768131282</v>
      </c>
      <c r="E14">
        <f>MEDIAN(Stanford!Q$2:Q$11)/(8*MEDIAN(Stanford!Q$38:Q$47))</f>
        <v>0.53087885985748218</v>
      </c>
      <c r="F14">
        <f>MEDIAN(Stanford!Q$2:Q$11)/(16*MEDIAN(Stanford!Q$50:Q$59))</f>
        <v>0.30884385076001841</v>
      </c>
      <c r="G14">
        <f>MEDIAN(Stanford!Q$2:Q$11)/(24*MEDIAN(Stanford!Q$62:Q$71))</f>
        <v>0.18178121187474583</v>
      </c>
      <c r="H14">
        <f>MEDIAN(Stanford!Q$2:Q$11)/(32*MEDIAN(Stanford!Q$74:Q$83))</f>
        <v>0.1158831662633944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MEDIAN(Google!H$2:H$11)/MEDIAN(Google!H$2:H$11)</f>
        <v>1</v>
      </c>
      <c r="C16">
        <f>MEDIAN(Google!H$2:H$11)/(2*MEDIAN(Google!H$14:H$23))</f>
        <v>0.8290114621796183</v>
      </c>
      <c r="D16">
        <f>MEDIAN(Google!H$2:H$11)/(4*MEDIAN(Google!H$26:H$35))</f>
        <v>0.76344091976429929</v>
      </c>
      <c r="E16">
        <f>MEDIAN(Google!H$2:H$11)/(8*MEDIAN(Google!H$38:H$47))</f>
        <v>0.71589634399667634</v>
      </c>
      <c r="F16">
        <f>MEDIAN(Google!H$2:H$11)/(16*MEDIAN(Google!H$50:H$59))</f>
        <v>0.52699324117683044</v>
      </c>
      <c r="G16">
        <f>MEDIAN(Google!H$2:H$11)/(24*MEDIAN(Google!H$62:H$71))</f>
        <v>0.45406126482213438</v>
      </c>
      <c r="H16">
        <f>MEDIAN(Google!H$2:H$11)/(32*MEDIAN(Google!H$74:H$83))</f>
        <v>3.6653985399348249E-2</v>
      </c>
    </row>
    <row r="17" spans="1:8" x14ac:dyDescent="0.25">
      <c r="A17" t="s">
        <v>6</v>
      </c>
      <c r="B17">
        <f>MEDIAN(Google!E$2:E$11)/MEDIAN(Google!E$2:E$11)</f>
        <v>1</v>
      </c>
      <c r="C17">
        <f>MEDIAN(Google!E$2:E$11)/(2*MEDIAN(Google!E$14:E$23))</f>
        <v>0.9473819768498879</v>
      </c>
      <c r="D17">
        <f>MEDIAN(Google!E$2:E$11)/(4*MEDIAN(Google!E$26:E$35))</f>
        <v>0.93018862311079376</v>
      </c>
      <c r="E17">
        <f>MEDIAN(Google!E$2:E$11)/(8*MEDIAN(Google!E$38:E$47))</f>
        <v>0.80390568754499636</v>
      </c>
      <c r="F17">
        <f>MEDIAN(Google!E$2:E$11)/(16*MEDIAN(Google!E$50:E$59))</f>
        <v>0.69386373723923656</v>
      </c>
      <c r="G17">
        <f>MEDIAN(Google!E$2:E$11)/(24*MEDIAN(Google!E$62:E$71))</f>
        <v>0.46924058232027616</v>
      </c>
      <c r="H17">
        <f>MEDIAN(Google!E$2:E$11)/(32*MEDIAN(Google!E$74:E$83))</f>
        <v>0.43424305555555553</v>
      </c>
    </row>
    <row r="18" spans="1:8" x14ac:dyDescent="0.25">
      <c r="A18" t="s">
        <v>9</v>
      </c>
      <c r="B18">
        <f>MEDIAN(Google!N$2:N$11)/MEDIAN(Google!N$2:N$11)</f>
        <v>1</v>
      </c>
      <c r="C18">
        <f>MEDIAN(Google!N$2:N$11)/(2*MEDIAN(Google!N$14:N$23))</f>
        <v>0.97238805970149256</v>
      </c>
      <c r="D18">
        <f>MEDIAN(Google!N$2:N$11)/(4*MEDIAN(Google!N$26:N$35))</f>
        <v>0.86351941369094032</v>
      </c>
      <c r="E18">
        <f>MEDIAN(Google!N$2:N$11)/(8*MEDIAN(Google!N$38:N$47))</f>
        <v>0.72750262743037308</v>
      </c>
      <c r="F18">
        <f>MEDIAN(Google!N$2:N$11)/(16*MEDIAN(Google!N$50:N$59))</f>
        <v>0.61998992386923424</v>
      </c>
      <c r="G18">
        <f>MEDIAN(Google!N$2:N$11)/(24*MEDIAN(Google!N$62:N$71))</f>
        <v>0.34749937248995982</v>
      </c>
      <c r="H18">
        <f>MEDIAN(Google!N$2:N$11)/(32*MEDIAN(Google!N$74:N$83))</f>
        <v>0.28890598914858096</v>
      </c>
    </row>
    <row r="19" spans="1:8" x14ac:dyDescent="0.25">
      <c r="A19" t="s">
        <v>8</v>
      </c>
      <c r="B19">
        <f>MEDIAN(Google!K$2:K$11)/MEDIAN(Google!K$2:K$11)</f>
        <v>1</v>
      </c>
      <c r="C19">
        <f>MEDIAN(Google!K$2:K$11)/(2*MEDIAN(Google!K$14:K$23))</f>
        <v>0.81137479541734858</v>
      </c>
      <c r="D19">
        <f>MEDIAN(Google!K$2:K$11)/(4*MEDIAN(Google!K$26:K$35))</f>
        <v>0.70821428571428569</v>
      </c>
      <c r="E19">
        <f>MEDIAN(Google!K$2:K$11)/(8*MEDIAN(Google!K$38:K$47))</f>
        <v>0.45902777777777776</v>
      </c>
      <c r="F19">
        <f>MEDIAN(Google!K$2:K$11)/(16*MEDIAN(Google!K$50:K$59))</f>
        <v>0.25554123711340204</v>
      </c>
      <c r="G19">
        <f>MEDIAN(Google!K$2:K$11)/(24*MEDIAN(Google!K$62:K$71))</f>
        <v>0.1152370990237099</v>
      </c>
      <c r="H19">
        <f>MEDIAN(Google!K$2:K$11)/(32*MEDIAN(Google!K$74:K$83))</f>
        <v>8.0166558861578266E-2</v>
      </c>
    </row>
    <row r="20" spans="1:8" x14ac:dyDescent="0.25">
      <c r="A20" t="s">
        <v>0</v>
      </c>
      <c r="B20">
        <f>MEDIAN(Google!B$2:B$11)/MEDIAN(Google!B$2:B$11)</f>
        <v>1</v>
      </c>
      <c r="C20">
        <f>MEDIAN(Google!B$2:B$11)/(2*MEDIAN(Google!B$14:B$23))</f>
        <v>0.86176470588235299</v>
      </c>
      <c r="D20">
        <f>MEDIAN(Google!B$2:B$11)/(4*MEDIAN(Google!B$26:B$35))</f>
        <v>0.67615384615384611</v>
      </c>
      <c r="E20">
        <f>MEDIAN(Google!B$2:B$11)/(8*MEDIAN(Google!B$38:B$47))</f>
        <v>0.43003913894324852</v>
      </c>
      <c r="F20">
        <f>MEDIAN(Google!B$2:B$11)/(16*MEDIAN(Google!B$50:B$59))</f>
        <v>0.23427505330490406</v>
      </c>
      <c r="G20">
        <f>MEDIAN(Google!B$2:B$11)/(24*MEDIAN(Google!B$62:B$71))</f>
        <v>0.10524425287356322</v>
      </c>
      <c r="H20">
        <f>MEDIAN(Google!B$2:B$11)/(32*MEDIAN(Google!B$74:B$83))</f>
        <v>5.1974929044465469E-2</v>
      </c>
    </row>
    <row r="21" spans="1:8" x14ac:dyDescent="0.25">
      <c r="A21" t="s">
        <v>14</v>
      </c>
      <c r="B21">
        <f>MEDIAN(Google!Q$2:Q$11)/MEDIAN(Google!Q$2:Q$11)</f>
        <v>1</v>
      </c>
      <c r="C21">
        <f>MEDIAN(Google!Q$2:Q$11)/(2*MEDIAN(Google!Q$14:Q$23))</f>
        <v>0.79805996472663143</v>
      </c>
      <c r="D21">
        <f>MEDIAN(Google!Q$2:Q$11)/(4*MEDIAN(Google!Q$26:Q$35))</f>
        <v>0.57496823379923756</v>
      </c>
      <c r="E21">
        <f>MEDIAN(Google!Q$2:Q$11)/(8*MEDIAN(Google!Q$38:Q$47))</f>
        <v>0.35406885758998435</v>
      </c>
      <c r="F21">
        <f>MEDIAN(Google!Q$2:Q$11)/(16*MEDIAN(Google!Q$50:Q$59))</f>
        <v>0.15349389416553597</v>
      </c>
      <c r="G21">
        <f>MEDIAN(Google!Q$2:Q$11)/(24*MEDIAN(Google!Q$62:Q$71))</f>
        <v>9.4035743973399838E-2</v>
      </c>
      <c r="H21">
        <f>MEDIAN(Google!Q$2:Q$11)/(32*MEDIAN(Google!Q$74:Q$83))</f>
        <v>4.9790933098591547E-2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MEDIAN(Pokec!H$2:H$11)/MEDIAN(Pokec!H$2:H$11)</f>
        <v>1</v>
      </c>
      <c r="C23">
        <f>MEDIAN(Pokec!H$2:H$11)/(2*MEDIAN(Pokec!H$14:H$23))</f>
        <v>0.78325565588892121</v>
      </c>
      <c r="D23">
        <f>MEDIAN(Pokec!H$2:H$11)/(4*MEDIAN(Pokec!H$26:H$35))</f>
        <v>0.53281043593130784</v>
      </c>
      <c r="E23">
        <f>MEDIAN(Pokec!H$2:H$11)/(8*MEDIAN(Pokec!H$38:H$47))</f>
        <v>0.45875511828935395</v>
      </c>
      <c r="F23">
        <f>MEDIAN(Pokec!H$2:H$11)/(16*MEDIAN(Pokec!H$50:H$59))</f>
        <v>0.32329071817890348</v>
      </c>
      <c r="G23">
        <f>MEDIAN(Pokec!H$2:H$11)/(24*MEDIAN(Pokec!H$62:H$71))</f>
        <v>0.22942974971558588</v>
      </c>
      <c r="H23">
        <f>MEDIAN(Pokec!H$2:H$11)/(32*MEDIAN(Pokec!H$74:H$83))</f>
        <v>0.16845034246575341</v>
      </c>
    </row>
    <row r="24" spans="1:8" x14ac:dyDescent="0.25">
      <c r="A24" t="s">
        <v>6</v>
      </c>
      <c r="B24">
        <f>MEDIAN(Pokec!E$2:E$11)/MEDIAN(Pokec!E$2:E$11)</f>
        <v>1</v>
      </c>
      <c r="C24">
        <f>MEDIAN(Pokec!E$2:E$11)/(2*MEDIAN(Pokec!E$14:E$23))</f>
        <v>0.81722945787261947</v>
      </c>
      <c r="D24">
        <f>MEDIAN(Pokec!E$2:E$11)/(4*MEDIAN(Pokec!E$26:E$35))</f>
        <v>0.75521923543020819</v>
      </c>
      <c r="E24">
        <f>MEDIAN(Pokec!E$2:E$11)/(8*MEDIAN(Pokec!E$38:E$47))</f>
        <v>0.62839169493079106</v>
      </c>
      <c r="F24">
        <f>MEDIAN(Pokec!E$2:E$11)/(16*MEDIAN(Pokec!E$50:E$59))</f>
        <v>0.44641345402448557</v>
      </c>
      <c r="G24">
        <f>MEDIAN(Pokec!E$2:E$11)/(24*MEDIAN(Pokec!E$62:E$71))</f>
        <v>0.33455954123962911</v>
      </c>
      <c r="H24">
        <f>MEDIAN(Pokec!E$2:E$11)/(32*MEDIAN(Pokec!E$74:E$83))</f>
        <v>5.0054946258543141E-2</v>
      </c>
    </row>
    <row r="25" spans="1:8" x14ac:dyDescent="0.25">
      <c r="A25" t="s">
        <v>9</v>
      </c>
      <c r="B25">
        <f>MEDIAN(Pokec!N$2:N$11)/MEDIAN(Pokec!N$2:N$11)</f>
        <v>1</v>
      </c>
      <c r="C25">
        <f>MEDIAN(Pokec!N$2:N$11)/(2*MEDIAN(Pokec!N$14:N$23))</f>
        <v>1.0915830789358918</v>
      </c>
      <c r="D25">
        <f>MEDIAN(Pokec!N$2:N$11)/(4*MEDIAN(Pokec!N$26:N$35))</f>
        <v>0.92191528545119705</v>
      </c>
      <c r="E25">
        <f>MEDIAN(Pokec!N$2:N$11)/(8*MEDIAN(Pokec!N$38:N$47))</f>
        <v>0.79611959287531808</v>
      </c>
      <c r="F25">
        <f>MEDIAN(Pokec!N$2:N$11)/(16*MEDIAN(Pokec!N$50:N$59))</f>
        <v>0.71596109839816935</v>
      </c>
      <c r="G25">
        <f>MEDIAN(Pokec!N$2:N$11)/(24*MEDIAN(Pokec!N$62:N$71))</f>
        <v>0.38377798221404474</v>
      </c>
      <c r="H25">
        <f>MEDIAN(Pokec!N$2:N$11)/(32*MEDIAN(Pokec!N$74:N$83))</f>
        <v>0.34344127332601537</v>
      </c>
    </row>
    <row r="26" spans="1:8" x14ac:dyDescent="0.25">
      <c r="A26" t="s">
        <v>8</v>
      </c>
      <c r="B26">
        <f>MEDIAN(Pokec!K$2:K$11)/MEDIAN(Pokec!K$2:K$11)</f>
        <v>1</v>
      </c>
      <c r="C26">
        <f>MEDIAN(Pokec!K$2:K$11)/(2*MEDIAN(Pokec!K$14:K$23))</f>
        <v>0.74390243902439024</v>
      </c>
      <c r="D26">
        <f>MEDIAN(Pokec!K$2:K$11)/(4*MEDIAN(Pokec!K$26:K$35))</f>
        <v>0.74795640326975477</v>
      </c>
      <c r="E26">
        <f>MEDIAN(Pokec!K$2:K$11)/(8*MEDIAN(Pokec!K$38:K$47))</f>
        <v>0.55342741935483875</v>
      </c>
      <c r="F26">
        <f>MEDIAN(Pokec!K$2:K$11)/(16*MEDIAN(Pokec!K$50:K$59))</f>
        <v>0.36118421052631577</v>
      </c>
      <c r="G26">
        <f>MEDIAN(Pokec!K$2:K$11)/(24*MEDIAN(Pokec!K$62:K$71))</f>
        <v>0.16944444444444445</v>
      </c>
      <c r="H26">
        <f>MEDIAN(Pokec!K$2:K$11)/(32*MEDIAN(Pokec!K$74:K$83))</f>
        <v>0.12614889705882354</v>
      </c>
    </row>
    <row r="27" spans="1:8" x14ac:dyDescent="0.25">
      <c r="A27" t="s">
        <v>0</v>
      </c>
      <c r="B27">
        <f>MEDIAN(Pokec!B$2:B$11)/MEDIAN(Pokec!B$2:B$11)</f>
        <v>1</v>
      </c>
      <c r="C27">
        <f>MEDIAN(Pokec!B$2:B$11)/(2*MEDIAN(Pokec!B$14:B$23))</f>
        <v>0.89255014326647564</v>
      </c>
      <c r="D27">
        <f>MEDIAN(Pokec!B$2:B$11)/(4*MEDIAN(Pokec!B$26:B$35))</f>
        <v>0.79060913705583757</v>
      </c>
      <c r="E27">
        <f>MEDIAN(Pokec!B$2:B$11)/(8*MEDIAN(Pokec!B$38:B$47))</f>
        <v>0.61561264822134387</v>
      </c>
      <c r="F27">
        <f>MEDIAN(Pokec!B$2:B$11)/(16*MEDIAN(Pokec!B$50:B$59))</f>
        <v>0.28525641025641024</v>
      </c>
      <c r="G27">
        <f>MEDIAN(Pokec!B$2:B$11)/(24*MEDIAN(Pokec!B$62:B$71))</f>
        <v>0.19517543859649122</v>
      </c>
      <c r="H27">
        <f>MEDIAN(Pokec!B$2:B$11)/(32*MEDIAN(Pokec!B$74:B$83))</f>
        <v>6.8880574572343397E-4</v>
      </c>
    </row>
    <row r="28" spans="1:8" x14ac:dyDescent="0.25">
      <c r="A28" t="s">
        <v>14</v>
      </c>
      <c r="B28">
        <f>MEDIAN(Pokec!Q$2:Q$11)/MEDIAN(Pokec!Q$2:Q$11)</f>
        <v>1</v>
      </c>
      <c r="C28">
        <f>MEDIAN(Pokec!Q$2:Q$11)/(2*MEDIAN(Pokec!Q$14:Q$23))</f>
        <v>0.89215686274509809</v>
      </c>
      <c r="D28">
        <f>MEDIAN(Pokec!Q$2:Q$11)/(4*MEDIAN(Pokec!Q$26:Q$35))</f>
        <v>0.71842105263157896</v>
      </c>
      <c r="E28">
        <f>MEDIAN(Pokec!Q$2:Q$11)/(8*MEDIAN(Pokec!Q$38:Q$47))</f>
        <v>0.50369003690036895</v>
      </c>
      <c r="F28">
        <f>MEDIAN(Pokec!Q$2:Q$11)/(16*MEDIAN(Pokec!Q$50:Q$59))</f>
        <v>0.3313106796116505</v>
      </c>
      <c r="G28">
        <f>MEDIAN(Pokec!Q$2:Q$11)/(24*MEDIAN(Pokec!Q$62:Q$71))</f>
        <v>0.1563573883161512</v>
      </c>
      <c r="H28">
        <f>MEDIAN(Pokec!Q$2:Q$11)/(32*MEDIAN(Pokec!Q$74:Q$83))</f>
        <v>0.11413043478260869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MEDIAN(LiveJ!H$2:H$11)/MEDIAN(LiveJ!H$2:H$11)</f>
        <v>1</v>
      </c>
      <c r="C30">
        <f>MEDIAN(LiveJ!H$2:H$11)/(2*MEDIAN(LiveJ!H$14:H$23))</f>
        <v>0.81344910245596336</v>
      </c>
      <c r="D30">
        <f>MEDIAN(LiveJ!H$2:H$11)/(4*MEDIAN(LiveJ!H$26:H$35))</f>
        <v>0.71012950667017549</v>
      </c>
      <c r="E30">
        <f>MEDIAN(LiveJ!H$2:H$11)/(8*MEDIAN(LiveJ!H$38:H$47))</f>
        <v>0.58324223556013699</v>
      </c>
      <c r="F30">
        <f>MEDIAN(LiveJ!H$2:H$11)/(16*MEDIAN(LiveJ!H$50:H$59))</f>
        <v>0.44738792883560768</v>
      </c>
      <c r="G30">
        <f>MEDIAN(LiveJ!H$2:H$11)/(24*MEDIAN(LiveJ!H$62:H$71))</f>
        <v>0.32009496630669348</v>
      </c>
      <c r="H30">
        <f>MEDIAN(LiveJ!H$2:H$11)/(32*MEDIAN(LiveJ!H$74:H$83))</f>
        <v>0.26091251394570475</v>
      </c>
    </row>
    <row r="31" spans="1:8" x14ac:dyDescent="0.25">
      <c r="A31" t="s">
        <v>6</v>
      </c>
      <c r="B31">
        <f>MEDIAN(LiveJ!E$2:E$11)/MEDIAN(LiveJ!E$2:E$11)</f>
        <v>1</v>
      </c>
      <c r="C31">
        <f>MEDIAN(LiveJ!E$2:E$11)/(2*MEDIAN(LiveJ!E$14:E$23))</f>
        <v>0.83480323833812753</v>
      </c>
      <c r="D31">
        <f>MEDIAN(LiveJ!E$2:E$11)/(4*MEDIAN(LiveJ!E$26:E$35))</f>
        <v>0.72638320491714448</v>
      </c>
      <c r="E31">
        <f>MEDIAN(LiveJ!E$2:E$11)/(8*MEDIAN(LiveJ!E$38:E$47))</f>
        <v>0.60682043543867215</v>
      </c>
      <c r="F31">
        <f>MEDIAN(LiveJ!E$2:E$11)/(16*MEDIAN(LiveJ!E$50:E$59))</f>
        <v>0.47048441657418671</v>
      </c>
      <c r="G31">
        <f>MEDIAN(LiveJ!E$2:E$11)/(24*MEDIAN(LiveJ!E$62:E$71))</f>
        <v>0.32782731024716549</v>
      </c>
      <c r="H31">
        <f>MEDIAN(LiveJ!E$2:E$11)/(32*MEDIAN(LiveJ!E$74:E$83))</f>
        <v>0.27351729498639721</v>
      </c>
    </row>
    <row r="32" spans="1:8" x14ac:dyDescent="0.25">
      <c r="A32" t="s">
        <v>9</v>
      </c>
      <c r="B32">
        <f>MEDIAN(LiveJ!N$2:N$11)/MEDIAN(LiveJ!N$2:N$11)</f>
        <v>1</v>
      </c>
      <c r="C32">
        <f>MEDIAN(LiveJ!N$2:N$11)/(2*MEDIAN(LiveJ!N$14:N$23))</f>
        <v>1.0126426148627814</v>
      </c>
      <c r="D32">
        <f>MEDIAN(LiveJ!N$2:N$11)/(4*MEDIAN(LiveJ!N$26:N$35))</f>
        <v>0.9154122953727637</v>
      </c>
      <c r="E32">
        <f>MEDIAN(LiveJ!N$2:N$11)/(8*MEDIAN(LiveJ!N$38:N$47))</f>
        <v>0.76572833644225879</v>
      </c>
      <c r="F32">
        <f>MEDIAN(LiveJ!N$2:N$11)/(16*MEDIAN(LiveJ!N$50:N$59))</f>
        <v>0.51488027366020528</v>
      </c>
      <c r="G32">
        <f>MEDIAN(LiveJ!N$2:N$11)/(24*MEDIAN(LiveJ!N$62:N$71))</f>
        <v>0.4027201783723523</v>
      </c>
      <c r="H32">
        <f>MEDIAN(LiveJ!N$2:N$11)/(32*MEDIAN(LiveJ!N$74:N$83))</f>
        <v>2.536199323755069E-2</v>
      </c>
    </row>
    <row r="33" spans="1:8" x14ac:dyDescent="0.25">
      <c r="A33" t="s">
        <v>8</v>
      </c>
      <c r="B33">
        <f>MEDIAN(LiveJ!K$2:K$11)/MEDIAN(LiveJ!K$2:K$11)</f>
        <v>1</v>
      </c>
      <c r="C33">
        <f>MEDIAN(LiveJ!K$2:K$11)/(2*MEDIAN(LiveJ!K$14:K$23))</f>
        <v>0.94635193133047213</v>
      </c>
      <c r="D33">
        <f>MEDIAN(LiveJ!K$2:K$11)/(4*MEDIAN(LiveJ!K$26:K$35))</f>
        <v>0.82179285994507645</v>
      </c>
      <c r="E33">
        <f>MEDIAN(LiveJ!K$2:K$11)/(8*MEDIAN(LiveJ!K$38:K$47))</f>
        <v>0.63747717589774799</v>
      </c>
      <c r="F33">
        <f>MEDIAN(LiveJ!K$2:K$11)/(16*MEDIAN(LiveJ!K$50:K$59))</f>
        <v>0.48851445895522388</v>
      </c>
      <c r="G33">
        <f>MEDIAN(LiveJ!K$2:K$11)/(24*MEDIAN(LiveJ!K$62:K$71))</f>
        <v>0.22968749999999999</v>
      </c>
      <c r="H33">
        <f>MEDIAN(LiveJ!K$2:K$11)/(32*MEDIAN(LiveJ!K$74:K$83))</f>
        <v>8.9826329331046312E-2</v>
      </c>
    </row>
    <row r="34" spans="1:8" x14ac:dyDescent="0.25">
      <c r="A34" t="s">
        <v>0</v>
      </c>
      <c r="B34">
        <f>MEDIAN(LiveJ!B$2:B$11)/MEDIAN(LiveJ!B$2:B$11)</f>
        <v>1</v>
      </c>
      <c r="C34">
        <f>MEDIAN(LiveJ!B$2:B$11)/(2*MEDIAN(LiveJ!B$14:B$23))</f>
        <v>0.95981421647819065</v>
      </c>
      <c r="D34">
        <f>MEDIAN(LiveJ!B$2:B$11)/(4*MEDIAN(LiveJ!B$26:B$35))</f>
        <v>0.90914307574598319</v>
      </c>
      <c r="E34">
        <f>MEDIAN(LiveJ!B$2:B$11)/(8*MEDIAN(LiveJ!B$38:B$47))</f>
        <v>0.72190157958687728</v>
      </c>
      <c r="F34">
        <f>MEDIAN(LiveJ!B$2:B$11)/(16*MEDIAN(LiveJ!B$50:B$59))</f>
        <v>0.36427038626609443</v>
      </c>
      <c r="G34">
        <f>MEDIAN(LiveJ!B$2:B$11)/(24*MEDIAN(LiveJ!B$62:B$71))</f>
        <v>0.2649386845039019</v>
      </c>
      <c r="H34">
        <f>MEDIAN(LiveJ!B$2:B$11)/(32*MEDIAN(LiveJ!B$74:B$83))</f>
        <v>2.1959084861028978E-2</v>
      </c>
    </row>
    <row r="35" spans="1:8" x14ac:dyDescent="0.25">
      <c r="A35" t="s">
        <v>14</v>
      </c>
      <c r="B35">
        <f>MEDIAN(LiveJ!Q$2:Q$11)/MEDIAN(LiveJ!Q$2:Q$11)</f>
        <v>1</v>
      </c>
      <c r="C35">
        <f>MEDIAN(LiveJ!Q$2:Q$11)/(2*MEDIAN(LiveJ!Q$14:Q$23))</f>
        <v>0.90553225484321953</v>
      </c>
      <c r="D35">
        <f>MEDIAN(LiveJ!Q$2:Q$11)/(4*MEDIAN(LiveJ!Q$26:Q$35))</f>
        <v>0.79711673699015473</v>
      </c>
      <c r="E35">
        <f>MEDIAN(LiveJ!Q$2:Q$11)/(8*MEDIAN(LiveJ!Q$38:Q$47))</f>
        <v>0.65901162790697676</v>
      </c>
      <c r="F35">
        <f>MEDIAN(LiveJ!Q$2:Q$11)/(16*MEDIAN(LiveJ!Q$50:Q$59))</f>
        <v>0.35644654088050315</v>
      </c>
      <c r="G35">
        <f>MEDIAN(LiveJ!Q$2:Q$11)/(24*MEDIAN(LiveJ!Q$62:Q$71))</f>
        <v>0.23989417989417988</v>
      </c>
      <c r="H35">
        <f>MEDIAN(LiveJ!Q$2:Q$11)/(32*MEDIAN(LiveJ!Q$74:Q$83))</f>
        <v>3.5789613276415166E-3</v>
      </c>
    </row>
    <row r="38" spans="1:8" x14ac:dyDescent="0.25">
      <c r="B38">
        <v>1</v>
      </c>
      <c r="C38">
        <v>2</v>
      </c>
      <c r="D38">
        <v>4</v>
      </c>
      <c r="E38">
        <v>8</v>
      </c>
      <c r="F38">
        <v>16</v>
      </c>
      <c r="G38">
        <v>24</v>
      </c>
      <c r="H38">
        <v>32</v>
      </c>
    </row>
    <row r="39" spans="1:8" x14ac:dyDescent="0.25">
      <c r="A39" t="s">
        <v>7</v>
      </c>
      <c r="B39">
        <f>AVERAGE(B2,B9,B16,B23,B30)</f>
        <v>1</v>
      </c>
      <c r="C39">
        <f t="shared" ref="C39:H39" si="0">AVERAGE(C2,C9,C16,C23,C30)</f>
        <v>0.84408851843668631</v>
      </c>
      <c r="D39">
        <f t="shared" si="0"/>
        <v>0.65318615893232379</v>
      </c>
      <c r="E39">
        <f t="shared" si="0"/>
        <v>0.55843145308899089</v>
      </c>
      <c r="F39">
        <f t="shared" si="0"/>
        <v>0.42963170321320171</v>
      </c>
      <c r="G39">
        <f t="shared" si="0"/>
        <v>0.29754898118811474</v>
      </c>
      <c r="H39">
        <f t="shared" si="0"/>
        <v>0.16883478359444384</v>
      </c>
    </row>
    <row r="40" spans="1:8" x14ac:dyDescent="0.25">
      <c r="A40" t="s">
        <v>6</v>
      </c>
      <c r="B40">
        <f t="shared" ref="B40:H44" si="1">AVERAGE(B3,B10,B17,B24,B31)</f>
        <v>1</v>
      </c>
      <c r="C40">
        <f t="shared" si="1"/>
        <v>0.8408319592610225</v>
      </c>
      <c r="D40">
        <f t="shared" si="1"/>
        <v>0.72507766475459401</v>
      </c>
      <c r="E40">
        <f t="shared" si="1"/>
        <v>0.61333318228950362</v>
      </c>
      <c r="F40">
        <f t="shared" si="1"/>
        <v>0.4893065935750659</v>
      </c>
      <c r="G40">
        <f t="shared" si="1"/>
        <v>0.32440589659124619</v>
      </c>
      <c r="H40">
        <f t="shared" si="1"/>
        <v>0.22765578695845406</v>
      </c>
    </row>
    <row r="41" spans="1:8" x14ac:dyDescent="0.25">
      <c r="A41" t="s">
        <v>9</v>
      </c>
      <c r="B41">
        <f t="shared" si="1"/>
        <v>1</v>
      </c>
      <c r="C41">
        <f t="shared" si="1"/>
        <v>0.95268654654334706</v>
      </c>
      <c r="D41">
        <f t="shared" si="1"/>
        <v>0.81832378078263979</v>
      </c>
      <c r="E41">
        <f t="shared" si="1"/>
        <v>0.66060677116893685</v>
      </c>
      <c r="F41">
        <f t="shared" si="1"/>
        <v>0.49748315053060299</v>
      </c>
      <c r="G41">
        <f t="shared" si="1"/>
        <v>0.29966072225762719</v>
      </c>
      <c r="H41">
        <f t="shared" si="1"/>
        <v>0.17231232614943323</v>
      </c>
    </row>
    <row r="42" spans="1:8" x14ac:dyDescent="0.25">
      <c r="A42" t="s">
        <v>8</v>
      </c>
      <c r="B42">
        <f t="shared" si="1"/>
        <v>1</v>
      </c>
      <c r="C42">
        <f t="shared" si="1"/>
        <v>0.85264697254137101</v>
      </c>
      <c r="D42">
        <f t="shared" si="1"/>
        <v>0.75171140222065114</v>
      </c>
      <c r="E42">
        <f t="shared" si="1"/>
        <v>0.53407739058484316</v>
      </c>
      <c r="F42">
        <f t="shared" si="1"/>
        <v>0.33234639763828999</v>
      </c>
      <c r="G42">
        <f t="shared" si="1"/>
        <v>0.16453619029375446</v>
      </c>
      <c r="H42">
        <f t="shared" si="1"/>
        <v>7.3258326145930489E-2</v>
      </c>
    </row>
    <row r="43" spans="1:8" x14ac:dyDescent="0.25">
      <c r="A43" t="s">
        <v>0</v>
      </c>
      <c r="B43">
        <f t="shared" si="1"/>
        <v>1</v>
      </c>
      <c r="C43">
        <f t="shared" si="1"/>
        <v>0.93294815194086134</v>
      </c>
      <c r="D43">
        <f t="shared" si="1"/>
        <v>0.80957578010232878</v>
      </c>
      <c r="E43">
        <f t="shared" si="1"/>
        <v>0.58785795702331922</v>
      </c>
      <c r="F43">
        <f t="shared" si="1"/>
        <v>0.30579132155331212</v>
      </c>
      <c r="G43">
        <f t="shared" si="1"/>
        <v>0.17550529342928758</v>
      </c>
      <c r="H43">
        <f t="shared" si="1"/>
        <v>4.5094690409758699E-2</v>
      </c>
    </row>
    <row r="44" spans="1:8" x14ac:dyDescent="0.25">
      <c r="A44" t="s">
        <v>14</v>
      </c>
      <c r="B44">
        <f t="shared" si="1"/>
        <v>1</v>
      </c>
      <c r="C44">
        <f t="shared" si="1"/>
        <v>0.86850246297127209</v>
      </c>
      <c r="D44">
        <f t="shared" si="1"/>
        <v>0.70050288083908596</v>
      </c>
      <c r="E44">
        <f t="shared" si="1"/>
        <v>0.49416970695943707</v>
      </c>
      <c r="F44">
        <f t="shared" si="1"/>
        <v>0.2692626080147793</v>
      </c>
      <c r="G44">
        <f t="shared" si="1"/>
        <v>0.1540258795785093</v>
      </c>
      <c r="H44">
        <f t="shared" si="1"/>
        <v>5.6902359412122738E-2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zoomScaleNormal="100" workbookViewId="0">
      <selection activeCell="AA36" sqref="AA36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  <col min="8" max="10" width="8" customWidth="1"/>
  </cols>
  <sheetData>
    <row r="1" spans="1:16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  <c r="I1" t="s">
        <v>24</v>
      </c>
      <c r="J1" t="s">
        <v>14</v>
      </c>
      <c r="K1" t="s">
        <v>25</v>
      </c>
      <c r="L1" t="s">
        <v>6</v>
      </c>
      <c r="M1" t="s">
        <v>9</v>
      </c>
      <c r="O1" t="s">
        <v>0</v>
      </c>
    </row>
    <row r="2" spans="1:16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  <c r="I2">
        <f>E2/F2</f>
        <v>1.2582738481505515</v>
      </c>
      <c r="J2">
        <f>E2/G2</f>
        <v>1.1631673665266946</v>
      </c>
      <c r="K2">
        <f>AVERAGE(I2:I6)</f>
        <v>1.0702824767920576</v>
      </c>
      <c r="L2">
        <f>B2/C2</f>
        <v>1.1865759637188209</v>
      </c>
      <c r="M2">
        <f>B2/D2</f>
        <v>3.2150405505038093</v>
      </c>
      <c r="N2">
        <f>AVERAGE(L2:L6)</f>
        <v>0.98377747115142</v>
      </c>
      <c r="O2">
        <f>D2/E2</f>
        <v>2.0985043837029398</v>
      </c>
      <c r="P2">
        <f>AVERAGE(O2:O6)</f>
        <v>2.1675013064959394</v>
      </c>
    </row>
    <row r="3" spans="1:16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  <c r="I3">
        <f>E3/F3</f>
        <v>1.042137890592276</v>
      </c>
      <c r="J3">
        <f>E3/G3</f>
        <v>1.1349329440744458</v>
      </c>
      <c r="K3">
        <f>AVERAGE(J2:J6)</f>
        <v>1.0915808977014863</v>
      </c>
      <c r="L3">
        <f t="shared" ref="L3:L42" si="0">B3/C3</f>
        <v>1.0955720162920253</v>
      </c>
      <c r="M3">
        <f t="shared" ref="M3:M42" si="1">B3/D3</f>
        <v>8.2908773291925471</v>
      </c>
      <c r="N3">
        <f>AVERAGE(M2:M6)</f>
        <v>3.6315166388590412</v>
      </c>
      <c r="O3">
        <f t="shared" ref="O3:O42" si="2">D3/E3</f>
        <v>2.0707395498392285</v>
      </c>
    </row>
    <row r="4" spans="1:16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  <c r="I4">
        <f>E4/F4</f>
        <v>0.87057528037033471</v>
      </c>
      <c r="J4">
        <f>E4/G4</f>
        <v>1.02517908625096</v>
      </c>
      <c r="L4">
        <f t="shared" si="0"/>
        <v>1.048657762322506</v>
      </c>
      <c r="M4">
        <f t="shared" si="1"/>
        <v>2.0689368411022273</v>
      </c>
      <c r="O4">
        <f t="shared" si="2"/>
        <v>1.4176296496420282</v>
      </c>
    </row>
    <row r="5" spans="1:16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  <c r="I5">
        <f>E5/F5</f>
        <v>1.0686068256194483</v>
      </c>
      <c r="J5">
        <f>E5/G5</f>
        <v>1.0910501193317423</v>
      </c>
      <c r="L5">
        <f t="shared" si="0"/>
        <v>0.61123661434648668</v>
      </c>
      <c r="M5">
        <f t="shared" si="1"/>
        <v>1.779011186064384</v>
      </c>
      <c r="O5">
        <f t="shared" si="2"/>
        <v>2.561741222793394</v>
      </c>
    </row>
    <row r="6" spans="1:16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  <c r="I6">
        <f>E6/F6</f>
        <v>1.1118185392276778</v>
      </c>
      <c r="J6">
        <f>E6/G6</f>
        <v>1.0435749723235885</v>
      </c>
      <c r="L6">
        <f t="shared" si="0"/>
        <v>0.97684499907726186</v>
      </c>
      <c r="M6">
        <f t="shared" si="1"/>
        <v>2.8037172874322369</v>
      </c>
      <c r="O6">
        <f t="shared" si="2"/>
        <v>2.6888917265021068</v>
      </c>
    </row>
    <row r="7" spans="1:16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16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  <c r="I8">
        <f>E8/F8</f>
        <v>1.1254199328107504</v>
      </c>
      <c r="J8">
        <f>E8/G8</f>
        <v>1.0534591194968554</v>
      </c>
      <c r="K8">
        <f>AVERAGE(I8:I12)</f>
        <v>1.0216539458124125</v>
      </c>
      <c r="L8">
        <f t="shared" si="0"/>
        <v>0.98665355436920488</v>
      </c>
      <c r="M8">
        <f t="shared" si="1"/>
        <v>2.7053158705701077</v>
      </c>
      <c r="N8">
        <f>AVERAGE(L8:L12)</f>
        <v>0.97307813057498405</v>
      </c>
      <c r="O8">
        <f t="shared" si="2"/>
        <v>2.5830845771144277</v>
      </c>
      <c r="P8">
        <f>AVERAGE(O8:O12)</f>
        <v>1.9993942627667554</v>
      </c>
    </row>
    <row r="9" spans="1:16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  <c r="I9">
        <f>E9/F9</f>
        <v>0.96771416272061994</v>
      </c>
      <c r="J9">
        <f>E9/G9</f>
        <v>1.0218181818181817</v>
      </c>
      <c r="K9">
        <f>AVERAGE(J8:J12)</f>
        <v>1.0334268040035621</v>
      </c>
      <c r="L9">
        <f t="shared" si="0"/>
        <v>1.054050385953007</v>
      </c>
      <c r="M9">
        <f t="shared" si="1"/>
        <v>8.5556320572844946</v>
      </c>
      <c r="N9">
        <f>AVERAGE(M8:M12)</f>
        <v>3.8179896348314193</v>
      </c>
      <c r="O9">
        <f t="shared" si="2"/>
        <v>2.1536180308422299</v>
      </c>
    </row>
    <row r="10" spans="1:16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  <c r="I10">
        <f>E10/F10</f>
        <v>0.89290177235686508</v>
      </c>
      <c r="J10">
        <f>E10/G10</f>
        <v>0.99742445392525014</v>
      </c>
      <c r="L10">
        <f t="shared" si="0"/>
        <v>1.1903944261916162</v>
      </c>
      <c r="M10">
        <f t="shared" si="1"/>
        <v>2.2946755354699087</v>
      </c>
      <c r="O10">
        <f t="shared" si="2"/>
        <v>1.23870535362296</v>
      </c>
    </row>
    <row r="11" spans="1:16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  <c r="I11">
        <f>E11/F11</f>
        <v>1.0248383804014971</v>
      </c>
      <c r="J11">
        <f>E11/G11</f>
        <v>1.1026908292147173</v>
      </c>
      <c r="L11">
        <f t="shared" si="0"/>
        <v>0.62321250415696705</v>
      </c>
      <c r="M11">
        <f t="shared" si="1"/>
        <v>2.2917540181691125</v>
      </c>
      <c r="O11">
        <f t="shared" si="2"/>
        <v>1.9003984063745021</v>
      </c>
    </row>
    <row r="12" spans="1:16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  <c r="I12">
        <f>E12/F12</f>
        <v>1.0973954807723303</v>
      </c>
      <c r="J12">
        <f>E12/G12</f>
        <v>0.99174143556280592</v>
      </c>
      <c r="L12">
        <f t="shared" si="0"/>
        <v>1.0110797822041253</v>
      </c>
      <c r="M12">
        <f t="shared" si="1"/>
        <v>3.2425706926634725</v>
      </c>
      <c r="O12">
        <f t="shared" si="2"/>
        <v>2.1211649458796575</v>
      </c>
    </row>
    <row r="13" spans="1:16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16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  <c r="I14">
        <f>E14/F14</f>
        <v>1.0716845878136201</v>
      </c>
      <c r="J14">
        <f>E14/G14</f>
        <v>0.95222929936305734</v>
      </c>
      <c r="K14">
        <f>AVERAGE(I14:I18)</f>
        <v>1.011389179544032</v>
      </c>
      <c r="L14">
        <f t="shared" si="0"/>
        <v>1.035799522673031</v>
      </c>
      <c r="M14">
        <f t="shared" si="1"/>
        <v>2.7909967845659165</v>
      </c>
      <c r="N14">
        <f>AVERAGE(L14:L18)</f>
        <v>1.0606232896758006</v>
      </c>
      <c r="O14">
        <f t="shared" si="2"/>
        <v>2.6003344481605351</v>
      </c>
      <c r="P14">
        <f>AVERAGE(O14:O18)</f>
        <v>1.9922656899427431</v>
      </c>
    </row>
    <row r="15" spans="1:16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  <c r="I15">
        <f>E15/F15</f>
        <v>0.97056729171611678</v>
      </c>
      <c r="J15">
        <f>E15/G15</f>
        <v>0.99271667880553527</v>
      </c>
      <c r="K15">
        <f>AVERAGE(J14:J18)</f>
        <v>0.98585009009090085</v>
      </c>
      <c r="L15">
        <f t="shared" si="0"/>
        <v>1.2031800330831468</v>
      </c>
      <c r="M15">
        <f t="shared" si="1"/>
        <v>11.80035316190266</v>
      </c>
      <c r="N15">
        <f>AVERAGE(M14:M18)</f>
        <v>4.5348707382174691</v>
      </c>
      <c r="O15">
        <f t="shared" si="2"/>
        <v>2.2159452188799218</v>
      </c>
    </row>
    <row r="16" spans="1:16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  <c r="I16">
        <f>E16/F16</f>
        <v>0.88266320795503672</v>
      </c>
      <c r="J16">
        <f>E16/G16</f>
        <v>0.92957746478873238</v>
      </c>
      <c r="L16">
        <f t="shared" si="0"/>
        <v>1.2334447144592953</v>
      </c>
      <c r="M16">
        <f t="shared" si="1"/>
        <v>2.1140179617336976</v>
      </c>
      <c r="O16">
        <f t="shared" si="2"/>
        <v>1.2544083072100314</v>
      </c>
    </row>
    <row r="17" spans="1:16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  <c r="I17">
        <f>E17/F17</f>
        <v>1.1241590214067279</v>
      </c>
      <c r="J17">
        <f>E17/G17</f>
        <v>1.1186853317102861</v>
      </c>
      <c r="L17">
        <f t="shared" si="0"/>
        <v>0.8294570310820687</v>
      </c>
      <c r="M17">
        <f t="shared" si="1"/>
        <v>2.7913773148148149</v>
      </c>
      <c r="O17">
        <f t="shared" si="2"/>
        <v>1.880304678998912</v>
      </c>
    </row>
    <row r="18" spans="1:16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  <c r="I18">
        <f>E18/F18</f>
        <v>1.007871788828659</v>
      </c>
      <c r="J18">
        <f>E18/G18</f>
        <v>0.93604167578689312</v>
      </c>
      <c r="L18">
        <f t="shared" si="0"/>
        <v>1.0012351470814611</v>
      </c>
      <c r="M18">
        <f t="shared" si="1"/>
        <v>3.177608468070257</v>
      </c>
      <c r="O18">
        <f t="shared" si="2"/>
        <v>2.0103357964643158</v>
      </c>
    </row>
    <row r="19" spans="1:16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16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  <c r="I20">
        <f>E20/F20</f>
        <v>1.0021008403361344</v>
      </c>
      <c r="J20">
        <f>E20/G20</f>
        <v>0.91907514450867056</v>
      </c>
      <c r="K20">
        <f>AVERAGE(I20:I24)</f>
        <v>1.0345273827782897</v>
      </c>
      <c r="L20">
        <f t="shared" si="0"/>
        <v>1.0903474903474903</v>
      </c>
      <c r="M20">
        <f t="shared" si="1"/>
        <v>2.5191793041926851</v>
      </c>
      <c r="N20">
        <f>AVERAGE(L20:L24)</f>
        <v>1.042227180990527</v>
      </c>
      <c r="O20">
        <f t="shared" si="2"/>
        <v>2.350104821802935</v>
      </c>
      <c r="P20">
        <f>AVERAGE(O20:O24)</f>
        <v>1.8229710464779192</v>
      </c>
    </row>
    <row r="21" spans="1:16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  <c r="I21">
        <f>E21/F21</f>
        <v>0.97681660899653977</v>
      </c>
      <c r="J21">
        <f>E21/G21</f>
        <v>1.0003543586109143</v>
      </c>
      <c r="K21">
        <f>AVERAGE(J20:J24)</f>
        <v>1.0152519465829202</v>
      </c>
      <c r="L21">
        <f t="shared" si="0"/>
        <v>1.189370618259816</v>
      </c>
      <c r="M21">
        <f t="shared" si="1"/>
        <v>9.7534201954397393</v>
      </c>
      <c r="N21">
        <f>AVERAGE(M20:M24)</f>
        <v>3.9393005595057247</v>
      </c>
      <c r="O21">
        <f t="shared" si="2"/>
        <v>2.1749911441728655</v>
      </c>
    </row>
    <row r="22" spans="1:16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  <c r="I22">
        <f>E22/F22</f>
        <v>1.1520245654210473</v>
      </c>
      <c r="J22">
        <f>E22/G22</f>
        <v>1.1225783548027184</v>
      </c>
      <c r="L22">
        <f t="shared" si="0"/>
        <v>1.1265935519987786</v>
      </c>
      <c r="M22">
        <f t="shared" si="1"/>
        <v>1.9196982179248145</v>
      </c>
      <c r="O22">
        <f t="shared" si="2"/>
        <v>1.0419245538739552</v>
      </c>
    </row>
    <row r="23" spans="1:16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  <c r="I23">
        <f>E23/F23</f>
        <v>1.0314931456094849</v>
      </c>
      <c r="J23">
        <f>E23/G23</f>
        <v>1.025792188651437</v>
      </c>
      <c r="L23">
        <f t="shared" si="0"/>
        <v>0.80062074084069901</v>
      </c>
      <c r="M23">
        <f t="shared" si="1"/>
        <v>2.461825726141079</v>
      </c>
      <c r="O23">
        <f t="shared" si="2"/>
        <v>1.7313218390804597</v>
      </c>
    </row>
    <row r="24" spans="1:16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  <c r="I24">
        <f>E24/F24</f>
        <v>1.0102017535282422</v>
      </c>
      <c r="J24">
        <f>E24/G24</f>
        <v>1.0084596863408604</v>
      </c>
      <c r="L24">
        <f t="shared" si="0"/>
        <v>1.004203503505851</v>
      </c>
      <c r="M24">
        <f t="shared" si="1"/>
        <v>3.042379353830305</v>
      </c>
      <c r="O24">
        <f t="shared" si="2"/>
        <v>1.8165128734593792</v>
      </c>
    </row>
    <row r="25" spans="1:16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16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  <c r="I26">
        <f>E26/F26</f>
        <v>1.0924024640657084</v>
      </c>
      <c r="J26">
        <f>E26/G26</f>
        <v>0.96028880866425992</v>
      </c>
      <c r="K26">
        <f>AVERAGE(I26:I30)</f>
        <v>1.0348193712858254</v>
      </c>
      <c r="L26">
        <f t="shared" si="0"/>
        <v>1.0595697738554881</v>
      </c>
      <c r="M26">
        <f t="shared" si="1"/>
        <v>1.8088512241054613</v>
      </c>
      <c r="N26">
        <f>AVERAGE(L26:L30)</f>
        <v>1.0809052573150368</v>
      </c>
      <c r="O26">
        <f t="shared" si="2"/>
        <v>1.9962406015037595</v>
      </c>
      <c r="P26">
        <f>AVERAGE(O26:O30)</f>
        <v>1.612567802164417</v>
      </c>
    </row>
    <row r="27" spans="1:16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  <c r="I27">
        <f>E27/F27</f>
        <v>0.93202293202293207</v>
      </c>
      <c r="J27">
        <f>E27/G27</f>
        <v>0.93470225872689938</v>
      </c>
      <c r="K27">
        <f>AVERAGE(J26:J30)</f>
        <v>0.96156087536871504</v>
      </c>
      <c r="L27">
        <f t="shared" si="0"/>
        <v>1.1755500689855494</v>
      </c>
      <c r="M27">
        <f t="shared" si="1"/>
        <v>7.2740957088294769</v>
      </c>
      <c r="N27">
        <f>AVERAGE(M26:M30)</f>
        <v>3.3393873439198827</v>
      </c>
      <c r="O27">
        <f t="shared" si="2"/>
        <v>1.9556239015817223</v>
      </c>
    </row>
    <row r="28" spans="1:16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  <c r="I28">
        <f>E28/F28</f>
        <v>1.0123605150214592</v>
      </c>
      <c r="J28">
        <f>E28/G28</f>
        <v>0.82539016026313949</v>
      </c>
      <c r="L28">
        <f t="shared" si="0"/>
        <v>1.3226608641591544</v>
      </c>
      <c r="M28">
        <f t="shared" si="1"/>
        <v>2.2622664438705757</v>
      </c>
      <c r="O28">
        <f t="shared" si="2"/>
        <v>1.1163303374597253</v>
      </c>
    </row>
    <row r="29" spans="1:16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  <c r="I29">
        <f>E29/F29</f>
        <v>1.1009280742459397</v>
      </c>
      <c r="J29">
        <f>E29/G29</f>
        <v>1.0962649210627646</v>
      </c>
      <c r="L29">
        <f t="shared" si="0"/>
        <v>0.82390394760778607</v>
      </c>
      <c r="M29">
        <f t="shared" si="1"/>
        <v>2.4748633879781421</v>
      </c>
      <c r="O29">
        <f t="shared" si="2"/>
        <v>1.285563751317176</v>
      </c>
    </row>
    <row r="30" spans="1:16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  <c r="I30">
        <f>E30/F30</f>
        <v>1.0363828710730878</v>
      </c>
      <c r="J30">
        <f>E30/G30</f>
        <v>0.99115822812651211</v>
      </c>
      <c r="L30">
        <f t="shared" si="0"/>
        <v>1.0228416319672056</v>
      </c>
      <c r="M30">
        <f t="shared" si="1"/>
        <v>2.8768599548157572</v>
      </c>
      <c r="O30">
        <f t="shared" si="2"/>
        <v>1.7090804189597018</v>
      </c>
    </row>
    <row r="31" spans="1:16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16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  <c r="I32">
        <f>E32/F32</f>
        <v>1.6110183639398998</v>
      </c>
      <c r="J32">
        <f>E32/G32</f>
        <v>1.2832446808510638</v>
      </c>
      <c r="K32">
        <f>AVERAGE(I32:I36)</f>
        <v>1.1085436067705676</v>
      </c>
      <c r="L32">
        <f t="shared" si="0"/>
        <v>1.0921638468388246</v>
      </c>
      <c r="M32">
        <f t="shared" si="1"/>
        <v>1.9239215686274509</v>
      </c>
      <c r="N32">
        <f>AVERAGE(L32:L36)</f>
        <v>1.0490675660285214</v>
      </c>
      <c r="O32">
        <f t="shared" si="2"/>
        <v>1.3212435233160622</v>
      </c>
      <c r="P32">
        <f>AVERAGE(O32:O36)</f>
        <v>1.5018500710376441</v>
      </c>
    </row>
    <row r="33" spans="1:16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  <c r="I33">
        <f>E33/F33</f>
        <v>0.91019337921992793</v>
      </c>
      <c r="J33">
        <f>E33/G33</f>
        <v>0.96996157876353473</v>
      </c>
      <c r="K33">
        <f>AVERAGE(J32:J36)</f>
        <v>1.0503558908574306</v>
      </c>
      <c r="L33">
        <f t="shared" si="0"/>
        <v>1.1967878333219668</v>
      </c>
      <c r="M33">
        <f t="shared" si="1"/>
        <v>6.6509380329732801</v>
      </c>
      <c r="N33">
        <f>AVERAGE(M32:M36)</f>
        <v>3.0592401220197818</v>
      </c>
      <c r="O33">
        <f t="shared" si="2"/>
        <v>1.9002520705797623</v>
      </c>
    </row>
    <row r="34" spans="1:16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  <c r="I34">
        <f>E34/F34</f>
        <v>1.0051200268591574</v>
      </c>
      <c r="J34">
        <f>E34/G34</f>
        <v>0.9868149979398434</v>
      </c>
      <c r="L34">
        <f t="shared" si="0"/>
        <v>1.0652067258373845</v>
      </c>
      <c r="M34">
        <f t="shared" si="1"/>
        <v>1.7297747519374231</v>
      </c>
      <c r="O34">
        <f t="shared" si="2"/>
        <v>1.1529853862212944</v>
      </c>
    </row>
    <row r="35" spans="1:16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  <c r="I35">
        <f>E35/F35</f>
        <v>1.0217391304347827</v>
      </c>
      <c r="J35">
        <f>E35/G35</f>
        <v>1.0206479174083303</v>
      </c>
      <c r="L35">
        <f t="shared" si="0"/>
        <v>0.87628147705782822</v>
      </c>
      <c r="M35">
        <f t="shared" si="1"/>
        <v>2.1530936659329911</v>
      </c>
      <c r="O35">
        <f t="shared" si="2"/>
        <v>1.4262295081967213</v>
      </c>
    </row>
    <row r="36" spans="1:16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  <c r="I36">
        <f>E36/F36</f>
        <v>0.99464713339907029</v>
      </c>
      <c r="J36">
        <f>E36/G36</f>
        <v>0.99111027932438123</v>
      </c>
      <c r="L36">
        <f t="shared" si="0"/>
        <v>1.0148979470866017</v>
      </c>
      <c r="M36">
        <f t="shared" si="1"/>
        <v>2.838472590627763</v>
      </c>
      <c r="O36">
        <f t="shared" si="2"/>
        <v>1.7085398668743803</v>
      </c>
    </row>
    <row r="37" spans="1:16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16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  <c r="I38">
        <f>E38/F38</f>
        <v>99.048510048510053</v>
      </c>
      <c r="J38">
        <f>E38/G38</f>
        <v>6.440764273804696</v>
      </c>
      <c r="K38">
        <f>AVERAGE(I38:I42)</f>
        <v>25.892798390851418</v>
      </c>
      <c r="L38">
        <f t="shared" si="0"/>
        <v>0.8480196499846484</v>
      </c>
      <c r="M38">
        <f t="shared" si="1"/>
        <v>1.2894491129785248</v>
      </c>
      <c r="N38">
        <f>AVERAGE(L38:L42)</f>
        <v>4.0182841093473298</v>
      </c>
      <c r="O38">
        <f t="shared" si="2"/>
        <v>7.4933357588139399E-3</v>
      </c>
      <c r="P38">
        <f>AVERAGE(O38:O42)</f>
        <v>1.4557982760514687</v>
      </c>
    </row>
    <row r="39" spans="1:16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  <c r="I39">
        <f>E39/F39</f>
        <v>0.3622888659083075</v>
      </c>
      <c r="J39">
        <f>E39/G39</f>
        <v>0.90759930915371334</v>
      </c>
      <c r="K39">
        <f>AVERAGE(J38:J42)</f>
        <v>7.1172417114327091</v>
      </c>
      <c r="L39">
        <f t="shared" si="0"/>
        <v>1.3775584326795709</v>
      </c>
      <c r="M39">
        <f t="shared" si="1"/>
        <v>4.6003139269406397</v>
      </c>
      <c r="N39">
        <f>AVERAGE(M38:M42)</f>
        <v>7.0274448377575327</v>
      </c>
      <c r="O39">
        <f t="shared" si="2"/>
        <v>2.2226450999048524</v>
      </c>
    </row>
    <row r="40" spans="1:16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  <c r="I40">
        <f>E40/F40</f>
        <v>1.1966297638875281</v>
      </c>
      <c r="J40">
        <f>E40/G40</f>
        <v>1.1037411892282667</v>
      </c>
      <c r="L40">
        <f t="shared" si="0"/>
        <v>16.632377925138378</v>
      </c>
      <c r="M40">
        <f t="shared" si="1"/>
        <v>26.519660957707096</v>
      </c>
      <c r="O40">
        <f t="shared" si="2"/>
        <v>0.93695758965121989</v>
      </c>
    </row>
    <row r="41" spans="1:16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  <c r="I41">
        <f>E41/F41</f>
        <v>26.789993192648058</v>
      </c>
      <c r="J41">
        <f>E41/G41</f>
        <v>26.844815825375171</v>
      </c>
      <c r="L41">
        <f t="shared" si="0"/>
        <v>0.19568747158537378</v>
      </c>
      <c r="M41">
        <f t="shared" si="1"/>
        <v>2.3076333929027317</v>
      </c>
      <c r="O41">
        <f t="shared" si="2"/>
        <v>4.9765592244851289E-2</v>
      </c>
    </row>
    <row r="42" spans="1:16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  <c r="I42">
        <f>E42/F42</f>
        <v>2.0665700833031511</v>
      </c>
      <c r="J42">
        <f>E42/G42</f>
        <v>0.28928795960169545</v>
      </c>
      <c r="L42">
        <f t="shared" si="0"/>
        <v>1.0377770673486786</v>
      </c>
      <c r="M42">
        <f t="shared" si="1"/>
        <v>0.42016679825867104</v>
      </c>
      <c r="O42">
        <f t="shared" si="2"/>
        <v>4.0621297626976061</v>
      </c>
    </row>
    <row r="47" spans="1:16" x14ac:dyDescent="0.25">
      <c r="A47">
        <v>1</v>
      </c>
      <c r="B47">
        <v>2</v>
      </c>
      <c r="C47">
        <v>11</v>
      </c>
    </row>
    <row r="48" spans="1:16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Slashdot</vt:lpstr>
      <vt:lpstr>Stanford</vt:lpstr>
      <vt:lpstr>Google</vt:lpstr>
      <vt:lpstr>Pokec</vt:lpstr>
      <vt:lpstr>LiveJ</vt:lpstr>
      <vt:lpstr>Scaling</vt:lpstr>
      <vt:lpstr>Scaling speedup</vt:lpstr>
      <vt:lpstr>Scaling effeciency</vt:lpstr>
      <vt:lpstr>Speed</vt:lpstr>
      <vt:lpstr>Speed2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2019-06-11T16:16:06Z</dcterms:modified>
</cp:coreProperties>
</file>