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ortfolio_rebalancer\"/>
    </mc:Choice>
  </mc:AlternateContent>
  <xr:revisionPtr revIDLastSave="0" documentId="13_ncr:1_{DCAECC55-4A18-401A-9B7E-B9A8C5A1225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H6" i="1"/>
  <c r="H10" i="1"/>
  <c r="F12" i="1"/>
  <c r="B14" i="1" s="1"/>
  <c r="F6" i="1"/>
  <c r="F7" i="1"/>
  <c r="H7" i="1" s="1"/>
  <c r="F8" i="1"/>
  <c r="H8" i="1" s="1"/>
  <c r="F9" i="1"/>
  <c r="H9" i="1" s="1"/>
  <c r="F10" i="1"/>
  <c r="F11" i="1"/>
  <c r="H11" i="1" s="1"/>
  <c r="F5" i="1"/>
  <c r="H5" i="1" s="1"/>
  <c r="B3" i="1"/>
  <c r="G10" i="1"/>
  <c r="G11" i="1"/>
  <c r="G9" i="1"/>
  <c r="G8" i="1"/>
  <c r="G7" i="1"/>
  <c r="G6" i="1"/>
  <c r="G5" i="1"/>
  <c r="D12" i="1"/>
  <c r="B13" i="1" s="1"/>
</calcChain>
</file>

<file path=xl/sharedStrings.xml><?xml version="1.0" encoding="utf-8"?>
<sst xmlns="http://schemas.openxmlformats.org/spreadsheetml/2006/main" count="21" uniqueCount="21">
  <si>
    <t>iShares MSCI EM ETF USD Dist GBP (LSE:IEEM)</t>
  </si>
  <si>
    <t>iShares MSCI Europe ex-UK GBPH ETF Dist (LSE:EUXS)</t>
  </si>
  <si>
    <t>iShares MSCI UK ETF GBP Acc GBP (LSE:CSUK)</t>
  </si>
  <si>
    <t>iShares MSCI UK Small Cap ETF GBP Acc GBP (LSE:CUKS)</t>
  </si>
  <si>
    <t>iShares MSCI World GBP Hedged ETF Acc (LSE:IGWD)</t>
  </si>
  <si>
    <t>iShares Physical Gold ETC GBP (LSE:SGLN)</t>
  </si>
  <si>
    <t>iShares UK Gilts 0-5yr ETF GBP Dist (LSE:IGLS)</t>
  </si>
  <si>
    <t xml:space="preserve">Share price </t>
  </si>
  <si>
    <t>initial cost</t>
  </si>
  <si>
    <t>current price</t>
  </si>
  <si>
    <t>Allocation per Index Fund or ETF</t>
  </si>
  <si>
    <t>current value</t>
  </si>
  <si>
    <t>P&amp;L %  +/-</t>
  </si>
  <si>
    <t>Initial cassh £</t>
  </si>
  <si>
    <t>Rebalancing</t>
  </si>
  <si>
    <t>Target</t>
  </si>
  <si>
    <t xml:space="preserve"> </t>
  </si>
  <si>
    <t>cash after initial allocation</t>
  </si>
  <si>
    <t>Current Portfolio return marked-to-market</t>
  </si>
  <si>
    <t># of Shares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</si>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</sst>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0" fillId="3" borderId="0" xfId="0" applyNumberFormat="1" applyFill="1"/>
    <xf numFmtId="10" fontId="0" fillId="3" borderId="0" xfId="1" applyNumberFormat="1" applyFont="1" applyFill="1"/>
    <xf numFmtId="2" fontId="0" fillId="3" borderId="0" xfId="0" applyNumberForma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zoomScale="98" zoomScaleNormal="98" zoomScalePageLayoutView="150" workbookViewId="0">
      <selection activeCell="A2" sqref="A2"/>
    </sheetView>
  </sheetViews>
  <sheetFormatPr defaultColWidth="11.19921875" defaultRowHeight="15.6" x14ac:dyDescent="0.3"/>
  <cols>
    <col min="1" max="1" width="46.5" bestFit="1" customWidth="1"/>
    <col min="2" max="2" width="11.69921875" bestFit="1" customWidth="1"/>
    <col min="6" max="6" width="12.19921875" bestFit="1" customWidth="1"/>
  </cols>
  <sheetData>
    <row r="2" spans="1:9" x14ac:dyDescent="0.3">
      <c r="A2" s="3" t="s">
        <v>13</v>
      </c>
      <c r="B2" s="4">
        <v>9000</v>
      </c>
    </row>
    <row r="3" spans="1:9" x14ac:dyDescent="0.3">
      <c r="A3" s="8" t="s">
        <v>10</v>
      </c>
      <c r="B3" s="5">
        <f>B2/7</f>
        <v>1285.7142857142858</v>
      </c>
    </row>
    <row r="4" spans="1:9" x14ac:dyDescent="0.3">
      <c r="A4" t="s">
        <v>20</v>
      </c>
      <c r="B4" t="s">
        <v>19</v>
      </c>
      <c r="C4" t="s">
        <v>7</v>
      </c>
      <c r="D4" t="s">
        <v>8</v>
      </c>
      <c r="E4" t="s">
        <v>9</v>
      </c>
      <c r="F4" t="s">
        <v>11</v>
      </c>
      <c r="G4" t="s">
        <v>12</v>
      </c>
      <c r="H4" t="s">
        <v>14</v>
      </c>
      <c r="I4" t="s">
        <v>15</v>
      </c>
    </row>
    <row r="5" spans="1:9" x14ac:dyDescent="0.3">
      <c r="A5" t="s">
        <v>0</v>
      </c>
      <c r="B5" s="8">
        <v>34</v>
      </c>
      <c r="C5" s="3">
        <v>36.682499999999997</v>
      </c>
      <c r="D5" s="5">
        <v>1247.21</v>
      </c>
      <c r="E5" s="4">
        <v>40</v>
      </c>
      <c r="F5" s="5">
        <f>E5*B5</f>
        <v>1360</v>
      </c>
      <c r="G5" s="6">
        <f>E5/B5-1</f>
        <v>0.17647058823529416</v>
      </c>
      <c r="H5" s="5">
        <f>F5-I5</f>
        <v>65</v>
      </c>
      <c r="I5" s="7">
        <v>1295</v>
      </c>
    </row>
    <row r="6" spans="1:9" x14ac:dyDescent="0.3">
      <c r="A6" t="s">
        <v>1</v>
      </c>
      <c r="B6" s="8">
        <v>230</v>
      </c>
      <c r="C6" s="3">
        <v>5.4109999999999996</v>
      </c>
      <c r="D6" s="5">
        <v>1244.53</v>
      </c>
      <c r="E6" s="4">
        <v>6</v>
      </c>
      <c r="F6" s="5">
        <f t="shared" ref="F6:F11" si="0">E6*B6</f>
        <v>1380</v>
      </c>
      <c r="G6" s="6">
        <f t="shared" ref="G6:G11" si="1">E6/C6-1</f>
        <v>0.10885233783034565</v>
      </c>
      <c r="H6" s="5">
        <f t="shared" ref="H6:H11" si="2">F6-I6</f>
        <v>85</v>
      </c>
      <c r="I6" s="7">
        <v>1295</v>
      </c>
    </row>
    <row r="7" spans="1:9" x14ac:dyDescent="0.3">
      <c r="A7" t="s">
        <v>2</v>
      </c>
      <c r="B7" s="8">
        <v>13</v>
      </c>
      <c r="C7" s="3">
        <v>98.52</v>
      </c>
      <c r="D7" s="5">
        <v>1280.76</v>
      </c>
      <c r="E7" s="4">
        <v>100</v>
      </c>
      <c r="F7" s="5">
        <f t="shared" si="0"/>
        <v>1300</v>
      </c>
      <c r="G7" s="6">
        <f t="shared" si="1"/>
        <v>1.5022330491270885E-2</v>
      </c>
      <c r="H7" s="5">
        <f t="shared" si="2"/>
        <v>5</v>
      </c>
      <c r="I7" s="7">
        <v>1295</v>
      </c>
    </row>
    <row r="8" spans="1:9" x14ac:dyDescent="0.3">
      <c r="A8" t="s">
        <v>3</v>
      </c>
      <c r="B8" s="8">
        <v>6</v>
      </c>
      <c r="C8" s="3">
        <v>214.95</v>
      </c>
      <c r="D8" s="5">
        <v>1289.7</v>
      </c>
      <c r="E8" s="4">
        <v>220</v>
      </c>
      <c r="F8" s="5">
        <f t="shared" si="0"/>
        <v>1320</v>
      </c>
      <c r="G8" s="6">
        <f t="shared" si="1"/>
        <v>2.3493835775761918E-2</v>
      </c>
      <c r="H8" s="5">
        <f t="shared" si="2"/>
        <v>25</v>
      </c>
      <c r="I8" s="7">
        <v>1295</v>
      </c>
    </row>
    <row r="9" spans="1:9" x14ac:dyDescent="0.3">
      <c r="A9" t="s">
        <v>4</v>
      </c>
      <c r="B9" s="8">
        <v>19</v>
      </c>
      <c r="C9" s="3">
        <v>65.680000000000007</v>
      </c>
      <c r="D9" s="5">
        <v>1247.92</v>
      </c>
      <c r="E9" s="4">
        <v>70</v>
      </c>
      <c r="F9" s="5">
        <f t="shared" si="0"/>
        <v>1330</v>
      </c>
      <c r="G9" s="6">
        <f t="shared" si="1"/>
        <v>6.5773447015834208E-2</v>
      </c>
      <c r="H9" s="5">
        <f t="shared" si="2"/>
        <v>35</v>
      </c>
      <c r="I9" s="7">
        <v>1295</v>
      </c>
    </row>
    <row r="10" spans="1:9" x14ac:dyDescent="0.3">
      <c r="A10" t="s">
        <v>5</v>
      </c>
      <c r="B10" s="8">
        <v>43</v>
      </c>
      <c r="C10" s="3">
        <v>27.94</v>
      </c>
      <c r="D10" s="5">
        <v>1201.42</v>
      </c>
      <c r="E10" s="4">
        <v>30</v>
      </c>
      <c r="F10" s="5">
        <f t="shared" si="0"/>
        <v>1290</v>
      </c>
      <c r="G10" s="6">
        <f t="shared" si="1"/>
        <v>7.3729420186112948E-2</v>
      </c>
      <c r="H10" s="5">
        <f t="shared" si="2"/>
        <v>-5</v>
      </c>
      <c r="I10" s="7">
        <v>1295</v>
      </c>
    </row>
    <row r="11" spans="1:9" x14ac:dyDescent="0.3">
      <c r="A11" t="s">
        <v>6</v>
      </c>
      <c r="B11" s="8">
        <v>9</v>
      </c>
      <c r="C11" s="3">
        <v>134.69</v>
      </c>
      <c r="D11" s="5">
        <v>1212.21</v>
      </c>
      <c r="E11" s="4">
        <v>120</v>
      </c>
      <c r="F11" s="5">
        <f t="shared" si="0"/>
        <v>1080</v>
      </c>
      <c r="G11" s="6">
        <f t="shared" si="1"/>
        <v>-0.10906526096963398</v>
      </c>
      <c r="H11" s="5">
        <f t="shared" si="2"/>
        <v>-215</v>
      </c>
      <c r="I11" s="7">
        <v>1295</v>
      </c>
    </row>
    <row r="12" spans="1:9" x14ac:dyDescent="0.3">
      <c r="D12" s="1">
        <f>SUM(D5:D11)</f>
        <v>8723.75</v>
      </c>
      <c r="E12" s="1"/>
      <c r="F12" s="1">
        <f>SUM(F5:F11)</f>
        <v>9060</v>
      </c>
      <c r="H12" s="2" t="s">
        <v>16</v>
      </c>
      <c r="I12" s="2">
        <f>SUM(I5:I11)</f>
        <v>9065</v>
      </c>
    </row>
    <row r="13" spans="1:9" x14ac:dyDescent="0.3">
      <c r="A13" s="8" t="s">
        <v>17</v>
      </c>
      <c r="B13" s="5">
        <f>B2-D12</f>
        <v>276.25</v>
      </c>
    </row>
    <row r="14" spans="1:9" x14ac:dyDescent="0.3">
      <c r="A14" s="8" t="s">
        <v>18</v>
      </c>
      <c r="B14" s="9">
        <f>F12/B2-1</f>
        <v>6.6666666666665986E-3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 Mouneimneh</dc:creator>
  <cp:lastModifiedBy>furqan.hashim</cp:lastModifiedBy>
  <dcterms:created xsi:type="dcterms:W3CDTF">2021-02-21T22:44:42Z</dcterms:created>
  <dcterms:modified xsi:type="dcterms:W3CDTF">2022-09-12T07:38:24Z</dcterms:modified>
</cp:coreProperties>
</file>