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mc:AlternateContent xmlns:mc="http://schemas.openxmlformats.org/markup-compatibility/2006">
    <mc:Choice Requires="x15">
      <x15ac:absPath xmlns:x15ac="http://schemas.microsoft.com/office/spreadsheetml/2010/11/ac" url="C:\Users\fgondret\Desktop\"/>
    </mc:Choice>
  </mc:AlternateContent>
  <bookViews>
    <workbookView xWindow="-15" yWindow="-15" windowWidth="16050" windowHeight="6165" tabRatio="717" firstSheet="3" activeTab="3"/>
  </bookViews>
  <sheets>
    <sheet name="Instructions" sheetId="10" r:id="rId1"/>
    <sheet name="Ateliers" sheetId="12" state="hidden" r:id="rId2"/>
    <sheet name="Materiel Biologique" sheetId="9" r:id="rId3"/>
    <sheet name="Biochimie" sheetId="5" r:id="rId4"/>
    <sheet name="Culture" sheetId="1" r:id="rId5"/>
    <sheet name="GenOProt" sheetId="2" r:id="rId6"/>
    <sheet name="Hormones" sheetId="4" r:id="rId7"/>
    <sheet name="Histologie" sheetId="3" r:id="rId8"/>
    <sheet name="Comportement" sheetId="6" r:id="rId9"/>
    <sheet name="TechSéparatives" sheetId="8" r:id="rId10"/>
    <sheet name="Bilan" sheetId="15" r:id="rId11"/>
    <sheet name="sans affectation" sheetId="16" r:id="rId12"/>
  </sheets>
  <definedNames>
    <definedName name="_xlnm._FilterDatabase" localSheetId="3" hidden="1">Biochimie!$A$1:$S$140</definedName>
    <definedName name="_xlnm._FilterDatabase" localSheetId="8" hidden="1">Comportement!$A$1:$S$10</definedName>
    <definedName name="_xlnm._FilterDatabase" localSheetId="4" hidden="1">Culture!$A$1:$S$20</definedName>
    <definedName name="_xlnm._FilterDatabase" localSheetId="5" hidden="1">GenOProt!$A$1:$S$65</definedName>
    <definedName name="_xlnm._FilterDatabase" localSheetId="7" hidden="1">Histologie!$A$1:$T$21</definedName>
    <definedName name="_xlnm._FilterDatabase" localSheetId="6" hidden="1">Hormones!$A$1:$T$53</definedName>
    <definedName name="_xlnm._FilterDatabase" localSheetId="2" hidden="1">'Materiel Biologique'!$A$1:$S$33</definedName>
    <definedName name="_xlnm._FilterDatabase" localSheetId="9" hidden="1">TechSéparatives!$A$1:$S$43</definedName>
    <definedName name="Excel_BuiltIn__FilterDatabase" localSheetId="3">Biochimie!$B$1:$S$126</definedName>
    <definedName name="Excel_BuiltIn__FilterDatabase" localSheetId="5">GenOProt!$A$1:$HS$64</definedName>
    <definedName name="Nom">Instructions!$B$2</definedName>
    <definedName name="Prénom">Instructions!$B$3</definedName>
  </definedNames>
  <calcPr calcId="162913"/>
</workbook>
</file>

<file path=xl/calcChain.xml><?xml version="1.0" encoding="utf-8"?>
<calcChain xmlns="http://schemas.openxmlformats.org/spreadsheetml/2006/main">
  <c r="C3" i="12" l="1"/>
  <c r="C4" i="12"/>
  <c r="C7" i="12"/>
  <c r="C8" i="12"/>
  <c r="C10" i="12"/>
  <c r="C5" i="12"/>
  <c r="C6" i="12"/>
  <c r="C9" i="12"/>
  <c r="C2" i="12"/>
  <c r="E2" i="12" l="1" a="1"/>
  <c r="E2" i="12" s="1"/>
  <c r="D3" i="12" s="1"/>
  <c r="D264" i="15" l="1"/>
  <c r="D367" i="15"/>
  <c r="D198" i="15"/>
  <c r="D281" i="15"/>
  <c r="D306" i="15"/>
  <c r="D3" i="15"/>
  <c r="D232" i="15"/>
  <c r="D4" i="15"/>
  <c r="D69" i="15"/>
  <c r="D329" i="15"/>
  <c r="D385" i="15"/>
  <c r="D259" i="15"/>
  <c r="D178" i="15"/>
  <c r="D32" i="15"/>
  <c r="D254" i="15"/>
  <c r="D168" i="15"/>
  <c r="D112" i="15"/>
  <c r="D416" i="15"/>
  <c r="D238" i="15"/>
  <c r="D114" i="15"/>
  <c r="D257" i="15"/>
  <c r="D420" i="15"/>
  <c r="D323" i="15"/>
  <c r="D44" i="15"/>
  <c r="D363" i="15"/>
  <c r="D389" i="15"/>
  <c r="D2" i="15"/>
  <c r="D340" i="15"/>
  <c r="D215" i="15"/>
  <c r="D286" i="15"/>
  <c r="D225" i="15"/>
  <c r="D284" i="15"/>
  <c r="D236" i="15"/>
  <c r="D317" i="15"/>
  <c r="D309" i="15"/>
  <c r="D90" i="15"/>
  <c r="D307" i="15"/>
  <c r="D78" i="15"/>
  <c r="D175" i="15"/>
  <c r="D312" i="15"/>
  <c r="D18" i="15"/>
  <c r="D131" i="15"/>
  <c r="D414" i="15"/>
  <c r="D297" i="15"/>
  <c r="D199" i="15"/>
  <c r="D187" i="15"/>
  <c r="D346" i="15"/>
  <c r="D415" i="15"/>
  <c r="D279" i="15"/>
  <c r="D230" i="15"/>
  <c r="D117" i="15"/>
  <c r="D138" i="15"/>
  <c r="D327" i="15"/>
  <c r="D412" i="15"/>
  <c r="D203" i="15"/>
  <c r="D126" i="15"/>
  <c r="D164" i="15"/>
  <c r="D137" i="15"/>
  <c r="D132" i="15"/>
  <c r="D321" i="15"/>
  <c r="D368" i="15"/>
  <c r="D208" i="15"/>
  <c r="D299" i="15"/>
  <c r="D348" i="15"/>
  <c r="D97" i="15"/>
  <c r="D103" i="15"/>
  <c r="D58" i="15"/>
  <c r="D147" i="15"/>
  <c r="D249" i="15"/>
  <c r="D207" i="15"/>
  <c r="D387" i="15"/>
  <c r="D85" i="15"/>
  <c r="D10" i="15"/>
  <c r="D324" i="15"/>
  <c r="D338" i="15"/>
  <c r="D305" i="15"/>
  <c r="D228" i="15"/>
  <c r="D11" i="15"/>
  <c r="D407" i="15"/>
  <c r="D379" i="15"/>
  <c r="D83" i="15"/>
  <c r="D183" i="15"/>
  <c r="D320" i="15"/>
  <c r="D220" i="15"/>
  <c r="D246" i="15"/>
  <c r="D290" i="15"/>
  <c r="D398" i="15"/>
  <c r="D92" i="15"/>
  <c r="D73" i="15"/>
  <c r="D140" i="15"/>
  <c r="D63" i="15"/>
  <c r="D94" i="15"/>
  <c r="D74" i="15"/>
  <c r="D19" i="15"/>
  <c r="D181" i="15"/>
  <c r="D409" i="15"/>
  <c r="D397" i="15"/>
  <c r="D195" i="15"/>
  <c r="D355" i="15"/>
  <c r="D193" i="15"/>
  <c r="D179" i="15"/>
  <c r="D366" i="15"/>
  <c r="D96" i="15"/>
  <c r="D51" i="15"/>
  <c r="D108" i="15"/>
  <c r="D343" i="15"/>
  <c r="D79" i="15"/>
  <c r="D130" i="15"/>
  <c r="D202" i="15"/>
  <c r="D280" i="15"/>
  <c r="D89" i="15"/>
  <c r="D100" i="15"/>
  <c r="D336" i="15"/>
  <c r="D43" i="15"/>
  <c r="D235" i="15"/>
  <c r="D218" i="15"/>
  <c r="D270" i="15"/>
  <c r="D240" i="15"/>
  <c r="D345" i="15"/>
  <c r="D403" i="15"/>
  <c r="D361" i="15"/>
  <c r="D349" i="15"/>
  <c r="D119" i="15"/>
  <c r="D301" i="15"/>
  <c r="D224" i="15"/>
  <c r="D153" i="15"/>
  <c r="D177" i="15"/>
  <c r="D41" i="15"/>
  <c r="D245" i="15"/>
  <c r="D59" i="15"/>
  <c r="D64" i="15"/>
  <c r="D293" i="15"/>
  <c r="D295" i="15"/>
  <c r="D369" i="15"/>
  <c r="D8" i="15"/>
  <c r="D381" i="15"/>
  <c r="D157" i="15"/>
  <c r="D24" i="15"/>
  <c r="D110" i="15"/>
  <c r="D189" i="15"/>
  <c r="D352" i="15"/>
  <c r="D243" i="15"/>
  <c r="D101" i="15"/>
  <c r="D315" i="15"/>
  <c r="D66" i="15"/>
  <c r="D162" i="15"/>
  <c r="D266" i="15"/>
  <c r="D57" i="15"/>
  <c r="D30" i="15"/>
  <c r="D365" i="15"/>
  <c r="D211" i="15"/>
  <c r="D6" i="15"/>
  <c r="D176" i="15"/>
  <c r="D56" i="15"/>
  <c r="D390" i="15"/>
  <c r="D357" i="15"/>
  <c r="D255" i="15"/>
  <c r="D242" i="15"/>
  <c r="D42" i="15"/>
  <c r="D417" i="15"/>
  <c r="D231" i="15"/>
  <c r="D38" i="15"/>
  <c r="D271" i="15"/>
  <c r="D23" i="15"/>
  <c r="D296" i="15"/>
  <c r="D124" i="15"/>
  <c r="D98" i="15"/>
  <c r="D102" i="15"/>
  <c r="D374" i="15"/>
  <c r="D77" i="15"/>
  <c r="D20" i="15"/>
  <c r="D129" i="15"/>
  <c r="D82" i="15"/>
  <c r="D163" i="15"/>
  <c r="D143" i="15"/>
  <c r="D386" i="15"/>
  <c r="D173" i="15"/>
  <c r="D55" i="15"/>
  <c r="D12" i="15"/>
  <c r="D356" i="15"/>
  <c r="D234" i="15"/>
  <c r="D410" i="15"/>
  <c r="D362" i="15"/>
  <c r="D118" i="15"/>
  <c r="D47" i="15"/>
  <c r="D121" i="15"/>
  <c r="D283" i="15"/>
  <c r="D52" i="15"/>
  <c r="D294" i="15"/>
  <c r="D227" i="15"/>
  <c r="D282" i="15"/>
  <c r="D313" i="15"/>
  <c r="D204" i="15"/>
  <c r="D109" i="15"/>
  <c r="D13" i="15"/>
  <c r="D15" i="15"/>
  <c r="D419" i="15"/>
  <c r="D171" i="15"/>
  <c r="D185" i="15"/>
  <c r="D291" i="15"/>
  <c r="D380" i="15"/>
  <c r="D376" i="15"/>
  <c r="D258" i="15"/>
  <c r="D219" i="15"/>
  <c r="D276" i="15"/>
  <c r="D392" i="15"/>
  <c r="D396" i="15"/>
  <c r="D167" i="15"/>
  <c r="D339" i="15"/>
  <c r="D395" i="15"/>
  <c r="D269" i="15"/>
  <c r="D342" i="15"/>
  <c r="D16" i="15"/>
  <c r="D250" i="15"/>
  <c r="D141" i="15"/>
  <c r="D146" i="15"/>
  <c r="D311" i="15"/>
  <c r="D159" i="15"/>
  <c r="D165" i="15"/>
  <c r="D200" i="15"/>
  <c r="D152" i="15"/>
  <c r="D402" i="15"/>
  <c r="D61" i="15"/>
  <c r="D303" i="15"/>
  <c r="D170" i="15"/>
  <c r="D371" i="15"/>
  <c r="D404" i="15"/>
  <c r="D154" i="15"/>
  <c r="D158" i="15"/>
  <c r="D359" i="15"/>
  <c r="D330" i="15"/>
  <c r="D237" i="15"/>
  <c r="D214" i="15"/>
  <c r="D46" i="15"/>
  <c r="D261" i="15"/>
  <c r="D221" i="15"/>
  <c r="D21" i="15"/>
  <c r="D316" i="15"/>
  <c r="D136" i="15"/>
  <c r="D174" i="15"/>
  <c r="D39" i="15"/>
  <c r="D28" i="15"/>
  <c r="D341" i="15"/>
  <c r="D331" i="15"/>
  <c r="D384" i="15"/>
  <c r="D391" i="15"/>
  <c r="D127" i="15"/>
  <c r="D252" i="15"/>
  <c r="D226" i="15"/>
  <c r="D191" i="15"/>
  <c r="D229" i="15"/>
  <c r="D9" i="15"/>
  <c r="D304" i="15"/>
  <c r="D151" i="15"/>
  <c r="D80" i="15"/>
  <c r="D125" i="15"/>
  <c r="D263" i="15"/>
  <c r="D223" i="15"/>
  <c r="D186" i="15"/>
  <c r="D370" i="15"/>
  <c r="D273" i="15"/>
  <c r="D308" i="15"/>
  <c r="D122" i="15"/>
  <c r="D328" i="15"/>
  <c r="D401" i="15"/>
  <c r="D394" i="15"/>
  <c r="D113" i="15"/>
  <c r="D364" i="15"/>
  <c r="D360" i="15"/>
  <c r="D210" i="15"/>
  <c r="D54" i="15"/>
  <c r="D76" i="15"/>
  <c r="D182" i="15"/>
  <c r="D267" i="15"/>
  <c r="D40" i="15"/>
  <c r="D49" i="15"/>
  <c r="D358" i="15"/>
  <c r="D22" i="15"/>
  <c r="D188" i="15"/>
  <c r="D262" i="15"/>
  <c r="D287" i="15"/>
  <c r="D350" i="15"/>
  <c r="D310" i="15"/>
  <c r="D139" i="15"/>
  <c r="D190" i="15"/>
  <c r="D285" i="15"/>
  <c r="D116" i="15"/>
  <c r="D128" i="15"/>
  <c r="D405" i="15"/>
  <c r="D233" i="15"/>
  <c r="D217" i="15"/>
  <c r="D418" i="15"/>
  <c r="D289" i="15"/>
  <c r="D67" i="15"/>
  <c r="D393" i="15"/>
  <c r="D105" i="15"/>
  <c r="D278" i="15"/>
  <c r="D7" i="15"/>
  <c r="D71" i="15"/>
  <c r="D166" i="15"/>
  <c r="D383" i="15"/>
  <c r="D169" i="15"/>
  <c r="D123" i="15"/>
  <c r="D318" i="15"/>
  <c r="D335" i="15"/>
  <c r="D382" i="15"/>
  <c r="D248" i="15"/>
  <c r="D14" i="15"/>
  <c r="D95" i="15"/>
  <c r="D184" i="15"/>
  <c r="D375" i="15"/>
  <c r="D29" i="15"/>
  <c r="D104" i="15"/>
  <c r="D111" i="15"/>
  <c r="D155" i="15"/>
  <c r="D115" i="15"/>
  <c r="D354" i="15"/>
  <c r="D244" i="15"/>
  <c r="D406" i="15"/>
  <c r="D241" i="15"/>
  <c r="D400" i="15"/>
  <c r="D68" i="15"/>
  <c r="D148" i="15"/>
  <c r="D27" i="15"/>
  <c r="D53" i="15"/>
  <c r="D142" i="15"/>
  <c r="D239" i="15"/>
  <c r="D378" i="15"/>
  <c r="D86" i="15"/>
  <c r="D253" i="15"/>
  <c r="D81" i="15"/>
  <c r="D120" i="15"/>
  <c r="D93" i="15"/>
  <c r="D275" i="15"/>
  <c r="D216" i="15"/>
  <c r="D351" i="15"/>
  <c r="D274" i="15"/>
  <c r="D206" i="15"/>
  <c r="D5" i="15"/>
  <c r="D377" i="15"/>
  <c r="D212" i="15"/>
  <c r="D347" i="15"/>
  <c r="D302" i="15"/>
  <c r="D325" i="15"/>
  <c r="D334" i="15"/>
  <c r="D277" i="15"/>
  <c r="D288" i="15"/>
  <c r="D209" i="15"/>
  <c r="D372" i="15"/>
  <c r="D106" i="15"/>
  <c r="D50" i="15"/>
  <c r="D272" i="15"/>
  <c r="D322" i="15"/>
  <c r="D87" i="15"/>
  <c r="D298" i="15"/>
  <c r="D160" i="15"/>
  <c r="D72" i="15"/>
  <c r="D135" i="15"/>
  <c r="D353" i="15"/>
  <c r="D205" i="15"/>
  <c r="D35" i="15"/>
  <c r="D196" i="15"/>
  <c r="D36" i="15"/>
  <c r="D60" i="15"/>
  <c r="D172" i="15"/>
  <c r="D75" i="15"/>
  <c r="D408" i="15"/>
  <c r="D332" i="15"/>
  <c r="D156" i="15"/>
  <c r="D31" i="15"/>
  <c r="D333" i="15"/>
  <c r="D326" i="15"/>
  <c r="D17" i="15"/>
  <c r="D33" i="15"/>
  <c r="D26" i="15"/>
  <c r="D388" i="15"/>
  <c r="D133" i="15"/>
  <c r="D149" i="15"/>
  <c r="D265" i="15"/>
  <c r="D268" i="15"/>
  <c r="D373" i="15"/>
  <c r="D150" i="15"/>
  <c r="D319" i="15"/>
  <c r="D88" i="15"/>
  <c r="D256" i="15"/>
  <c r="D411" i="15"/>
  <c r="D192" i="15"/>
  <c r="D201" i="15"/>
  <c r="D84" i="15"/>
  <c r="D144" i="15"/>
  <c r="D180" i="15"/>
  <c r="D222" i="15"/>
  <c r="D62" i="15"/>
  <c r="D48" i="15"/>
  <c r="D260" i="15"/>
  <c r="D25" i="15"/>
  <c r="D37" i="15"/>
  <c r="D161" i="15"/>
  <c r="D300" i="15"/>
  <c r="D70" i="15"/>
  <c r="D213" i="15"/>
  <c r="D134" i="15"/>
  <c r="D45" i="15"/>
  <c r="D337" i="15"/>
  <c r="D399" i="15"/>
  <c r="D194" i="15"/>
  <c r="D314" i="15"/>
  <c r="D292" i="15"/>
  <c r="D34" i="15"/>
  <c r="D413" i="15"/>
  <c r="D145" i="15"/>
  <c r="D91" i="15"/>
  <c r="D65" i="15"/>
  <c r="D344" i="15"/>
  <c r="D107" i="15"/>
  <c r="D251" i="15"/>
  <c r="D247" i="15"/>
  <c r="D99" i="15"/>
  <c r="D197" i="15"/>
  <c r="E3" i="12" a="1"/>
  <c r="E3" i="12" s="1"/>
  <c r="D4" i="12" s="1"/>
  <c r="E109" i="15" s="1"/>
  <c r="E277" i="15" l="1"/>
  <c r="E119" i="15"/>
  <c r="E99" i="15"/>
  <c r="E155" i="15"/>
  <c r="E251" i="15"/>
  <c r="E162" i="15"/>
  <c r="E367" i="15"/>
  <c r="E397" i="15"/>
  <c r="E290" i="15"/>
  <c r="E311" i="15"/>
  <c r="E173" i="15"/>
  <c r="E276" i="15"/>
  <c r="E31" i="15"/>
  <c r="E130" i="15"/>
  <c r="E263" i="15"/>
  <c r="E152" i="15"/>
  <c r="E293" i="15"/>
  <c r="E229" i="15"/>
  <c r="E408" i="15"/>
  <c r="E145" i="15"/>
  <c r="E167" i="15"/>
  <c r="E65" i="15"/>
  <c r="E316" i="15"/>
  <c r="E79" i="15"/>
  <c r="E347" i="15"/>
  <c r="E157" i="15"/>
  <c r="E128" i="15"/>
  <c r="E168" i="15"/>
  <c r="E24" i="15"/>
  <c r="E370" i="15"/>
  <c r="E122" i="15"/>
  <c r="E309" i="15"/>
  <c r="E366" i="15"/>
  <c r="E97" i="15"/>
  <c r="E308" i="15"/>
  <c r="E358" i="15"/>
  <c r="E412" i="15"/>
  <c r="E275" i="15"/>
  <c r="E180" i="15"/>
  <c r="E205" i="15"/>
  <c r="E269" i="15"/>
  <c r="E103" i="15"/>
  <c r="E57" i="15"/>
  <c r="E87" i="15"/>
  <c r="E419" i="15"/>
  <c r="E393" i="15"/>
  <c r="E340" i="15"/>
  <c r="E43" i="15"/>
  <c r="E107" i="15"/>
  <c r="E47" i="15"/>
  <c r="E383" i="15"/>
  <c r="E48" i="15"/>
  <c r="E33" i="15"/>
  <c r="E249" i="15"/>
  <c r="E410" i="15"/>
  <c r="E288" i="15"/>
  <c r="E72" i="15"/>
  <c r="E212" i="15"/>
  <c r="E158" i="15"/>
  <c r="E116" i="15"/>
  <c r="E86" i="15"/>
  <c r="E304" i="15"/>
  <c r="E272" i="15"/>
  <c r="E281" i="15"/>
  <c r="E373" i="15"/>
  <c r="E191" i="15"/>
  <c r="E415" i="15"/>
  <c r="E174" i="15"/>
  <c r="E356" i="15"/>
  <c r="E339" i="15"/>
  <c r="E213" i="15"/>
  <c r="E93" i="15"/>
  <c r="E82" i="15"/>
  <c r="E188" i="15"/>
  <c r="E331" i="15"/>
  <c r="E187" i="15"/>
  <c r="E45" i="15"/>
  <c r="E134" i="15"/>
  <c r="E246" i="15"/>
  <c r="E85" i="15"/>
  <c r="E335" i="15"/>
  <c r="E306" i="15"/>
  <c r="E399" i="15"/>
  <c r="E317" i="15"/>
  <c r="E407" i="15"/>
  <c r="E259" i="15"/>
  <c r="E217" i="15"/>
  <c r="E182" i="15"/>
  <c r="E11" i="15"/>
  <c r="E337" i="15"/>
  <c r="E291" i="15"/>
  <c r="E296" i="15"/>
  <c r="E139" i="15"/>
  <c r="E39" i="15"/>
  <c r="E95" i="15"/>
  <c r="E53" i="15"/>
  <c r="E240" i="15"/>
  <c r="E322" i="15"/>
  <c r="E351" i="15"/>
  <c r="E60" i="15"/>
  <c r="E80" i="15"/>
  <c r="E289" i="15"/>
  <c r="E108" i="15"/>
  <c r="E135" i="15"/>
  <c r="E359" i="15"/>
  <c r="E354" i="15"/>
  <c r="E163" i="15"/>
  <c r="E342" i="15"/>
  <c r="E260" i="15"/>
  <c r="E115" i="15"/>
  <c r="E230" i="15"/>
  <c r="E121" i="15"/>
  <c r="E300" i="15"/>
  <c r="E285" i="15"/>
  <c r="E234" i="15"/>
  <c r="E264" i="15"/>
  <c r="E270" i="15"/>
  <c r="E362" i="15"/>
  <c r="E120" i="15"/>
  <c r="E170" i="15"/>
  <c r="E172" i="15"/>
  <c r="E228" i="15"/>
  <c r="E361" i="15"/>
  <c r="E254" i="15"/>
  <c r="E9" i="15"/>
  <c r="E387" i="15"/>
  <c r="E204" i="15"/>
  <c r="E236" i="15"/>
  <c r="E336" i="15"/>
  <c r="E30" i="15"/>
  <c r="E245" i="15"/>
  <c r="E349" i="15"/>
  <c r="E41" i="15"/>
  <c r="E420" i="15"/>
  <c r="E169" i="15"/>
  <c r="E226" i="15"/>
  <c r="E355" i="15"/>
  <c r="E15" i="15"/>
  <c r="E12" i="15"/>
  <c r="E374" i="15"/>
  <c r="E8" i="15"/>
  <c r="E178" i="15"/>
  <c r="E268" i="15"/>
  <c r="E255" i="15"/>
  <c r="E323" i="15"/>
  <c r="E375" i="15"/>
  <c r="E411" i="15"/>
  <c r="E58" i="15"/>
  <c r="E301" i="15"/>
  <c r="E38" i="15"/>
  <c r="E18" i="15"/>
  <c r="E389" i="15"/>
  <c r="E333" i="15"/>
  <c r="E235" i="15"/>
  <c r="E243" i="15"/>
  <c r="E189" i="15"/>
  <c r="E350" i="15"/>
  <c r="E385" i="15"/>
  <c r="E330" i="15"/>
  <c r="E279" i="15"/>
  <c r="E104" i="15"/>
  <c r="E379" i="15"/>
  <c r="E194" i="15"/>
  <c r="E51" i="15"/>
  <c r="E266" i="15"/>
  <c r="E131" i="15"/>
  <c r="E390" i="15"/>
  <c r="E369" i="15"/>
  <c r="E208" i="15"/>
  <c r="E295" i="15"/>
  <c r="E231" i="15"/>
  <c r="E68" i="15"/>
  <c r="E171" i="15"/>
  <c r="E179" i="15"/>
  <c r="E111" i="15"/>
  <c r="E146" i="15"/>
  <c r="E348" i="15"/>
  <c r="E37" i="15"/>
  <c r="E203" i="15"/>
  <c r="E3" i="15"/>
  <c r="E378" i="15"/>
  <c r="E334" i="15"/>
  <c r="E396" i="15"/>
  <c r="E143" i="15"/>
  <c r="E406" i="15"/>
  <c r="E280" i="15"/>
  <c r="E299" i="15"/>
  <c r="E325" i="15"/>
  <c r="E232" i="15"/>
  <c r="E69" i="15"/>
  <c r="E250" i="15"/>
  <c r="E314" i="15"/>
  <c r="E298" i="15"/>
  <c r="E303" i="15"/>
  <c r="E137" i="15"/>
  <c r="E404" i="15"/>
  <c r="E223" i="15"/>
  <c r="E123" i="15"/>
  <c r="E282" i="15"/>
  <c r="E148" i="15"/>
  <c r="E4" i="12" a="1"/>
  <c r="E4" i="12" s="1"/>
  <c r="D5" i="12" s="1"/>
  <c r="F78" i="15" s="1"/>
  <c r="E96" i="15"/>
  <c r="E394" i="15"/>
  <c r="E210" i="15"/>
  <c r="E35" i="15"/>
  <c r="E201" i="15"/>
  <c r="E357" i="15"/>
  <c r="E133" i="15"/>
  <c r="E75" i="15"/>
  <c r="E215" i="15"/>
  <c r="E183" i="15"/>
  <c r="E127" i="15"/>
  <c r="E181" i="15"/>
  <c r="E126" i="15"/>
  <c r="E52" i="15"/>
  <c r="E141" i="15"/>
  <c r="E402" i="15"/>
  <c r="E253" i="15"/>
  <c r="E147" i="15"/>
  <c r="E261" i="15"/>
  <c r="E88" i="15"/>
  <c r="E176" i="15"/>
  <c r="E294" i="15"/>
  <c r="E61" i="15"/>
  <c r="E14" i="15"/>
  <c r="E23" i="15"/>
  <c r="E318" i="15"/>
  <c r="E175" i="15"/>
  <c r="E365" i="15"/>
  <c r="E160" i="15"/>
  <c r="E382" i="15"/>
  <c r="E376" i="15"/>
  <c r="E202" i="15"/>
  <c r="E320" i="15"/>
  <c r="E166" i="15"/>
  <c r="E73" i="15"/>
  <c r="E150" i="15"/>
  <c r="E273" i="15"/>
  <c r="E377" i="15"/>
  <c r="E409" i="15"/>
  <c r="E252" i="15"/>
  <c r="E302" i="15"/>
  <c r="E114" i="15"/>
  <c r="E214" i="15"/>
  <c r="E267" i="15"/>
  <c r="E353" i="15"/>
  <c r="E224" i="15"/>
  <c r="E156" i="15"/>
  <c r="E384" i="15"/>
  <c r="E54" i="15"/>
  <c r="E398" i="15"/>
  <c r="E67" i="15"/>
  <c r="E124" i="15"/>
  <c r="E286" i="15"/>
  <c r="E77" i="15"/>
  <c r="E258" i="15"/>
  <c r="E21" i="15"/>
  <c r="E91" i="15"/>
  <c r="E326" i="15"/>
  <c r="E98" i="15"/>
  <c r="E105" i="15"/>
  <c r="E144" i="15"/>
  <c r="E112" i="15"/>
  <c r="E136" i="15"/>
  <c r="E219" i="15"/>
  <c r="E101" i="15"/>
  <c r="E13" i="15"/>
  <c r="E10" i="15"/>
  <c r="E371" i="15"/>
  <c r="E239" i="15"/>
  <c r="E186" i="15"/>
  <c r="E242" i="15"/>
  <c r="E159" i="15"/>
  <c r="E100" i="15"/>
  <c r="E161" i="15"/>
  <c r="E6" i="15"/>
  <c r="E192" i="15"/>
  <c r="E89" i="15"/>
  <c r="E76" i="15"/>
  <c r="E185" i="15"/>
  <c r="E391" i="15"/>
  <c r="E360" i="15"/>
  <c r="E327" i="15"/>
  <c r="E395" i="15"/>
  <c r="E218" i="15"/>
  <c r="E27" i="15"/>
  <c r="E118" i="15"/>
  <c r="E256" i="15"/>
  <c r="E328" i="15"/>
  <c r="E414" i="15"/>
  <c r="E94" i="15"/>
  <c r="E7" i="15"/>
  <c r="E153" i="15"/>
  <c r="E29" i="15"/>
  <c r="E110" i="15"/>
  <c r="E106" i="15"/>
  <c r="E403" i="15"/>
  <c r="E83" i="15"/>
  <c r="E71" i="15"/>
  <c r="E310" i="15"/>
  <c r="E177" i="15"/>
  <c r="E25" i="15"/>
  <c r="E92" i="15"/>
  <c r="E283" i="15"/>
  <c r="E140" i="15"/>
  <c r="E211" i="15"/>
  <c r="E190" i="15"/>
  <c r="E50" i="15"/>
  <c r="E16" i="15"/>
  <c r="E386" i="15"/>
  <c r="E74" i="15"/>
  <c r="E274" i="15"/>
  <c r="E368" i="15"/>
  <c r="E265" i="15"/>
  <c r="E62" i="15"/>
  <c r="E363" i="15"/>
  <c r="E345" i="15"/>
  <c r="E222" i="15"/>
  <c r="E329" i="15"/>
  <c r="E184" i="15"/>
  <c r="E49" i="15"/>
  <c r="E418" i="15"/>
  <c r="E117" i="15"/>
  <c r="E42" i="15"/>
  <c r="E416" i="15"/>
  <c r="E388" i="15"/>
  <c r="E209" i="15"/>
  <c r="E278" i="15"/>
  <c r="E138" i="15"/>
  <c r="E63" i="15"/>
  <c r="E55" i="15"/>
  <c r="E292" i="15"/>
  <c r="E154" i="15"/>
  <c r="E44" i="15"/>
  <c r="E297" i="15"/>
  <c r="E199" i="15"/>
  <c r="E262" i="15"/>
  <c r="E220" i="15"/>
  <c r="E321" i="15"/>
  <c r="E400" i="15"/>
  <c r="E207" i="15"/>
  <c r="E405" i="15"/>
  <c r="E70" i="15"/>
  <c r="E197" i="15"/>
  <c r="E206" i="15"/>
  <c r="E346" i="15"/>
  <c r="E401" i="15"/>
  <c r="E324" i="15"/>
  <c r="E5" i="15"/>
  <c r="E78" i="15"/>
  <c r="E113" i="15"/>
  <c r="E380" i="15"/>
  <c r="E227" i="15"/>
  <c r="E248" i="15"/>
  <c r="E196" i="15"/>
  <c r="E313" i="15"/>
  <c r="E284" i="15"/>
  <c r="E417" i="15"/>
  <c r="E46" i="15"/>
  <c r="E198" i="15"/>
  <c r="E28" i="15"/>
  <c r="E343" i="15"/>
  <c r="E238" i="15"/>
  <c r="E34" i="15"/>
  <c r="E66" i="15"/>
  <c r="E307" i="15"/>
  <c r="E225" i="15"/>
  <c r="E392" i="15"/>
  <c r="E287" i="15"/>
  <c r="E17" i="15"/>
  <c r="E151" i="15"/>
  <c r="E125" i="15"/>
  <c r="E164" i="15"/>
  <c r="E221" i="15"/>
  <c r="E26" i="15"/>
  <c r="E193" i="15"/>
  <c r="E372" i="15"/>
  <c r="E132" i="15"/>
  <c r="E22" i="15"/>
  <c r="E195" i="15"/>
  <c r="E413" i="15"/>
  <c r="E257" i="15"/>
  <c r="E40" i="15"/>
  <c r="E2" i="15"/>
  <c r="E200" i="15"/>
  <c r="E56" i="15"/>
  <c r="E244" i="15"/>
  <c r="E81" i="15"/>
  <c r="E90" i="15"/>
  <c r="E241" i="15"/>
  <c r="E344" i="15"/>
  <c r="E364" i="15"/>
  <c r="E64" i="15"/>
  <c r="E341" i="15"/>
  <c r="E332" i="15"/>
  <c r="E315" i="15"/>
  <c r="E338" i="15"/>
  <c r="E319" i="15"/>
  <c r="E102" i="15"/>
  <c r="E19" i="15"/>
  <c r="E36" i="15"/>
  <c r="E149" i="15"/>
  <c r="E352" i="15"/>
  <c r="E312" i="15"/>
  <c r="E247" i="15"/>
  <c r="E84" i="15"/>
  <c r="E233" i="15"/>
  <c r="E129" i="15"/>
  <c r="E165" i="15"/>
  <c r="E381" i="15"/>
  <c r="E237" i="15"/>
  <c r="E142" i="15"/>
  <c r="E216" i="15"/>
  <c r="E32" i="15"/>
  <c r="E59" i="15"/>
  <c r="E271" i="15"/>
  <c r="E20" i="15"/>
  <c r="E305" i="15"/>
  <c r="E4" i="15"/>
  <c r="F88" i="15" l="1"/>
  <c r="F369" i="15"/>
  <c r="F60" i="15"/>
  <c r="F131" i="15"/>
  <c r="F3" i="15"/>
  <c r="F371" i="15"/>
  <c r="F8" i="15"/>
  <c r="F381" i="15"/>
  <c r="F104" i="15"/>
  <c r="F29" i="15"/>
  <c r="F342" i="15"/>
  <c r="F336" i="15"/>
  <c r="F358" i="15"/>
  <c r="F122" i="15"/>
  <c r="F177" i="15"/>
  <c r="F386" i="15"/>
  <c r="F166" i="15"/>
  <c r="F356" i="15"/>
  <c r="F240" i="15"/>
  <c r="F292" i="15"/>
  <c r="F298" i="15"/>
  <c r="F357" i="15"/>
  <c r="F282" i="15"/>
  <c r="F195" i="15"/>
  <c r="F109" i="15"/>
  <c r="F410" i="15"/>
  <c r="F213" i="15"/>
  <c r="F380" i="15"/>
  <c r="F378" i="15"/>
  <c r="F144" i="15"/>
  <c r="F218" i="15"/>
  <c r="F238" i="15"/>
  <c r="F22" i="15"/>
  <c r="F392" i="15"/>
  <c r="F63" i="15"/>
  <c r="F168" i="15"/>
  <c r="F255" i="15"/>
  <c r="F134" i="15"/>
  <c r="F91" i="15"/>
  <c r="F175" i="15"/>
  <c r="F24" i="15"/>
  <c r="F183" i="15"/>
  <c r="F411" i="15"/>
  <c r="F263" i="15"/>
  <c r="F81" i="15"/>
  <c r="F335" i="15"/>
  <c r="F50" i="15"/>
  <c r="F174" i="15"/>
  <c r="F84" i="15"/>
  <c r="F299" i="15"/>
  <c r="F270" i="15"/>
  <c r="F21" i="15"/>
  <c r="F147" i="15"/>
  <c r="F112" i="15"/>
  <c r="F30" i="15"/>
  <c r="F32" i="15"/>
  <c r="F75" i="15"/>
  <c r="F150" i="15"/>
  <c r="F397" i="15"/>
  <c r="F48" i="15"/>
  <c r="F115" i="15"/>
  <c r="F272" i="15"/>
  <c r="F49" i="15"/>
  <c r="F285" i="15"/>
  <c r="F121" i="15"/>
  <c r="F222" i="15"/>
  <c r="F46" i="15"/>
  <c r="F251" i="15"/>
  <c r="F33" i="15"/>
  <c r="F85" i="15"/>
  <c r="F236" i="15"/>
  <c r="F82" i="15"/>
  <c r="F160" i="15"/>
  <c r="F137" i="15"/>
  <c r="F186" i="15"/>
  <c r="E5" i="12" a="1"/>
  <c r="E5" i="12" s="1"/>
  <c r="D6" i="12" s="1"/>
  <c r="G294" i="15" s="1"/>
  <c r="F93" i="15"/>
  <c r="F70" i="15"/>
  <c r="F16" i="15"/>
  <c r="F349" i="15"/>
  <c r="F58" i="15"/>
  <c r="F316" i="15"/>
  <c r="F127" i="15"/>
  <c r="F375" i="15"/>
  <c r="F229" i="15"/>
  <c r="F266" i="15"/>
  <c r="F289" i="15"/>
  <c r="F321" i="15"/>
  <c r="F297" i="15"/>
  <c r="F223" i="15"/>
  <c r="F200" i="15"/>
  <c r="F418" i="15"/>
  <c r="F95" i="15"/>
  <c r="F138" i="15"/>
  <c r="F51" i="15"/>
  <c r="F74" i="15"/>
  <c r="F393" i="15"/>
  <c r="F417" i="15"/>
  <c r="F130" i="15"/>
  <c r="F312" i="15"/>
  <c r="F226" i="15"/>
  <c r="F395" i="15"/>
  <c r="F215" i="15"/>
  <c r="F106" i="15"/>
  <c r="F317" i="15"/>
  <c r="F415" i="15"/>
  <c r="F83" i="15"/>
  <c r="F304" i="15"/>
  <c r="F44" i="15"/>
  <c r="F204" i="15"/>
  <c r="F406" i="15"/>
  <c r="F52" i="15"/>
  <c r="F283" i="15"/>
  <c r="F268" i="15"/>
  <c r="F345" i="15"/>
  <c r="F42" i="15"/>
  <c r="F235" i="15"/>
  <c r="F419" i="15"/>
  <c r="F170" i="15"/>
  <c r="F17" i="15"/>
  <c r="F338" i="15"/>
  <c r="F125" i="15"/>
  <c r="F390" i="15"/>
  <c r="F100" i="15"/>
  <c r="F40" i="15"/>
  <c r="F103" i="15"/>
  <c r="F143" i="15"/>
  <c r="F332" i="15"/>
  <c r="F214" i="15"/>
  <c r="F10" i="15"/>
  <c r="F280" i="15"/>
  <c r="F79" i="15"/>
  <c r="F167" i="15"/>
  <c r="F385" i="15"/>
  <c r="F271" i="15"/>
  <c r="F287" i="15"/>
  <c r="F62" i="15"/>
  <c r="F250" i="15"/>
  <c r="F308" i="15"/>
  <c r="F123" i="15"/>
  <c r="F140" i="15"/>
  <c r="F373" i="15"/>
  <c r="F376" i="15"/>
  <c r="F239" i="15"/>
  <c r="F404" i="15"/>
  <c r="F355" i="15"/>
  <c r="F302" i="15"/>
  <c r="F284" i="15"/>
  <c r="F39" i="15"/>
  <c r="F405" i="15"/>
  <c r="F57" i="15"/>
  <c r="F234" i="15"/>
  <c r="F244" i="15"/>
  <c r="F199" i="15"/>
  <c r="F153" i="15"/>
  <c r="F346" i="15"/>
  <c r="F27" i="15"/>
  <c r="F98" i="15"/>
  <c r="F180" i="15"/>
  <c r="F207" i="15"/>
  <c r="F11" i="15"/>
  <c r="F311" i="15"/>
  <c r="F65" i="15"/>
  <c r="F87" i="15"/>
  <c r="F67" i="15"/>
  <c r="F347" i="15"/>
  <c r="F352" i="15"/>
  <c r="F328" i="15"/>
  <c r="F354" i="15"/>
  <c r="F256" i="15"/>
  <c r="F303" i="15"/>
  <c r="F360" i="15"/>
  <c r="F230" i="15"/>
  <c r="F366" i="15"/>
  <c r="F219" i="15"/>
  <c r="F248" i="15"/>
  <c r="F333" i="15"/>
  <c r="F157" i="15"/>
  <c r="F233" i="15"/>
  <c r="F259" i="15"/>
  <c r="F89" i="15"/>
  <c r="F208" i="15"/>
  <c r="F243" i="15"/>
  <c r="F216" i="15"/>
  <c r="F185" i="15"/>
  <c r="F295" i="15"/>
  <c r="F279" i="15"/>
  <c r="F323" i="15"/>
  <c r="F247" i="15"/>
  <c r="F383" i="15"/>
  <c r="F274" i="15"/>
  <c r="F294" i="15"/>
  <c r="F35" i="15"/>
  <c r="F192" i="15"/>
  <c r="F206" i="15"/>
  <c r="F209" i="15"/>
  <c r="F86" i="15"/>
  <c r="F387" i="15"/>
  <c r="F245" i="15"/>
  <c r="F117" i="15"/>
  <c r="F221" i="15"/>
  <c r="F253" i="15"/>
  <c r="F416" i="15"/>
  <c r="F165" i="15"/>
  <c r="F101" i="15"/>
  <c r="F412" i="15"/>
  <c r="F172" i="15"/>
  <c r="F18" i="15"/>
  <c r="F80" i="15"/>
  <c r="F389" i="15"/>
  <c r="F99" i="15"/>
  <c r="F181" i="15"/>
  <c r="F156" i="15"/>
  <c r="F288" i="15"/>
  <c r="F307" i="15"/>
  <c r="F71" i="15"/>
  <c r="F258" i="15"/>
  <c r="F212" i="15"/>
  <c r="F325" i="15"/>
  <c r="F210" i="15"/>
  <c r="F262" i="15"/>
  <c r="F305" i="15"/>
  <c r="F224" i="15"/>
  <c r="F363" i="15"/>
  <c r="F126" i="15"/>
  <c r="F313" i="15"/>
  <c r="F261" i="15"/>
  <c r="F187" i="15"/>
  <c r="F173" i="15"/>
  <c r="F25" i="15"/>
  <c r="F269" i="15"/>
  <c r="F169" i="15"/>
  <c r="F220" i="15"/>
  <c r="F176" i="15"/>
  <c r="F320" i="15"/>
  <c r="F322" i="15"/>
  <c r="F72" i="15"/>
  <c r="F184" i="15"/>
  <c r="F163" i="15"/>
  <c r="F388" i="15"/>
  <c r="F217" i="15"/>
  <c r="F225" i="15"/>
  <c r="F197" i="15"/>
  <c r="F124" i="15"/>
  <c r="F5" i="15"/>
  <c r="F327" i="15"/>
  <c r="F296" i="15"/>
  <c r="F182" i="15"/>
  <c r="F148" i="15"/>
  <c r="F38" i="15"/>
  <c r="F114" i="15"/>
  <c r="F318" i="15"/>
  <c r="F257" i="15"/>
  <c r="F53" i="15"/>
  <c r="F171" i="15"/>
  <c r="F69" i="15"/>
  <c r="F7" i="15"/>
  <c r="F194" i="15"/>
  <c r="F348" i="15"/>
  <c r="F28" i="15"/>
  <c r="F41" i="15"/>
  <c r="F334" i="15"/>
  <c r="F254" i="15"/>
  <c r="F401" i="15"/>
  <c r="F319" i="15"/>
  <c r="F43" i="15"/>
  <c r="F310" i="15"/>
  <c r="F264" i="15"/>
  <c r="F205" i="15"/>
  <c r="F96" i="15"/>
  <c r="F281" i="15"/>
  <c r="F414" i="15"/>
  <c r="F139" i="15"/>
  <c r="F399" i="15"/>
  <c r="F9" i="15"/>
  <c r="F14" i="15"/>
  <c r="F314" i="15"/>
  <c r="F403" i="15"/>
  <c r="F201" i="15"/>
  <c r="F242" i="15"/>
  <c r="F246" i="15"/>
  <c r="F120" i="15"/>
  <c r="F61" i="15"/>
  <c r="F374" i="15"/>
  <c r="F249" i="15"/>
  <c r="F2" i="15"/>
  <c r="F68" i="15"/>
  <c r="F162" i="15"/>
  <c r="F232" i="15"/>
  <c r="F15" i="15"/>
  <c r="F36" i="15"/>
  <c r="F377" i="15"/>
  <c r="F66" i="15"/>
  <c r="F372" i="15"/>
  <c r="F384" i="15"/>
  <c r="F111" i="15"/>
  <c r="F267" i="15"/>
  <c r="F34" i="15"/>
  <c r="F407" i="15"/>
  <c r="F90" i="15"/>
  <c r="F409" i="15"/>
  <c r="F382" i="15"/>
  <c r="F45" i="15"/>
  <c r="F353" i="15"/>
  <c r="F203" i="15"/>
  <c r="F228" i="15"/>
  <c r="F196" i="15"/>
  <c r="F330" i="15"/>
  <c r="F55" i="15"/>
  <c r="F128" i="15"/>
  <c r="F152" i="15"/>
  <c r="F56" i="15"/>
  <c r="F326" i="15"/>
  <c r="F155" i="15"/>
  <c r="F191" i="15"/>
  <c r="F301" i="15"/>
  <c r="F73" i="15"/>
  <c r="F116" i="15"/>
  <c r="F359" i="15"/>
  <c r="F300" i="15"/>
  <c r="F367" i="15"/>
  <c r="F365" i="15"/>
  <c r="F92" i="15"/>
  <c r="F286" i="15"/>
  <c r="F396" i="15"/>
  <c r="F331" i="15"/>
  <c r="F402" i="15"/>
  <c r="F260" i="15"/>
  <c r="F290" i="15"/>
  <c r="F23" i="15"/>
  <c r="F108" i="15"/>
  <c r="F161" i="15"/>
  <c r="F400" i="15"/>
  <c r="F278" i="15"/>
  <c r="F190" i="15"/>
  <c r="F394" i="15"/>
  <c r="F391" i="15"/>
  <c r="F420" i="15"/>
  <c r="F77" i="15"/>
  <c r="F198" i="15"/>
  <c r="F252" i="15"/>
  <c r="F309" i="15"/>
  <c r="F293" i="15"/>
  <c r="F179" i="15"/>
  <c r="F275" i="15"/>
  <c r="F119" i="15"/>
  <c r="F339" i="15"/>
  <c r="F19" i="15"/>
  <c r="F227" i="15"/>
  <c r="F47" i="15"/>
  <c r="F158" i="15"/>
  <c r="F149" i="15"/>
  <c r="F361" i="15"/>
  <c r="F276" i="15"/>
  <c r="F306" i="15"/>
  <c r="F26" i="15"/>
  <c r="F135" i="15"/>
  <c r="F362" i="15"/>
  <c r="F413" i="15"/>
  <c r="F31" i="15"/>
  <c r="F129" i="15"/>
  <c r="F344" i="15"/>
  <c r="F13" i="15"/>
  <c r="F97" i="15"/>
  <c r="F379" i="15"/>
  <c r="F154" i="15"/>
  <c r="F133" i="15"/>
  <c r="F102" i="15"/>
  <c r="F189" i="15"/>
  <c r="F136" i="15"/>
  <c r="F324" i="15"/>
  <c r="F151" i="15"/>
  <c r="F54" i="15"/>
  <c r="F37" i="15"/>
  <c r="F145" i="15"/>
  <c r="F107" i="15"/>
  <c r="F231" i="15"/>
  <c r="F237" i="15"/>
  <c r="F20" i="15"/>
  <c r="F202" i="15"/>
  <c r="F329" i="15"/>
  <c r="F6" i="15"/>
  <c r="F315" i="15"/>
  <c r="F178" i="15"/>
  <c r="F142" i="15"/>
  <c r="F59" i="15"/>
  <c r="F76" i="15"/>
  <c r="F211" i="15"/>
  <c r="F110" i="15"/>
  <c r="F364" i="15"/>
  <c r="F193" i="15"/>
  <c r="F341" i="15"/>
  <c r="F350" i="15"/>
  <c r="F273" i="15"/>
  <c r="F146" i="15"/>
  <c r="F351" i="15"/>
  <c r="F241" i="15"/>
  <c r="F164" i="15"/>
  <c r="F141" i="15"/>
  <c r="F337" i="15"/>
  <c r="F132" i="15"/>
  <c r="F368" i="15"/>
  <c r="F343" i="15"/>
  <c r="F94" i="15"/>
  <c r="F291" i="15"/>
  <c r="F113" i="15"/>
  <c r="F277" i="15"/>
  <c r="F64" i="15"/>
  <c r="F159" i="15"/>
  <c r="F4" i="15"/>
  <c r="F370" i="15"/>
  <c r="F398" i="15"/>
  <c r="F265" i="15"/>
  <c r="F12" i="15"/>
  <c r="F105" i="15"/>
  <c r="F340" i="15"/>
  <c r="F408" i="15"/>
  <c r="F188" i="15"/>
  <c r="F118" i="15"/>
  <c r="G268" i="15" l="1"/>
  <c r="G362" i="15"/>
  <c r="G92" i="15"/>
  <c r="G249" i="15"/>
  <c r="G381" i="15"/>
  <c r="G154" i="15"/>
  <c r="G139" i="15"/>
  <c r="G300" i="15"/>
  <c r="G143" i="15"/>
  <c r="G332" i="15"/>
  <c r="G386" i="15"/>
  <c r="G354" i="15"/>
  <c r="G341" i="15"/>
  <c r="G135" i="15"/>
  <c r="G344" i="15"/>
  <c r="G131" i="15"/>
  <c r="G325" i="15"/>
  <c r="G120" i="15"/>
  <c r="G201" i="15"/>
  <c r="G45" i="15"/>
  <c r="G200" i="15"/>
  <c r="G134" i="15"/>
  <c r="G133" i="15"/>
  <c r="G160" i="15"/>
  <c r="G315" i="15"/>
  <c r="G282" i="15"/>
  <c r="G318" i="15"/>
  <c r="G305" i="15"/>
  <c r="G256" i="15"/>
  <c r="G178" i="15"/>
  <c r="G214" i="15"/>
  <c r="G111" i="15"/>
  <c r="G244" i="15"/>
  <c r="G26" i="15"/>
  <c r="G152" i="15"/>
  <c r="G93" i="15"/>
  <c r="G389" i="15"/>
  <c r="G115" i="15"/>
  <c r="G159" i="15"/>
  <c r="G64" i="15"/>
  <c r="G320" i="15"/>
  <c r="G266" i="15"/>
  <c r="G311" i="15"/>
  <c r="G149" i="15"/>
  <c r="G324" i="15"/>
  <c r="G146" i="15"/>
  <c r="G295" i="15"/>
  <c r="G387" i="15"/>
  <c r="G40" i="15"/>
  <c r="G334" i="15"/>
  <c r="G231" i="15"/>
  <c r="G157" i="15"/>
  <c r="G10" i="15"/>
  <c r="G83" i="15"/>
  <c r="G155" i="15"/>
  <c r="E6" i="12" a="1"/>
  <c r="E6" i="12" s="1"/>
  <c r="D7" i="12" s="1"/>
  <c r="H302" i="15" s="1"/>
  <c r="G393" i="15"/>
  <c r="G86" i="15"/>
  <c r="G163" i="15"/>
  <c r="G59" i="15"/>
  <c r="G380" i="15"/>
  <c r="G286" i="15"/>
  <c r="G349" i="15"/>
  <c r="G360" i="15"/>
  <c r="G138" i="15"/>
  <c r="G209" i="15"/>
  <c r="G265" i="15"/>
  <c r="G225" i="15"/>
  <c r="G370" i="15"/>
  <c r="G79" i="15"/>
  <c r="G43" i="15"/>
  <c r="G132" i="15"/>
  <c r="G255" i="15"/>
  <c r="G8" i="15"/>
  <c r="G301" i="15"/>
  <c r="G196" i="15"/>
  <c r="G31" i="15"/>
  <c r="G291" i="15"/>
  <c r="G112" i="15"/>
  <c r="G253" i="15"/>
  <c r="G73" i="15"/>
  <c r="G90" i="15"/>
  <c r="G175" i="15"/>
  <c r="G416" i="15"/>
  <c r="G366" i="15"/>
  <c r="G207" i="15"/>
  <c r="G312" i="15"/>
  <c r="G413" i="15"/>
  <c r="G199" i="15"/>
  <c r="G183" i="15"/>
  <c r="G418" i="15"/>
  <c r="G237" i="15"/>
  <c r="G383" i="15"/>
  <c r="G34" i="15"/>
  <c r="G401" i="15"/>
  <c r="G414" i="15"/>
  <c r="G271" i="15"/>
  <c r="G65" i="15"/>
  <c r="G254" i="15"/>
  <c r="G310" i="15"/>
  <c r="G22" i="15"/>
  <c r="G410" i="15"/>
  <c r="G144" i="15"/>
  <c r="G6" i="15"/>
  <c r="G29" i="15"/>
  <c r="G339" i="15"/>
  <c r="G223" i="15"/>
  <c r="G348" i="15"/>
  <c r="G96" i="15"/>
  <c r="G247" i="15"/>
  <c r="G343" i="15"/>
  <c r="G407" i="15"/>
  <c r="G368" i="15"/>
  <c r="G71" i="15"/>
  <c r="G220" i="15"/>
  <c r="G359" i="15"/>
  <c r="G390" i="15"/>
  <c r="G190" i="15"/>
  <c r="G97" i="15"/>
  <c r="G74" i="15"/>
  <c r="G333" i="15"/>
  <c r="G16" i="15"/>
  <c r="G87" i="15"/>
  <c r="G297" i="15"/>
  <c r="G129" i="15"/>
  <c r="G56" i="15"/>
  <c r="G379" i="15"/>
  <c r="G12" i="15"/>
  <c r="G252" i="15"/>
  <c r="G19" i="15"/>
  <c r="G412" i="15"/>
  <c r="G169" i="15"/>
  <c r="G47" i="15"/>
  <c r="G240" i="15"/>
  <c r="G277" i="15"/>
  <c r="G23" i="15"/>
  <c r="G245" i="15"/>
  <c r="G70" i="15"/>
  <c r="G95" i="15"/>
  <c r="G28" i="15"/>
  <c r="G186" i="15"/>
  <c r="G198" i="15"/>
  <c r="G248" i="15"/>
  <c r="G353" i="15"/>
  <c r="G101" i="15"/>
  <c r="G376" i="15"/>
  <c r="G182" i="15"/>
  <c r="G89" i="15"/>
  <c r="G39" i="15"/>
  <c r="G94" i="15"/>
  <c r="G125" i="15"/>
  <c r="G36" i="15"/>
  <c r="G88" i="15"/>
  <c r="G336" i="15"/>
  <c r="G306" i="15"/>
  <c r="G403" i="15"/>
  <c r="G116" i="15"/>
  <c r="G82" i="15"/>
  <c r="G351" i="15"/>
  <c r="G363" i="15"/>
  <c r="G236" i="15"/>
  <c r="G102" i="15"/>
  <c r="G77" i="15"/>
  <c r="G285" i="15"/>
  <c r="G145" i="15"/>
  <c r="G280" i="15"/>
  <c r="G33" i="15"/>
  <c r="G54" i="15"/>
  <c r="G267" i="15"/>
  <c r="G330" i="15"/>
  <c r="G222" i="15"/>
  <c r="G78" i="15"/>
  <c r="G48" i="15"/>
  <c r="G165" i="15"/>
  <c r="G272" i="15"/>
  <c r="G17" i="15"/>
  <c r="G176" i="15"/>
  <c r="G49" i="15"/>
  <c r="G113" i="15"/>
  <c r="G356" i="15"/>
  <c r="G243" i="15"/>
  <c r="G107" i="15"/>
  <c r="G192" i="15"/>
  <c r="G172" i="15"/>
  <c r="G195" i="15"/>
  <c r="G314" i="15"/>
  <c r="G5" i="15"/>
  <c r="G397" i="15"/>
  <c r="G62" i="15"/>
  <c r="G385" i="15"/>
  <c r="G276" i="15"/>
  <c r="G337" i="15"/>
  <c r="G377" i="15"/>
  <c r="G317" i="15"/>
  <c r="G136" i="15"/>
  <c r="G167" i="15"/>
  <c r="G350" i="15"/>
  <c r="G58" i="15"/>
  <c r="G20" i="15"/>
  <c r="G158" i="15"/>
  <c r="G72" i="15"/>
  <c r="G52" i="15"/>
  <c r="G260" i="15"/>
  <c r="G161" i="15"/>
  <c r="G382" i="15"/>
  <c r="G219" i="15"/>
  <c r="G106" i="15"/>
  <c r="G358" i="15"/>
  <c r="G226" i="15"/>
  <c r="G229" i="15"/>
  <c r="G191" i="15"/>
  <c r="G278" i="15"/>
  <c r="G296" i="15"/>
  <c r="G76" i="15"/>
  <c r="G373" i="15"/>
  <c r="G347" i="15"/>
  <c r="G91" i="15"/>
  <c r="G68" i="15"/>
  <c r="G399" i="15"/>
  <c r="G230" i="15"/>
  <c r="G38" i="15"/>
  <c r="G188" i="15"/>
  <c r="G288" i="15"/>
  <c r="G365" i="15"/>
  <c r="G141" i="15"/>
  <c r="G114" i="15"/>
  <c r="G7" i="15"/>
  <c r="G57" i="15"/>
  <c r="G364" i="15"/>
  <c r="G213" i="15"/>
  <c r="G263" i="15"/>
  <c r="G3" i="15"/>
  <c r="G329" i="15"/>
  <c r="G340" i="15"/>
  <c r="G50" i="15"/>
  <c r="G99" i="15"/>
  <c r="G203" i="15"/>
  <c r="G409" i="15"/>
  <c r="G150" i="15"/>
  <c r="G391" i="15"/>
  <c r="G21" i="15"/>
  <c r="G326" i="15"/>
  <c r="G406" i="15"/>
  <c r="G24" i="15"/>
  <c r="G335" i="15"/>
  <c r="G44" i="15"/>
  <c r="G130" i="15"/>
  <c r="G142" i="15"/>
  <c r="G197" i="15"/>
  <c r="G218" i="15"/>
  <c r="G396" i="15"/>
  <c r="G215" i="15"/>
  <c r="G80" i="15"/>
  <c r="G235" i="15"/>
  <c r="G242" i="15"/>
  <c r="G369" i="15"/>
  <c r="G32" i="15"/>
  <c r="G392" i="15"/>
  <c r="G41" i="15"/>
  <c r="G321" i="15"/>
  <c r="G193" i="15"/>
  <c r="G420" i="15"/>
  <c r="G66" i="15"/>
  <c r="G402" i="15"/>
  <c r="G384" i="15"/>
  <c r="G216" i="15"/>
  <c r="G273" i="15"/>
  <c r="G234" i="15"/>
  <c r="G84" i="15"/>
  <c r="G118" i="15"/>
  <c r="G367" i="15"/>
  <c r="G177" i="15"/>
  <c r="G262" i="15"/>
  <c r="G374" i="15"/>
  <c r="G75" i="15"/>
  <c r="G51" i="15"/>
  <c r="G105" i="15"/>
  <c r="G100" i="15"/>
  <c r="G122" i="15"/>
  <c r="G189" i="15"/>
  <c r="G2" i="15"/>
  <c r="G127" i="15"/>
  <c r="G179" i="15"/>
  <c r="G298" i="15"/>
  <c r="G153" i="15"/>
  <c r="G204" i="15"/>
  <c r="G53" i="15"/>
  <c r="G13" i="15"/>
  <c r="G81" i="15"/>
  <c r="G415" i="15"/>
  <c r="G228" i="15"/>
  <c r="G224" i="15"/>
  <c r="G37" i="15"/>
  <c r="G259" i="15"/>
  <c r="G371" i="15"/>
  <c r="G281" i="15"/>
  <c r="G104" i="15"/>
  <c r="G327" i="15"/>
  <c r="G168" i="15"/>
  <c r="G25" i="15"/>
  <c r="G408" i="15"/>
  <c r="G264" i="15"/>
  <c r="G35" i="15"/>
  <c r="G251" i="15"/>
  <c r="G208" i="15"/>
  <c r="G345" i="15"/>
  <c r="G181" i="15"/>
  <c r="G313" i="15"/>
  <c r="G55" i="15"/>
  <c r="G322" i="15"/>
  <c r="G210" i="15"/>
  <c r="G404" i="15"/>
  <c r="G174" i="15"/>
  <c r="G328" i="15"/>
  <c r="G121" i="15"/>
  <c r="G148" i="15"/>
  <c r="G170" i="15"/>
  <c r="G342" i="15"/>
  <c r="G292" i="15"/>
  <c r="G304" i="15"/>
  <c r="G4" i="15"/>
  <c r="G184" i="15"/>
  <c r="G323" i="15"/>
  <c r="G355" i="15"/>
  <c r="G98" i="15"/>
  <c r="G246" i="15"/>
  <c r="G241" i="15"/>
  <c r="G205" i="15"/>
  <c r="G394" i="15"/>
  <c r="G85" i="15"/>
  <c r="G378" i="15"/>
  <c r="G274" i="15"/>
  <c r="G11" i="15"/>
  <c r="G221" i="15"/>
  <c r="G15" i="15"/>
  <c r="G261" i="15"/>
  <c r="G61" i="15"/>
  <c r="G289" i="15"/>
  <c r="G419" i="15"/>
  <c r="G180" i="15"/>
  <c r="G117" i="15"/>
  <c r="G316" i="15"/>
  <c r="G206" i="15"/>
  <c r="G147" i="15"/>
  <c r="G361" i="15"/>
  <c r="G123" i="15"/>
  <c r="G290" i="15"/>
  <c r="G388" i="15"/>
  <c r="G173" i="15"/>
  <c r="G372" i="15"/>
  <c r="G375" i="15"/>
  <c r="G338" i="15"/>
  <c r="G411" i="15"/>
  <c r="G232" i="15"/>
  <c r="G103" i="15"/>
  <c r="G212" i="15"/>
  <c r="G69" i="15"/>
  <c r="G303" i="15"/>
  <c r="G137" i="15"/>
  <c r="G140" i="15"/>
  <c r="G124" i="15"/>
  <c r="G166" i="15"/>
  <c r="G233" i="15"/>
  <c r="G156" i="15"/>
  <c r="G398" i="15"/>
  <c r="G27" i="15"/>
  <c r="G63" i="15"/>
  <c r="G42" i="15"/>
  <c r="G352" i="15"/>
  <c r="G194" i="15"/>
  <c r="G331" i="15"/>
  <c r="G18" i="15"/>
  <c r="G217" i="15"/>
  <c r="G307" i="15"/>
  <c r="G309" i="15"/>
  <c r="G269" i="15"/>
  <c r="G258" i="15"/>
  <c r="G151" i="15"/>
  <c r="G400" i="15"/>
  <c r="G308" i="15"/>
  <c r="G9" i="15"/>
  <c r="G128" i="15"/>
  <c r="G227" i="15"/>
  <c r="G162" i="15"/>
  <c r="G187" i="15"/>
  <c r="G279" i="15"/>
  <c r="G30" i="15"/>
  <c r="G238" i="15"/>
  <c r="G126" i="15"/>
  <c r="G108" i="15"/>
  <c r="G417" i="15"/>
  <c r="G395" i="15"/>
  <c r="G239" i="15"/>
  <c r="G270" i="15"/>
  <c r="G171" i="15"/>
  <c r="G302" i="15"/>
  <c r="G257" i="15"/>
  <c r="G299" i="15"/>
  <c r="G357" i="15"/>
  <c r="G109" i="15"/>
  <c r="G284" i="15"/>
  <c r="G46" i="15"/>
  <c r="G60" i="15"/>
  <c r="G405" i="15"/>
  <c r="G67" i="15"/>
  <c r="G283" i="15"/>
  <c r="G250" i="15"/>
  <c r="G211" i="15"/>
  <c r="G319" i="15"/>
  <c r="G185" i="15"/>
  <c r="G293" i="15"/>
  <c r="G346" i="15"/>
  <c r="G14" i="15"/>
  <c r="G202" i="15"/>
  <c r="G110" i="15"/>
  <c r="G287" i="15"/>
  <c r="G119" i="15"/>
  <c r="G164" i="15"/>
  <c r="G275" i="15"/>
  <c r="H234" i="15" l="1"/>
  <c r="H38" i="15"/>
  <c r="H153" i="15"/>
  <c r="H4" i="15"/>
  <c r="H410" i="15"/>
  <c r="H221" i="15"/>
  <c r="H323" i="15"/>
  <c r="H189" i="15"/>
  <c r="H324" i="15"/>
  <c r="H280" i="15"/>
  <c r="H177" i="15"/>
  <c r="H413" i="15"/>
  <c r="H335" i="15"/>
  <c r="H149" i="15"/>
  <c r="H30" i="15"/>
  <c r="H159" i="15"/>
  <c r="H68" i="15"/>
  <c r="H162" i="15"/>
  <c r="H378" i="15"/>
  <c r="H19" i="15"/>
  <c r="H16" i="15"/>
  <c r="H249" i="15"/>
  <c r="H314" i="15"/>
  <c r="H386" i="15"/>
  <c r="H292" i="15"/>
  <c r="H375" i="15"/>
  <c r="H387" i="15"/>
  <c r="H305" i="15"/>
  <c r="H369" i="15"/>
  <c r="H236" i="15"/>
  <c r="H163" i="15"/>
  <c r="H157" i="15"/>
  <c r="H311" i="15"/>
  <c r="H230" i="15"/>
  <c r="H264" i="15"/>
  <c r="H10" i="15"/>
  <c r="H12" i="15"/>
  <c r="H282" i="15"/>
  <c r="H78" i="15"/>
  <c r="H152" i="15"/>
  <c r="H114" i="15"/>
  <c r="H399" i="15"/>
  <c r="H332" i="15"/>
  <c r="H27" i="15"/>
  <c r="H46" i="15"/>
  <c r="H303" i="15"/>
  <c r="H113" i="15"/>
  <c r="H254" i="15"/>
  <c r="H127" i="15"/>
  <c r="H350" i="15"/>
  <c r="H211" i="15"/>
  <c r="H40" i="15"/>
  <c r="H76" i="15"/>
  <c r="H200" i="15"/>
  <c r="H131" i="15"/>
  <c r="H272" i="15"/>
  <c r="H62" i="15"/>
  <c r="H403" i="15"/>
  <c r="H291" i="15"/>
  <c r="H83" i="15"/>
  <c r="H198" i="15"/>
  <c r="H362" i="15"/>
  <c r="H137" i="15"/>
  <c r="H164" i="15"/>
  <c r="H341" i="15"/>
  <c r="H115" i="15"/>
  <c r="H14" i="15"/>
  <c r="H48" i="15"/>
  <c r="H220" i="15"/>
  <c r="H179" i="15"/>
  <c r="H252" i="15"/>
  <c r="H106" i="15"/>
  <c r="H85" i="15"/>
  <c r="H405" i="15"/>
  <c r="H351" i="15"/>
  <c r="H165" i="15"/>
  <c r="H265" i="15"/>
  <c r="H103" i="15"/>
  <c r="H326" i="15"/>
  <c r="H414" i="15"/>
  <c r="H141" i="15"/>
  <c r="H294" i="15"/>
  <c r="H346" i="15"/>
  <c r="H89" i="15"/>
  <c r="H247" i="15"/>
  <c r="H226" i="15"/>
  <c r="H56" i="15"/>
  <c r="H183" i="15"/>
  <c r="H2" i="15"/>
  <c r="H72" i="15"/>
  <c r="H284" i="15"/>
  <c r="H374" i="15"/>
  <c r="H231" i="15"/>
  <c r="H17" i="15"/>
  <c r="H101" i="15"/>
  <c r="H372" i="15"/>
  <c r="H120" i="15"/>
  <c r="H250" i="15"/>
  <c r="H15" i="15"/>
  <c r="H242" i="15"/>
  <c r="H337" i="15"/>
  <c r="H171" i="15"/>
  <c r="H173" i="15"/>
  <c r="H285" i="15"/>
  <c r="H300" i="15"/>
  <c r="H384" i="15"/>
  <c r="H358" i="15"/>
  <c r="H298" i="15"/>
  <c r="H395" i="15"/>
  <c r="H139" i="15"/>
  <c r="H36" i="15"/>
  <c r="H255" i="15"/>
  <c r="H129" i="15"/>
  <c r="H155" i="15"/>
  <c r="H59" i="15"/>
  <c r="H93" i="15"/>
  <c r="H84" i="15"/>
  <c r="H322" i="15"/>
  <c r="H210" i="15"/>
  <c r="H94" i="15"/>
  <c r="H60" i="15"/>
  <c r="H145" i="15"/>
  <c r="H156" i="15"/>
  <c r="H175" i="15"/>
  <c r="H243" i="15"/>
  <c r="H125" i="15"/>
  <c r="H207" i="15"/>
  <c r="H118" i="15"/>
  <c r="H327" i="15"/>
  <c r="H143" i="15"/>
  <c r="H412" i="15"/>
  <c r="H6" i="15"/>
  <c r="H356" i="15"/>
  <c r="H219" i="15"/>
  <c r="H344" i="15"/>
  <c r="H328" i="15"/>
  <c r="H233" i="15"/>
  <c r="H144" i="15"/>
  <c r="H277" i="15"/>
  <c r="H308" i="15"/>
  <c r="H161" i="15"/>
  <c r="H180" i="15"/>
  <c r="H205" i="15"/>
  <c r="H102" i="15"/>
  <c r="H54" i="15"/>
  <c r="H193" i="15"/>
  <c r="H81" i="15"/>
  <c r="H196" i="15"/>
  <c r="H287" i="15"/>
  <c r="H361" i="15"/>
  <c r="H273" i="15"/>
  <c r="H37" i="15"/>
  <c r="H65" i="15"/>
  <c r="H3" i="15"/>
  <c r="H253" i="15"/>
  <c r="H133" i="15"/>
  <c r="H74" i="15"/>
  <c r="H235" i="15"/>
  <c r="H43" i="15"/>
  <c r="H107" i="15"/>
  <c r="H389" i="15"/>
  <c r="H228" i="15"/>
  <c r="H224" i="15"/>
  <c r="H13" i="15"/>
  <c r="H357" i="15"/>
  <c r="H267" i="15"/>
  <c r="H325" i="15"/>
  <c r="H168" i="15"/>
  <c r="H373" i="15"/>
  <c r="H368" i="15"/>
  <c r="H396" i="15"/>
  <c r="H98" i="15"/>
  <c r="H154" i="15"/>
  <c r="H53" i="15"/>
  <c r="H151" i="15"/>
  <c r="H69" i="15"/>
  <c r="H64" i="15"/>
  <c r="H349" i="15"/>
  <c r="H400" i="15"/>
  <c r="H132" i="15"/>
  <c r="H206" i="15"/>
  <c r="H347" i="15"/>
  <c r="H138" i="15"/>
  <c r="H385" i="15"/>
  <c r="H295" i="15"/>
  <c r="H67" i="15"/>
  <c r="H57" i="15"/>
  <c r="H147" i="15"/>
  <c r="H203" i="15"/>
  <c r="H275" i="15"/>
  <c r="H229" i="15"/>
  <c r="H97" i="15"/>
  <c r="H380" i="15"/>
  <c r="H401" i="15"/>
  <c r="H96" i="15"/>
  <c r="H227" i="15"/>
  <c r="H340" i="15"/>
  <c r="H223" i="15"/>
  <c r="H404" i="15"/>
  <c r="H204" i="15"/>
  <c r="H364" i="15"/>
  <c r="H70" i="15"/>
  <c r="H77" i="15"/>
  <c r="H296" i="15"/>
  <c r="H376" i="15"/>
  <c r="H174" i="15"/>
  <c r="H8" i="15"/>
  <c r="H261" i="15"/>
  <c r="H208" i="15"/>
  <c r="H150" i="15"/>
  <c r="H258" i="15"/>
  <c r="H382" i="15"/>
  <c r="H11" i="15"/>
  <c r="H79" i="15"/>
  <c r="H329" i="15"/>
  <c r="H307" i="15"/>
  <c r="H140" i="15"/>
  <c r="E7" i="12" a="1"/>
  <c r="E7" i="12" s="1"/>
  <c r="D8" i="12" s="1"/>
  <c r="I330" i="15" s="1"/>
  <c r="H383" i="15"/>
  <c r="H45" i="15"/>
  <c r="H394" i="15"/>
  <c r="H259" i="15"/>
  <c r="H237" i="15"/>
  <c r="H214" i="15"/>
  <c r="H293" i="15"/>
  <c r="H199" i="15"/>
  <c r="H409" i="15"/>
  <c r="H126" i="15"/>
  <c r="H420" i="15"/>
  <c r="H216" i="15"/>
  <c r="H130" i="15"/>
  <c r="H416" i="15"/>
  <c r="H134" i="15"/>
  <c r="H181" i="15"/>
  <c r="H338" i="15"/>
  <c r="H271" i="15"/>
  <c r="H104" i="15"/>
  <c r="H87" i="15"/>
  <c r="H52" i="15"/>
  <c r="H334" i="15"/>
  <c r="H86" i="15"/>
  <c r="H286" i="15"/>
  <c r="H49" i="15"/>
  <c r="H331" i="15"/>
  <c r="H217" i="15"/>
  <c r="H121" i="15"/>
  <c r="H316" i="15"/>
  <c r="H320" i="15"/>
  <c r="H359" i="15"/>
  <c r="H188" i="15"/>
  <c r="H418" i="15"/>
  <c r="H218" i="15"/>
  <c r="H278" i="15"/>
  <c r="H402" i="15"/>
  <c r="H299" i="15"/>
  <c r="H58" i="15"/>
  <c r="H246" i="15"/>
  <c r="H343" i="15"/>
  <c r="H290" i="15"/>
  <c r="H398" i="15"/>
  <c r="H209" i="15"/>
  <c r="H195" i="15"/>
  <c r="H241" i="15"/>
  <c r="H55" i="15"/>
  <c r="H279" i="15"/>
  <c r="H92" i="15"/>
  <c r="H117" i="15"/>
  <c r="H266" i="15"/>
  <c r="H306" i="15"/>
  <c r="H110" i="15"/>
  <c r="H406" i="15"/>
  <c r="H366" i="15"/>
  <c r="H269" i="15"/>
  <c r="H194" i="15"/>
  <c r="H232" i="15"/>
  <c r="H146" i="15"/>
  <c r="H9" i="15"/>
  <c r="H379" i="15"/>
  <c r="H238" i="15"/>
  <c r="H88" i="15"/>
  <c r="H310" i="15"/>
  <c r="H136" i="15"/>
  <c r="H39" i="15"/>
  <c r="H111" i="15"/>
  <c r="H419" i="15"/>
  <c r="H100" i="15"/>
  <c r="H172" i="15"/>
  <c r="H80" i="15"/>
  <c r="H407" i="15"/>
  <c r="H312" i="15"/>
  <c r="H22" i="15"/>
  <c r="H371" i="15"/>
  <c r="H319" i="15"/>
  <c r="H82" i="15"/>
  <c r="H135" i="15"/>
  <c r="H50" i="15"/>
  <c r="H381" i="15"/>
  <c r="H158" i="15"/>
  <c r="H392" i="15"/>
  <c r="H95" i="15"/>
  <c r="H28" i="15"/>
  <c r="H105" i="15"/>
  <c r="H317" i="15"/>
  <c r="H354" i="15"/>
  <c r="H185" i="15"/>
  <c r="H25" i="15"/>
  <c r="H201" i="15"/>
  <c r="H176" i="15"/>
  <c r="H187" i="15"/>
  <c r="H315" i="15"/>
  <c r="H363" i="15"/>
  <c r="H240" i="15"/>
  <c r="H61" i="15"/>
  <c r="H360" i="15"/>
  <c r="H415" i="15"/>
  <c r="H20" i="15"/>
  <c r="H304" i="15"/>
  <c r="H339" i="15"/>
  <c r="H370" i="15"/>
  <c r="H5" i="15"/>
  <c r="H248" i="15"/>
  <c r="H191" i="15"/>
  <c r="H365" i="15"/>
  <c r="H23" i="15"/>
  <c r="H122" i="15"/>
  <c r="H263" i="15"/>
  <c r="H257" i="15"/>
  <c r="H355" i="15"/>
  <c r="H212" i="15"/>
  <c r="H283" i="15"/>
  <c r="H390" i="15"/>
  <c r="H33" i="15"/>
  <c r="H31" i="15"/>
  <c r="H244" i="15"/>
  <c r="H66" i="15"/>
  <c r="H119" i="15"/>
  <c r="H116" i="15"/>
  <c r="H186" i="15"/>
  <c r="H213" i="15"/>
  <c r="H182" i="15"/>
  <c r="H32" i="15"/>
  <c r="H301" i="15"/>
  <c r="H7" i="15"/>
  <c r="H297" i="15"/>
  <c r="H18" i="15"/>
  <c r="H71" i="15"/>
  <c r="H63" i="15"/>
  <c r="H202" i="15"/>
  <c r="H288" i="15"/>
  <c r="H167" i="15"/>
  <c r="H313" i="15"/>
  <c r="H44" i="15"/>
  <c r="H289" i="15"/>
  <c r="H170" i="15"/>
  <c r="H309" i="15"/>
  <c r="H393" i="15"/>
  <c r="H178" i="15"/>
  <c r="H148" i="15"/>
  <c r="H42" i="15"/>
  <c r="H321" i="15"/>
  <c r="H90" i="15"/>
  <c r="H225" i="15"/>
  <c r="H262" i="15"/>
  <c r="H330" i="15"/>
  <c r="H160" i="15"/>
  <c r="H333" i="15"/>
  <c r="H352" i="15"/>
  <c r="H41" i="15"/>
  <c r="H51" i="15"/>
  <c r="H112" i="15"/>
  <c r="H268" i="15"/>
  <c r="H166" i="15"/>
  <c r="H256" i="15"/>
  <c r="H388" i="15"/>
  <c r="H353" i="15"/>
  <c r="H239" i="15"/>
  <c r="H192" i="15"/>
  <c r="H270" i="15"/>
  <c r="H124" i="15"/>
  <c r="H222" i="15"/>
  <c r="H108" i="15"/>
  <c r="H318" i="15"/>
  <c r="H169" i="15"/>
  <c r="H109" i="15"/>
  <c r="H142" i="15"/>
  <c r="H34" i="15"/>
  <c r="H215" i="15"/>
  <c r="H251" i="15"/>
  <c r="H24" i="15"/>
  <c r="H345" i="15"/>
  <c r="H377" i="15"/>
  <c r="H184" i="15"/>
  <c r="H391" i="15"/>
  <c r="H342" i="15"/>
  <c r="H260" i="15"/>
  <c r="H35" i="15"/>
  <c r="H276" i="15"/>
  <c r="H73" i="15"/>
  <c r="H411" i="15"/>
  <c r="H26" i="15"/>
  <c r="H197" i="15"/>
  <c r="H47" i="15"/>
  <c r="H397" i="15"/>
  <c r="H21" i="15"/>
  <c r="H190" i="15"/>
  <c r="H274" i="15"/>
  <c r="H91" i="15"/>
  <c r="H123" i="15"/>
  <c r="H75" i="15"/>
  <c r="H281" i="15"/>
  <c r="H367" i="15"/>
  <c r="H408" i="15"/>
  <c r="H417" i="15"/>
  <c r="H99" i="15"/>
  <c r="H348" i="15"/>
  <c r="H336" i="15"/>
  <c r="H29" i="15"/>
  <c r="H245" i="15"/>
  <c r="H128" i="15"/>
  <c r="I139" i="15" l="1"/>
  <c r="I144" i="15"/>
  <c r="I64" i="15"/>
  <c r="I242" i="15"/>
  <c r="I300" i="15"/>
  <c r="I175" i="15"/>
  <c r="I262" i="15"/>
  <c r="I362" i="15"/>
  <c r="I91" i="15"/>
  <c r="I321" i="15"/>
  <c r="I104" i="15"/>
  <c r="I226" i="15"/>
  <c r="I416" i="15"/>
  <c r="I339" i="15"/>
  <c r="I159" i="15"/>
  <c r="I79" i="15"/>
  <c r="I203" i="15"/>
  <c r="I183" i="15"/>
  <c r="I312" i="15"/>
  <c r="I287" i="15"/>
  <c r="I341" i="15"/>
  <c r="I179" i="15"/>
  <c r="I47" i="15"/>
  <c r="I292" i="15"/>
  <c r="I60" i="15"/>
  <c r="I220" i="15"/>
  <c r="I213" i="15"/>
  <c r="I177" i="15"/>
  <c r="I93" i="15"/>
  <c r="I134" i="15"/>
  <c r="I169" i="15"/>
  <c r="I394" i="15"/>
  <c r="I153" i="15"/>
  <c r="I309" i="15"/>
  <c r="I21" i="15"/>
  <c r="I304" i="15"/>
  <c r="I412" i="15"/>
  <c r="I44" i="15"/>
  <c r="I386" i="15"/>
  <c r="I259" i="15"/>
  <c r="I146" i="15"/>
  <c r="I140" i="15"/>
  <c r="I80" i="15"/>
  <c r="I130" i="15"/>
  <c r="I248" i="15"/>
  <c r="I138" i="15"/>
  <c r="I126" i="15"/>
  <c r="I255" i="15"/>
  <c r="I270" i="15"/>
  <c r="I61" i="15"/>
  <c r="I37" i="15"/>
  <c r="I94" i="15"/>
  <c r="I256" i="15"/>
  <c r="I198" i="15"/>
  <c r="I392" i="15"/>
  <c r="I365" i="15"/>
  <c r="I113" i="15"/>
  <c r="I232" i="15"/>
  <c r="I163" i="15"/>
  <c r="I158" i="15"/>
  <c r="I20" i="15"/>
  <c r="I347" i="15"/>
  <c r="I205" i="15"/>
  <c r="I111" i="15"/>
  <c r="I335" i="15"/>
  <c r="I278" i="15"/>
  <c r="I319" i="15"/>
  <c r="I252" i="15"/>
  <c r="I398" i="15"/>
  <c r="I88" i="15"/>
  <c r="I59" i="15"/>
  <c r="I389" i="15"/>
  <c r="I414" i="15"/>
  <c r="I344" i="15"/>
  <c r="I4" i="15"/>
  <c r="I239" i="15"/>
  <c r="I55" i="15"/>
  <c r="I71" i="15"/>
  <c r="I413" i="15"/>
  <c r="I14" i="15"/>
  <c r="I207" i="15"/>
  <c r="I289" i="15"/>
  <c r="I235" i="15"/>
  <c r="I74" i="15"/>
  <c r="I222" i="15"/>
  <c r="I171" i="15"/>
  <c r="I35" i="15"/>
  <c r="I245" i="15"/>
  <c r="I85" i="15"/>
  <c r="I415" i="15"/>
  <c r="I83" i="15"/>
  <c r="I180" i="15"/>
  <c r="I269" i="15"/>
  <c r="I143" i="15"/>
  <c r="I372" i="15"/>
  <c r="I36" i="15"/>
  <c r="I106" i="15"/>
  <c r="I399" i="15"/>
  <c r="I30" i="15"/>
  <c r="I318" i="15"/>
  <c r="I27" i="15"/>
  <c r="I334" i="15"/>
  <c r="I381" i="15"/>
  <c r="I395" i="15"/>
  <c r="I234" i="15"/>
  <c r="I77" i="15"/>
  <c r="I296" i="15"/>
  <c r="I352" i="15"/>
  <c r="I322" i="15"/>
  <c r="I320" i="15"/>
  <c r="I247" i="15"/>
  <c r="I89" i="15"/>
  <c r="I225" i="15"/>
  <c r="I379" i="15"/>
  <c r="I90" i="15"/>
  <c r="I123" i="15"/>
  <c r="I204" i="15"/>
  <c r="I135" i="15"/>
  <c r="I211" i="15"/>
  <c r="I244" i="15"/>
  <c r="I396" i="15"/>
  <c r="I174" i="15"/>
  <c r="I368" i="15"/>
  <c r="I290" i="15"/>
  <c r="I238" i="15"/>
  <c r="I167" i="15"/>
  <c r="I265" i="15"/>
  <c r="I282" i="15"/>
  <c r="I16" i="15"/>
  <c r="I53" i="15"/>
  <c r="I25" i="15"/>
  <c r="I250" i="15"/>
  <c r="I313" i="15"/>
  <c r="I337" i="15"/>
  <c r="I231" i="15"/>
  <c r="I43" i="15"/>
  <c r="I120" i="15"/>
  <c r="I393" i="15"/>
  <c r="I364" i="15"/>
  <c r="I359" i="15"/>
  <c r="I145" i="15"/>
  <c r="I404" i="15"/>
  <c r="I411" i="15"/>
  <c r="I349" i="15"/>
  <c r="I26" i="15"/>
  <c r="I277" i="15"/>
  <c r="I176" i="15"/>
  <c r="I186" i="15"/>
  <c r="I162" i="15"/>
  <c r="I388" i="15"/>
  <c r="I351" i="15"/>
  <c r="I108" i="15"/>
  <c r="I189" i="15"/>
  <c r="I280" i="15"/>
  <c r="I190" i="15"/>
  <c r="I142" i="15"/>
  <c r="I87" i="15"/>
  <c r="I246" i="15"/>
  <c r="I9" i="15"/>
  <c r="I58" i="15"/>
  <c r="I157" i="15"/>
  <c r="I101" i="15"/>
  <c r="I324" i="15"/>
  <c r="I62" i="15"/>
  <c r="I382" i="15"/>
  <c r="I325" i="15"/>
  <c r="I39" i="15"/>
  <c r="I173" i="15"/>
  <c r="I314" i="15"/>
  <c r="I17" i="15"/>
  <c r="I258" i="15"/>
  <c r="I267" i="15"/>
  <c r="I294" i="15"/>
  <c r="I306" i="15"/>
  <c r="I297" i="15"/>
  <c r="I249" i="15"/>
  <c r="I302" i="15"/>
  <c r="I371" i="15"/>
  <c r="I115" i="15"/>
  <c r="I118" i="15"/>
  <c r="I172" i="15"/>
  <c r="I286" i="15"/>
  <c r="I38" i="15"/>
  <c r="I272" i="15"/>
  <c r="I42" i="15"/>
  <c r="I196" i="15"/>
  <c r="I136" i="15"/>
  <c r="I284" i="15"/>
  <c r="I121" i="15"/>
  <c r="I380" i="15"/>
  <c r="I5" i="15"/>
  <c r="I346" i="15"/>
  <c r="I132" i="15"/>
  <c r="I114" i="15"/>
  <c r="I215" i="15"/>
  <c r="I279" i="15"/>
  <c r="I391" i="15"/>
  <c r="I82" i="15"/>
  <c r="I125" i="15"/>
  <c r="I165" i="15"/>
  <c r="I40" i="15"/>
  <c r="I355" i="15"/>
  <c r="I273" i="15"/>
  <c r="I15" i="15"/>
  <c r="I216" i="15"/>
  <c r="I7" i="15"/>
  <c r="I243" i="15"/>
  <c r="I109" i="15"/>
  <c r="I201" i="15"/>
  <c r="I68" i="15"/>
  <c r="I358" i="15"/>
  <c r="I340" i="15"/>
  <c r="I227" i="15"/>
  <c r="I66" i="15"/>
  <c r="I18" i="15"/>
  <c r="I70" i="15"/>
  <c r="I11" i="15"/>
  <c r="I310" i="15"/>
  <c r="I69" i="15"/>
  <c r="I295" i="15"/>
  <c r="I168" i="15"/>
  <c r="I31" i="15"/>
  <c r="I160" i="15"/>
  <c r="I400" i="15"/>
  <c r="I401" i="15"/>
  <c r="I323" i="15"/>
  <c r="I241" i="15"/>
  <c r="I195" i="15"/>
  <c r="I95" i="15"/>
  <c r="I385" i="15"/>
  <c r="I33" i="15"/>
  <c r="I327" i="15"/>
  <c r="I127" i="15"/>
  <c r="I229" i="15"/>
  <c r="I13" i="15"/>
  <c r="I370" i="15"/>
  <c r="I24" i="15"/>
  <c r="I419" i="15"/>
  <c r="I375" i="15"/>
  <c r="I418" i="15"/>
  <c r="I212" i="15"/>
  <c r="I48" i="15"/>
  <c r="I2" i="15"/>
  <c r="I224" i="15"/>
  <c r="I348" i="15"/>
  <c r="I116" i="15"/>
  <c r="I181" i="15"/>
  <c r="I141" i="15"/>
  <c r="I96" i="15"/>
  <c r="I240" i="15"/>
  <c r="I156" i="15"/>
  <c r="I357" i="15"/>
  <c r="I78" i="15"/>
  <c r="I387" i="15"/>
  <c r="I57" i="15"/>
  <c r="I192" i="15"/>
  <c r="I329" i="15"/>
  <c r="I99" i="15"/>
  <c r="I420" i="15"/>
  <c r="I152" i="15"/>
  <c r="I369" i="15"/>
  <c r="I34" i="15"/>
  <c r="I206" i="15"/>
  <c r="I63" i="15"/>
  <c r="I253" i="15"/>
  <c r="I303" i="15"/>
  <c r="I124" i="15"/>
  <c r="I22" i="15"/>
  <c r="I56" i="15"/>
  <c r="I378" i="15"/>
  <c r="I257" i="15"/>
  <c r="I182" i="15"/>
  <c r="I223" i="15"/>
  <c r="I407" i="15"/>
  <c r="I6" i="15"/>
  <c r="I119" i="15"/>
  <c r="I343" i="15"/>
  <c r="I353" i="15"/>
  <c r="I311" i="15"/>
  <c r="I164" i="15"/>
  <c r="I402" i="15"/>
  <c r="I331" i="15"/>
  <c r="I76" i="15"/>
  <c r="I266" i="15"/>
  <c r="I122" i="15"/>
  <c r="I81" i="15"/>
  <c r="I8" i="15"/>
  <c r="I197" i="15"/>
  <c r="I397" i="15"/>
  <c r="I374" i="15"/>
  <c r="I161" i="15"/>
  <c r="I75" i="15"/>
  <c r="I417" i="15"/>
  <c r="I112" i="15"/>
  <c r="I155" i="15"/>
  <c r="I217" i="15"/>
  <c r="I137" i="15"/>
  <c r="I384" i="15"/>
  <c r="I86" i="15"/>
  <c r="I317" i="15"/>
  <c r="I191" i="15"/>
  <c r="I45" i="15"/>
  <c r="I283" i="15"/>
  <c r="I46" i="15"/>
  <c r="I129" i="15"/>
  <c r="I92" i="15"/>
  <c r="I84" i="15"/>
  <c r="I236" i="15"/>
  <c r="I237" i="15"/>
  <c r="I275" i="15"/>
  <c r="I102" i="15"/>
  <c r="I12" i="15"/>
  <c r="I54" i="15"/>
  <c r="E8" i="12" a="1"/>
  <c r="E8" i="12" s="1"/>
  <c r="D9" i="12" s="1"/>
  <c r="J320" i="15" s="1"/>
  <c r="I261" i="15"/>
  <c r="I19" i="15"/>
  <c r="I328" i="15"/>
  <c r="I336" i="15"/>
  <c r="I73" i="15"/>
  <c r="I377" i="15"/>
  <c r="I350" i="15"/>
  <c r="I410" i="15"/>
  <c r="I97" i="15"/>
  <c r="I373" i="15"/>
  <c r="I32" i="15"/>
  <c r="I233" i="15"/>
  <c r="I403" i="15"/>
  <c r="I28" i="15"/>
  <c r="I271" i="15"/>
  <c r="I218" i="15"/>
  <c r="I354" i="15"/>
  <c r="I383" i="15"/>
  <c r="I308" i="15"/>
  <c r="I332" i="15"/>
  <c r="I366" i="15"/>
  <c r="I200" i="15"/>
  <c r="I338" i="15"/>
  <c r="I281" i="15"/>
  <c r="I268" i="15"/>
  <c r="I291" i="15"/>
  <c r="I117" i="15"/>
  <c r="I293" i="15"/>
  <c r="I23" i="15"/>
  <c r="I149" i="15"/>
  <c r="I150" i="15"/>
  <c r="I251" i="15"/>
  <c r="I170" i="15"/>
  <c r="I49" i="15"/>
  <c r="I147" i="15"/>
  <c r="I230" i="15"/>
  <c r="I254" i="15"/>
  <c r="I301" i="15"/>
  <c r="I154" i="15"/>
  <c r="I188" i="15"/>
  <c r="I50" i="15"/>
  <c r="I148" i="15"/>
  <c r="I65" i="15"/>
  <c r="I405" i="15"/>
  <c r="I356" i="15"/>
  <c r="I187" i="15"/>
  <c r="I29" i="15"/>
  <c r="I166" i="15"/>
  <c r="I288" i="15"/>
  <c r="I408" i="15"/>
  <c r="I194" i="15"/>
  <c r="I210" i="15"/>
  <c r="I390" i="15"/>
  <c r="I184" i="15"/>
  <c r="I100" i="15"/>
  <c r="I208" i="15"/>
  <c r="I193" i="15"/>
  <c r="I221" i="15"/>
  <c r="I307" i="15"/>
  <c r="I185" i="15"/>
  <c r="I110" i="15"/>
  <c r="I41" i="15"/>
  <c r="I72" i="15"/>
  <c r="I326" i="15"/>
  <c r="I3" i="15"/>
  <c r="I367" i="15"/>
  <c r="I315" i="15"/>
  <c r="I363" i="15"/>
  <c r="I299" i="15"/>
  <c r="I98" i="15"/>
  <c r="I376" i="15"/>
  <c r="I342" i="15"/>
  <c r="I133" i="15"/>
  <c r="I178" i="15"/>
  <c r="I285" i="15"/>
  <c r="I214" i="15"/>
  <c r="I52" i="15"/>
  <c r="I105" i="15"/>
  <c r="I263" i="15"/>
  <c r="I406" i="15"/>
  <c r="I228" i="15"/>
  <c r="I107" i="15"/>
  <c r="I131" i="15"/>
  <c r="I219" i="15"/>
  <c r="I151" i="15"/>
  <c r="I274" i="15"/>
  <c r="I345" i="15"/>
  <c r="I276" i="15"/>
  <c r="I305" i="15"/>
  <c r="I360" i="15"/>
  <c r="I128" i="15"/>
  <c r="I51" i="15"/>
  <c r="I199" i="15"/>
  <c r="I10" i="15"/>
  <c r="I260" i="15"/>
  <c r="I333" i="15"/>
  <c r="I209" i="15"/>
  <c r="I202" i="15"/>
  <c r="I298" i="15"/>
  <c r="I67" i="15"/>
  <c r="I264" i="15"/>
  <c r="I409" i="15"/>
  <c r="I316" i="15"/>
  <c r="I361" i="15"/>
  <c r="I103" i="15"/>
  <c r="J165" i="15" l="1"/>
  <c r="J92" i="15"/>
  <c r="J366" i="15"/>
  <c r="J392" i="15"/>
  <c r="J394" i="15"/>
  <c r="J395" i="15"/>
  <c r="J40" i="15"/>
  <c r="J246" i="15"/>
  <c r="J370" i="15"/>
  <c r="J194" i="15"/>
  <c r="J309" i="15"/>
  <c r="J87" i="15"/>
  <c r="J402" i="15"/>
  <c r="J184" i="15"/>
  <c r="J69" i="15"/>
  <c r="J146" i="15"/>
  <c r="J16" i="15"/>
  <c r="J217" i="15"/>
  <c r="J239" i="15"/>
  <c r="J201" i="15"/>
  <c r="J113" i="15"/>
  <c r="J114" i="15"/>
  <c r="J347" i="15"/>
  <c r="J218" i="15"/>
  <c r="J286" i="15"/>
  <c r="J32" i="15"/>
  <c r="J285" i="15"/>
  <c r="J66" i="15"/>
  <c r="J271" i="15"/>
  <c r="J126" i="15"/>
  <c r="J188" i="15"/>
  <c r="J312" i="15"/>
  <c r="J416" i="15"/>
  <c r="J42" i="15"/>
  <c r="J301" i="15"/>
  <c r="J130" i="15"/>
  <c r="J180" i="15"/>
  <c r="J283" i="15"/>
  <c r="J62" i="15"/>
  <c r="J235" i="15"/>
  <c r="J6" i="15"/>
  <c r="J280" i="15"/>
  <c r="J311" i="15"/>
  <c r="J290" i="15"/>
  <c r="J350" i="15"/>
  <c r="J181" i="15"/>
  <c r="J412" i="15"/>
  <c r="J237" i="15"/>
  <c r="J202" i="15"/>
  <c r="J94" i="15"/>
  <c r="J73" i="15"/>
  <c r="J161" i="15"/>
  <c r="J5" i="15"/>
  <c r="J222" i="15"/>
  <c r="J140" i="15"/>
  <c r="J303" i="15"/>
  <c r="J252" i="15"/>
  <c r="J19" i="15"/>
  <c r="J249" i="15"/>
  <c r="J106" i="15"/>
  <c r="J332" i="15"/>
  <c r="J212" i="15"/>
  <c r="J390" i="15"/>
  <c r="J325" i="15"/>
  <c r="J397" i="15"/>
  <c r="J407" i="15"/>
  <c r="J317" i="15"/>
  <c r="J255" i="15"/>
  <c r="J253" i="15"/>
  <c r="J272" i="15"/>
  <c r="J361" i="15"/>
  <c r="J224" i="15"/>
  <c r="J264" i="15"/>
  <c r="J71" i="15"/>
  <c r="J204" i="15"/>
  <c r="J298" i="15"/>
  <c r="J135" i="15"/>
  <c r="J22" i="15"/>
  <c r="J72" i="15"/>
  <c r="J299" i="15"/>
  <c r="J288" i="15"/>
  <c r="J376" i="15"/>
  <c r="J179" i="15"/>
  <c r="J396" i="15"/>
  <c r="J136" i="15"/>
  <c r="J205" i="15"/>
  <c r="J340" i="15"/>
  <c r="J215" i="15"/>
  <c r="J351" i="15"/>
  <c r="J58" i="15"/>
  <c r="J101" i="15"/>
  <c r="J67" i="15"/>
  <c r="J7" i="15"/>
  <c r="J339" i="15"/>
  <c r="J385" i="15"/>
  <c r="J302" i="15"/>
  <c r="J305" i="15"/>
  <c r="J265" i="15"/>
  <c r="J342" i="15"/>
  <c r="J323" i="15"/>
  <c r="J151" i="15"/>
  <c r="J171" i="15"/>
  <c r="J26" i="15"/>
  <c r="J367" i="15"/>
  <c r="J401" i="15"/>
  <c r="J419" i="15"/>
  <c r="J256" i="15"/>
  <c r="J207" i="15"/>
  <c r="J20" i="15"/>
  <c r="J76" i="15"/>
  <c r="J172" i="15"/>
  <c r="J206" i="15"/>
  <c r="J328" i="15"/>
  <c r="J143" i="15"/>
  <c r="J43" i="15"/>
  <c r="J377" i="15"/>
  <c r="J52" i="15"/>
  <c r="J257" i="15"/>
  <c r="J291" i="15"/>
  <c r="J418" i="15"/>
  <c r="J111" i="15"/>
  <c r="J142" i="15"/>
  <c r="J21" i="15"/>
  <c r="J84" i="15"/>
  <c r="J399" i="15"/>
  <c r="J152" i="15"/>
  <c r="J292" i="15"/>
  <c r="J216" i="15"/>
  <c r="J368" i="15"/>
  <c r="J417" i="15"/>
  <c r="J198" i="15"/>
  <c r="J174" i="15"/>
  <c r="J30" i="15"/>
  <c r="J273" i="15"/>
  <c r="J160" i="15"/>
  <c r="J149" i="15"/>
  <c r="J155" i="15"/>
  <c r="J85" i="15"/>
  <c r="J275" i="15"/>
  <c r="J244" i="15"/>
  <c r="J269" i="15"/>
  <c r="J88" i="15"/>
  <c r="J193" i="15"/>
  <c r="J119" i="15"/>
  <c r="J242" i="15"/>
  <c r="J409" i="15"/>
  <c r="J262" i="15"/>
  <c r="J403" i="15"/>
  <c r="J349" i="15"/>
  <c r="J158" i="15"/>
  <c r="J86" i="15"/>
  <c r="J187" i="15"/>
  <c r="J382" i="15"/>
  <c r="J134" i="15"/>
  <c r="J176" i="15"/>
  <c r="J33" i="15"/>
  <c r="J200" i="15"/>
  <c r="J150" i="15"/>
  <c r="J232" i="15"/>
  <c r="J324" i="15"/>
  <c r="J398" i="15"/>
  <c r="J108" i="15"/>
  <c r="J89" i="15"/>
  <c r="J154" i="15"/>
  <c r="J177" i="15"/>
  <c r="J170" i="15"/>
  <c r="J56" i="15"/>
  <c r="J420" i="15"/>
  <c r="J48" i="15"/>
  <c r="J236" i="15"/>
  <c r="J28" i="15"/>
  <c r="J12" i="15"/>
  <c r="J228" i="15"/>
  <c r="J15" i="15"/>
  <c r="J178" i="15"/>
  <c r="J104" i="15"/>
  <c r="J383" i="15"/>
  <c r="J278" i="15"/>
  <c r="J3" i="15"/>
  <c r="J334" i="15"/>
  <c r="J373" i="15"/>
  <c r="J128" i="15"/>
  <c r="J49" i="15"/>
  <c r="J282" i="15"/>
  <c r="J281" i="15"/>
  <c r="J220" i="15"/>
  <c r="J250" i="15"/>
  <c r="J313" i="15"/>
  <c r="J234" i="15"/>
  <c r="J365" i="15"/>
  <c r="J14" i="15"/>
  <c r="J199" i="15"/>
  <c r="J116" i="15"/>
  <c r="J35" i="15"/>
  <c r="J225" i="15"/>
  <c r="J53" i="15"/>
  <c r="J411" i="15"/>
  <c r="J287" i="15"/>
  <c r="J132" i="15"/>
  <c r="J182" i="15"/>
  <c r="J122" i="15"/>
  <c r="J259" i="15"/>
  <c r="J219" i="15"/>
  <c r="E9" i="12" a="1"/>
  <c r="E9" i="12" s="1"/>
  <c r="D10" i="12" s="1"/>
  <c r="K284" i="15" s="1"/>
  <c r="J408" i="15"/>
  <c r="J330" i="15"/>
  <c r="J103" i="15"/>
  <c r="J64" i="15"/>
  <c r="J226" i="15"/>
  <c r="J51" i="15"/>
  <c r="J391" i="15"/>
  <c r="J261" i="15"/>
  <c r="J186" i="15"/>
  <c r="J18" i="15"/>
  <c r="J24" i="15"/>
  <c r="J159" i="15"/>
  <c r="J131" i="15"/>
  <c r="J209" i="15"/>
  <c r="J137" i="15"/>
  <c r="J321" i="15"/>
  <c r="J300" i="15"/>
  <c r="J360" i="15"/>
  <c r="J378" i="15"/>
  <c r="J96" i="15"/>
  <c r="J364" i="15"/>
  <c r="J388" i="15"/>
  <c r="J380" i="15"/>
  <c r="J384" i="15"/>
  <c r="J75" i="15"/>
  <c r="J168" i="15"/>
  <c r="J107" i="15"/>
  <c r="J284" i="15"/>
  <c r="J34" i="15"/>
  <c r="J121" i="15"/>
  <c r="J37" i="15"/>
  <c r="J355" i="15"/>
  <c r="J138" i="15"/>
  <c r="J221" i="15"/>
  <c r="J13" i="15"/>
  <c r="J145" i="15"/>
  <c r="J268" i="15"/>
  <c r="J195" i="15"/>
  <c r="J230" i="15"/>
  <c r="J156" i="15"/>
  <c r="J80" i="15"/>
  <c r="J148" i="15"/>
  <c r="J274" i="15"/>
  <c r="J117" i="15"/>
  <c r="J144" i="15"/>
  <c r="J61" i="15"/>
  <c r="J98" i="15"/>
  <c r="J322" i="15"/>
  <c r="J214" i="15"/>
  <c r="J371" i="15"/>
  <c r="J356" i="15"/>
  <c r="J46" i="15"/>
  <c r="J55" i="15"/>
  <c r="J57" i="15"/>
  <c r="J169" i="15"/>
  <c r="J227" i="15"/>
  <c r="J260" i="15"/>
  <c r="J27" i="15"/>
  <c r="J110" i="15"/>
  <c r="J404" i="15"/>
  <c r="J327" i="15"/>
  <c r="J400" i="15"/>
  <c r="J133" i="15"/>
  <c r="J293" i="15"/>
  <c r="J118" i="15"/>
  <c r="J336" i="15"/>
  <c r="J316" i="15"/>
  <c r="J120" i="15"/>
  <c r="J109" i="15"/>
  <c r="J263" i="15"/>
  <c r="J196" i="15"/>
  <c r="J415" i="15"/>
  <c r="J124" i="15"/>
  <c r="J157" i="15"/>
  <c r="J63" i="15"/>
  <c r="J153" i="15"/>
  <c r="J381" i="15"/>
  <c r="J318" i="15"/>
  <c r="J54" i="15"/>
  <c r="J115" i="15"/>
  <c r="J379" i="15"/>
  <c r="J139" i="15"/>
  <c r="J44" i="15"/>
  <c r="J82" i="15"/>
  <c r="J343" i="15"/>
  <c r="J65" i="15"/>
  <c r="J247" i="15"/>
  <c r="J29" i="15"/>
  <c r="J231" i="15"/>
  <c r="J99" i="15"/>
  <c r="J267" i="15"/>
  <c r="J192" i="15"/>
  <c r="J223" i="15"/>
  <c r="J296" i="15"/>
  <c r="J346" i="15"/>
  <c r="J50" i="15"/>
  <c r="J406" i="15"/>
  <c r="J105" i="15"/>
  <c r="J164" i="15"/>
  <c r="J229" i="15"/>
  <c r="J359" i="15"/>
  <c r="J251" i="15"/>
  <c r="J102" i="15"/>
  <c r="J47" i="15"/>
  <c r="J386" i="15"/>
  <c r="J93" i="15"/>
  <c r="J314" i="15"/>
  <c r="J31" i="15"/>
  <c r="J315" i="15"/>
  <c r="J341" i="15"/>
  <c r="J375" i="15"/>
  <c r="J240" i="15"/>
  <c r="J233" i="15"/>
  <c r="J125" i="15"/>
  <c r="J354" i="15"/>
  <c r="J39" i="15"/>
  <c r="J326" i="15"/>
  <c r="J352" i="15"/>
  <c r="J129" i="15"/>
  <c r="J11" i="15"/>
  <c r="J23" i="15"/>
  <c r="J414" i="15"/>
  <c r="J90" i="15"/>
  <c r="J241" i="15"/>
  <c r="J91" i="15"/>
  <c r="J258" i="15"/>
  <c r="J38" i="15"/>
  <c r="J335" i="15"/>
  <c r="J357" i="15"/>
  <c r="J60" i="15"/>
  <c r="J319" i="15"/>
  <c r="J308" i="15"/>
  <c r="J189" i="15"/>
  <c r="J372" i="15"/>
  <c r="J362" i="15"/>
  <c r="J329" i="15"/>
  <c r="J405" i="15"/>
  <c r="J36" i="15"/>
  <c r="J41" i="15"/>
  <c r="J208" i="15"/>
  <c r="J344" i="15"/>
  <c r="J369" i="15"/>
  <c r="J295" i="15"/>
  <c r="J9" i="15"/>
  <c r="J254" i="15"/>
  <c r="J353" i="15"/>
  <c r="J166" i="15"/>
  <c r="J59" i="15"/>
  <c r="J297" i="15"/>
  <c r="J190" i="15"/>
  <c r="J243" i="15"/>
  <c r="J141" i="15"/>
  <c r="J306" i="15"/>
  <c r="J100" i="15"/>
  <c r="J173" i="15"/>
  <c r="J389" i="15"/>
  <c r="J266" i="15"/>
  <c r="J17" i="15"/>
  <c r="J270" i="15"/>
  <c r="J363" i="15"/>
  <c r="J277" i="15"/>
  <c r="J162" i="15"/>
  <c r="J68" i="15"/>
  <c r="J4" i="15"/>
  <c r="J45" i="15"/>
  <c r="J289" i="15"/>
  <c r="J245" i="15"/>
  <c r="J77" i="15"/>
  <c r="J410" i="15"/>
  <c r="J374" i="15"/>
  <c r="J8" i="15"/>
  <c r="J413" i="15"/>
  <c r="J183" i="15"/>
  <c r="J147" i="15"/>
  <c r="J197" i="15"/>
  <c r="J276" i="15"/>
  <c r="J337" i="15"/>
  <c r="J279" i="15"/>
  <c r="J310" i="15"/>
  <c r="J2" i="15"/>
  <c r="J348" i="15"/>
  <c r="J95" i="15"/>
  <c r="J331" i="15"/>
  <c r="J211" i="15"/>
  <c r="J333" i="15"/>
  <c r="J112" i="15"/>
  <c r="J185" i="15"/>
  <c r="J238" i="15"/>
  <c r="J294" i="15"/>
  <c r="J213" i="15"/>
  <c r="J10" i="15"/>
  <c r="J123" i="15"/>
  <c r="J191" i="15"/>
  <c r="J338" i="15"/>
  <c r="J163" i="15"/>
  <c r="J81" i="15"/>
  <c r="J307" i="15"/>
  <c r="J248" i="15"/>
  <c r="J127" i="15"/>
  <c r="J304" i="15"/>
  <c r="J83" i="15"/>
  <c r="J393" i="15"/>
  <c r="J210" i="15"/>
  <c r="J70" i="15"/>
  <c r="J25" i="15"/>
  <c r="J79" i="15"/>
  <c r="J167" i="15"/>
  <c r="J203" i="15"/>
  <c r="J175" i="15"/>
  <c r="J387" i="15"/>
  <c r="J345" i="15"/>
  <c r="J97" i="15"/>
  <c r="J74" i="15"/>
  <c r="J78" i="15"/>
  <c r="J358" i="15"/>
  <c r="K133" i="15" l="1"/>
  <c r="K96" i="15"/>
  <c r="K413" i="15"/>
  <c r="K249" i="15"/>
  <c r="K187" i="15"/>
  <c r="K97" i="15"/>
  <c r="K317" i="15"/>
  <c r="K281" i="15"/>
  <c r="K196" i="15"/>
  <c r="K244" i="15"/>
  <c r="K76" i="15"/>
  <c r="K117" i="15"/>
  <c r="K116" i="15"/>
  <c r="K295" i="15"/>
  <c r="K405" i="15"/>
  <c r="K297" i="15"/>
  <c r="K229" i="15"/>
  <c r="K113" i="15"/>
  <c r="K372" i="15"/>
  <c r="K339" i="15"/>
  <c r="K129" i="15"/>
  <c r="K58" i="15"/>
  <c r="K176" i="15"/>
  <c r="K261" i="15"/>
  <c r="K237" i="15"/>
  <c r="K171" i="15"/>
  <c r="K267" i="15"/>
  <c r="K310" i="15"/>
  <c r="K219" i="15"/>
  <c r="K139" i="15"/>
  <c r="K136" i="15"/>
  <c r="K84" i="15"/>
  <c r="K276" i="15"/>
  <c r="K336" i="15"/>
  <c r="K283" i="15"/>
  <c r="K245" i="15"/>
  <c r="K21" i="15"/>
  <c r="K330" i="15"/>
  <c r="K241" i="15"/>
  <c r="K210" i="15"/>
  <c r="K135" i="15"/>
  <c r="K328" i="15"/>
  <c r="K72" i="15"/>
  <c r="K247" i="15"/>
  <c r="K5" i="15"/>
  <c r="K415" i="15"/>
  <c r="K156" i="15"/>
  <c r="K69" i="15"/>
  <c r="K416" i="15"/>
  <c r="K7" i="15"/>
  <c r="K414" i="15"/>
  <c r="K158" i="15"/>
  <c r="K207" i="15"/>
  <c r="K200" i="15"/>
  <c r="K145" i="15"/>
  <c r="K344" i="15"/>
  <c r="K199" i="15"/>
  <c r="K142" i="15"/>
  <c r="K418" i="15"/>
  <c r="K292" i="15"/>
  <c r="K66" i="15"/>
  <c r="K192" i="15"/>
  <c r="K108" i="15"/>
  <c r="K420" i="15"/>
  <c r="K271" i="15"/>
  <c r="K62" i="15"/>
  <c r="K293" i="15"/>
  <c r="K287" i="15"/>
  <c r="K233" i="15"/>
  <c r="K148" i="15"/>
  <c r="K243" i="15"/>
  <c r="K34" i="15"/>
  <c r="K260" i="15"/>
  <c r="K51" i="15"/>
  <c r="K183" i="15"/>
  <c r="K179" i="15"/>
  <c r="K111" i="15"/>
  <c r="K205" i="15"/>
  <c r="K203" i="15"/>
  <c r="K396" i="15"/>
  <c r="K215" i="15"/>
  <c r="K343" i="15"/>
  <c r="K11" i="15"/>
  <c r="K103" i="15"/>
  <c r="K89" i="15"/>
  <c r="K47" i="15"/>
  <c r="K402" i="15"/>
  <c r="K391" i="15"/>
  <c r="K33" i="15"/>
  <c r="K308" i="15"/>
  <c r="K74" i="15"/>
  <c r="K85" i="15"/>
  <c r="K19" i="15"/>
  <c r="K91" i="15"/>
  <c r="K163" i="15"/>
  <c r="K318" i="15"/>
  <c r="K351" i="15"/>
  <c r="K157" i="15"/>
  <c r="K79" i="15"/>
  <c r="K355" i="15"/>
  <c r="K265" i="15"/>
  <c r="K354" i="15"/>
  <c r="K315" i="15"/>
  <c r="K131" i="15"/>
  <c r="K316" i="15"/>
  <c r="K170" i="15"/>
  <c r="K132" i="15"/>
  <c r="K110" i="15"/>
  <c r="K197" i="15"/>
  <c r="K149" i="15"/>
  <c r="K223" i="15"/>
  <c r="K360" i="15"/>
  <c r="K71" i="15"/>
  <c r="K286" i="15"/>
  <c r="K319" i="15"/>
  <c r="K65" i="15"/>
  <c r="K234" i="15"/>
  <c r="K323" i="15"/>
  <c r="K364" i="15"/>
  <c r="K381" i="15"/>
  <c r="K166" i="15"/>
  <c r="K362" i="15"/>
  <c r="K41" i="15"/>
  <c r="K162" i="15"/>
  <c r="K121" i="15"/>
  <c r="K331" i="15"/>
  <c r="K399" i="15"/>
  <c r="K86" i="15"/>
  <c r="K15" i="15"/>
  <c r="K120" i="15"/>
  <c r="K252" i="15"/>
  <c r="K307" i="15"/>
  <c r="K90" i="15"/>
  <c r="K173" i="15"/>
  <c r="K32" i="15"/>
  <c r="K262" i="15"/>
  <c r="K29" i="15"/>
  <c r="K3" i="15"/>
  <c r="K95" i="15"/>
  <c r="K230" i="15"/>
  <c r="K2" i="15"/>
  <c r="K112" i="15"/>
  <c r="K55" i="15"/>
  <c r="K322" i="15"/>
  <c r="K140" i="15"/>
  <c r="K83" i="15"/>
  <c r="K240" i="15"/>
  <c r="K54" i="15"/>
  <c r="K193" i="15"/>
  <c r="K167" i="15"/>
  <c r="K382" i="15"/>
  <c r="K290" i="15"/>
  <c r="K80" i="15"/>
  <c r="K107" i="15"/>
  <c r="K235" i="15"/>
  <c r="K38" i="15"/>
  <c r="K18" i="15"/>
  <c r="K75" i="15"/>
  <c r="K104" i="15"/>
  <c r="K246" i="15"/>
  <c r="K374" i="15"/>
  <c r="K327" i="15"/>
  <c r="K201" i="15"/>
  <c r="K126" i="15"/>
  <c r="K60" i="15"/>
  <c r="K314" i="15"/>
  <c r="K231" i="15"/>
  <c r="K98" i="15"/>
  <c r="K398" i="15"/>
  <c r="K109" i="15"/>
  <c r="K12" i="15"/>
  <c r="K408" i="15"/>
  <c r="K152" i="15"/>
  <c r="K82" i="15"/>
  <c r="K123" i="15"/>
  <c r="K31" i="15"/>
  <c r="K313" i="15"/>
  <c r="K40" i="15"/>
  <c r="K168" i="15"/>
  <c r="K224" i="15"/>
  <c r="K275" i="15"/>
  <c r="K370" i="15"/>
  <c r="K333" i="15"/>
  <c r="K377" i="15"/>
  <c r="K347" i="15"/>
  <c r="K206" i="15"/>
  <c r="K141" i="15"/>
  <c r="K282" i="15"/>
  <c r="K213" i="15"/>
  <c r="K383" i="15"/>
  <c r="K39" i="15"/>
  <c r="K356" i="15"/>
  <c r="K305" i="15"/>
  <c r="K359" i="15"/>
  <c r="K114" i="15"/>
  <c r="K70" i="15"/>
  <c r="K341" i="15"/>
  <c r="K419" i="15"/>
  <c r="K299" i="15"/>
  <c r="K264" i="15"/>
  <c r="K202" i="15"/>
  <c r="K20" i="15"/>
  <c r="K248" i="15"/>
  <c r="K164" i="15"/>
  <c r="K61" i="15"/>
  <c r="K78" i="15"/>
  <c r="K144" i="15"/>
  <c r="K59" i="15"/>
  <c r="K180" i="15"/>
  <c r="K44" i="15"/>
  <c r="K274" i="15"/>
  <c r="K155" i="15"/>
  <c r="K412" i="15"/>
  <c r="K143" i="15"/>
  <c r="K134" i="15"/>
  <c r="K278" i="15"/>
  <c r="K190" i="15"/>
  <c r="K312" i="15"/>
  <c r="K335" i="15"/>
  <c r="K302" i="15"/>
  <c r="K204" i="15"/>
  <c r="K137" i="15"/>
  <c r="K211" i="15"/>
  <c r="K257" i="15"/>
  <c r="K363" i="15"/>
  <c r="K195" i="15"/>
  <c r="K24" i="15"/>
  <c r="K345" i="15"/>
  <c r="K87" i="15"/>
  <c r="K266" i="15"/>
  <c r="K404" i="15"/>
  <c r="K256" i="15"/>
  <c r="K102" i="15"/>
  <c r="K326" i="15"/>
  <c r="K174" i="15"/>
  <c r="K125" i="15"/>
  <c r="K118" i="15"/>
  <c r="K191" i="15"/>
  <c r="K406" i="15"/>
  <c r="K291" i="15"/>
  <c r="K175" i="15"/>
  <c r="K172" i="15"/>
  <c r="K208" i="15"/>
  <c r="K332" i="15"/>
  <c r="K130" i="15"/>
  <c r="K380" i="15"/>
  <c r="K124" i="15"/>
  <c r="K232" i="15"/>
  <c r="K269" i="15"/>
  <c r="K334" i="15"/>
  <c r="K371" i="15"/>
  <c r="K352" i="15"/>
  <c r="K169" i="15"/>
  <c r="K389" i="15"/>
  <c r="K127" i="15"/>
  <c r="K325" i="15"/>
  <c r="K258" i="15"/>
  <c r="K385" i="15"/>
  <c r="K26" i="15"/>
  <c r="K321" i="15"/>
  <c r="K411" i="15"/>
  <c r="K250" i="15"/>
  <c r="K48" i="15"/>
  <c r="K375" i="15"/>
  <c r="K186" i="15"/>
  <c r="K407" i="15"/>
  <c r="K25" i="15"/>
  <c r="K358" i="15"/>
  <c r="K329" i="15"/>
  <c r="K379" i="15"/>
  <c r="K342" i="15"/>
  <c r="K303" i="15"/>
  <c r="K45" i="15"/>
  <c r="K43" i="15"/>
  <c r="K236" i="15"/>
  <c r="K8" i="15"/>
  <c r="K14" i="15"/>
  <c r="K49" i="15"/>
  <c r="K22" i="15"/>
  <c r="K306" i="15"/>
  <c r="K154" i="15"/>
  <c r="K279" i="15"/>
  <c r="K239" i="15"/>
  <c r="K218" i="15"/>
  <c r="K220" i="15"/>
  <c r="K177" i="15"/>
  <c r="K147" i="15"/>
  <c r="K393" i="15"/>
  <c r="K93" i="15"/>
  <c r="K397" i="15"/>
  <c r="K300" i="15"/>
  <c r="K214" i="15"/>
  <c r="K386" i="15"/>
  <c r="K194" i="15"/>
  <c r="K320" i="15"/>
  <c r="K285" i="15"/>
  <c r="K184" i="15"/>
  <c r="K296" i="15"/>
  <c r="K159" i="15"/>
  <c r="K161" i="15"/>
  <c r="K52" i="15"/>
  <c r="K280" i="15"/>
  <c r="K212" i="15"/>
  <c r="K238" i="15"/>
  <c r="K346" i="15"/>
  <c r="K73" i="15"/>
  <c r="K217" i="15"/>
  <c r="K401" i="15"/>
  <c r="K361" i="15"/>
  <c r="K254" i="15"/>
  <c r="K178" i="15"/>
  <c r="K77" i="15"/>
  <c r="K400" i="15"/>
  <c r="K253" i="15"/>
  <c r="K348" i="15"/>
  <c r="K357" i="15"/>
  <c r="K378" i="15"/>
  <c r="K94" i="15"/>
  <c r="K395" i="15"/>
  <c r="K99" i="15"/>
  <c r="K182" i="15"/>
  <c r="K10" i="15"/>
  <c r="K387" i="15"/>
  <c r="K138" i="15"/>
  <c r="K367" i="15"/>
  <c r="K388" i="15"/>
  <c r="K16" i="15"/>
  <c r="K369" i="15"/>
  <c r="K221" i="15"/>
  <c r="K259" i="15"/>
  <c r="K288" i="15"/>
  <c r="K340" i="15"/>
  <c r="K30" i="15"/>
  <c r="K298" i="15"/>
  <c r="K36" i="15"/>
  <c r="K17" i="15"/>
  <c r="K289" i="15"/>
  <c r="K225" i="15"/>
  <c r="K242" i="15"/>
  <c r="K46" i="15"/>
  <c r="K394" i="15"/>
  <c r="K311" i="15"/>
  <c r="K28" i="15"/>
  <c r="K119" i="15"/>
  <c r="K384" i="15"/>
  <c r="K263" i="15"/>
  <c r="K92" i="15"/>
  <c r="K209" i="15"/>
  <c r="K368" i="15"/>
  <c r="K227" i="15"/>
  <c r="K81" i="15"/>
  <c r="K35" i="15"/>
  <c r="K338" i="15"/>
  <c r="K150" i="15"/>
  <c r="K189" i="15"/>
  <c r="K37" i="15"/>
  <c r="K251" i="15"/>
  <c r="K198" i="15"/>
  <c r="K153" i="15"/>
  <c r="K268" i="15"/>
  <c r="K64" i="15"/>
  <c r="K165" i="15"/>
  <c r="K255" i="15"/>
  <c r="K56" i="15"/>
  <c r="K68" i="15"/>
  <c r="K9" i="15"/>
  <c r="L208" i="15"/>
  <c r="L349" i="15"/>
  <c r="L222" i="15"/>
  <c r="L180" i="15"/>
  <c r="L191" i="15"/>
  <c r="L263" i="15"/>
  <c r="L177" i="15"/>
  <c r="L129" i="15"/>
  <c r="L366" i="15"/>
  <c r="L410" i="15"/>
  <c r="L77" i="15"/>
  <c r="L216" i="15"/>
  <c r="L218" i="15"/>
  <c r="L65" i="15"/>
  <c r="B65" i="15" s="1"/>
  <c r="L131" i="15"/>
  <c r="L63" i="15"/>
  <c r="L247" i="15"/>
  <c r="L282" i="15"/>
  <c r="L267" i="15"/>
  <c r="A267" i="15" s="1"/>
  <c r="L403" i="15"/>
  <c r="L45" i="15"/>
  <c r="L76" i="15"/>
  <c r="A76" i="15" s="1"/>
  <c r="L328" i="15"/>
  <c r="L270" i="15"/>
  <c r="L399" i="15"/>
  <c r="B399" i="15" s="1"/>
  <c r="L119" i="15"/>
  <c r="L415" i="15"/>
  <c r="L82" i="15"/>
  <c r="L325" i="15"/>
  <c r="L273" i="15"/>
  <c r="L357" i="15"/>
  <c r="L183" i="15"/>
  <c r="L402" i="15"/>
  <c r="L30" i="15"/>
  <c r="L133" i="15"/>
  <c r="L125" i="15"/>
  <c r="L201" i="15"/>
  <c r="L11" i="15"/>
  <c r="L266" i="15"/>
  <c r="L38" i="15"/>
  <c r="L348" i="15"/>
  <c r="L44" i="15"/>
  <c r="L147" i="15"/>
  <c r="L417" i="15"/>
  <c r="L311" i="15"/>
  <c r="L73" i="15"/>
  <c r="L257" i="15"/>
  <c r="L420" i="15"/>
  <c r="L307" i="15"/>
  <c r="L219" i="15"/>
  <c r="L226" i="15"/>
  <c r="L395" i="15"/>
  <c r="L249" i="15"/>
  <c r="A249" i="15" s="1"/>
  <c r="L297" i="15"/>
  <c r="L299" i="15"/>
  <c r="L160" i="15"/>
  <c r="L298" i="15"/>
  <c r="L138" i="15"/>
  <c r="L333" i="15"/>
  <c r="L142" i="15"/>
  <c r="L4" i="15"/>
  <c r="L381" i="15"/>
  <c r="L29" i="15"/>
  <c r="L389" i="15"/>
  <c r="L139" i="15"/>
  <c r="L375" i="15"/>
  <c r="L275" i="15"/>
  <c r="L193" i="15"/>
  <c r="L57" i="15"/>
  <c r="L179" i="15"/>
  <c r="L358" i="15"/>
  <c r="L184" i="15"/>
  <c r="L225" i="15"/>
  <c r="L258" i="15"/>
  <c r="L407" i="15"/>
  <c r="L167" i="15"/>
  <c r="L130" i="15"/>
  <c r="L209" i="15"/>
  <c r="L185" i="15"/>
  <c r="L39" i="15"/>
  <c r="L17" i="15"/>
  <c r="L235" i="15"/>
  <c r="L388" i="15"/>
  <c r="L295" i="15"/>
  <c r="L393" i="15"/>
  <c r="L141" i="15"/>
  <c r="L12" i="15"/>
  <c r="L210" i="15"/>
  <c r="L153" i="15"/>
  <c r="L18" i="15"/>
  <c r="L182" i="15"/>
  <c r="L250" i="15"/>
  <c r="L6" i="15"/>
  <c r="L163" i="15"/>
  <c r="L144" i="15"/>
  <c r="L376" i="15"/>
  <c r="L414" i="15"/>
  <c r="L215" i="15"/>
  <c r="L342" i="15"/>
  <c r="L135" i="15"/>
  <c r="L67" i="15"/>
  <c r="L318" i="15"/>
  <c r="L405" i="15"/>
  <c r="L121" i="15"/>
  <c r="L205" i="15"/>
  <c r="L89" i="15"/>
  <c r="L260" i="15"/>
  <c r="L122" i="15"/>
  <c r="L380" i="15"/>
  <c r="L22" i="15"/>
  <c r="L189" i="15"/>
  <c r="L416" i="15"/>
  <c r="L172" i="15"/>
  <c r="L221" i="15"/>
  <c r="L383" i="15"/>
  <c r="L359" i="15"/>
  <c r="L364" i="15"/>
  <c r="L61" i="15"/>
  <c r="L87" i="15"/>
  <c r="L40" i="15"/>
  <c r="L24" i="15"/>
  <c r="L368" i="15"/>
  <c r="L151" i="15"/>
  <c r="L169" i="15"/>
  <c r="L322" i="15"/>
  <c r="L31" i="15"/>
  <c r="L81" i="15"/>
  <c r="L345" i="15"/>
  <c r="L118" i="15"/>
  <c r="L362" i="15"/>
  <c r="L150" i="15"/>
  <c r="L173" i="15"/>
  <c r="L239" i="15"/>
  <c r="L162" i="15"/>
  <c r="B162" i="15" s="1"/>
  <c r="L236" i="15"/>
  <c r="L154" i="15"/>
  <c r="L382" i="15"/>
  <c r="L159" i="15"/>
  <c r="L164" i="15"/>
  <c r="L103" i="15"/>
  <c r="L120" i="15"/>
  <c r="L408" i="15"/>
  <c r="A408" i="15" s="1"/>
  <c r="L397" i="15"/>
  <c r="L197" i="15"/>
  <c r="L94" i="15"/>
  <c r="L385" i="15"/>
  <c r="L223" i="15"/>
  <c r="L373" i="15"/>
  <c r="L53" i="15"/>
  <c r="L146" i="15"/>
  <c r="L27" i="15"/>
  <c r="L279" i="15"/>
  <c r="L114" i="15"/>
  <c r="L88" i="15"/>
  <c r="L32" i="15"/>
  <c r="L253" i="15"/>
  <c r="L378" i="15"/>
  <c r="L283" i="15"/>
  <c r="L280" i="15"/>
  <c r="L323" i="15"/>
  <c r="B323" i="15" s="1"/>
  <c r="L9" i="15"/>
  <c r="L347" i="15"/>
  <c r="L145" i="15"/>
  <c r="L262" i="15"/>
  <c r="L166" i="15"/>
  <c r="L291" i="15"/>
  <c r="L123" i="15"/>
  <c r="L49" i="15"/>
  <c r="B49" i="15" s="1"/>
  <c r="L211" i="15"/>
  <c r="L419" i="15"/>
  <c r="L149" i="15"/>
  <c r="L199" i="15"/>
  <c r="L310" i="15"/>
  <c r="L85" i="15"/>
  <c r="L203" i="15"/>
  <c r="L72" i="15"/>
  <c r="L134" i="15"/>
  <c r="L312" i="15"/>
  <c r="L47" i="15"/>
  <c r="L413" i="15"/>
  <c r="L308" i="15"/>
  <c r="L148" i="15"/>
  <c r="L117" i="15"/>
  <c r="L33" i="15"/>
  <c r="L391" i="15"/>
  <c r="L326" i="15"/>
  <c r="L365" i="15"/>
  <c r="L350" i="15"/>
  <c r="L341" i="15"/>
  <c r="L292" i="15"/>
  <c r="L401" i="15"/>
  <c r="L255" i="15"/>
  <c r="L288" i="15"/>
  <c r="L96" i="15"/>
  <c r="L113" i="15"/>
  <c r="L155" i="15"/>
  <c r="L20" i="15"/>
  <c r="L34" i="15"/>
  <c r="L355" i="15"/>
  <c r="L313" i="15"/>
  <c r="L204" i="15"/>
  <c r="L229" i="15"/>
  <c r="L187" i="15"/>
  <c r="L74" i="15"/>
  <c r="L16" i="15"/>
  <c r="L110" i="15"/>
  <c r="L330" i="15"/>
  <c r="L338" i="15"/>
  <c r="L384" i="15"/>
  <c r="L241" i="15"/>
  <c r="B241" i="15" s="1"/>
  <c r="L156" i="15"/>
  <c r="L104" i="15"/>
  <c r="L46" i="15"/>
  <c r="L212" i="15"/>
  <c r="L126" i="15"/>
  <c r="L161" i="15"/>
  <c r="L335" i="15"/>
  <c r="L165" i="15"/>
  <c r="L198" i="15"/>
  <c r="L14" i="15"/>
  <c r="L59" i="15"/>
  <c r="L287" i="15"/>
  <c r="A287" i="15" s="1"/>
  <c r="L79" i="15"/>
  <c r="L315" i="15"/>
  <c r="L336" i="15"/>
  <c r="L23" i="15"/>
  <c r="L277" i="15"/>
  <c r="L303" i="15"/>
  <c r="L66" i="15"/>
  <c r="L91" i="15"/>
  <c r="L70" i="15"/>
  <c r="L95" i="15"/>
  <c r="L356" i="15"/>
  <c r="L360" i="15"/>
  <c r="L371" i="15"/>
  <c r="L224" i="15"/>
  <c r="L51" i="15"/>
  <c r="L181" i="15"/>
  <c r="L101" i="15"/>
  <c r="L28" i="15"/>
  <c r="L276" i="15"/>
  <c r="L354" i="15"/>
  <c r="L36" i="15"/>
  <c r="L233" i="15"/>
  <c r="L93" i="15"/>
  <c r="L256" i="15"/>
  <c r="L152" i="15"/>
  <c r="B152" i="15" s="1"/>
  <c r="L265" i="15"/>
  <c r="L13" i="15"/>
  <c r="L19" i="15"/>
  <c r="L140" i="15"/>
  <c r="L339" i="15"/>
  <c r="L109" i="15"/>
  <c r="L136" i="15"/>
  <c r="L206" i="15"/>
  <c r="L234" i="15"/>
  <c r="L214" i="15"/>
  <c r="L168" i="15"/>
  <c r="B168" i="15" s="1"/>
  <c r="L25" i="15"/>
  <c r="L37" i="15"/>
  <c r="L48" i="15"/>
  <c r="L228" i="15"/>
  <c r="L217" i="15"/>
  <c r="L324" i="15"/>
  <c r="L343" i="15"/>
  <c r="L102" i="15"/>
  <c r="L306" i="15"/>
  <c r="L337" i="15"/>
  <c r="L171" i="15"/>
  <c r="L56" i="15"/>
  <c r="L83" i="15"/>
  <c r="L232" i="15"/>
  <c r="L309" i="15"/>
  <c r="L190" i="15"/>
  <c r="L272" i="15"/>
  <c r="L392" i="15"/>
  <c r="L2" i="15"/>
  <c r="L404" i="15"/>
  <c r="L124" i="15"/>
  <c r="L332" i="15"/>
  <c r="L289" i="15"/>
  <c r="L302" i="15"/>
  <c r="L176" i="15"/>
  <c r="L396" i="15"/>
  <c r="L8" i="15"/>
  <c r="L86" i="15"/>
  <c r="L220" i="15"/>
  <c r="L7" i="15"/>
  <c r="L281" i="15"/>
  <c r="L170" i="15"/>
  <c r="L411" i="15"/>
  <c r="L321" i="15"/>
  <c r="L398" i="15"/>
  <c r="L329" i="15"/>
  <c r="L351" i="15"/>
  <c r="L400" i="15"/>
  <c r="L406" i="15"/>
  <c r="L261" i="15"/>
  <c r="A261" i="15" s="1"/>
  <c r="L264" i="15"/>
  <c r="L105" i="15"/>
  <c r="L98" i="15"/>
  <c r="L243" i="15"/>
  <c r="L296" i="15"/>
  <c r="L245" i="15"/>
  <c r="L320" i="15"/>
  <c r="L107" i="15"/>
  <c r="L3" i="15"/>
  <c r="L227" i="15"/>
  <c r="L202" i="15"/>
  <c r="L352" i="15"/>
  <c r="L111" i="15"/>
  <c r="B111" i="15" s="1"/>
  <c r="L317" i="15"/>
  <c r="L251" i="15"/>
  <c r="L62" i="15"/>
  <c r="L316" i="15"/>
  <c r="B316" i="15" s="1"/>
  <c r="L237" i="15"/>
  <c r="L238" i="15"/>
  <c r="L132" i="15"/>
  <c r="L412" i="15"/>
  <c r="L69" i="15"/>
  <c r="L331" i="15"/>
  <c r="L194" i="15"/>
  <c r="L379" i="15"/>
  <c r="L84" i="15"/>
  <c r="L192" i="15"/>
  <c r="L240" i="15"/>
  <c r="L372" i="15"/>
  <c r="L327" i="15"/>
  <c r="L305" i="15"/>
  <c r="L26" i="15"/>
  <c r="L64" i="15"/>
  <c r="L68" i="15"/>
  <c r="L269" i="15"/>
  <c r="L231" i="15"/>
  <c r="L293" i="15"/>
  <c r="L213" i="15"/>
  <c r="L394" i="15"/>
  <c r="L43" i="15"/>
  <c r="L188" i="15"/>
  <c r="L186" i="15"/>
  <c r="L286" i="15"/>
  <c r="L10" i="15"/>
  <c r="L196" i="15"/>
  <c r="L71" i="15"/>
  <c r="L99" i="15"/>
  <c r="L344" i="15"/>
  <c r="A344" i="15" s="1"/>
  <c r="L90" i="15"/>
  <c r="L353" i="15"/>
  <c r="L174" i="15"/>
  <c r="L369" i="15"/>
  <c r="L319" i="15"/>
  <c r="L137" i="15"/>
  <c r="A137" i="15" s="1"/>
  <c r="L244" i="15"/>
  <c r="L80" i="15"/>
  <c r="L361" i="15"/>
  <c r="L386" i="15"/>
  <c r="L367" i="15"/>
  <c r="L340" i="15"/>
  <c r="B340" i="15" s="1"/>
  <c r="L115" i="15"/>
  <c r="L300" i="15"/>
  <c r="L285" i="15"/>
  <c r="L175" i="15"/>
  <c r="L314" i="15"/>
  <c r="L200" i="15"/>
  <c r="L116" i="15"/>
  <c r="L158" i="15"/>
  <c r="L157" i="15"/>
  <c r="L370" i="15"/>
  <c r="L35" i="15"/>
  <c r="L248" i="15"/>
  <c r="L41" i="15"/>
  <c r="L284" i="15"/>
  <c r="L50" i="15"/>
  <c r="L15" i="15"/>
  <c r="L254" i="15"/>
  <c r="L112" i="15"/>
  <c r="B112" i="15" s="1"/>
  <c r="L75" i="15"/>
  <c r="L418" i="15"/>
  <c r="L97" i="15"/>
  <c r="L230" i="15"/>
  <c r="L60" i="15"/>
  <c r="L106" i="15"/>
  <c r="L268" i="15"/>
  <c r="L92" i="15"/>
  <c r="L274" i="15"/>
  <c r="L5" i="15"/>
  <c r="L377" i="15"/>
  <c r="L290" i="15"/>
  <c r="L304" i="15"/>
  <c r="L58" i="15"/>
  <c r="L346" i="15"/>
  <c r="L242" i="15"/>
  <c r="L128" i="15"/>
  <c r="L143" i="15"/>
  <c r="L271" i="15"/>
  <c r="L100" i="15"/>
  <c r="L252" i="15"/>
  <c r="L195" i="15"/>
  <c r="L178" i="15"/>
  <c r="L278" i="15"/>
  <c r="L54" i="15"/>
  <c r="L127" i="15"/>
  <c r="L363" i="15"/>
  <c r="L52" i="15"/>
  <c r="L301" i="15"/>
  <c r="L78" i="15"/>
  <c r="L374" i="15"/>
  <c r="L294" i="15"/>
  <c r="L409" i="15"/>
  <c r="L21" i="15"/>
  <c r="L387" i="15"/>
  <c r="L390" i="15"/>
  <c r="L42" i="15"/>
  <c r="L108" i="15"/>
  <c r="L207" i="15"/>
  <c r="L55" i="15"/>
  <c r="L246" i="15"/>
  <c r="L334" i="15"/>
  <c r="L259" i="15"/>
  <c r="E10" i="12" a="1"/>
  <c r="E10" i="12" s="1"/>
  <c r="K4" i="15"/>
  <c r="K151" i="15"/>
  <c r="K67" i="15"/>
  <c r="K185" i="15"/>
  <c r="K273" i="15"/>
  <c r="K115" i="15"/>
  <c r="K376" i="15"/>
  <c r="K301" i="15"/>
  <c r="K410" i="15"/>
  <c r="K160" i="15"/>
  <c r="K53" i="15"/>
  <c r="K304" i="15"/>
  <c r="K42" i="15"/>
  <c r="K226" i="15"/>
  <c r="K63" i="15"/>
  <c r="K392" i="15"/>
  <c r="B392" i="15" s="1"/>
  <c r="K409" i="15"/>
  <c r="K365" i="15"/>
  <c r="K105" i="15"/>
  <c r="K222" i="15"/>
  <c r="K366" i="15"/>
  <c r="K100" i="15"/>
  <c r="K88" i="15"/>
  <c r="K146" i="15"/>
  <c r="K373" i="15"/>
  <c r="K13" i="15"/>
  <c r="K128" i="15"/>
  <c r="K324" i="15"/>
  <c r="B324" i="15" s="1"/>
  <c r="K277" i="15"/>
  <c r="K272" i="15"/>
  <c r="K353" i="15"/>
  <c r="K294" i="15"/>
  <c r="K417" i="15"/>
  <c r="K390" i="15"/>
  <c r="K23" i="15"/>
  <c r="K6" i="15"/>
  <c r="K188" i="15"/>
  <c r="K349" i="15"/>
  <c r="K57" i="15"/>
  <c r="K350" i="15"/>
  <c r="K101" i="15"/>
  <c r="K216" i="15"/>
  <c r="K50" i="15"/>
  <c r="K270" i="15"/>
  <c r="K309" i="15"/>
  <c r="K181" i="15"/>
  <c r="K27" i="15"/>
  <c r="K337" i="15"/>
  <c r="K403" i="15"/>
  <c r="K228" i="15"/>
  <c r="K122" i="15"/>
  <c r="K106" i="15"/>
  <c r="A270" i="15" l="1"/>
  <c r="A80" i="15"/>
  <c r="A134" i="15"/>
  <c r="A317" i="15"/>
  <c r="A203" i="15"/>
  <c r="B405" i="15"/>
  <c r="A108" i="15"/>
  <c r="A258" i="15"/>
  <c r="A416" i="15"/>
  <c r="A398" i="15"/>
  <c r="A276" i="15"/>
  <c r="A183" i="15"/>
  <c r="B15" i="15"/>
  <c r="B11" i="15"/>
  <c r="A186" i="15"/>
  <c r="A135" i="15"/>
  <c r="A154" i="15"/>
  <c r="A244" i="15"/>
  <c r="A327" i="15"/>
  <c r="A40" i="15"/>
  <c r="B58" i="15"/>
  <c r="A45" i="15"/>
  <c r="A279" i="15"/>
  <c r="B354" i="15"/>
  <c r="A419" i="15"/>
  <c r="A143" i="15"/>
  <c r="A139" i="15"/>
  <c r="B254" i="15"/>
  <c r="B148" i="15"/>
  <c r="A380" i="15"/>
  <c r="B191" i="15"/>
  <c r="B91" i="15"/>
  <c r="B173" i="15"/>
  <c r="B295" i="15"/>
  <c r="A82" i="15"/>
  <c r="B314" i="15"/>
  <c r="B415" i="15"/>
  <c r="A390" i="15"/>
  <c r="A35" i="15"/>
  <c r="A387" i="15"/>
  <c r="A24" i="15"/>
  <c r="B300" i="15"/>
  <c r="B95" i="15"/>
  <c r="B67" i="15"/>
  <c r="B79" i="15"/>
  <c r="A217" i="15"/>
  <c r="A25" i="15"/>
  <c r="A13" i="15"/>
  <c r="A404" i="15"/>
  <c r="A48" i="15"/>
  <c r="A104" i="15"/>
  <c r="B223" i="15"/>
  <c r="B333" i="15"/>
  <c r="A147" i="15"/>
  <c r="B35" i="15"/>
  <c r="A285" i="15"/>
  <c r="B99" i="15"/>
  <c r="B356" i="15"/>
  <c r="A391" i="15"/>
  <c r="A420" i="15"/>
  <c r="B268" i="15"/>
  <c r="A189" i="15"/>
  <c r="B131" i="15"/>
  <c r="B369" i="15"/>
  <c r="A256" i="15"/>
  <c r="A34" i="15"/>
  <c r="B318" i="15"/>
  <c r="B381" i="15"/>
  <c r="B59" i="15"/>
  <c r="A264" i="15"/>
  <c r="A46" i="15"/>
  <c r="B393" i="15"/>
  <c r="B311" i="15"/>
  <c r="B218" i="15"/>
  <c r="A339" i="15"/>
  <c r="B155" i="15"/>
  <c r="A125" i="15"/>
  <c r="B77" i="15"/>
  <c r="A273" i="15"/>
  <c r="B214" i="15"/>
  <c r="B298" i="15"/>
  <c r="B294" i="15"/>
  <c r="B245" i="15"/>
  <c r="A332" i="15"/>
  <c r="A345" i="15"/>
  <c r="A38" i="15"/>
  <c r="B355" i="15"/>
  <c r="A358" i="15"/>
  <c r="B220" i="15"/>
  <c r="B329" i="15"/>
  <c r="A341" i="15"/>
  <c r="A130" i="15"/>
  <c r="B60" i="15"/>
  <c r="B66" i="15"/>
  <c r="A378" i="15"/>
  <c r="A386" i="15"/>
  <c r="A68" i="15"/>
  <c r="A169" i="15"/>
  <c r="A411" i="15"/>
  <c r="A220" i="15"/>
  <c r="B221" i="15"/>
  <c r="A30" i="15"/>
  <c r="B213" i="15"/>
  <c r="B234" i="15"/>
  <c r="A255" i="15"/>
  <c r="A121" i="15"/>
  <c r="A324" i="15"/>
  <c r="A157" i="15"/>
  <c r="A115" i="15"/>
  <c r="A83" i="15"/>
  <c r="A206" i="15"/>
  <c r="A397" i="15"/>
  <c r="B357" i="15"/>
  <c r="B380" i="15"/>
  <c r="A93" i="15"/>
  <c r="B146" i="15"/>
  <c r="B73" i="15"/>
  <c r="B263" i="15"/>
  <c r="A306" i="15"/>
  <c r="B120" i="15"/>
  <c r="A144" i="15"/>
  <c r="A231" i="15"/>
  <c r="A122" i="15"/>
  <c r="A389" i="15"/>
  <c r="B3" i="15"/>
  <c r="A36" i="15"/>
  <c r="A365" i="15"/>
  <c r="A226" i="15"/>
  <c r="A77" i="15"/>
  <c r="A213" i="15"/>
  <c r="B334" i="15"/>
  <c r="A43" i="15"/>
  <c r="B62" i="15"/>
  <c r="A107" i="15"/>
  <c r="B23" i="15"/>
  <c r="B362" i="15"/>
  <c r="A138" i="15"/>
  <c r="A410" i="15"/>
  <c r="B109" i="15"/>
  <c r="A153" i="15"/>
  <c r="B82" i="15"/>
  <c r="B335" i="15"/>
  <c r="A409" i="15"/>
  <c r="B409" i="15"/>
  <c r="B54" i="15"/>
  <c r="A54" i="15"/>
  <c r="B128" i="15"/>
  <c r="A128" i="15"/>
  <c r="A274" i="15"/>
  <c r="B274" i="15"/>
  <c r="B75" i="15"/>
  <c r="A75" i="15"/>
  <c r="B394" i="15"/>
  <c r="A394" i="15"/>
  <c r="B305" i="15"/>
  <c r="A305" i="15"/>
  <c r="A331" i="15"/>
  <c r="B331" i="15"/>
  <c r="A251" i="15"/>
  <c r="B251" i="15"/>
  <c r="A320" i="15"/>
  <c r="B320" i="15"/>
  <c r="B406" i="15"/>
  <c r="A406" i="15"/>
  <c r="B281" i="15"/>
  <c r="A281" i="15"/>
  <c r="B289" i="15"/>
  <c r="A289" i="15"/>
  <c r="A309" i="15"/>
  <c r="B309" i="15"/>
  <c r="B343" i="15"/>
  <c r="A343" i="15"/>
  <c r="B13" i="15"/>
  <c r="A336" i="15"/>
  <c r="B336" i="15"/>
  <c r="A384" i="15"/>
  <c r="B384" i="15"/>
  <c r="A204" i="15"/>
  <c r="B204" i="15"/>
  <c r="B288" i="15"/>
  <c r="A288" i="15"/>
  <c r="B211" i="15"/>
  <c r="A211" i="15"/>
  <c r="B9" i="15"/>
  <c r="A9" i="15"/>
  <c r="A114" i="15"/>
  <c r="B114" i="15"/>
  <c r="A94" i="15"/>
  <c r="B94" i="15"/>
  <c r="B382" i="15"/>
  <c r="A382" i="15"/>
  <c r="B118" i="15"/>
  <c r="A118" i="15"/>
  <c r="A172" i="15"/>
  <c r="B172" i="15"/>
  <c r="A205" i="15"/>
  <c r="B205" i="15"/>
  <c r="B414" i="15"/>
  <c r="A414" i="15"/>
  <c r="A17" i="15"/>
  <c r="B17" i="15"/>
  <c r="B225" i="15"/>
  <c r="A225" i="15"/>
  <c r="A307" i="15"/>
  <c r="B307" i="15"/>
  <c r="B348" i="15"/>
  <c r="A348" i="15"/>
  <c r="B402" i="15"/>
  <c r="A402" i="15"/>
  <c r="A247" i="15"/>
  <c r="B247" i="15"/>
  <c r="A366" i="15"/>
  <c r="B366" i="15"/>
  <c r="A208" i="15"/>
  <c r="B208" i="15"/>
  <c r="A223" i="15"/>
  <c r="B83" i="15"/>
  <c r="A268" i="15"/>
  <c r="A99" i="15"/>
  <c r="A300" i="15"/>
  <c r="A91" i="15"/>
  <c r="B22" i="15"/>
  <c r="A22" i="15"/>
  <c r="B416" i="15"/>
  <c r="A174" i="15"/>
  <c r="B174" i="15"/>
  <c r="B24" i="15"/>
  <c r="A393" i="15"/>
  <c r="A120" i="15"/>
  <c r="B264" i="15"/>
  <c r="B386" i="15"/>
  <c r="B244" i="15"/>
  <c r="B38" i="15"/>
  <c r="A65" i="15"/>
  <c r="B139" i="15"/>
  <c r="B137" i="15"/>
  <c r="B404" i="15"/>
  <c r="A162" i="15"/>
  <c r="A62" i="15"/>
  <c r="A405" i="15"/>
  <c r="B377" i="15"/>
  <c r="A377" i="15"/>
  <c r="A361" i="15"/>
  <c r="B361" i="15"/>
  <c r="A379" i="15"/>
  <c r="B379" i="15"/>
  <c r="A55" i="15"/>
  <c r="B55" i="15"/>
  <c r="A278" i="15"/>
  <c r="B278" i="15"/>
  <c r="A242" i="15"/>
  <c r="B242" i="15"/>
  <c r="A92" i="15"/>
  <c r="B92" i="15"/>
  <c r="B370" i="15"/>
  <c r="A370" i="15"/>
  <c r="B71" i="15"/>
  <c r="A71" i="15"/>
  <c r="B69" i="15"/>
  <c r="A69" i="15"/>
  <c r="A400" i="15"/>
  <c r="B400" i="15"/>
  <c r="B7" i="15"/>
  <c r="A7" i="15"/>
  <c r="B232" i="15"/>
  <c r="A232" i="15"/>
  <c r="A265" i="15"/>
  <c r="B265" i="15"/>
  <c r="B28" i="15"/>
  <c r="A28" i="15"/>
  <c r="B315" i="15"/>
  <c r="A315" i="15"/>
  <c r="A161" i="15"/>
  <c r="B161" i="15"/>
  <c r="B338" i="15"/>
  <c r="A338" i="15"/>
  <c r="A313" i="15"/>
  <c r="B313" i="15"/>
  <c r="A33" i="15"/>
  <c r="B33" i="15"/>
  <c r="B72" i="15"/>
  <c r="A72" i="15"/>
  <c r="A197" i="15"/>
  <c r="B197" i="15"/>
  <c r="A376" i="15"/>
  <c r="B376" i="15"/>
  <c r="B210" i="15"/>
  <c r="A210" i="15"/>
  <c r="B39" i="15"/>
  <c r="A39" i="15"/>
  <c r="B184" i="15"/>
  <c r="A184" i="15"/>
  <c r="B160" i="15"/>
  <c r="A160" i="15"/>
  <c r="B63" i="15"/>
  <c r="A63" i="15"/>
  <c r="B129" i="15"/>
  <c r="A129" i="15"/>
  <c r="A66" i="15"/>
  <c r="B153" i="15"/>
  <c r="B138" i="15"/>
  <c r="B276" i="15"/>
  <c r="B280" i="15"/>
  <c r="A280" i="15"/>
  <c r="A49" i="15"/>
  <c r="B183" i="15"/>
  <c r="A60" i="15"/>
  <c r="B134" i="15"/>
  <c r="A333" i="15"/>
  <c r="B387" i="15"/>
  <c r="A316" i="15"/>
  <c r="A354" i="15"/>
  <c r="B420" i="15"/>
  <c r="A254" i="15"/>
  <c r="A363" i="15"/>
  <c r="B363" i="15"/>
  <c r="B90" i="15"/>
  <c r="A90" i="15"/>
  <c r="B207" i="15"/>
  <c r="A207" i="15"/>
  <c r="B374" i="15"/>
  <c r="A374" i="15"/>
  <c r="B178" i="15"/>
  <c r="A178" i="15"/>
  <c r="B346" i="15"/>
  <c r="A346" i="15"/>
  <c r="A319" i="15"/>
  <c r="B319" i="15"/>
  <c r="A196" i="15"/>
  <c r="B196" i="15"/>
  <c r="A293" i="15"/>
  <c r="B293" i="15"/>
  <c r="A372" i="15"/>
  <c r="B372" i="15"/>
  <c r="B412" i="15"/>
  <c r="A412" i="15"/>
  <c r="A296" i="15"/>
  <c r="B296" i="15"/>
  <c r="A351" i="15"/>
  <c r="B351" i="15"/>
  <c r="A124" i="15"/>
  <c r="B124" i="15"/>
  <c r="B101" i="15"/>
  <c r="A101" i="15"/>
  <c r="A70" i="15"/>
  <c r="B70" i="15"/>
  <c r="B126" i="15"/>
  <c r="A126" i="15"/>
  <c r="A330" i="15"/>
  <c r="B330" i="15"/>
  <c r="B401" i="15"/>
  <c r="A401" i="15"/>
  <c r="A117" i="15"/>
  <c r="B117" i="15"/>
  <c r="A123" i="15"/>
  <c r="B123" i="15"/>
  <c r="A27" i="15"/>
  <c r="B27" i="15"/>
  <c r="A236" i="15"/>
  <c r="B236" i="15"/>
  <c r="B81" i="15"/>
  <c r="A81" i="15"/>
  <c r="A87" i="15"/>
  <c r="B87" i="15"/>
  <c r="A12" i="15"/>
  <c r="B12" i="15"/>
  <c r="B185" i="15"/>
  <c r="A185" i="15"/>
  <c r="A29" i="15"/>
  <c r="B29" i="15"/>
  <c r="A299" i="15"/>
  <c r="B299" i="15"/>
  <c r="A257" i="15"/>
  <c r="B257" i="15"/>
  <c r="B266" i="15"/>
  <c r="A266" i="15"/>
  <c r="B328" i="15"/>
  <c r="A328" i="15"/>
  <c r="A177" i="15"/>
  <c r="B177" i="15"/>
  <c r="A355" i="15"/>
  <c r="A295" i="15"/>
  <c r="B344" i="15"/>
  <c r="B36" i="15"/>
  <c r="A311" i="15"/>
  <c r="A298" i="15"/>
  <c r="B80" i="15"/>
  <c r="B258" i="15"/>
  <c r="B317" i="15"/>
  <c r="B143" i="15"/>
  <c r="B419" i="15"/>
  <c r="A362" i="15"/>
  <c r="B391" i="15"/>
  <c r="A3" i="15"/>
  <c r="A335" i="15"/>
  <c r="B125" i="15"/>
  <c r="B48" i="15"/>
  <c r="A11" i="15"/>
  <c r="B115" i="15"/>
  <c r="B410" i="15"/>
  <c r="B327" i="15"/>
  <c r="B68" i="15"/>
  <c r="B30" i="15"/>
  <c r="B378" i="15"/>
  <c r="A357" i="15"/>
  <c r="B154" i="15"/>
  <c r="A218" i="15"/>
  <c r="B358" i="15"/>
  <c r="B256" i="15"/>
  <c r="A356" i="15"/>
  <c r="A95" i="15"/>
  <c r="A152" i="15"/>
  <c r="A15" i="15"/>
  <c r="B107" i="15"/>
  <c r="A131" i="15"/>
  <c r="B34" i="15"/>
  <c r="A112" i="15"/>
  <c r="A191" i="15"/>
  <c r="A10" i="15"/>
  <c r="B10" i="15"/>
  <c r="B240" i="15"/>
  <c r="A240" i="15"/>
  <c r="A352" i="15"/>
  <c r="B352" i="15"/>
  <c r="A243" i="15"/>
  <c r="B243" i="15"/>
  <c r="B228" i="15"/>
  <c r="B136" i="15"/>
  <c r="A136" i="15"/>
  <c r="A181" i="15"/>
  <c r="B181" i="15"/>
  <c r="A292" i="15"/>
  <c r="B292" i="15"/>
  <c r="B85" i="15"/>
  <c r="A85" i="15"/>
  <c r="A61" i="15"/>
  <c r="B61" i="15"/>
  <c r="A141" i="15"/>
  <c r="B141" i="15"/>
  <c r="B179" i="15"/>
  <c r="A179" i="15"/>
  <c r="A297" i="15"/>
  <c r="B297" i="15"/>
  <c r="B273" i="15"/>
  <c r="B108" i="15"/>
  <c r="B42" i="15"/>
  <c r="A42" i="15"/>
  <c r="B301" i="15"/>
  <c r="A301" i="15"/>
  <c r="B252" i="15"/>
  <c r="A252" i="15"/>
  <c r="A304" i="15"/>
  <c r="B50" i="15"/>
  <c r="A50" i="15"/>
  <c r="B116" i="15"/>
  <c r="A116" i="15"/>
  <c r="A367" i="15"/>
  <c r="B367" i="15"/>
  <c r="A286" i="15"/>
  <c r="B286" i="15"/>
  <c r="B269" i="15"/>
  <c r="A269" i="15"/>
  <c r="A192" i="15"/>
  <c r="B192" i="15"/>
  <c r="A238" i="15"/>
  <c r="B238" i="15"/>
  <c r="B202" i="15"/>
  <c r="A202" i="15"/>
  <c r="A98" i="15"/>
  <c r="B98" i="15"/>
  <c r="B8" i="15"/>
  <c r="A8" i="15"/>
  <c r="B2" i="15"/>
  <c r="A2" i="15"/>
  <c r="B171" i="15"/>
  <c r="A171" i="15"/>
  <c r="B51" i="15"/>
  <c r="A51" i="15"/>
  <c r="B16" i="15"/>
  <c r="A16" i="15"/>
  <c r="B20" i="15"/>
  <c r="A20" i="15"/>
  <c r="B308" i="15"/>
  <c r="A308" i="15"/>
  <c r="A310" i="15"/>
  <c r="B310" i="15"/>
  <c r="A166" i="15"/>
  <c r="B166" i="15"/>
  <c r="A53" i="15"/>
  <c r="B53" i="15"/>
  <c r="B239" i="15"/>
  <c r="A239" i="15"/>
  <c r="A322" i="15"/>
  <c r="B322" i="15"/>
  <c r="A364" i="15"/>
  <c r="B364" i="15"/>
  <c r="A67" i="15"/>
  <c r="A6" i="15"/>
  <c r="B6" i="15"/>
  <c r="B57" i="15"/>
  <c r="A57" i="15"/>
  <c r="B4" i="15"/>
  <c r="A4" i="15"/>
  <c r="B201" i="15"/>
  <c r="A201" i="15"/>
  <c r="B325" i="15"/>
  <c r="A325" i="15"/>
  <c r="A109" i="15"/>
  <c r="B270" i="15"/>
  <c r="A294" i="15"/>
  <c r="A340" i="15"/>
  <c r="A318" i="15"/>
  <c r="B304" i="15"/>
  <c r="A334" i="15"/>
  <c r="B217" i="15"/>
  <c r="B339" i="15"/>
  <c r="A111" i="15"/>
  <c r="A415" i="15"/>
  <c r="B365" i="15"/>
  <c r="A155" i="15"/>
  <c r="B408" i="15"/>
  <c r="B46" i="15"/>
  <c r="A173" i="15"/>
  <c r="B93" i="15"/>
  <c r="A246" i="15"/>
  <c r="B246" i="15"/>
  <c r="B226" i="15"/>
  <c r="A59" i="15"/>
  <c r="B45" i="15"/>
  <c r="B267" i="15"/>
  <c r="B135" i="15"/>
  <c r="A78" i="15"/>
  <c r="B78" i="15"/>
  <c r="B195" i="15"/>
  <c r="A195" i="15"/>
  <c r="A106" i="15"/>
  <c r="B106" i="15"/>
  <c r="B158" i="15"/>
  <c r="A158" i="15"/>
  <c r="B132" i="15"/>
  <c r="A132" i="15"/>
  <c r="B86" i="15"/>
  <c r="A86" i="15"/>
  <c r="B56" i="15"/>
  <c r="A56" i="15"/>
  <c r="A212" i="15"/>
  <c r="B212" i="15"/>
  <c r="B110" i="15"/>
  <c r="A110" i="15"/>
  <c r="A291" i="15"/>
  <c r="B291" i="15"/>
  <c r="B283" i="15"/>
  <c r="A283" i="15"/>
  <c r="A31" i="15"/>
  <c r="B31" i="15"/>
  <c r="B163" i="15"/>
  <c r="A163" i="15"/>
  <c r="A209" i="15"/>
  <c r="B209" i="15"/>
  <c r="A146" i="15"/>
  <c r="B390" i="15"/>
  <c r="B52" i="15"/>
  <c r="A52" i="15"/>
  <c r="B100" i="15"/>
  <c r="A100" i="15"/>
  <c r="A290" i="15"/>
  <c r="B290" i="15"/>
  <c r="A230" i="15"/>
  <c r="B230" i="15"/>
  <c r="B284" i="15"/>
  <c r="A284" i="15"/>
  <c r="A200" i="15"/>
  <c r="B200" i="15"/>
  <c r="B353" i="15"/>
  <c r="A353" i="15"/>
  <c r="A84" i="15"/>
  <c r="B84" i="15"/>
  <c r="A237" i="15"/>
  <c r="B237" i="15"/>
  <c r="A227" i="15"/>
  <c r="B227" i="15"/>
  <c r="A105" i="15"/>
  <c r="B105" i="15"/>
  <c r="A321" i="15"/>
  <c r="B321" i="15"/>
  <c r="B396" i="15"/>
  <c r="A396" i="15"/>
  <c r="A392" i="15"/>
  <c r="B337" i="15"/>
  <c r="A337" i="15"/>
  <c r="B37" i="15"/>
  <c r="A37" i="15"/>
  <c r="B233" i="15"/>
  <c r="A233" i="15"/>
  <c r="B224" i="15"/>
  <c r="A224" i="15"/>
  <c r="B303" i="15"/>
  <c r="A303" i="15"/>
  <c r="B14" i="15"/>
  <c r="A14" i="15"/>
  <c r="A74" i="15"/>
  <c r="B74" i="15"/>
  <c r="B350" i="15"/>
  <c r="A350" i="15"/>
  <c r="A413" i="15"/>
  <c r="B413" i="15"/>
  <c r="B199" i="15"/>
  <c r="A199" i="15"/>
  <c r="B262" i="15"/>
  <c r="A262" i="15"/>
  <c r="A253" i="15"/>
  <c r="B253" i="15"/>
  <c r="B373" i="15"/>
  <c r="A373" i="15"/>
  <c r="A103" i="15"/>
  <c r="B103" i="15"/>
  <c r="A359" i="15"/>
  <c r="B359" i="15"/>
  <c r="B122" i="15"/>
  <c r="A250" i="15"/>
  <c r="B250" i="15"/>
  <c r="A167" i="15"/>
  <c r="B167" i="15"/>
  <c r="B193" i="15"/>
  <c r="A193" i="15"/>
  <c r="A142" i="15"/>
  <c r="B142" i="15"/>
  <c r="B395" i="15"/>
  <c r="A395" i="15"/>
  <c r="B417" i="15"/>
  <c r="A417" i="15"/>
  <c r="B403" i="15"/>
  <c r="A403" i="15"/>
  <c r="A216" i="15"/>
  <c r="B216" i="15"/>
  <c r="A180" i="15"/>
  <c r="B180" i="15"/>
  <c r="B398" i="15"/>
  <c r="B255" i="15"/>
  <c r="B189" i="15"/>
  <c r="B203" i="15"/>
  <c r="A73" i="15"/>
  <c r="B397" i="15"/>
  <c r="B43" i="15"/>
  <c r="B169" i="15"/>
  <c r="A79" i="15"/>
  <c r="B76" i="15"/>
  <c r="B231" i="15"/>
  <c r="B345" i="15"/>
  <c r="A399" i="15"/>
  <c r="B144" i="15"/>
  <c r="B389" i="15"/>
  <c r="B25" i="15"/>
  <c r="A228" i="15"/>
  <c r="A168" i="15"/>
  <c r="B259" i="15"/>
  <c r="A259" i="15"/>
  <c r="A97" i="15"/>
  <c r="B97" i="15"/>
  <c r="A272" i="15"/>
  <c r="B272" i="15"/>
  <c r="B140" i="15"/>
  <c r="A140" i="15"/>
  <c r="B371" i="15"/>
  <c r="A371" i="15"/>
  <c r="B198" i="15"/>
  <c r="A198" i="15"/>
  <c r="B187" i="15"/>
  <c r="A187" i="15"/>
  <c r="A149" i="15"/>
  <c r="B149" i="15"/>
  <c r="B150" i="15"/>
  <c r="A150" i="15"/>
  <c r="B383" i="15"/>
  <c r="A383" i="15"/>
  <c r="B342" i="15"/>
  <c r="A342" i="15"/>
  <c r="B407" i="15"/>
  <c r="A407" i="15"/>
  <c r="A275" i="15"/>
  <c r="B275" i="15"/>
  <c r="A133" i="15"/>
  <c r="B133" i="15"/>
  <c r="A222" i="15"/>
  <c r="B222" i="15"/>
  <c r="A381" i="15"/>
  <c r="A245" i="15"/>
  <c r="A263" i="15"/>
  <c r="B186" i="15"/>
  <c r="A241" i="15"/>
  <c r="B306" i="15"/>
  <c r="B411" i="15"/>
  <c r="B130" i="15"/>
  <c r="B341" i="15"/>
  <c r="B287" i="15"/>
  <c r="B206" i="15"/>
  <c r="B40" i="15"/>
  <c r="A323" i="15"/>
  <c r="B249" i="15"/>
  <c r="A369" i="15"/>
  <c r="A329" i="15"/>
  <c r="A214" i="15"/>
  <c r="A148" i="15"/>
  <c r="B271" i="15"/>
  <c r="A271" i="15"/>
  <c r="B41" i="15"/>
  <c r="A41" i="15"/>
  <c r="A188" i="15"/>
  <c r="B188" i="15"/>
  <c r="B64" i="15"/>
  <c r="A64" i="15"/>
  <c r="A176" i="15"/>
  <c r="B176" i="15"/>
  <c r="B277" i="15"/>
  <c r="A277" i="15"/>
  <c r="B156" i="15"/>
  <c r="A156" i="15"/>
  <c r="A113" i="15"/>
  <c r="B113" i="15"/>
  <c r="B47" i="15"/>
  <c r="A47" i="15"/>
  <c r="A145" i="15"/>
  <c r="B145" i="15"/>
  <c r="B32" i="15"/>
  <c r="A32" i="15"/>
  <c r="A164" i="15"/>
  <c r="B164" i="15"/>
  <c r="A151" i="15"/>
  <c r="B151" i="15"/>
  <c r="A260" i="15"/>
  <c r="B260" i="15"/>
  <c r="A182" i="15"/>
  <c r="B182" i="15"/>
  <c r="B388" i="15"/>
  <c r="A388" i="15"/>
  <c r="A21" i="15"/>
  <c r="B21" i="15"/>
  <c r="B127" i="15"/>
  <c r="A127" i="15"/>
  <c r="A5" i="15"/>
  <c r="B5" i="15"/>
  <c r="A418" i="15"/>
  <c r="B418" i="15"/>
  <c r="A248" i="15"/>
  <c r="B248" i="15"/>
  <c r="B175" i="15"/>
  <c r="A175" i="15"/>
  <c r="A26" i="15"/>
  <c r="B26" i="15"/>
  <c r="B194" i="15"/>
  <c r="A194" i="15"/>
  <c r="A170" i="15"/>
  <c r="B170" i="15"/>
  <c r="B302" i="15"/>
  <c r="A302" i="15"/>
  <c r="B190" i="15"/>
  <c r="A190" i="15"/>
  <c r="A102" i="15"/>
  <c r="B102" i="15"/>
  <c r="A19" i="15"/>
  <c r="B19" i="15"/>
  <c r="A360" i="15"/>
  <c r="B360" i="15"/>
  <c r="A23" i="15"/>
  <c r="A165" i="15"/>
  <c r="B165" i="15"/>
  <c r="B229" i="15"/>
  <c r="A229" i="15"/>
  <c r="A96" i="15"/>
  <c r="B96" i="15"/>
  <c r="B326" i="15"/>
  <c r="A326" i="15"/>
  <c r="A312" i="15"/>
  <c r="B312" i="15"/>
  <c r="A347" i="15"/>
  <c r="B347" i="15"/>
  <c r="B88" i="15"/>
  <c r="A88" i="15"/>
  <c r="A385" i="15"/>
  <c r="B385" i="15"/>
  <c r="B159" i="15"/>
  <c r="A159" i="15"/>
  <c r="B368" i="15"/>
  <c r="A368" i="15"/>
  <c r="B89" i="15"/>
  <c r="A89" i="15"/>
  <c r="B215" i="15"/>
  <c r="A215" i="15"/>
  <c r="B18" i="15"/>
  <c r="A18" i="15"/>
  <c r="B235" i="15"/>
  <c r="A235" i="15"/>
  <c r="B375" i="15"/>
  <c r="A375" i="15"/>
  <c r="B219" i="15"/>
  <c r="A219" i="15"/>
  <c r="B44" i="15"/>
  <c r="A44" i="15"/>
  <c r="A119" i="15"/>
  <c r="B119" i="15"/>
  <c r="B282" i="15"/>
  <c r="A282" i="15"/>
  <c r="A349" i="15"/>
  <c r="B349" i="15"/>
  <c r="A221" i="15"/>
  <c r="B285" i="15"/>
  <c r="B332" i="15"/>
  <c r="B279" i="15"/>
  <c r="B104" i="15"/>
  <c r="B121" i="15"/>
  <c r="A234" i="15"/>
  <c r="B157" i="15"/>
  <c r="B261" i="15"/>
  <c r="A58" i="15"/>
  <c r="B147" i="15"/>
  <c r="A314" i="15"/>
  <c r="O35" i="15"/>
  <c r="C213" i="15"/>
  <c r="M380" i="15"/>
  <c r="N77" i="15"/>
  <c r="N324" i="15"/>
  <c r="N82" i="15"/>
  <c r="N405" i="15"/>
  <c r="M11" i="15"/>
  <c r="P311" i="15"/>
  <c r="M155" i="15"/>
  <c r="N334" i="15"/>
  <c r="N380" i="15"/>
  <c r="C77" i="15"/>
  <c r="C324" i="15"/>
  <c r="C82" i="15"/>
  <c r="P268" i="15"/>
  <c r="N111" i="15"/>
  <c r="P152" i="15"/>
  <c r="M79" i="15"/>
  <c r="M405" i="15"/>
  <c r="M131" i="15"/>
  <c r="O15" i="15"/>
  <c r="C162" i="15"/>
  <c r="C66" i="15"/>
  <c r="N59" i="15"/>
  <c r="P218" i="15"/>
  <c r="P329" i="15"/>
  <c r="C392" i="15"/>
  <c r="C155" i="15"/>
  <c r="P35" i="15"/>
  <c r="P213" i="15"/>
  <c r="N298" i="15"/>
  <c r="M112" i="15"/>
  <c r="M95" i="15"/>
  <c r="O323" i="15"/>
  <c r="C35" i="15"/>
  <c r="N220" i="15"/>
  <c r="P380" i="15"/>
  <c r="P77" i="15"/>
  <c r="M324" i="15"/>
  <c r="O82" i="15"/>
  <c r="O268" i="15"/>
  <c r="O65" i="15"/>
  <c r="M66" i="15"/>
  <c r="N155" i="15"/>
  <c r="O316" i="15"/>
  <c r="M334" i="15"/>
  <c r="O354" i="15"/>
  <c r="O91" i="15"/>
  <c r="O295" i="15"/>
  <c r="C3" i="15"/>
  <c r="M35" i="15"/>
  <c r="M323" i="15"/>
  <c r="M340" i="15"/>
  <c r="O329" i="15"/>
  <c r="O73" i="15"/>
  <c r="M316" i="15"/>
  <c r="P393" i="15"/>
  <c r="P335" i="15"/>
  <c r="C99" i="15"/>
  <c r="C356" i="15"/>
  <c r="N323" i="15"/>
  <c r="M82" i="15"/>
  <c r="M111" i="15"/>
  <c r="P405" i="15"/>
  <c r="P263" i="15"/>
  <c r="P15" i="15"/>
  <c r="M311" i="15"/>
  <c r="O148" i="15"/>
  <c r="M241" i="15"/>
  <c r="M220" i="15"/>
  <c r="O380" i="15"/>
  <c r="O77" i="15"/>
  <c r="P324" i="15"/>
  <c r="P82" i="15"/>
  <c r="C268" i="15"/>
  <c r="M15" i="15"/>
  <c r="C65" i="15"/>
  <c r="P66" i="15"/>
  <c r="O155" i="15"/>
  <c r="C316" i="15"/>
  <c r="C333" i="15"/>
  <c r="P334" i="15"/>
  <c r="M354" i="15"/>
  <c r="O333" i="15"/>
  <c r="N354" i="15"/>
  <c r="N393" i="15"/>
  <c r="C23" i="15"/>
  <c r="P220" i="15"/>
  <c r="O405" i="15"/>
  <c r="M263" i="15"/>
  <c r="C59" i="15"/>
  <c r="N218" i="15"/>
  <c r="P241" i="15"/>
  <c r="C221" i="15"/>
  <c r="O60" i="15"/>
  <c r="N3" i="15"/>
  <c r="N35" i="15"/>
  <c r="O399" i="15"/>
  <c r="O324" i="15"/>
  <c r="M162" i="15"/>
  <c r="C11" i="15"/>
  <c r="O218" i="15"/>
  <c r="P155" i="15"/>
  <c r="O62" i="15"/>
  <c r="O220" i="15"/>
  <c r="C380" i="15"/>
  <c r="M77" i="15"/>
  <c r="N268" i="15"/>
  <c r="O11" i="15"/>
  <c r="P65" i="15"/>
  <c r="N66" i="15"/>
  <c r="N311" i="15"/>
  <c r="N316" i="15"/>
  <c r="N333" i="15"/>
  <c r="C334" i="15"/>
  <c r="P354" i="15"/>
  <c r="N168" i="15"/>
  <c r="O241" i="15"/>
  <c r="N221" i="15"/>
  <c r="C60" i="15"/>
  <c r="M335" i="15"/>
  <c r="C67" i="15"/>
  <c r="P58" i="15"/>
  <c r="M65" i="15"/>
  <c r="P120" i="15"/>
  <c r="M295" i="15"/>
  <c r="P23" i="15"/>
  <c r="N213" i="15"/>
  <c r="C245" i="15"/>
  <c r="N67" i="15"/>
  <c r="N340" i="15"/>
  <c r="O59" i="15"/>
  <c r="N329" i="15"/>
  <c r="P333" i="15"/>
  <c r="M62" i="15"/>
  <c r="O334" i="15"/>
  <c r="M213" i="15"/>
  <c r="C220" i="15"/>
  <c r="M268" i="15"/>
  <c r="C405" i="15"/>
  <c r="P340" i="15"/>
  <c r="P11" i="15"/>
  <c r="N65" i="15"/>
  <c r="O66" i="15"/>
  <c r="C311" i="15"/>
  <c r="P73" i="15"/>
  <c r="P316" i="15"/>
  <c r="O213" i="15"/>
  <c r="N399" i="15"/>
  <c r="O245" i="15"/>
  <c r="C111" i="15"/>
  <c r="N11" i="15"/>
  <c r="O311" i="15"/>
  <c r="M148" i="15"/>
  <c r="C173" i="15"/>
  <c r="M333" i="15"/>
  <c r="C168" i="15"/>
  <c r="C91" i="15"/>
  <c r="C314" i="15"/>
  <c r="M294" i="15"/>
  <c r="C354" i="15"/>
  <c r="C62" i="15"/>
  <c r="C218" i="15"/>
  <c r="N131" i="15"/>
  <c r="C340" i="15"/>
  <c r="O223" i="15"/>
  <c r="N362" i="15"/>
  <c r="P318" i="15"/>
  <c r="M59" i="15"/>
  <c r="N146" i="15"/>
  <c r="O263" i="15"/>
  <c r="M314" i="15"/>
  <c r="M329" i="15"/>
  <c r="M49" i="15"/>
  <c r="P112" i="15"/>
  <c r="M67" i="15"/>
  <c r="C323" i="15"/>
  <c r="C369" i="15"/>
  <c r="O120" i="15"/>
  <c r="C357" i="15"/>
  <c r="P111" i="15"/>
  <c r="P221" i="15"/>
  <c r="P294" i="15"/>
  <c r="N245" i="15"/>
  <c r="C254" i="15"/>
  <c r="P298" i="15"/>
  <c r="M3" i="15"/>
  <c r="M356" i="15"/>
  <c r="O191" i="15"/>
  <c r="M73" i="15"/>
  <c r="C399" i="15"/>
  <c r="C241" i="15"/>
  <c r="O234" i="15"/>
  <c r="O23" i="15"/>
  <c r="P91" i="15"/>
  <c r="O355" i="15"/>
  <c r="N162" i="15"/>
  <c r="C415" i="15"/>
  <c r="P214" i="15"/>
  <c r="N58" i="15"/>
  <c r="M99" i="15"/>
  <c r="M60" i="15"/>
  <c r="O335" i="15"/>
  <c r="O95" i="15"/>
  <c r="P173" i="15"/>
  <c r="C15" i="15"/>
  <c r="P295" i="15"/>
  <c r="C381" i="15"/>
  <c r="P148" i="15"/>
  <c r="O300" i="15"/>
  <c r="M393" i="15"/>
  <c r="M152" i="15"/>
  <c r="M109" i="15"/>
  <c r="P392" i="15"/>
  <c r="P79" i="15"/>
  <c r="O168" i="15"/>
  <c r="C219" i="15"/>
  <c r="C104" i="15"/>
  <c r="N32" i="15"/>
  <c r="N411" i="15"/>
  <c r="M6" i="15"/>
  <c r="C358" i="15"/>
  <c r="N29" i="15"/>
  <c r="M63" i="15"/>
  <c r="N281" i="15"/>
  <c r="P189" i="15"/>
  <c r="P52" i="15"/>
  <c r="C328" i="15"/>
  <c r="C126" i="15"/>
  <c r="O33" i="15"/>
  <c r="P264" i="15"/>
  <c r="M76" i="15"/>
  <c r="O255" i="15"/>
  <c r="M253" i="15"/>
  <c r="C233" i="15"/>
  <c r="N84" i="15"/>
  <c r="P390" i="15"/>
  <c r="O31" i="15"/>
  <c r="C158" i="15"/>
  <c r="P267" i="15"/>
  <c r="M218" i="15"/>
  <c r="C171" i="15"/>
  <c r="M61" i="15"/>
  <c r="P181" i="15"/>
  <c r="N107" i="15"/>
  <c r="C80" i="15"/>
  <c r="C101" i="15"/>
  <c r="O111" i="15"/>
  <c r="P138" i="15"/>
  <c r="M160" i="15"/>
  <c r="P265" i="15"/>
  <c r="P232" i="15"/>
  <c r="N404" i="15"/>
  <c r="N208" i="15"/>
  <c r="C384" i="15"/>
  <c r="P343" i="15"/>
  <c r="O305" i="15"/>
  <c r="C409" i="15"/>
  <c r="M357" i="15"/>
  <c r="M102" i="15"/>
  <c r="P360" i="15"/>
  <c r="C345" i="15"/>
  <c r="M224" i="15"/>
  <c r="C239" i="15"/>
  <c r="O50" i="15"/>
  <c r="C48" i="15"/>
  <c r="P254" i="15"/>
  <c r="M83" i="15"/>
  <c r="N279" i="15"/>
  <c r="M190" i="15"/>
  <c r="P249" i="15"/>
  <c r="C231" i="15"/>
  <c r="O396" i="15"/>
  <c r="P217" i="15"/>
  <c r="O53" i="15"/>
  <c r="C352" i="15"/>
  <c r="N258" i="15"/>
  <c r="M242" i="15"/>
  <c r="N225" i="15"/>
  <c r="C41" i="15"/>
  <c r="O326" i="15"/>
  <c r="O302" i="15"/>
  <c r="N151" i="15"/>
  <c r="O176" i="15"/>
  <c r="M186" i="15"/>
  <c r="P275" i="15"/>
  <c r="P417" i="15"/>
  <c r="N350" i="15"/>
  <c r="P132" i="15"/>
  <c r="P45" i="15"/>
  <c r="M304" i="15"/>
  <c r="N364" i="15"/>
  <c r="O238" i="15"/>
  <c r="O367" i="15"/>
  <c r="O340" i="15"/>
  <c r="M266" i="15"/>
  <c r="O87" i="15"/>
  <c r="N355" i="15"/>
  <c r="P67" i="15"/>
  <c r="C153" i="15"/>
  <c r="O49" i="15"/>
  <c r="N112" i="15"/>
  <c r="O361" i="15"/>
  <c r="M399" i="15"/>
  <c r="P9" i="15"/>
  <c r="N13" i="15"/>
  <c r="P320" i="15"/>
  <c r="C300" i="15"/>
  <c r="C393" i="15"/>
  <c r="N282" i="15"/>
  <c r="C127" i="15"/>
  <c r="C93" i="15"/>
  <c r="O308" i="15"/>
  <c r="C34" i="15"/>
  <c r="O124" i="15"/>
  <c r="M183" i="15"/>
  <c r="O204" i="15"/>
  <c r="M248" i="15"/>
  <c r="C306" i="15"/>
  <c r="P193" i="15"/>
  <c r="P284" i="15"/>
  <c r="C420" i="15"/>
  <c r="P376" i="15"/>
  <c r="P379" i="15"/>
  <c r="M307" i="15"/>
  <c r="C332" i="15"/>
  <c r="N277" i="15"/>
  <c r="O383" i="15"/>
  <c r="O18" i="15"/>
  <c r="N96" i="15"/>
  <c r="C194" i="15"/>
  <c r="O47" i="15"/>
  <c r="C206" i="15"/>
  <c r="M150" i="15"/>
  <c r="C25" i="15"/>
  <c r="P180" i="15"/>
  <c r="N250" i="15"/>
  <c r="C37" i="15"/>
  <c r="O105" i="15"/>
  <c r="C73" i="15"/>
  <c r="P325" i="15"/>
  <c r="C16" i="15"/>
  <c r="C297" i="15"/>
  <c r="M240" i="15"/>
  <c r="O378" i="15"/>
  <c r="C257" i="15"/>
  <c r="C12" i="15"/>
  <c r="N296" i="15"/>
  <c r="M374" i="15"/>
  <c r="O184" i="15"/>
  <c r="M7" i="15"/>
  <c r="M139" i="15"/>
  <c r="N366" i="15"/>
  <c r="O336" i="15"/>
  <c r="M394" i="15"/>
  <c r="C362" i="15"/>
  <c r="O375" i="15"/>
  <c r="P175" i="15"/>
  <c r="C203" i="15"/>
  <c r="P413" i="15"/>
  <c r="M108" i="15"/>
  <c r="N386" i="15"/>
  <c r="C114" i="15"/>
  <c r="C119" i="15"/>
  <c r="P133" i="15"/>
  <c r="N403" i="15"/>
  <c r="O125" i="15"/>
  <c r="C27" i="15"/>
  <c r="M54" i="15"/>
  <c r="M147" i="15"/>
  <c r="M261" i="15"/>
  <c r="C157" i="15"/>
  <c r="N88" i="15"/>
  <c r="M26" i="15"/>
  <c r="P5" i="15"/>
  <c r="N113" i="15"/>
  <c r="M287" i="15"/>
  <c r="M389" i="15"/>
  <c r="C395" i="15"/>
  <c r="C262" i="15"/>
  <c r="O283" i="15"/>
  <c r="C226" i="15"/>
  <c r="O365" i="15"/>
  <c r="O322" i="15"/>
  <c r="P59" i="15"/>
  <c r="C301" i="15"/>
  <c r="M136" i="15"/>
  <c r="O30" i="15"/>
  <c r="N410" i="15"/>
  <c r="M117" i="15"/>
  <c r="C372" i="15"/>
  <c r="P323" i="15"/>
  <c r="O400" i="15"/>
  <c r="N174" i="15"/>
  <c r="P414" i="15"/>
  <c r="O211" i="15"/>
  <c r="C251" i="15"/>
  <c r="M91" i="15"/>
  <c r="O103" i="15"/>
  <c r="P38" i="15"/>
  <c r="P247" i="15"/>
  <c r="M318" i="15"/>
  <c r="N347" i="15"/>
  <c r="P64" i="15"/>
  <c r="N341" i="15"/>
  <c r="P140" i="15"/>
  <c r="N144" i="15"/>
  <c r="C397" i="15"/>
  <c r="O142" i="15"/>
  <c r="M122" i="15"/>
  <c r="M337" i="15"/>
  <c r="O200" i="15"/>
  <c r="P209" i="15"/>
  <c r="C110" i="15"/>
  <c r="M195" i="15"/>
  <c r="C201" i="15"/>
  <c r="O8" i="15"/>
  <c r="C273" i="15"/>
  <c r="N68" i="15"/>
  <c r="O115" i="15"/>
  <c r="M344" i="15"/>
  <c r="O299" i="15"/>
  <c r="P330" i="15"/>
  <c r="N207" i="15"/>
  <c r="O134" i="15"/>
  <c r="P338" i="15"/>
  <c r="M377" i="15"/>
  <c r="O205" i="15"/>
  <c r="C94" i="15"/>
  <c r="P121" i="15"/>
  <c r="O368" i="15"/>
  <c r="M19" i="15"/>
  <c r="C188" i="15"/>
  <c r="O130" i="15"/>
  <c r="N272" i="15"/>
  <c r="N359" i="15"/>
  <c r="M100" i="15"/>
  <c r="C78" i="15"/>
  <c r="C270" i="15"/>
  <c r="N98" i="15"/>
  <c r="C42" i="15"/>
  <c r="P85" i="15"/>
  <c r="P256" i="15"/>
  <c r="O327" i="15"/>
  <c r="M236" i="15"/>
  <c r="N70" i="15"/>
  <c r="M161" i="15"/>
  <c r="C92" i="15"/>
  <c r="P244" i="15"/>
  <c r="M288" i="15"/>
  <c r="O331" i="15"/>
  <c r="M115" i="15"/>
  <c r="C363" i="15"/>
  <c r="O338" i="15"/>
  <c r="C205" i="15"/>
  <c r="N121" i="15"/>
  <c r="N229" i="15"/>
  <c r="C130" i="15"/>
  <c r="M272" i="15"/>
  <c r="N100" i="15"/>
  <c r="O270" i="15"/>
  <c r="O179" i="15"/>
  <c r="N256" i="15"/>
  <c r="C236" i="15"/>
  <c r="N161" i="15"/>
  <c r="C244" i="15"/>
  <c r="M128" i="15"/>
  <c r="N129" i="15"/>
  <c r="M130" i="15"/>
  <c r="M270" i="15"/>
  <c r="O143" i="15"/>
  <c r="P219" i="15"/>
  <c r="M104" i="15"/>
  <c r="M32" i="15"/>
  <c r="P237" i="15"/>
  <c r="N6" i="15"/>
  <c r="N358" i="15"/>
  <c r="P29" i="15"/>
  <c r="C63" i="15"/>
  <c r="O281" i="15"/>
  <c r="O189" i="15"/>
  <c r="M52" i="15"/>
  <c r="O328" i="15"/>
  <c r="O254" i="15"/>
  <c r="N33" i="15"/>
  <c r="N109" i="15"/>
  <c r="O76" i="15"/>
  <c r="O167" i="15"/>
  <c r="N253" i="15"/>
  <c r="P321" i="15"/>
  <c r="O84" i="15"/>
  <c r="C390" i="15"/>
  <c r="P31" i="15"/>
  <c r="M158" i="15"/>
  <c r="O267" i="15"/>
  <c r="N20" i="15"/>
  <c r="O171" i="15"/>
  <c r="P61" i="15"/>
  <c r="O181" i="15"/>
  <c r="N154" i="15"/>
  <c r="O80" i="15"/>
  <c r="M101" i="15"/>
  <c r="O178" i="15"/>
  <c r="O138" i="15"/>
  <c r="N49" i="15"/>
  <c r="O265" i="15"/>
  <c r="P245" i="15"/>
  <c r="P404" i="15"/>
  <c r="M208" i="15"/>
  <c r="M384" i="15"/>
  <c r="O343" i="15"/>
  <c r="C305" i="15"/>
  <c r="M409" i="15"/>
  <c r="O393" i="15"/>
  <c r="C89" i="15"/>
  <c r="N360" i="15"/>
  <c r="O345" i="15"/>
  <c r="P224" i="15"/>
  <c r="P239" i="15"/>
  <c r="P292" i="15"/>
  <c r="N48" i="15"/>
  <c r="C210" i="15"/>
  <c r="O83" i="15"/>
  <c r="P279" i="15"/>
  <c r="N190" i="15"/>
  <c r="O249" i="15"/>
  <c r="P373" i="15"/>
  <c r="P396" i="15"/>
  <c r="N217" i="15"/>
  <c r="P53" i="15"/>
  <c r="M352" i="15"/>
  <c r="M258" i="15"/>
  <c r="C242" i="15"/>
  <c r="O99" i="15"/>
  <c r="C285" i="15"/>
  <c r="N326" i="15"/>
  <c r="C302" i="15"/>
  <c r="O151" i="15"/>
  <c r="N176" i="15"/>
  <c r="P186" i="15"/>
  <c r="O398" i="15"/>
  <c r="N417" i="15"/>
  <c r="N392" i="15"/>
  <c r="P106" i="15"/>
  <c r="O45" i="15"/>
  <c r="P304" i="15"/>
  <c r="C364" i="15"/>
  <c r="P238" i="15"/>
  <c r="N367" i="15"/>
  <c r="C58" i="15"/>
  <c r="C185" i="15"/>
  <c r="M87" i="15"/>
  <c r="C79" i="15"/>
  <c r="M280" i="15"/>
  <c r="N153" i="15"/>
  <c r="O313" i="15"/>
  <c r="P278" i="15"/>
  <c r="C361" i="15"/>
  <c r="O298" i="15"/>
  <c r="C9" i="15"/>
  <c r="C309" i="15"/>
  <c r="M320" i="15"/>
  <c r="C335" i="15"/>
  <c r="P109" i="15"/>
  <c r="P282" i="15"/>
  <c r="P127" i="15"/>
  <c r="P93" i="15"/>
  <c r="O269" i="15"/>
  <c r="M34" i="15"/>
  <c r="P124" i="15"/>
  <c r="C183" i="15"/>
  <c r="P204" i="15"/>
  <c r="P145" i="15"/>
  <c r="N306" i="15"/>
  <c r="O193" i="15"/>
  <c r="M284" i="15"/>
  <c r="M420" i="15"/>
  <c r="O370" i="15"/>
  <c r="C379" i="15"/>
  <c r="O307" i="15"/>
  <c r="P332" i="15"/>
  <c r="O277" i="15"/>
  <c r="N383" i="15"/>
  <c r="N18" i="15"/>
  <c r="P96" i="15"/>
  <c r="O194" i="15"/>
  <c r="P47" i="15"/>
  <c r="O206" i="15"/>
  <c r="C371" i="15"/>
  <c r="P25" i="15"/>
  <c r="M180" i="15"/>
  <c r="C250" i="15"/>
  <c r="P37" i="15"/>
  <c r="P105" i="15"/>
  <c r="M86" i="15"/>
  <c r="O325" i="15"/>
  <c r="P16" i="15"/>
  <c r="N297" i="15"/>
  <c r="N240" i="15"/>
  <c r="O391" i="15"/>
  <c r="O257" i="15"/>
  <c r="P355" i="15"/>
  <c r="C412" i="15"/>
  <c r="O374" i="15"/>
  <c r="N184" i="15"/>
  <c r="N7" i="15"/>
  <c r="O139" i="15"/>
  <c r="C366" i="15"/>
  <c r="P336" i="15"/>
  <c r="N274" i="15"/>
  <c r="M415" i="15"/>
  <c r="P375" i="15"/>
  <c r="O175" i="15"/>
  <c r="N203" i="15"/>
  <c r="M369" i="15"/>
  <c r="P108" i="15"/>
  <c r="P348" i="15"/>
  <c r="M114" i="15"/>
  <c r="N119" i="15"/>
  <c r="O133" i="15"/>
  <c r="C74" i="15"/>
  <c r="C125" i="15"/>
  <c r="C355" i="15"/>
  <c r="O54" i="15"/>
  <c r="N147" i="15"/>
  <c r="C261" i="15"/>
  <c r="O349" i="15"/>
  <c r="M88" i="15"/>
  <c r="P26" i="15"/>
  <c r="N5" i="15"/>
  <c r="P113" i="15"/>
  <c r="C149" i="15"/>
  <c r="C389" i="15"/>
  <c r="P395" i="15"/>
  <c r="N262" i="15"/>
  <c r="N283" i="15"/>
  <c r="O226" i="15"/>
  <c r="M4" i="15"/>
  <c r="C322" i="15"/>
  <c r="P192" i="15"/>
  <c r="M301" i="15"/>
  <c r="P10" i="15"/>
  <c r="M30" i="15"/>
  <c r="N36" i="15"/>
  <c r="O117" i="15"/>
  <c r="P372" i="15"/>
  <c r="C49" i="15"/>
  <c r="P69" i="15"/>
  <c r="M174" i="15"/>
  <c r="M414" i="15"/>
  <c r="N211" i="15"/>
  <c r="P251" i="15"/>
  <c r="O357" i="15"/>
  <c r="C39" i="15"/>
  <c r="M38" i="15"/>
  <c r="P356" i="15"/>
  <c r="N91" i="15"/>
  <c r="O347" i="15"/>
  <c r="C64" i="15"/>
  <c r="P407" i="15"/>
  <c r="O140" i="15"/>
  <c r="O144" i="15"/>
  <c r="P397" i="15"/>
  <c r="P142" i="15"/>
  <c r="N303" i="15"/>
  <c r="C337" i="15"/>
  <c r="C200" i="15"/>
  <c r="O209" i="15"/>
  <c r="P110" i="15"/>
  <c r="N195" i="15"/>
  <c r="O201" i="15"/>
  <c r="M116" i="15"/>
  <c r="M273" i="15"/>
  <c r="O68" i="15"/>
  <c r="C344" i="15"/>
  <c r="P81" i="15"/>
  <c r="N330" i="15"/>
  <c r="N134" i="15"/>
  <c r="C377" i="15"/>
  <c r="P94" i="15"/>
  <c r="C19" i="15"/>
  <c r="P188" i="15"/>
  <c r="C199" i="15"/>
  <c r="M78" i="15"/>
  <c r="P98" i="15"/>
  <c r="O85" i="15"/>
  <c r="P327" i="15"/>
  <c r="C293" i="15"/>
  <c r="O92" i="15"/>
  <c r="N288" i="15"/>
  <c r="P402" i="15"/>
  <c r="O222" i="15"/>
  <c r="P42" i="15"/>
  <c r="P293" i="15"/>
  <c r="M219" i="15"/>
  <c r="C312" i="15"/>
  <c r="O32" i="15"/>
  <c r="M237" i="15"/>
  <c r="P6" i="15"/>
  <c r="O358" i="15"/>
  <c r="M346" i="15"/>
  <c r="P63" i="15"/>
  <c r="O159" i="15"/>
  <c r="C189" i="15"/>
  <c r="C135" i="15"/>
  <c r="N328" i="15"/>
  <c r="O276" i="15"/>
  <c r="P33" i="15"/>
  <c r="O198" i="15"/>
  <c r="C76" i="15"/>
  <c r="N167" i="15"/>
  <c r="O253" i="15"/>
  <c r="O321" i="15"/>
  <c r="C84" i="15"/>
  <c r="M390" i="15"/>
  <c r="N148" i="15"/>
  <c r="O158" i="15"/>
  <c r="O46" i="15"/>
  <c r="P20" i="15"/>
  <c r="P171" i="15"/>
  <c r="C61" i="15"/>
  <c r="M181" i="15"/>
  <c r="M154" i="15"/>
  <c r="M80" i="15"/>
  <c r="P101" i="15"/>
  <c r="P178" i="15"/>
  <c r="C138" i="15"/>
  <c r="P315" i="15"/>
  <c r="M265" i="15"/>
  <c r="C112" i="15"/>
  <c r="C404" i="15"/>
  <c r="P399" i="15"/>
  <c r="O384" i="15"/>
  <c r="N343" i="15"/>
  <c r="M305" i="15"/>
  <c r="N335" i="15"/>
  <c r="O109" i="15"/>
  <c r="N89" i="15"/>
  <c r="O360" i="15"/>
  <c r="P345" i="15"/>
  <c r="P339" i="15"/>
  <c r="N239" i="15"/>
  <c r="C292" i="15"/>
  <c r="O48" i="15"/>
  <c r="N210" i="15"/>
  <c r="P83" i="15"/>
  <c r="O279" i="15"/>
  <c r="P260" i="15"/>
  <c r="N249" i="15"/>
  <c r="C373" i="15"/>
  <c r="M396" i="15"/>
  <c r="C217" i="15"/>
  <c r="C53" i="15"/>
  <c r="P352" i="15"/>
  <c r="P28" i="15"/>
  <c r="O242" i="15"/>
  <c r="P223" i="15"/>
  <c r="M285" i="15"/>
  <c r="M326" i="15"/>
  <c r="N302" i="15"/>
  <c r="P151" i="15"/>
  <c r="N40" i="15"/>
  <c r="N186" i="15"/>
  <c r="P398" i="15"/>
  <c r="O417" i="15"/>
  <c r="N73" i="15"/>
  <c r="M106" i="15"/>
  <c r="N45" i="15"/>
  <c r="O304" i="15"/>
  <c r="M364" i="15"/>
  <c r="C238" i="15"/>
  <c r="N252" i="15"/>
  <c r="C263" i="15"/>
  <c r="N185" i="15"/>
  <c r="C87" i="15"/>
  <c r="C152" i="15"/>
  <c r="N280" i="15"/>
  <c r="O153" i="15"/>
  <c r="C313" i="15"/>
  <c r="O278" i="15"/>
  <c r="M361" i="15"/>
  <c r="O118" i="15"/>
  <c r="O9" i="15"/>
  <c r="O309" i="15"/>
  <c r="C320" i="15"/>
  <c r="M362" i="15"/>
  <c r="N381" i="15"/>
  <c r="M282" i="15"/>
  <c r="P156" i="15"/>
  <c r="M93" i="15"/>
  <c r="P269" i="15"/>
  <c r="N34" i="15"/>
  <c r="C124" i="15"/>
  <c r="M72" i="15"/>
  <c r="M204" i="15"/>
  <c r="M145" i="15"/>
  <c r="P306" i="15"/>
  <c r="M193" i="15"/>
  <c r="M177" i="15"/>
  <c r="N420" i="15"/>
  <c r="M370" i="15"/>
  <c r="O379" i="15"/>
  <c r="C307" i="15"/>
  <c r="N332" i="15"/>
  <c r="P277" i="15"/>
  <c r="P44" i="15"/>
  <c r="C18" i="15"/>
  <c r="P168" i="15"/>
  <c r="N194" i="15"/>
  <c r="P271" i="15"/>
  <c r="P206" i="15"/>
  <c r="M371" i="15"/>
  <c r="M25" i="15"/>
  <c r="C180" i="15"/>
  <c r="M173" i="15"/>
  <c r="M37" i="15"/>
  <c r="M290" i="15"/>
  <c r="O86" i="15"/>
  <c r="C325" i="15"/>
  <c r="O2" i="15"/>
  <c r="M297" i="15"/>
  <c r="O240" i="15"/>
  <c r="P391" i="15"/>
  <c r="P257" i="15"/>
  <c r="O79" i="15"/>
  <c r="M412" i="15"/>
  <c r="C374" i="15"/>
  <c r="P184" i="15"/>
  <c r="P7" i="15"/>
  <c r="N139" i="15"/>
  <c r="M366" i="15"/>
  <c r="C336" i="15"/>
  <c r="M274" i="15"/>
  <c r="N223" i="15"/>
  <c r="M375" i="15"/>
  <c r="M187" i="15"/>
  <c r="M203" i="15"/>
  <c r="C51" i="15"/>
  <c r="O108" i="15"/>
  <c r="N348" i="15"/>
  <c r="N114" i="15"/>
  <c r="P21" i="15"/>
  <c r="M133" i="15"/>
  <c r="M74" i="15"/>
  <c r="P125" i="15"/>
  <c r="M196" i="15"/>
  <c r="C54" i="15"/>
  <c r="O235" i="15"/>
  <c r="N261" i="15"/>
  <c r="M349" i="15"/>
  <c r="C88" i="15"/>
  <c r="C26" i="15"/>
  <c r="N164" i="15"/>
  <c r="O113" i="15"/>
  <c r="O149" i="15"/>
  <c r="N389" i="15"/>
  <c r="O395" i="15"/>
  <c r="O353" i="15"/>
  <c r="M283" i="15"/>
  <c r="M226" i="15"/>
  <c r="N4" i="15"/>
  <c r="M322" i="15"/>
  <c r="C192" i="15"/>
  <c r="N301" i="15"/>
  <c r="C10" i="15"/>
  <c r="C30" i="15"/>
  <c r="C36" i="15"/>
  <c r="C117" i="15"/>
  <c r="N254" i="15"/>
  <c r="C95" i="15"/>
  <c r="O69" i="15"/>
  <c r="O174" i="15"/>
  <c r="N382" i="15"/>
  <c r="M211" i="15"/>
  <c r="N99" i="15"/>
  <c r="N120" i="15"/>
  <c r="M39" i="15"/>
  <c r="N38" i="15"/>
  <c r="N214" i="15"/>
  <c r="C120" i="15"/>
  <c r="P388" i="15"/>
  <c r="M64" i="15"/>
  <c r="C407" i="15"/>
  <c r="C140" i="15"/>
  <c r="C144" i="15"/>
  <c r="N216" i="15"/>
  <c r="N142" i="15"/>
  <c r="C303" i="15"/>
  <c r="P337" i="15"/>
  <c r="P200" i="15"/>
  <c r="P291" i="15"/>
  <c r="N110" i="15"/>
  <c r="P246" i="15"/>
  <c r="M201" i="15"/>
  <c r="P116" i="15"/>
  <c r="N273" i="15"/>
  <c r="M68" i="15"/>
  <c r="M419" i="15"/>
  <c r="O344" i="15"/>
  <c r="C81" i="15"/>
  <c r="C330" i="15"/>
  <c r="O363" i="15"/>
  <c r="M134" i="15"/>
  <c r="M338" i="15"/>
  <c r="O377" i="15"/>
  <c r="P205" i="15"/>
  <c r="C289" i="15"/>
  <c r="M121" i="15"/>
  <c r="P229" i="15"/>
  <c r="P19" i="15"/>
  <c r="N188" i="15"/>
  <c r="M222" i="15"/>
  <c r="O272" i="15"/>
  <c r="O199" i="15"/>
  <c r="O100" i="15"/>
  <c r="O78" i="15"/>
  <c r="O57" i="15"/>
  <c r="C98" i="15"/>
  <c r="C179" i="15"/>
  <c r="C85" i="15"/>
  <c r="O256" i="15"/>
  <c r="P143" i="15"/>
  <c r="P236" i="15"/>
  <c r="M293" i="15"/>
  <c r="C161" i="15"/>
  <c r="N92" i="15"/>
  <c r="O416" i="15"/>
  <c r="P288" i="15"/>
  <c r="P128" i="15"/>
  <c r="M246" i="15"/>
  <c r="C419" i="15"/>
  <c r="N81" i="15"/>
  <c r="P363" i="15"/>
  <c r="C338" i="15"/>
  <c r="N205" i="15"/>
  <c r="O121" i="15"/>
  <c r="O188" i="15"/>
  <c r="C272" i="15"/>
  <c r="O212" i="15"/>
  <c r="M57" i="15"/>
  <c r="M179" i="15"/>
  <c r="M256" i="15"/>
  <c r="N293" i="15"/>
  <c r="N416" i="15"/>
  <c r="C128" i="15"/>
  <c r="N94" i="15"/>
  <c r="N199" i="15"/>
  <c r="C243" i="15"/>
  <c r="O219" i="15"/>
  <c r="N312" i="15"/>
  <c r="P32" i="15"/>
  <c r="O237" i="15"/>
  <c r="C141" i="15"/>
  <c r="M358" i="15"/>
  <c r="O346" i="15"/>
  <c r="O63" i="15"/>
  <c r="C159" i="15"/>
  <c r="N189" i="15"/>
  <c r="N135" i="15"/>
  <c r="P328" i="15"/>
  <c r="N276" i="15"/>
  <c r="M33" i="15"/>
  <c r="M198" i="15"/>
  <c r="P76" i="15"/>
  <c r="P167" i="15"/>
  <c r="P253" i="15"/>
  <c r="M321" i="15"/>
  <c r="N230" i="15"/>
  <c r="O390" i="15"/>
  <c r="N56" i="15"/>
  <c r="P158" i="15"/>
  <c r="N46" i="15"/>
  <c r="C20" i="15"/>
  <c r="P202" i="15"/>
  <c r="O61" i="15"/>
  <c r="M58" i="15"/>
  <c r="C154" i="15"/>
  <c r="N80" i="15"/>
  <c r="M351" i="15"/>
  <c r="C178" i="15"/>
  <c r="M138" i="15"/>
  <c r="M315" i="15"/>
  <c r="C265" i="15"/>
  <c r="C55" i="15"/>
  <c r="O404" i="15"/>
  <c r="M17" i="15"/>
  <c r="P384" i="15"/>
  <c r="O406" i="15"/>
  <c r="N305" i="15"/>
  <c r="O362" i="15"/>
  <c r="N60" i="15"/>
  <c r="P89" i="15"/>
  <c r="M342" i="15"/>
  <c r="N345" i="15"/>
  <c r="N339" i="15"/>
  <c r="M239" i="15"/>
  <c r="M292" i="15"/>
  <c r="O401" i="15"/>
  <c r="P210" i="15"/>
  <c r="P172" i="15"/>
  <c r="M279" i="15"/>
  <c r="C260" i="15"/>
  <c r="M249" i="15"/>
  <c r="M373" i="15"/>
  <c r="O163" i="15"/>
  <c r="M217" i="15"/>
  <c r="P286" i="15"/>
  <c r="N352" i="15"/>
  <c r="C28" i="15"/>
  <c r="N242" i="15"/>
  <c r="N62" i="15"/>
  <c r="N285" i="15"/>
  <c r="P326" i="15"/>
  <c r="M418" i="15"/>
  <c r="C151" i="15"/>
  <c r="P40" i="15"/>
  <c r="O186" i="15"/>
  <c r="C398" i="15"/>
  <c r="N173" i="15"/>
  <c r="C148" i="15"/>
  <c r="N106" i="15"/>
  <c r="C408" i="15"/>
  <c r="C304" i="15"/>
  <c r="C166" i="15"/>
  <c r="M238" i="15"/>
  <c r="C252" i="15"/>
  <c r="P131" i="15"/>
  <c r="M185" i="15"/>
  <c r="C123" i="15"/>
  <c r="C319" i="15"/>
  <c r="P280" i="15"/>
  <c r="N197" i="15"/>
  <c r="N313" i="15"/>
  <c r="C278" i="15"/>
  <c r="O137" i="15"/>
  <c r="P118" i="15"/>
  <c r="N9" i="15"/>
  <c r="N309" i="15"/>
  <c r="P75" i="15"/>
  <c r="M23" i="15"/>
  <c r="O215" i="15"/>
  <c r="C282" i="15"/>
  <c r="N156" i="15"/>
  <c r="O93" i="15"/>
  <c r="N269" i="15"/>
  <c r="C317" i="15"/>
  <c r="M124" i="15"/>
  <c r="C72" i="15"/>
  <c r="C204" i="15"/>
  <c r="N145" i="15"/>
  <c r="C259" i="15"/>
  <c r="N193" i="15"/>
  <c r="P177" i="15"/>
  <c r="O420" i="15"/>
  <c r="C370" i="15"/>
  <c r="N22" i="15"/>
  <c r="P307" i="15"/>
  <c r="M385" i="15"/>
  <c r="C277" i="15"/>
  <c r="C44" i="15"/>
  <c r="M18" i="15"/>
  <c r="M170" i="15"/>
  <c r="M194" i="15"/>
  <c r="C271" i="15"/>
  <c r="N206" i="15"/>
  <c r="O371" i="15"/>
  <c r="C169" i="15"/>
  <c r="O180" i="15"/>
  <c r="P14" i="15"/>
  <c r="O37" i="15"/>
  <c r="C290" i="15"/>
  <c r="C86" i="15"/>
  <c r="M325" i="15"/>
  <c r="N2" i="15"/>
  <c r="P297" i="15"/>
  <c r="O58" i="15"/>
  <c r="M391" i="15"/>
  <c r="M257" i="15"/>
  <c r="N152" i="15"/>
  <c r="P412" i="15"/>
  <c r="P387" i="15"/>
  <c r="M184" i="15"/>
  <c r="C7" i="15"/>
  <c r="C24" i="15"/>
  <c r="O366" i="15"/>
  <c r="M214" i="15"/>
  <c r="O274" i="15"/>
  <c r="N318" i="15"/>
  <c r="C375" i="15"/>
  <c r="N187" i="15"/>
  <c r="O203" i="15"/>
  <c r="M51" i="15"/>
  <c r="N108" i="15"/>
  <c r="M348" i="15"/>
  <c r="O214" i="15"/>
  <c r="M21" i="15"/>
  <c r="N133" i="15"/>
  <c r="P74" i="15"/>
  <c r="N125" i="15"/>
  <c r="C196" i="15"/>
  <c r="N54" i="15"/>
  <c r="N235" i="15"/>
  <c r="P261" i="15"/>
  <c r="C349" i="15"/>
  <c r="P165" i="15"/>
  <c r="N26" i="15"/>
  <c r="C164" i="15"/>
  <c r="M113" i="15"/>
  <c r="P149" i="15"/>
  <c r="P43" i="15"/>
  <c r="N395" i="15"/>
  <c r="P353" i="15"/>
  <c r="C283" i="15"/>
  <c r="N226" i="15"/>
  <c r="O4" i="15"/>
  <c r="N310" i="15"/>
  <c r="O192" i="15"/>
  <c r="P162" i="15"/>
  <c r="O10" i="15"/>
  <c r="N30" i="15"/>
  <c r="O36" i="15"/>
  <c r="P117" i="15"/>
  <c r="C90" i="15"/>
  <c r="C234" i="15"/>
  <c r="M69" i="15"/>
  <c r="P174" i="15"/>
  <c r="O382" i="15"/>
  <c r="P211" i="15"/>
  <c r="N314" i="15"/>
  <c r="M381" i="15"/>
  <c r="N39" i="15"/>
  <c r="O38" i="15"/>
  <c r="P99" i="15"/>
  <c r="P60" i="15"/>
  <c r="O388" i="15"/>
  <c r="N64" i="15"/>
  <c r="O407" i="15"/>
  <c r="N97" i="15"/>
  <c r="M144" i="15"/>
  <c r="O216" i="15"/>
  <c r="M142" i="15"/>
  <c r="M303" i="15"/>
  <c r="C227" i="15"/>
  <c r="M200" i="15"/>
  <c r="N291" i="15"/>
  <c r="O110" i="15"/>
  <c r="P201" i="15"/>
  <c r="O116" i="15"/>
  <c r="C228" i="15"/>
  <c r="C68" i="15"/>
  <c r="P344" i="15"/>
  <c r="M254" i="15"/>
  <c r="O129" i="15"/>
  <c r="C402" i="15"/>
  <c r="M289" i="15"/>
  <c r="O229" i="15"/>
  <c r="C182" i="15"/>
  <c r="N222" i="15"/>
  <c r="P199" i="15"/>
  <c r="P78" i="15"/>
  <c r="M98" i="15"/>
  <c r="N243" i="15"/>
  <c r="C143" i="15"/>
  <c r="O236" i="15"/>
  <c r="C71" i="15"/>
  <c r="M92" i="15"/>
  <c r="O288" i="15"/>
  <c r="C294" i="15"/>
  <c r="N182" i="15"/>
  <c r="P57" i="15"/>
  <c r="P70" i="15"/>
  <c r="N219" i="15"/>
  <c r="P312" i="15"/>
  <c r="C411" i="15"/>
  <c r="C237" i="15"/>
  <c r="O141" i="15"/>
  <c r="P358" i="15"/>
  <c r="C346" i="15"/>
  <c r="P234" i="15"/>
  <c r="M159" i="15"/>
  <c r="M189" i="15"/>
  <c r="O135" i="15"/>
  <c r="P126" i="15"/>
  <c r="P276" i="15"/>
  <c r="N264" i="15"/>
  <c r="N198" i="15"/>
  <c r="P255" i="15"/>
  <c r="M167" i="15"/>
  <c r="N233" i="15"/>
  <c r="C321" i="15"/>
  <c r="O230" i="15"/>
  <c r="N390" i="15"/>
  <c r="O56" i="15"/>
  <c r="N158" i="15"/>
  <c r="M46" i="15"/>
  <c r="O20" i="15"/>
  <c r="C202" i="15"/>
  <c r="N61" i="15"/>
  <c r="C107" i="15"/>
  <c r="P154" i="15"/>
  <c r="M355" i="15"/>
  <c r="O351" i="15"/>
  <c r="N178" i="15"/>
  <c r="O160" i="15"/>
  <c r="C315" i="15"/>
  <c r="N232" i="15"/>
  <c r="P55" i="15"/>
  <c r="M404" i="15"/>
  <c r="P17" i="15"/>
  <c r="N384" i="15"/>
  <c r="P406" i="15"/>
  <c r="P305" i="15"/>
  <c r="N23" i="15"/>
  <c r="P102" i="15"/>
  <c r="M89" i="15"/>
  <c r="O342" i="15"/>
  <c r="M345" i="15"/>
  <c r="C339" i="15"/>
  <c r="N50" i="15"/>
  <c r="O292" i="15"/>
  <c r="N401" i="15"/>
  <c r="M210" i="15"/>
  <c r="C172" i="15"/>
  <c r="C279" i="15"/>
  <c r="M260" i="15"/>
  <c r="M231" i="15"/>
  <c r="O373" i="15"/>
  <c r="N163" i="15"/>
  <c r="O217" i="15"/>
  <c r="C286" i="15"/>
  <c r="O352" i="15"/>
  <c r="N28" i="15"/>
  <c r="M225" i="15"/>
  <c r="O41" i="15"/>
  <c r="P285" i="15"/>
  <c r="N241" i="15"/>
  <c r="P418" i="15"/>
  <c r="M151" i="15"/>
  <c r="M40" i="15"/>
  <c r="C275" i="15"/>
  <c r="N398" i="15"/>
  <c r="M350" i="15"/>
  <c r="N132" i="15"/>
  <c r="C106" i="15"/>
  <c r="M408" i="15"/>
  <c r="N304" i="15"/>
  <c r="M166" i="15"/>
  <c r="N238" i="15"/>
  <c r="P252" i="15"/>
  <c r="C266" i="15"/>
  <c r="O185" i="15"/>
  <c r="O123" i="15"/>
  <c r="O319" i="15"/>
  <c r="C280" i="15"/>
  <c r="O197" i="15"/>
  <c r="M313" i="15"/>
  <c r="M278" i="15"/>
  <c r="P137" i="15"/>
  <c r="C118" i="15"/>
  <c r="P13" i="15"/>
  <c r="M309" i="15"/>
  <c r="C75" i="15"/>
  <c r="M223" i="15"/>
  <c r="P215" i="15"/>
  <c r="O282" i="15"/>
  <c r="O156" i="15"/>
  <c r="M308" i="15"/>
  <c r="C269" i="15"/>
  <c r="P317" i="15"/>
  <c r="N124" i="15"/>
  <c r="P72" i="15"/>
  <c r="C248" i="15"/>
  <c r="O145" i="15"/>
  <c r="O259" i="15"/>
  <c r="C193" i="15"/>
  <c r="N177" i="15"/>
  <c r="C376" i="15"/>
  <c r="N370" i="15"/>
  <c r="M22" i="15"/>
  <c r="N307" i="15"/>
  <c r="N385" i="15"/>
  <c r="M277" i="15"/>
  <c r="N44" i="15"/>
  <c r="M221" i="15"/>
  <c r="N170" i="15"/>
  <c r="P194" i="15"/>
  <c r="O271" i="15"/>
  <c r="C150" i="15"/>
  <c r="N371" i="15"/>
  <c r="P169" i="15"/>
  <c r="N180" i="15"/>
  <c r="N14" i="15"/>
  <c r="N37" i="15"/>
  <c r="O290" i="15"/>
  <c r="P86" i="15"/>
  <c r="N325" i="15"/>
  <c r="P2" i="15"/>
  <c r="O162" i="15"/>
  <c r="N378" i="15"/>
  <c r="N391" i="15"/>
  <c r="N12" i="15"/>
  <c r="C296" i="15"/>
  <c r="N412" i="15"/>
  <c r="C387" i="15"/>
  <c r="C184" i="15"/>
  <c r="O7" i="15"/>
  <c r="M24" i="15"/>
  <c r="P366" i="15"/>
  <c r="O394" i="15"/>
  <c r="P274" i="15"/>
  <c r="P357" i="15"/>
  <c r="N375" i="15"/>
  <c r="C187" i="15"/>
  <c r="O413" i="15"/>
  <c r="N51" i="15"/>
  <c r="P386" i="15"/>
  <c r="C348" i="15"/>
  <c r="N415" i="15"/>
  <c r="C21" i="15"/>
  <c r="M403" i="15"/>
  <c r="N74" i="15"/>
  <c r="M27" i="15"/>
  <c r="O196" i="15"/>
  <c r="P54" i="15"/>
  <c r="M235" i="15"/>
  <c r="M157" i="15"/>
  <c r="N349" i="15"/>
  <c r="N165" i="15"/>
  <c r="O26" i="15"/>
  <c r="O164" i="15"/>
  <c r="N287" i="15"/>
  <c r="N149" i="15"/>
  <c r="C43" i="15"/>
  <c r="M395" i="15"/>
  <c r="M353" i="15"/>
  <c r="P283" i="15"/>
  <c r="C365" i="15"/>
  <c r="C4" i="15"/>
  <c r="C310" i="15"/>
  <c r="M192" i="15"/>
  <c r="O136" i="15"/>
  <c r="N10" i="15"/>
  <c r="M410" i="15"/>
  <c r="P36" i="15"/>
  <c r="O152" i="15"/>
  <c r="M90" i="15"/>
  <c r="M400" i="15"/>
  <c r="C69" i="15"/>
  <c r="C298" i="15"/>
  <c r="C382" i="15"/>
  <c r="C214" i="15"/>
  <c r="M300" i="15"/>
  <c r="N103" i="15"/>
  <c r="O39" i="15"/>
  <c r="N247" i="15"/>
  <c r="O314" i="15"/>
  <c r="P381" i="15"/>
  <c r="M388" i="15"/>
  <c r="M341" i="15"/>
  <c r="N407" i="15"/>
  <c r="O97" i="15"/>
  <c r="P144" i="15"/>
  <c r="P216" i="15"/>
  <c r="P122" i="15"/>
  <c r="P303" i="15"/>
  <c r="N227" i="15"/>
  <c r="N200" i="15"/>
  <c r="O291" i="15"/>
  <c r="N369" i="15"/>
  <c r="O246" i="15"/>
  <c r="C8" i="15"/>
  <c r="N116" i="15"/>
  <c r="P228" i="15"/>
  <c r="P68" i="15"/>
  <c r="P419" i="15"/>
  <c r="P299" i="15"/>
  <c r="O81" i="15"/>
  <c r="O207" i="15"/>
  <c r="N363" i="15"/>
  <c r="M129" i="15"/>
  <c r="N338" i="15"/>
  <c r="N402" i="15"/>
  <c r="M205" i="15"/>
  <c r="P289" i="15"/>
  <c r="N368" i="15"/>
  <c r="C229" i="15"/>
  <c r="P182" i="15"/>
  <c r="M188" i="15"/>
  <c r="C222" i="15"/>
  <c r="M359" i="15"/>
  <c r="M199" i="15"/>
  <c r="N212" i="15"/>
  <c r="N78" i="15"/>
  <c r="N57" i="15"/>
  <c r="O42" i="15"/>
  <c r="P179" i="15"/>
  <c r="O243" i="15"/>
  <c r="C256" i="15"/>
  <c r="N143" i="15"/>
  <c r="O70" i="15"/>
  <c r="O293" i="15"/>
  <c r="P71" i="15"/>
  <c r="P92" i="15"/>
  <c r="C416" i="15"/>
  <c r="C331" i="15"/>
  <c r="N128" i="15"/>
  <c r="P39" i="15"/>
  <c r="P347" i="15"/>
  <c r="C341" i="15"/>
  <c r="M97" i="15"/>
  <c r="M397" i="15"/>
  <c r="C122" i="15"/>
  <c r="O303" i="15"/>
  <c r="M209" i="15"/>
  <c r="C291" i="15"/>
  <c r="N246" i="15"/>
  <c r="M8" i="15"/>
  <c r="O228" i="15"/>
  <c r="N419" i="15"/>
  <c r="C299" i="15"/>
  <c r="M207" i="15"/>
  <c r="M363" i="15"/>
  <c r="C368" i="15"/>
  <c r="M229" i="15"/>
  <c r="C212" i="15"/>
  <c r="N179" i="15"/>
  <c r="O104" i="15"/>
  <c r="O312" i="15"/>
  <c r="P411" i="15"/>
  <c r="N237" i="15"/>
  <c r="P141" i="15"/>
  <c r="O29" i="15"/>
  <c r="P346" i="15"/>
  <c r="M281" i="15"/>
  <c r="P159" i="15"/>
  <c r="O52" i="15"/>
  <c r="M135" i="15"/>
  <c r="O126" i="15"/>
  <c r="C276" i="15"/>
  <c r="M264" i="15"/>
  <c r="C198" i="15"/>
  <c r="C255" i="15"/>
  <c r="C167" i="15"/>
  <c r="P233" i="15"/>
  <c r="N321" i="15"/>
  <c r="C230" i="15"/>
  <c r="N31" i="15"/>
  <c r="C56" i="15"/>
  <c r="C267" i="15"/>
  <c r="C46" i="15"/>
  <c r="M20" i="15"/>
  <c r="O202" i="15"/>
  <c r="O146" i="15"/>
  <c r="M107" i="15"/>
  <c r="O154" i="15"/>
  <c r="N79" i="15"/>
  <c r="C351" i="15"/>
  <c r="M178" i="15"/>
  <c r="C160" i="15"/>
  <c r="O315" i="15"/>
  <c r="O232" i="15"/>
  <c r="N55" i="15"/>
  <c r="P208" i="15"/>
  <c r="C17" i="15"/>
  <c r="O356" i="15"/>
  <c r="M406" i="15"/>
  <c r="P409" i="15"/>
  <c r="C223" i="15"/>
  <c r="N102" i="15"/>
  <c r="O89" i="15"/>
  <c r="P342" i="15"/>
  <c r="N224" i="15"/>
  <c r="M339" i="15"/>
  <c r="P50" i="15"/>
  <c r="N292" i="15"/>
  <c r="C401" i="15"/>
  <c r="O210" i="15"/>
  <c r="O172" i="15"/>
  <c r="O190" i="15"/>
  <c r="N260" i="15"/>
  <c r="O231" i="15"/>
  <c r="N373" i="15"/>
  <c r="C163" i="15"/>
  <c r="N191" i="15"/>
  <c r="M286" i="15"/>
  <c r="O258" i="15"/>
  <c r="M28" i="15"/>
  <c r="C225" i="15"/>
  <c r="N41" i="15"/>
  <c r="O285" i="15"/>
  <c r="M168" i="15"/>
  <c r="N418" i="15"/>
  <c r="M176" i="15"/>
  <c r="O40" i="15"/>
  <c r="O275" i="15"/>
  <c r="M398" i="15"/>
  <c r="O350" i="15"/>
  <c r="C132" i="15"/>
  <c r="O106" i="15"/>
  <c r="O408" i="15"/>
  <c r="P191" i="15"/>
  <c r="O166" i="15"/>
  <c r="M367" i="15"/>
  <c r="M252" i="15"/>
  <c r="O266" i="15"/>
  <c r="P185" i="15"/>
  <c r="M123" i="15"/>
  <c r="P319" i="15"/>
  <c r="O280" i="15"/>
  <c r="M197" i="15"/>
  <c r="P313" i="15"/>
  <c r="N278" i="15"/>
  <c r="N137" i="15"/>
  <c r="N118" i="15"/>
  <c r="O13" i="15"/>
  <c r="P309" i="15"/>
  <c r="M75" i="15"/>
  <c r="C318" i="15"/>
  <c r="M215" i="15"/>
  <c r="M127" i="15"/>
  <c r="M156" i="15"/>
  <c r="C308" i="15"/>
  <c r="M269" i="15"/>
  <c r="O317" i="15"/>
  <c r="O183" i="15"/>
  <c r="O72" i="15"/>
  <c r="N248" i="15"/>
  <c r="C145" i="15"/>
  <c r="M259" i="15"/>
  <c r="N284" i="15"/>
  <c r="O177" i="15"/>
  <c r="M376" i="15"/>
  <c r="P370" i="15"/>
  <c r="O22" i="15"/>
  <c r="N356" i="15"/>
  <c r="C385" i="15"/>
  <c r="C383" i="15"/>
  <c r="M44" i="15"/>
  <c r="O96" i="15"/>
  <c r="C170" i="15"/>
  <c r="C47" i="15"/>
  <c r="N271" i="15"/>
  <c r="O150" i="15"/>
  <c r="P371" i="15"/>
  <c r="O169" i="15"/>
  <c r="P250" i="15"/>
  <c r="M14" i="15"/>
  <c r="N105" i="15"/>
  <c r="P290" i="15"/>
  <c r="N86" i="15"/>
  <c r="O16" i="15"/>
  <c r="C2" i="15"/>
  <c r="C146" i="15"/>
  <c r="M378" i="15"/>
  <c r="C391" i="15"/>
  <c r="O12" i="15"/>
  <c r="P296" i="15"/>
  <c r="O412" i="15"/>
  <c r="O387" i="15"/>
  <c r="P49" i="15"/>
  <c r="O112" i="15"/>
  <c r="O24" i="15"/>
  <c r="M298" i="15"/>
  <c r="C394" i="15"/>
  <c r="C274" i="15"/>
  <c r="M120" i="15"/>
  <c r="C175" i="15"/>
  <c r="P187" i="15"/>
  <c r="M413" i="15"/>
  <c r="O51" i="15"/>
  <c r="M386" i="15"/>
  <c r="O348" i="15"/>
  <c r="P119" i="15"/>
  <c r="O21" i="15"/>
  <c r="P403" i="15"/>
  <c r="O74" i="15"/>
  <c r="N27" i="15"/>
  <c r="N196" i="15"/>
  <c r="P147" i="15"/>
  <c r="P235" i="15"/>
  <c r="N157" i="15"/>
  <c r="P349" i="15"/>
  <c r="M165" i="15"/>
  <c r="C5" i="15"/>
  <c r="M164" i="15"/>
  <c r="O287" i="15"/>
  <c r="M149" i="15"/>
  <c r="N43" i="15"/>
  <c r="P262" i="15"/>
  <c r="C353" i="15"/>
  <c r="C329" i="15"/>
  <c r="N365" i="15"/>
  <c r="P4" i="15"/>
  <c r="P310" i="15"/>
  <c r="N192" i="15"/>
  <c r="P136" i="15"/>
  <c r="M10" i="15"/>
  <c r="P410" i="15"/>
  <c r="M36" i="15"/>
  <c r="N372" i="15"/>
  <c r="O90" i="15"/>
  <c r="P400" i="15"/>
  <c r="N69" i="15"/>
  <c r="C414" i="15"/>
  <c r="M382" i="15"/>
  <c r="N251" i="15"/>
  <c r="P362" i="15"/>
  <c r="C103" i="15"/>
  <c r="O247" i="15"/>
  <c r="P300" i="15"/>
  <c r="N388" i="15"/>
  <c r="M407" i="15"/>
  <c r="M216" i="15"/>
  <c r="P227" i="15"/>
  <c r="O195" i="15"/>
  <c r="C116" i="15"/>
  <c r="P115" i="15"/>
  <c r="M81" i="15"/>
  <c r="O289" i="15"/>
  <c r="P359" i="15"/>
  <c r="P104" i="15"/>
  <c r="M312" i="15"/>
  <c r="M411" i="15"/>
  <c r="O6" i="15"/>
  <c r="M141" i="15"/>
  <c r="M29" i="15"/>
  <c r="N346" i="15"/>
  <c r="P281" i="15"/>
  <c r="N159" i="15"/>
  <c r="C52" i="15"/>
  <c r="P135" i="15"/>
  <c r="M126" i="15"/>
  <c r="M276" i="15"/>
  <c r="O264" i="15"/>
  <c r="P198" i="15"/>
  <c r="M255" i="15"/>
  <c r="O173" i="15"/>
  <c r="O233" i="15"/>
  <c r="P84" i="15"/>
  <c r="M230" i="15"/>
  <c r="C31" i="15"/>
  <c r="P56" i="15"/>
  <c r="N267" i="15"/>
  <c r="P46" i="15"/>
  <c r="M171" i="15"/>
  <c r="M202" i="15"/>
  <c r="C181" i="15"/>
  <c r="P107" i="15"/>
  <c r="N263" i="15"/>
  <c r="N101" i="15"/>
  <c r="P351" i="15"/>
  <c r="O67" i="15"/>
  <c r="N160" i="15"/>
  <c r="N315" i="15"/>
  <c r="M232" i="15"/>
  <c r="M55" i="15"/>
  <c r="O208" i="15"/>
  <c r="N17" i="15"/>
  <c r="M343" i="15"/>
  <c r="N406" i="15"/>
  <c r="O409" i="15"/>
  <c r="P3" i="15"/>
  <c r="C102" i="15"/>
  <c r="C360" i="15"/>
  <c r="C342" i="15"/>
  <c r="O224" i="15"/>
  <c r="O339" i="15"/>
  <c r="M50" i="15"/>
  <c r="P48" i="15"/>
  <c r="M401" i="15"/>
  <c r="C83" i="15"/>
  <c r="M172" i="15"/>
  <c r="C190" i="15"/>
  <c r="O260" i="15"/>
  <c r="P231" i="15"/>
  <c r="C396" i="15"/>
  <c r="M163" i="15"/>
  <c r="N53" i="15"/>
  <c r="O286" i="15"/>
  <c r="C258" i="15"/>
  <c r="O28" i="15"/>
  <c r="P225" i="15"/>
  <c r="P41" i="15"/>
  <c r="O221" i="15"/>
  <c r="P302" i="15"/>
  <c r="O418" i="15"/>
  <c r="C176" i="15"/>
  <c r="C40" i="15"/>
  <c r="M275" i="15"/>
  <c r="M417" i="15"/>
  <c r="C350" i="15"/>
  <c r="M132" i="15"/>
  <c r="M45" i="15"/>
  <c r="N408" i="15"/>
  <c r="O364" i="15"/>
  <c r="N166" i="15"/>
  <c r="P367" i="15"/>
  <c r="O252" i="15"/>
  <c r="P266" i="15"/>
  <c r="P87" i="15"/>
  <c r="P123" i="15"/>
  <c r="M319" i="15"/>
  <c r="M153" i="15"/>
  <c r="P197" i="15"/>
  <c r="N95" i="15"/>
  <c r="N361" i="15"/>
  <c r="C137" i="15"/>
  <c r="M118" i="15"/>
  <c r="M13" i="15"/>
  <c r="O320" i="15"/>
  <c r="O75" i="15"/>
  <c r="C295" i="15"/>
  <c r="C215" i="15"/>
  <c r="O127" i="15"/>
  <c r="C156" i="15"/>
  <c r="N308" i="15"/>
  <c r="O34" i="15"/>
  <c r="N317" i="15"/>
  <c r="P183" i="15"/>
  <c r="N72" i="15"/>
  <c r="P248" i="15"/>
  <c r="M306" i="15"/>
  <c r="N259" i="15"/>
  <c r="C284" i="15"/>
  <c r="C177" i="15"/>
  <c r="O376" i="15"/>
  <c r="N379" i="15"/>
  <c r="C22" i="15"/>
  <c r="O332" i="15"/>
  <c r="O385" i="15"/>
  <c r="P383" i="15"/>
  <c r="O44" i="15"/>
  <c r="M96" i="15"/>
  <c r="P170" i="15"/>
  <c r="N47" i="15"/>
  <c r="M271" i="15"/>
  <c r="P150" i="15"/>
  <c r="N25" i="15"/>
  <c r="M169" i="15"/>
  <c r="O250" i="15"/>
  <c r="C14" i="15"/>
  <c r="C105" i="15"/>
  <c r="N290" i="15"/>
  <c r="P369" i="15"/>
  <c r="M16" i="15"/>
  <c r="M2" i="15"/>
  <c r="P240" i="15"/>
  <c r="P378" i="15"/>
  <c r="C131" i="15"/>
  <c r="M12" i="15"/>
  <c r="M296" i="15"/>
  <c r="P374" i="15"/>
  <c r="M387" i="15"/>
  <c r="P95" i="15"/>
  <c r="C139" i="15"/>
  <c r="P24" i="15"/>
  <c r="N336" i="15"/>
  <c r="P394" i="15"/>
  <c r="P314" i="15"/>
  <c r="C109" i="15"/>
  <c r="N175" i="15"/>
  <c r="O187" i="15"/>
  <c r="N413" i="15"/>
  <c r="P51" i="15"/>
  <c r="O386" i="15"/>
  <c r="O114" i="15"/>
  <c r="O119" i="15"/>
  <c r="N21" i="15"/>
  <c r="C403" i="15"/>
  <c r="M146" i="15"/>
  <c r="P27" i="15"/>
  <c r="P196" i="15"/>
  <c r="O147" i="15"/>
  <c r="C235" i="15"/>
  <c r="P157" i="15"/>
  <c r="O88" i="15"/>
  <c r="C165" i="15"/>
  <c r="O5" i="15"/>
  <c r="P164" i="15"/>
  <c r="P287" i="15"/>
  <c r="P389" i="15"/>
  <c r="O43" i="15"/>
  <c r="O262" i="15"/>
  <c r="N353" i="15"/>
  <c r="O369" i="15"/>
  <c r="P365" i="15"/>
  <c r="N322" i="15"/>
  <c r="O310" i="15"/>
  <c r="O301" i="15"/>
  <c r="N136" i="15"/>
  <c r="N15" i="15"/>
  <c r="C410" i="15"/>
  <c r="O131" i="15"/>
  <c r="O372" i="15"/>
  <c r="P90" i="15"/>
  <c r="C400" i="15"/>
  <c r="O294" i="15"/>
  <c r="N414" i="15"/>
  <c r="P382" i="15"/>
  <c r="O251" i="15"/>
  <c r="O415" i="15"/>
  <c r="M103" i="15"/>
  <c r="N234" i="15"/>
  <c r="C247" i="15"/>
  <c r="P415" i="15"/>
  <c r="M347" i="15"/>
  <c r="C388" i="15"/>
  <c r="P341" i="15"/>
  <c r="M140" i="15"/>
  <c r="P97" i="15"/>
  <c r="O397" i="15"/>
  <c r="C216" i="15"/>
  <c r="O122" i="15"/>
  <c r="N337" i="15"/>
  <c r="M227" i="15"/>
  <c r="N209" i="15"/>
  <c r="M291" i="15"/>
  <c r="C195" i="15"/>
  <c r="C246" i="15"/>
  <c r="P8" i="15"/>
  <c r="P273" i="15"/>
  <c r="N228" i="15"/>
  <c r="N115" i="15"/>
  <c r="O419" i="15"/>
  <c r="M299" i="15"/>
  <c r="O330" i="15"/>
  <c r="P207" i="15"/>
  <c r="C134" i="15"/>
  <c r="P129" i="15"/>
  <c r="N377" i="15"/>
  <c r="M402" i="15"/>
  <c r="M94" i="15"/>
  <c r="N289" i="15"/>
  <c r="P368" i="15"/>
  <c r="N19" i="15"/>
  <c r="M182" i="15"/>
  <c r="N130" i="15"/>
  <c r="P222" i="15"/>
  <c r="O359" i="15"/>
  <c r="C100" i="15"/>
  <c r="P212" i="15"/>
  <c r="P270" i="15"/>
  <c r="C57" i="15"/>
  <c r="M42" i="15"/>
  <c r="N85" i="15"/>
  <c r="P243" i="15"/>
  <c r="N327" i="15"/>
  <c r="M143" i="15"/>
  <c r="M70" i="15"/>
  <c r="P161" i="15"/>
  <c r="M71" i="15"/>
  <c r="O244" i="15"/>
  <c r="M416" i="15"/>
  <c r="N331" i="15"/>
  <c r="N104" i="15"/>
  <c r="C32" i="15"/>
  <c r="O411" i="15"/>
  <c r="M328" i="15"/>
  <c r="M84" i="15"/>
  <c r="N181" i="15"/>
  <c r="O102" i="15"/>
  <c r="P364" i="15"/>
  <c r="M392" i="15"/>
  <c r="M262" i="15"/>
  <c r="C115" i="15"/>
  <c r="C6" i="15"/>
  <c r="N126" i="15"/>
  <c r="P230" i="15"/>
  <c r="O107" i="15"/>
  <c r="O55" i="15"/>
  <c r="M360" i="15"/>
  <c r="N172" i="15"/>
  <c r="P258" i="15"/>
  <c r="C186" i="15"/>
  <c r="P166" i="15"/>
  <c r="C197" i="15"/>
  <c r="N357" i="15"/>
  <c r="N204" i="15"/>
  <c r="P22" i="15"/>
  <c r="M206" i="15"/>
  <c r="C191" i="15"/>
  <c r="N374" i="15"/>
  <c r="O381" i="15"/>
  <c r="C133" i="15"/>
  <c r="P88" i="15"/>
  <c r="O392" i="15"/>
  <c r="O410" i="15"/>
  <c r="M251" i="15"/>
  <c r="O341" i="15"/>
  <c r="C209" i="15"/>
  <c r="N344" i="15"/>
  <c r="O94" i="15"/>
  <c r="P100" i="15"/>
  <c r="M327" i="15"/>
  <c r="P416" i="15"/>
  <c r="N141" i="15"/>
  <c r="C33" i="15"/>
  <c r="M31" i="15"/>
  <c r="P80" i="15"/>
  <c r="C208" i="15"/>
  <c r="N342" i="15"/>
  <c r="P190" i="15"/>
  <c r="P242" i="15"/>
  <c r="C367" i="15"/>
  <c r="M245" i="15"/>
  <c r="N215" i="15"/>
  <c r="O248" i="15"/>
  <c r="N150" i="15"/>
  <c r="N16" i="15"/>
  <c r="M175" i="15"/>
  <c r="O403" i="15"/>
  <c r="P226" i="15"/>
  <c r="O318" i="15"/>
  <c r="M110" i="15"/>
  <c r="N299" i="15"/>
  <c r="M212" i="15"/>
  <c r="C288" i="15"/>
  <c r="N275" i="15"/>
  <c r="M332" i="15"/>
  <c r="N387" i="15"/>
  <c r="O165" i="15"/>
  <c r="N117" i="15"/>
  <c r="N140" i="15"/>
  <c r="C121" i="15"/>
  <c r="N236" i="15"/>
  <c r="C29" i="15"/>
  <c r="C264" i="15"/>
  <c r="M56" i="15"/>
  <c r="O101" i="15"/>
  <c r="O17" i="15"/>
  <c r="C224" i="15"/>
  <c r="C249" i="15"/>
  <c r="O225" i="15"/>
  <c r="C417" i="15"/>
  <c r="P146" i="15"/>
  <c r="P361" i="15"/>
  <c r="N127" i="15"/>
  <c r="O306" i="15"/>
  <c r="P385" i="15"/>
  <c r="O25" i="15"/>
  <c r="O297" i="15"/>
  <c r="M234" i="15"/>
  <c r="P203" i="15"/>
  <c r="M125" i="15"/>
  <c r="M5" i="15"/>
  <c r="M365" i="15"/>
  <c r="M372" i="15"/>
  <c r="P103" i="15"/>
  <c r="C97" i="15"/>
  <c r="P195" i="15"/>
  <c r="M330" i="15"/>
  <c r="M368" i="15"/>
  <c r="N270" i="15"/>
  <c r="C70" i="15"/>
  <c r="M331" i="15"/>
  <c r="N319" i="15"/>
  <c r="M105" i="15"/>
  <c r="M43" i="15"/>
  <c r="M228" i="15"/>
  <c r="N244" i="15"/>
  <c r="N286" i="15"/>
  <c r="N183" i="15"/>
  <c r="O296" i="15"/>
  <c r="C211" i="15"/>
  <c r="C359" i="15"/>
  <c r="N63" i="15"/>
  <c r="N76" i="15"/>
  <c r="M267" i="15"/>
  <c r="N351" i="15"/>
  <c r="C343" i="15"/>
  <c r="O239" i="15"/>
  <c r="N231" i="15"/>
  <c r="M41" i="15"/>
  <c r="P350" i="15"/>
  <c r="N266" i="15"/>
  <c r="M137" i="15"/>
  <c r="N93" i="15"/>
  <c r="P259" i="15"/>
  <c r="M383" i="15"/>
  <c r="N169" i="15"/>
  <c r="C240" i="15"/>
  <c r="P139" i="15"/>
  <c r="C413" i="15"/>
  <c r="O27" i="15"/>
  <c r="C113" i="15"/>
  <c r="P322" i="15"/>
  <c r="N90" i="15"/>
  <c r="C38" i="15"/>
  <c r="N397" i="15"/>
  <c r="N201" i="15"/>
  <c r="C207" i="15"/>
  <c r="O19" i="15"/>
  <c r="O98" i="15"/>
  <c r="O161" i="15"/>
  <c r="P331" i="15"/>
  <c r="M317" i="15"/>
  <c r="P114" i="15"/>
  <c r="C347" i="15"/>
  <c r="P377" i="15"/>
  <c r="C232" i="15"/>
  <c r="N75" i="15"/>
  <c r="N300" i="15"/>
  <c r="O227" i="15"/>
  <c r="M244" i="15"/>
  <c r="C281" i="15"/>
  <c r="N255" i="15"/>
  <c r="M191" i="15"/>
  <c r="N138" i="15"/>
  <c r="C406" i="15"/>
  <c r="C50" i="15"/>
  <c r="N396" i="15"/>
  <c r="C326" i="15"/>
  <c r="O132" i="15"/>
  <c r="N87" i="15"/>
  <c r="M9" i="15"/>
  <c r="P308" i="15"/>
  <c r="O284" i="15"/>
  <c r="P18" i="15"/>
  <c r="M250" i="15"/>
  <c r="C378" i="15"/>
  <c r="N24" i="15"/>
  <c r="C108" i="15"/>
  <c r="N294" i="15"/>
  <c r="C287" i="15"/>
  <c r="M310" i="15"/>
  <c r="N400" i="15"/>
  <c r="M247" i="15"/>
  <c r="C142" i="15"/>
  <c r="N8" i="15"/>
  <c r="P134" i="15"/>
  <c r="O182" i="15"/>
  <c r="N42" i="15"/>
  <c r="O71" i="15"/>
  <c r="O128" i="15"/>
  <c r="N320" i="15"/>
  <c r="P12" i="15"/>
  <c r="C136" i="15"/>
  <c r="O337" i="15"/>
  <c r="M243" i="15"/>
  <c r="N83" i="15"/>
  <c r="M379" i="15"/>
  <c r="M119" i="15"/>
  <c r="O64" i="15"/>
  <c r="C327" i="15"/>
  <c r="P62" i="15"/>
  <c r="C253" i="15"/>
  <c r="N171" i="15"/>
  <c r="P160" i="15"/>
  <c r="N409" i="15"/>
  <c r="M48" i="15"/>
  <c r="P163" i="15"/>
  <c r="M302" i="15"/>
  <c r="C45" i="15"/>
  <c r="N123" i="15"/>
  <c r="C13" i="15"/>
  <c r="P34" i="15"/>
  <c r="P420" i="15"/>
  <c r="C96" i="15"/>
  <c r="O14" i="15"/>
  <c r="N257" i="15"/>
  <c r="M336" i="15"/>
  <c r="C386" i="15"/>
  <c r="C147" i="15"/>
  <c r="O389" i="15"/>
  <c r="P301" i="15"/>
  <c r="C174" i="15"/>
  <c r="O3" i="15"/>
  <c r="N122" i="15"/>
  <c r="O273" i="15"/>
  <c r="C129" i="15"/>
  <c r="P130" i="15"/>
  <c r="M85" i="15"/>
  <c r="N71" i="15"/>
  <c r="N52" i="15"/>
  <c r="M233" i="15"/>
  <c r="N202" i="15"/>
  <c r="N265" i="15"/>
  <c r="N295" i="15"/>
  <c r="P401" i="15"/>
  <c r="M53" i="15"/>
  <c r="C418" i="15"/>
  <c r="P408" i="15"/>
  <c r="N376" i="15"/>
  <c r="O170" i="15"/>
  <c r="N394" i="15"/>
  <c r="O261" i="15"/>
  <c r="O414" i="15"/>
  <c r="P272" i="15"/>
  <c r="P176" i="15"/>
  <c r="P153" i="15"/>
  <c r="M47" i="15"/>
  <c r="O157" i="15"/>
  <c r="P30" i="15"/>
  <c r="O402" i="15"/>
</calcChain>
</file>

<file path=xl/sharedStrings.xml><?xml version="1.0" encoding="utf-8"?>
<sst xmlns="http://schemas.openxmlformats.org/spreadsheetml/2006/main" count="4724" uniqueCount="1764">
  <si>
    <t>Analyse</t>
  </si>
  <si>
    <t>Techno1</t>
  </si>
  <si>
    <t>Techno2</t>
  </si>
  <si>
    <t>Techno3</t>
  </si>
  <si>
    <t>Id AQR</t>
  </si>
  <si>
    <t>Métadonnées échantillon</t>
  </si>
  <si>
    <t>Métadonnées analyse</t>
  </si>
  <si>
    <t>Données brutes</t>
  </si>
  <si>
    <t>Support Données brutes</t>
  </si>
  <si>
    <t>Données traitées</t>
  </si>
  <si>
    <t>Support données traitées</t>
  </si>
  <si>
    <t>Dosage de l'activité luciférase de cellules transfectées</t>
  </si>
  <si>
    <t>Analyse de la mort cellulaire par cytométrie de flux</t>
  </si>
  <si>
    <t>Flow_cytometry</t>
  </si>
  <si>
    <t>FACS</t>
  </si>
  <si>
    <t>Image</t>
  </si>
  <si>
    <t>Fichier cytomètre</t>
  </si>
  <si>
    <t>% cellules apoptotiques
% cellules nécrotiques</t>
  </si>
  <si>
    <t>type de cellules</t>
  </si>
  <si>
    <t>Fichier mqd</t>
  </si>
  <si>
    <t>Comptage de cellules</t>
  </si>
  <si>
    <t>Imaging</t>
  </si>
  <si>
    <t>Cell Microscopy</t>
  </si>
  <si>
    <t>Culture cellulaire</t>
  </si>
  <si>
    <t>Utilisation du Vi-cell</t>
  </si>
  <si>
    <t>A01-049</t>
  </si>
  <si>
    <t xml:space="preserve">Image +  valeurs sur fichier compteur
CC </t>
  </si>
  <si>
    <t>.xls</t>
  </si>
  <si>
    <t>% viabilité des cellules</t>
  </si>
  <si>
    <t>Test de prolifération (incorporation de BrDu)</t>
  </si>
  <si>
    <t>A01-024</t>
  </si>
  <si>
    <t>DO mesurée</t>
  </si>
  <si>
    <t>Fichier xls</t>
  </si>
  <si>
    <t>DeltaDO
Poucentagedeprolifération</t>
  </si>
  <si>
    <t>Culture lignée hépatocytaire de foie de poulet_LMH</t>
  </si>
  <si>
    <t>Culture lignée hépatocytaire de foie humain_HuH7</t>
  </si>
  <si>
    <t>Culture primaire cellules musculaires</t>
  </si>
  <si>
    <t>Culture de cellules satellites de muscles squeletiques de porc</t>
  </si>
  <si>
    <t>Date d'analyse
Appareil / Logiciel critique
Lot kit/produit critique
Nom opérateur
Ref Mode Opératoire Labo</t>
  </si>
  <si>
    <t>Qté de cellules isolées (mL ou Nb?)</t>
  </si>
  <si>
    <t>Isolement de cellules dans le lait</t>
  </si>
  <si>
    <t>Préparation Cellules du lait</t>
  </si>
  <si>
    <t>NA</t>
  </si>
  <si>
    <t>Transfection d'ADN plasmidique dans la lignée hépatocytaire de foie humain_HuH7</t>
  </si>
  <si>
    <t>Transfection de siRNA dans la lignée hépatocytaire de foie humain_HuH7</t>
  </si>
  <si>
    <t>Transfection d'ADN plasmidique CrisprCas9 dans la lignée hépatocytaire de foie humain_HuH7</t>
  </si>
  <si>
    <t>Mesure de l’incorporation de 14C-glucose dans les adipocytes</t>
  </si>
  <si>
    <t>Culture primaire adipocytes</t>
  </si>
  <si>
    <t>Isolement et mise en culture d’adipocytes matures</t>
  </si>
  <si>
    <t>Culture sur sang total</t>
  </si>
  <si>
    <t>Culture sur sang total chez le porc pour la production de cytokines</t>
  </si>
  <si>
    <t>Test de prolifération (MTT)</t>
  </si>
  <si>
    <t>Test de prolifération lymphocytaire au MTT</t>
  </si>
  <si>
    <t>Test de prolifération (thymidine)</t>
  </si>
  <si>
    <t>Test de prolifération des cellules mononuclées sanguines chez le porc: test à la thymidine</t>
  </si>
  <si>
    <t>Incubation explants mammaires</t>
  </si>
  <si>
    <t>Incubation des explants mammaires</t>
  </si>
  <si>
    <t>Electrophoresis</t>
  </si>
  <si>
    <t>Capillary_electrophoresis</t>
  </si>
  <si>
    <t>GenOProt</t>
  </si>
  <si>
    <t>Contrôle de la qualité des ARN sur le Bioanalyseur 2100 Kit RNA 6000 Nano</t>
  </si>
  <si>
    <t>A02-010</t>
  </si>
  <si>
    <t>N° individu
N° expé
Tissu
Espèce</t>
  </si>
  <si>
    <t>Intensité électrique
Image
RIN</t>
  </si>
  <si>
    <t>Fichier Bioanalyzer
.pdf
.xls</t>
  </si>
  <si>
    <t>ordi +fichiersxls</t>
  </si>
  <si>
    <t>Dosage des ARN par la technique des puces avec le Bioanalyseur Agilent</t>
  </si>
  <si>
    <t>Gel_Electrophoresis</t>
  </si>
  <si>
    <t>Séparation des MyHC chez le porc par électrophorèse SDS-PAGE</t>
  </si>
  <si>
    <t>SEPARATION PROTEIQUE PAR ELECTROPHORESE SDS-PAGE</t>
  </si>
  <si>
    <t>Electrophorèse 2D</t>
  </si>
  <si>
    <t>2D_gel_electrophoresis</t>
  </si>
  <si>
    <t>Electrophorèse Bidimesionnelle</t>
  </si>
  <si>
    <t>A02-116</t>
  </si>
  <si>
    <t>N° individu
N° expé
Tissu</t>
  </si>
  <si>
    <t>image numérisée</t>
  </si>
  <si>
    <t>fichier image</t>
  </si>
  <si>
    <t>image annotée
numéros spots sur master gel
DO spots individuels</t>
  </si>
  <si>
    <t>Coloration des protéines au Silver Blue</t>
  </si>
  <si>
    <t>Coloration des gels 2D Nitrate Argent</t>
  </si>
  <si>
    <t>Coloration des gels d’électrophorèse bidimensionnelle au nitrate d’argent</t>
  </si>
  <si>
    <t>A02-118</t>
  </si>
  <si>
    <t>Séparation des ARN et transfert sur membrane</t>
  </si>
  <si>
    <t>Northern blot</t>
  </si>
  <si>
    <t>Séparation des ARN par électrophorèse sur gel d’agarose et transfert sur membrane</t>
  </si>
  <si>
    <t>A02-023</t>
  </si>
  <si>
    <t>Image  .gel</t>
  </si>
  <si>
    <t>Donnée numérique (après traitement d'image)</t>
  </si>
  <si>
    <t>Western blot</t>
  </si>
  <si>
    <t>western_blot</t>
  </si>
  <si>
    <t>Western Blot</t>
  </si>
  <si>
    <t>A02-129</t>
  </si>
  <si>
    <t>WESTERN BLOT OU IMMUNOBLOT</t>
  </si>
  <si>
    <t xml:space="preserve">Zymographie </t>
  </si>
  <si>
    <t>Zymographie dans le tissu et le lait</t>
  </si>
  <si>
    <t>Electrophorèse d'ADN avec marqueur de taille</t>
  </si>
  <si>
    <t>A02-059</t>
  </si>
  <si>
    <t>N°individu
N°expe
Tissu</t>
  </si>
  <si>
    <t>Date
N° puits
nom gène</t>
  </si>
  <si>
    <t>A02-058</t>
  </si>
  <si>
    <t>ordi</t>
  </si>
  <si>
    <t xml:space="preserve">Immunodiffusion radiale - Alphalactalbumine </t>
  </si>
  <si>
    <t>Immune_diffusion</t>
  </si>
  <si>
    <t>Dosage de l’alphalactalbumine bovine dans le lait</t>
  </si>
  <si>
    <t>A02-125</t>
  </si>
  <si>
    <t>N° individu
N° expé
Matrice = lait
Espèce (vache)</t>
  </si>
  <si>
    <t>Photo
Diamètre</t>
  </si>
  <si>
    <t>Concentration calculée</t>
  </si>
  <si>
    <t>Dosage de la lactoferrine bovine dans le lait</t>
  </si>
  <si>
    <t>A02-124</t>
  </si>
  <si>
    <t xml:space="preserve">Immunodiffusion radiale - Albumine bovine </t>
  </si>
  <si>
    <t>Dosage de l’albumine bovine dans le lait</t>
  </si>
  <si>
    <t>A02-126</t>
  </si>
  <si>
    <t>PCR</t>
  </si>
  <si>
    <t>qRT-PCR</t>
  </si>
  <si>
    <t>RT-PCR quantitative en temps réel</t>
  </si>
  <si>
    <t>A02-020</t>
  </si>
  <si>
    <t>CT
moyenne CT
CT SD</t>
  </si>
  <si>
    <t>Fichier sds
Fichier txt</t>
  </si>
  <si>
    <t>CT
CT validés
CT SD</t>
  </si>
  <si>
    <t>A02-021</t>
  </si>
  <si>
    <t>A02-031</t>
  </si>
  <si>
    <t xml:space="preserve">Définition des amorces pour PCR en temps réel </t>
  </si>
  <si>
    <t>Procédure de définition des amorces pour la PCR en temps réel avec le logiciel Primer Express</t>
  </si>
  <si>
    <t xml:space="preserve">RNA RT-PCRQ quantitative en temps réel </t>
  </si>
  <si>
    <t>RT-PCR</t>
  </si>
  <si>
    <t>Validation des amorces de PCR en temps réel</t>
  </si>
  <si>
    <t>Test et validation des amorces de PCR en temps réel</t>
  </si>
  <si>
    <t>PCR quantitative en temps réel GoTaq qPCR Master Mix Promega</t>
  </si>
  <si>
    <t>A02-046</t>
  </si>
  <si>
    <t>A02-036</t>
  </si>
  <si>
    <t>PCR - GoTaq G2 Flexi DNA Polymerase Promega</t>
  </si>
  <si>
    <t>A02-033</t>
  </si>
  <si>
    <t>PCR - NEBNext High-Fidelity 2X PCR Master Mix</t>
  </si>
  <si>
    <t>A02-052</t>
  </si>
  <si>
    <t>PCR - Q5® High-Fidelity DNA Polymerase</t>
  </si>
  <si>
    <t>A02-041</t>
  </si>
  <si>
    <t>Extraction des ARN totaux</t>
  </si>
  <si>
    <t xml:space="preserve">Traitement des ARN à la Dnase </t>
  </si>
  <si>
    <t>Traitement des ARN à la Dnase par le kit DNA-free (Ambion)</t>
  </si>
  <si>
    <t>A02-008</t>
  </si>
  <si>
    <t>Solubilisation des protéines musculaires</t>
  </si>
  <si>
    <t>Extraction des ARN totaux à partir de tissus musculaires</t>
  </si>
  <si>
    <t>Extraction des protéines adipocytaires en vue d’une analyse protéomique par électrophorèse bi-dimensionnelle</t>
  </si>
  <si>
    <t>A02-112</t>
  </si>
  <si>
    <t>Extraction des protéines solubles pour 2D</t>
  </si>
  <si>
    <t>Extraction des protéines solubles de tissu adipeux ou de muscle en vue d’une analyse protéomique par électrophorèse bi-dimensionnelle</t>
  </si>
  <si>
    <t>A02-111</t>
  </si>
  <si>
    <t>Extraction des ARN totaux :   méthode au Trizol et colonnes Nucleospin® RNA II (Macherey-Nagel)</t>
  </si>
  <si>
    <t>A02-005</t>
  </si>
  <si>
    <t>Extraction des ARN totaux à partir de sang total Colonne NucleoSpin® RNA Blood (Macherey – Nagel</t>
  </si>
  <si>
    <t>A02-028</t>
  </si>
  <si>
    <t>Extraction des protéines totales pour 1D</t>
  </si>
  <si>
    <t>Extraction des protéines totales</t>
  </si>
  <si>
    <t>Extraction des protéines nucléaires et cytoplasmiques pour 1D</t>
  </si>
  <si>
    <t>Extraction des protéines nucléaires et cytoplasmiques</t>
  </si>
  <si>
    <t>Extraction des ARN totaux : Méthode au Trizol et barrettes Nucleospin® 8 RNA (Macherey-Nagel) avec centrifugation</t>
  </si>
  <si>
    <t>A02-007</t>
  </si>
  <si>
    <t>Extraction des ARN totaux à partir de sang total_Barrettes Nucleospin® 8 RNA Blood (Macherey-Nagel)</t>
  </si>
  <si>
    <t>Séquençage Sanger - One Shot Tube</t>
  </si>
  <si>
    <t xml:space="preserve">Sequencing </t>
  </si>
  <si>
    <t>Sanger Sequencing</t>
  </si>
  <si>
    <t>A02-043</t>
  </si>
  <si>
    <t>Séquençage Sanger - One-Shot - Plaque incomplète - 24 à 94 échantillons par plaque - 4 amorces
maximum autorisées par plaque</t>
  </si>
  <si>
    <t>A02-044</t>
  </si>
  <si>
    <t>Séquençage Sanger - One-Shot - Plaque complète - 94 échantillons par plaque - 1 seule amorce
autorisée par plaque</t>
  </si>
  <si>
    <t>A02-045</t>
  </si>
  <si>
    <t>Spectrophotometry</t>
  </si>
  <si>
    <t>Colorimetric_Assay</t>
  </si>
  <si>
    <t>Dosage des protéines sur microplaque de titration par la méthode BCA</t>
  </si>
  <si>
    <t>A02-102</t>
  </si>
  <si>
    <t>Toutes les DO mesurées (gamme, témoin, échantillon)</t>
  </si>
  <si>
    <t>Fichier xls
Sortie papier</t>
  </si>
  <si>
    <t>cc protéines
Moyennes
SD
CVÉquation
R²gamme</t>
  </si>
  <si>
    <t>Dosage des protéines par la méthode Lowry</t>
  </si>
  <si>
    <t>Dosage des protéines par les méthodes Lowry, Bradford et BCA</t>
  </si>
  <si>
    <t>A02-101</t>
  </si>
  <si>
    <t>N°individu
N°expe
site mesure</t>
  </si>
  <si>
    <t>Quantification de l’ADN en fluorométrie par la méthode Hoechst</t>
  </si>
  <si>
    <t>A02-024</t>
  </si>
  <si>
    <t>Quantification des acides nucléiques par spectrophotométrie sur Nanodrop ND-1000</t>
  </si>
  <si>
    <t>DO
ratio A260/A280
ratio 260/230
Concentration</t>
  </si>
  <si>
    <t>Concentration calculée pour l'échantillon</t>
  </si>
  <si>
    <t>Dosage de l’ARN au Nanodrop</t>
  </si>
  <si>
    <t>A02-009</t>
  </si>
  <si>
    <t>A02-057</t>
  </si>
  <si>
    <t>DO à 260 nm
DO à 280 nm
DO à 320 nm
A260/A280
Concentration</t>
  </si>
  <si>
    <t>Transformation bactérienne</t>
  </si>
  <si>
    <t>A02-035</t>
  </si>
  <si>
    <t>Marquage d’un oligonucléotide par kination</t>
  </si>
  <si>
    <t>Marquage d’une sonde d’ARN totaux par reverse transcription</t>
  </si>
  <si>
    <t>A02-038</t>
  </si>
  <si>
    <t>A02-017</t>
  </si>
  <si>
    <t>Purification Produit PCR - Qiagen MinElute PCR Purification</t>
  </si>
  <si>
    <t>A02-055</t>
  </si>
  <si>
    <t>A02-056</t>
  </si>
  <si>
    <t>Clonage (double digestion et ligation)</t>
  </si>
  <si>
    <t>A02-040</t>
  </si>
  <si>
    <t>A02-060</t>
  </si>
  <si>
    <t>A02-061</t>
  </si>
  <si>
    <t>A02-047</t>
  </si>
  <si>
    <t>A02-048</t>
  </si>
  <si>
    <t>Purification ARN - RNeasy MinElute Cleanup</t>
  </si>
  <si>
    <t>A02-049</t>
  </si>
  <si>
    <t>A02-050</t>
  </si>
  <si>
    <t>Transposition - Nextera DNA Library Preparation Kit</t>
  </si>
  <si>
    <t>A02-051</t>
  </si>
  <si>
    <t>Mise en évidence des fibres musculaires - Azorubine - tissu congelé</t>
  </si>
  <si>
    <t>Histology</t>
  </si>
  <si>
    <t>Histochemistry (HC)</t>
  </si>
  <si>
    <t>Histologie</t>
  </si>
  <si>
    <t>Mise en évidence des fibres musculaires sur coupes histologiques par coloration à l’azorubine</t>
  </si>
  <si>
    <t>Caractérisation des adipocytes sur coupes histologiques de tissus congelés</t>
  </si>
  <si>
    <t>N°individu
N°expe
site mesure
champs de mesure</t>
  </si>
  <si>
    <t>Image .ndpi</t>
  </si>
  <si>
    <t>Photo .tif
Données mesurées (aire des différents tissus; proportions)</t>
  </si>
  <si>
    <t>Coloration hématoxyline - éosine - tissu inclu en paraffine</t>
  </si>
  <si>
    <t>Coloration hématoxyline - éosine sur coupes de tissus inclus en paraffine</t>
  </si>
  <si>
    <t>A03-012</t>
  </si>
  <si>
    <t xml:space="preserve">Mesure de la surface d'adipocytes de muscle sur coupes histologiques </t>
  </si>
  <si>
    <t>Mesure de la surface d'adypocytes de muscle sur coupes histologiques sous Optimas</t>
  </si>
  <si>
    <t>Coloration hématoxyline - éosine - tissu congelé</t>
  </si>
  <si>
    <t>Coloration hématoxyline - éosine sur coupes congelées</t>
  </si>
  <si>
    <t>Mesure de la surface moyenne des fibres musculaires par analyse d’image sous Optimas</t>
  </si>
  <si>
    <t>Coloration violet de crésyl -tissu congelé</t>
  </si>
  <si>
    <t>Coloration violet de crésyl sur coupes congelées</t>
  </si>
  <si>
    <t>Liaison in situ</t>
  </si>
  <si>
    <t>Immunohistochemistry (IHC)</t>
  </si>
  <si>
    <t>Immunodétection - méthode streptavidine</t>
  </si>
  <si>
    <t>Immunodétection par la méthode streptavidine</t>
  </si>
  <si>
    <t xml:space="preserve">Mise en évidence des triglycérides intramyocellulaires - tissus congelés - </t>
  </si>
  <si>
    <t>Mise en évidence des triglycérides intramyocellulaires sur coupes histologiques de muscle</t>
  </si>
  <si>
    <t xml:space="preserve">Marquage PCNA ( Proliferating Cell Nuclear Antigen ) </t>
  </si>
  <si>
    <t>Marquage PCNA ( Proliferating Cell Nuclear Antigen ) sur les cellules en prolifération de la glande mammaire de la vache</t>
  </si>
  <si>
    <t>Image .tif</t>
  </si>
  <si>
    <t>Marquage TUNEL des cellules apoptotiques dans la glande mammaire (Vache ou Chèvre)</t>
  </si>
  <si>
    <t>N° individus
Date de manipulation
Espèce
Type de tissu
Type de fixation du tissu
Type d'inclusion
Appareil de coupe et reference
Protocole d'immunofluorescence
Kit et reférence du lot
Grossissement microscope
Champ de mesure</t>
  </si>
  <si>
    <t>Immunohistologie sur cellules isolées (lignée)</t>
  </si>
  <si>
    <t>Nom de la lignée
Date de manipulation
Espèce
Type de support de culture
Type de fixation des cellules
Protocole d'immunofluorescence
Ref et dilution anticorps 1
Ref et dilution anticorps 2</t>
  </si>
  <si>
    <t>Immunohistologie (générique)</t>
  </si>
  <si>
    <t>N° individus
Date de manipulation
Espèce
Type de tissu
Type de fixation du tissu
Type d'inclusion
Appareil de coupe et reference
Protocole d'immunofluorescence
Ref et dilution anticorps 1
Ref et dilution anticorps 2
Grossissement microscope
Champ de mesure</t>
  </si>
  <si>
    <t>Immunohistologie sur cellules isolées (culture primaire)</t>
  </si>
  <si>
    <t>N° individus
Date de manipulation
Espèce
Type de support de culture
Type de fixation des cellules
Protocole d'immunofluorescence
Ref et anticorps 1
Ref et dilution anticorps 2</t>
  </si>
  <si>
    <t>Mise en évidence d'activité enzymatique - tissu congelé</t>
  </si>
  <si>
    <t>Mise en évidence de l’activité de la SDH ou succinate déshydrogénase musculaire (EC 1.3.99.1) sur coupes histologiques</t>
  </si>
  <si>
    <t>Obtention de Cryo-coupes - sans fixation</t>
  </si>
  <si>
    <t>Réalisation de coupes de tissus au cryostat Frigocut 2800 N</t>
  </si>
  <si>
    <t xml:space="preserve">Inclusion en paraffine tissu - fixation formol </t>
  </si>
  <si>
    <t>Déshydratation et inclusion en paraffine d'un tissu fixé au formol 4%</t>
  </si>
  <si>
    <t xml:space="preserve">Obtention de Cryo-coupes - Fixation à la Paraformaldehyde 2% </t>
  </si>
  <si>
    <t>Fixation à la Paraformaldehyde 2% - Obtention de Cryo-coupes</t>
  </si>
  <si>
    <t xml:space="preserve">Obtention de Cryo-coupes - Fixation des biopsies à la Paraformaldéhyde 4% </t>
  </si>
  <si>
    <t>Fixation des biopsies à la Paraformaldéhyde 4% - Obtention de Cryo-coupes</t>
  </si>
  <si>
    <t xml:space="preserve">Oestradiol </t>
  </si>
  <si>
    <t>Hormones</t>
  </si>
  <si>
    <t>A04- 051</t>
  </si>
  <si>
    <t xml:space="preserve">Rapport (= rate) - Référence interne </t>
  </si>
  <si>
    <t>fichier (.mdb) - Fichier (.xls)</t>
  </si>
  <si>
    <t>Équations des gammes - Concentration contrôles - Concentration échantillon -  moyenne - CV</t>
  </si>
  <si>
    <t xml:space="preserve">ACTH </t>
  </si>
  <si>
    <t xml:space="preserve">Cortisol </t>
  </si>
  <si>
    <t>Concentrations des échantillons
Équations des gammes étalonnages
Concentrations des contrôles</t>
  </si>
  <si>
    <t xml:space="preserve">Insuline </t>
  </si>
  <si>
    <t>fichier (.mdb) sur automate
Fichier (.xls)</t>
  </si>
  <si>
    <t xml:space="preserve">Progestérone </t>
  </si>
  <si>
    <t>Testostérone</t>
  </si>
  <si>
    <t>T3 LIBRE</t>
  </si>
  <si>
    <t xml:space="preserve">T3 TOTALE </t>
  </si>
  <si>
    <t xml:space="preserve">T4 TOTALE </t>
  </si>
  <si>
    <t>Cortisol (salivaire)</t>
  </si>
  <si>
    <t>A04- 007</t>
  </si>
  <si>
    <t>RLU echantillon - RLU contrôle interne - RLU gamme</t>
  </si>
  <si>
    <t>Papier - Fichier (.xls)</t>
  </si>
  <si>
    <t>Équation gamme étalonnage - R² gamme - Concentration échantillon - moyenne - CV
Concentrations des contrôles</t>
  </si>
  <si>
    <t>Radioactivity</t>
  </si>
  <si>
    <t>radioactivity</t>
  </si>
  <si>
    <t>Dosage de la progestérone dans le plasma (RIA)</t>
  </si>
  <si>
    <t xml:space="preserve">CPM - % liaison 
</t>
  </si>
  <si>
    <t xml:space="preserve">Listing papier - fichier (.xls) </t>
  </si>
  <si>
    <t>Leptine</t>
  </si>
  <si>
    <t>Dosage radioimmunologique de la leptine dans le plasma et le lait  chez le porc</t>
  </si>
  <si>
    <t>IGF1</t>
  </si>
  <si>
    <t>Dosage IRMA de l’IGF-I</t>
  </si>
  <si>
    <t>Ghreline</t>
  </si>
  <si>
    <t>A04-068</t>
  </si>
  <si>
    <t>A04-069</t>
  </si>
  <si>
    <t>Équations des gammes - Concentration des contrôles -Concentration échantillon -  moyenne - CV</t>
  </si>
  <si>
    <t>Enzymatic_activity_measurements</t>
  </si>
  <si>
    <t>Dosage des immunoglobulines G par ELISA chez le porc</t>
  </si>
  <si>
    <t>A04-012</t>
  </si>
  <si>
    <t>DO echantillon - DO contrôle interne - DO gamme</t>
  </si>
  <si>
    <t xml:space="preserve">IgA </t>
  </si>
  <si>
    <t>Dosage des immunoglobulines A  dans le colostrum, le lait et le plasma de porc</t>
  </si>
  <si>
    <t>A04-013</t>
  </si>
  <si>
    <t>DOSAGE DE LA PROGESTERONE DANS LE LAIT PAR EIA (KIT OVUCHECK)</t>
  </si>
  <si>
    <t>Cortisol (urinaire)</t>
  </si>
  <si>
    <t>A04- 008</t>
  </si>
  <si>
    <t>spectrophotometry</t>
  </si>
  <si>
    <t>A04- 059</t>
  </si>
  <si>
    <t>Papier
Fichier (.xls)</t>
  </si>
  <si>
    <t>A04- 060</t>
  </si>
  <si>
    <t xml:space="preserve">PICP / CICP </t>
  </si>
  <si>
    <t>A04-056</t>
  </si>
  <si>
    <t>CTX (sérique)</t>
  </si>
  <si>
    <t>A04-057</t>
  </si>
  <si>
    <t xml:space="preserve">Ostéocalcin </t>
  </si>
  <si>
    <t>A04-058</t>
  </si>
  <si>
    <t>CTX (urinaire)</t>
  </si>
  <si>
    <t>A04-061</t>
  </si>
  <si>
    <t>DPD (urinaire)</t>
  </si>
  <si>
    <t>A04-062</t>
  </si>
  <si>
    <t>A04-063</t>
  </si>
  <si>
    <t>CP2</t>
  </si>
  <si>
    <t>A04-064</t>
  </si>
  <si>
    <t>DOSAGE DE L'OCYTOCINE PAR EIA AVEC PREINCUBATON</t>
  </si>
  <si>
    <t>A04-052</t>
  </si>
  <si>
    <t>Fichier (.xls) - image Bitmap</t>
  </si>
  <si>
    <t>Concentration échantillon - moyenne - CV - AUC</t>
  </si>
  <si>
    <t>A04- 054</t>
  </si>
  <si>
    <t>PROLACTINE</t>
  </si>
  <si>
    <t>A04-009</t>
  </si>
  <si>
    <t>DO echantillon et gamme</t>
  </si>
  <si>
    <t>cc protéines
Moyennes
SD
CV
équation courbe étalonnage
R2</t>
  </si>
  <si>
    <t>A04-014</t>
  </si>
  <si>
    <t>.xx (lecteur de plaques)
.xls</t>
  </si>
  <si>
    <t>résultats individuels
Moyenne
CV%</t>
  </si>
  <si>
    <t>A04-015</t>
  </si>
  <si>
    <t>A04-016</t>
  </si>
  <si>
    <t>A04-017</t>
  </si>
  <si>
    <t>IFN-gamma</t>
  </si>
  <si>
    <t>A04-018</t>
  </si>
  <si>
    <t>A04-036</t>
  </si>
  <si>
    <t>GLP-1 (actif)</t>
  </si>
  <si>
    <t>A04-038</t>
  </si>
  <si>
    <t>Isolement des cellules mononuclées sanguines chez le porc par gradien de densité</t>
  </si>
  <si>
    <t>IgG anti-KLH sériques (porc)</t>
  </si>
  <si>
    <t>Dosage des IgG anti-KLH sériques chez le porc</t>
  </si>
  <si>
    <t>IgG anti-OVA sériques (porc)</t>
  </si>
  <si>
    <t>Dosage des IgG anti-OVA sériques chez le porc</t>
  </si>
  <si>
    <t>A04-001</t>
  </si>
  <si>
    <t>preparation du plasma desteroîdé</t>
  </si>
  <si>
    <t>Glucagon (plasma)</t>
  </si>
  <si>
    <t>Dosage du glucagon dans le plasma (RIA)</t>
  </si>
  <si>
    <t>Dosage de l'hormone lutéinisante</t>
  </si>
  <si>
    <t>Extraction de l’Ocytocine du plasma par chromatographie.</t>
  </si>
  <si>
    <t xml:space="preserve">VASOPRESSINE </t>
  </si>
  <si>
    <t>DOSAGE DE LA VASOPRESSINE PAR EIA AVEC PREINCUBATON</t>
  </si>
  <si>
    <t xml:space="preserve">PROLACTINE </t>
  </si>
  <si>
    <t>DOSAGE EN DIRECT DE LA PROLACTINE PAR EIA</t>
  </si>
  <si>
    <t>PURIFICATION DES ANTICORPS: SEPARATION DES IgG DU SMAL PAR RELARGAGE DES PROTEINES PAR LES SELS</t>
  </si>
  <si>
    <t>REACTIF D'ELLMAN</t>
  </si>
  <si>
    <t>DHEA</t>
  </si>
  <si>
    <t>A04-010</t>
  </si>
  <si>
    <t>PEPTIDE-C</t>
  </si>
  <si>
    <t>A04-024</t>
  </si>
  <si>
    <t>A04-037</t>
  </si>
  <si>
    <t>Catécholamines plasmatiques</t>
  </si>
  <si>
    <t>A04-047</t>
  </si>
  <si>
    <t>Energie brute (liquide)</t>
  </si>
  <si>
    <t>Calorimetry</t>
  </si>
  <si>
    <t>Mesure de l’énergie sur calorimètre C5000</t>
  </si>
  <si>
    <t>A06-015</t>
  </si>
  <si>
    <t>N°Expe
Date
N° échantillon
Matrice
Espece</t>
  </si>
  <si>
    <t>Joules/g ou Calories/g</t>
  </si>
  <si>
    <t>Concentration calculée (%)</t>
  </si>
  <si>
    <t>Energie brute (solide)</t>
  </si>
  <si>
    <t>A06-014</t>
  </si>
  <si>
    <t>Cahier labo
Balance
Ordi
Calorimètre</t>
  </si>
  <si>
    <t>ordi_rattachées à l'exp</t>
  </si>
  <si>
    <t>A06-130</t>
  </si>
  <si>
    <t>L*
A*
b*</t>
  </si>
  <si>
    <t>L*
A*
B*
calcul c*
Calcul h*</t>
  </si>
  <si>
    <t>Ultra filtration du lait</t>
  </si>
  <si>
    <t>A06-042</t>
  </si>
  <si>
    <t>poids, Dilution, DO, concentration</t>
  </si>
  <si>
    <t>.prn</t>
  </si>
  <si>
    <t>.xls
Serveur</t>
  </si>
  <si>
    <t>pH 45 minutes (viande)</t>
  </si>
  <si>
    <t>Electrochemical measurement</t>
  </si>
  <si>
    <t>Mesure du pH dans le muscle de porc 45 minutes après abattage</t>
  </si>
  <si>
    <t>A06-133</t>
  </si>
  <si>
    <t>Mesure pH (échantillons et contrôles)</t>
  </si>
  <si>
    <t>cahier labo/ordi</t>
  </si>
  <si>
    <t>mesure pH (échantillons )
Moyenne réplicat
CV%</t>
  </si>
  <si>
    <t>pH 24 h (viande)</t>
  </si>
  <si>
    <t>A06-134</t>
  </si>
  <si>
    <t>mesure pH (échantillons tous les résultats individuels)</t>
  </si>
  <si>
    <t>Fiche pH / ordi</t>
  </si>
  <si>
    <t>mesure pH (échantillons individuels)</t>
  </si>
  <si>
    <t>Amidon polarimétrique</t>
  </si>
  <si>
    <t>Gravimetry</t>
  </si>
  <si>
    <t>Dosage de l’amidon par polarimétrie</t>
  </si>
  <si>
    <t>A06-008</t>
  </si>
  <si>
    <t>Poids échantillon Mesure polarimètre (P et P')</t>
  </si>
  <si>
    <t>Cahier labo
Balance
Ordi
Polarimètre</t>
  </si>
  <si>
    <t>Valeur calculée (%)</t>
  </si>
  <si>
    <t>TFD Fibres totales (Prosky)</t>
  </si>
  <si>
    <t>Dosage des fibres totales TDF</t>
  </si>
  <si>
    <t>A06-023</t>
  </si>
  <si>
    <t>Pesée creuset vide pesée creuset+célite Pesée échantillon Pesée 103° Pesée 550°</t>
  </si>
  <si>
    <t>Balance/ordi/bain-marie</t>
  </si>
  <si>
    <t>dN in vitro</t>
  </si>
  <si>
    <t>Digestibilité de l’azote par une méthode in vitro</t>
  </si>
  <si>
    <t>A06-029</t>
  </si>
  <si>
    <t>Pesée creuset vide Pesée échantillon Pesée 103° Pesée 550°</t>
  </si>
  <si>
    <t>dMO in vitro</t>
  </si>
  <si>
    <t>Digestibilité de la matière organique et de l’énergie chez le porc par une méthode in vitro</t>
  </si>
  <si>
    <t>A06-028</t>
  </si>
  <si>
    <t>Détermination de la teneur en parois végétales insolubles dans l’eau (WICW)</t>
  </si>
  <si>
    <t>A06-022</t>
  </si>
  <si>
    <t>Cellulose brute (Weende) aliment</t>
  </si>
  <si>
    <t>Détermination de la cellulose brute selon la méthode de Weende</t>
  </si>
  <si>
    <t>A06-016</t>
  </si>
  <si>
    <t>Pesée sac vide Pesée échantillon Pesée 103° Pesée 550°</t>
  </si>
  <si>
    <t>Balance/ordi/Fibersac</t>
  </si>
  <si>
    <t>Azote total Dumas (Leco)</t>
  </si>
  <si>
    <t>Dosage de l'azote par la méthode de Dumas sur appareil Léco</t>
  </si>
  <si>
    <t>%N mesuré
tx de conversion</t>
  </si>
  <si>
    <t>résultats individuels
calcul %protéine
moyenne réplicats
CV%</t>
  </si>
  <si>
    <t>Sucres totaux</t>
  </si>
  <si>
    <t>Dosage des sucres</t>
  </si>
  <si>
    <t>A06-033</t>
  </si>
  <si>
    <t>Lipides (FOLCH)</t>
  </si>
  <si>
    <t>extraction des lipides totaux à froid</t>
  </si>
  <si>
    <t>A06-124</t>
  </si>
  <si>
    <t>poids ballon sur 3 mesures</t>
  </si>
  <si>
    <t>Cahier labo/ordi</t>
  </si>
  <si>
    <t>calcul lipides échantillon
moyenne des réplicats
CV%</t>
  </si>
  <si>
    <t>Dosage des lipides totaux sans hydrolyse</t>
  </si>
  <si>
    <t>A06-026</t>
  </si>
  <si>
    <t>Pesée échantillon Pesée godet vide Pesée godet plein</t>
  </si>
  <si>
    <t>Concentrtaion calculée (%)</t>
  </si>
  <si>
    <t>Fibres solubles et insolubles (Prosky)</t>
  </si>
  <si>
    <t>Dosage des fibres solubles et insolubles</t>
  </si>
  <si>
    <t>A06-024</t>
  </si>
  <si>
    <t>Extraction des lipides totaux sur appareil Soxtec</t>
  </si>
  <si>
    <t>A06-027</t>
  </si>
  <si>
    <t>Dosage de l’azote par la méthode de Dumas sur appareil LECO Aliments, fèces, résidus NDF</t>
  </si>
  <si>
    <t>Matière sèche</t>
  </si>
  <si>
    <t>Dosage de la matière sèche</t>
  </si>
  <si>
    <t>A06-004</t>
  </si>
  <si>
    <t>Masse début
masse fin</t>
  </si>
  <si>
    <t>Matière sèche (lait)</t>
  </si>
  <si>
    <t>Détermination de la matière sèche du lait</t>
  </si>
  <si>
    <t>A06-005</t>
  </si>
  <si>
    <t>Constituants pariétaux (Van Soest) aliment</t>
  </si>
  <si>
    <t>Dosage des constituants pariétaux ADF, NDF et ADL</t>
  </si>
  <si>
    <t>A06-019</t>
  </si>
  <si>
    <t>Constituants pariétaux (Van Soest) feces</t>
  </si>
  <si>
    <t>Azote total Dumas</t>
  </si>
  <si>
    <t>Dosage de l'azote dans les aliments, les fèces, les contenus digestifs</t>
  </si>
  <si>
    <t>A06-009</t>
  </si>
  <si>
    <t>Dosage de l'azote total dans le lait</t>
  </si>
  <si>
    <t>A06-010</t>
  </si>
  <si>
    <t>Matière sèche/cendres brutes</t>
  </si>
  <si>
    <t>A06-002</t>
  </si>
  <si>
    <t>Cellulose brute (Weende) fèces</t>
  </si>
  <si>
    <t>A06-017</t>
  </si>
  <si>
    <t>NDF_ADF (Van Soest)</t>
  </si>
  <si>
    <t>A06-020</t>
  </si>
  <si>
    <t>NDF (Van Soest)</t>
  </si>
  <si>
    <t>A06-021</t>
  </si>
  <si>
    <t>Lipides (LECO) Isopropanol</t>
  </si>
  <si>
    <t>A06-125</t>
  </si>
  <si>
    <t>%lipides sec Leco sur 2 à 4 mesures</t>
  </si>
  <si>
    <t>moyenne des mesures en sec
CV
% matière fraiche
Données calculées en frais</t>
  </si>
  <si>
    <t>Pertes en eau (cuisson viande)</t>
  </si>
  <si>
    <t>A06-135</t>
  </si>
  <si>
    <t>Pertes en eau (abattoir)</t>
  </si>
  <si>
    <t>A06-136</t>
  </si>
  <si>
    <t>poids échantillon
Pesées</t>
  </si>
  <si>
    <t>Fiche pesées</t>
  </si>
  <si>
    <t>%pertes
Jour_i après prélèvement</t>
  </si>
  <si>
    <t>Calcium (SAA)</t>
  </si>
  <si>
    <t>Spectrometry</t>
  </si>
  <si>
    <t>Dosage du calcium par spectrométrie d’émission de flamme</t>
  </si>
  <si>
    <t>A06-043</t>
  </si>
  <si>
    <t>poids, Dilution, DO</t>
  </si>
  <si>
    <t>Balance/ordi/SAA_ordi</t>
  </si>
  <si>
    <t>ordi_rattachées à l'exp
PC opérateur</t>
  </si>
  <si>
    <t>Ytterbium (SAA)</t>
  </si>
  <si>
    <t>Dosage de l’Ytterbium dans les féces, les contenus digestifs et les aliments. Méthode par rapport à une gamme.</t>
  </si>
  <si>
    <t>A06-046</t>
  </si>
  <si>
    <t>Sodium Potassium (lait) (SAA)</t>
  </si>
  <si>
    <t>Dosage du sodium (Na) et du potassium (K) par spectrométrie d’absorption atomique</t>
  </si>
  <si>
    <t>A06-044</t>
  </si>
  <si>
    <t>Minéraux (SAA) sans minéralisation micro onde</t>
  </si>
  <si>
    <t>A06-039</t>
  </si>
  <si>
    <t>Magnesium (SAA)</t>
  </si>
  <si>
    <t>A06-045</t>
  </si>
  <si>
    <t>Cobalt (SAA)</t>
  </si>
  <si>
    <t>A06-047</t>
  </si>
  <si>
    <t xml:space="preserve">Micro_Traceurs </t>
  </si>
  <si>
    <t>Colorimetric assay</t>
  </si>
  <si>
    <t>Méthode d’analyse du micro traceur RF Bleu Lake après extraction en milieu aqueux</t>
  </si>
  <si>
    <t>A06-051</t>
  </si>
  <si>
    <t>DO mesurées T0
DO mesurées finales</t>
  </si>
  <si>
    <t>Konélab20/ordi</t>
  </si>
  <si>
    <t>résultats individuels caclulés
moyenne réplicat
CV%</t>
  </si>
  <si>
    <t>TBARS (tissu)</t>
  </si>
  <si>
    <t>Dosage des TBARS  dans les tissus de porc</t>
  </si>
  <si>
    <t>A06-079</t>
  </si>
  <si>
    <t>DO mesurées au différents temps de cinétiques</t>
  </si>
  <si>
    <t xml:space="preserve">Uvikon </t>
  </si>
  <si>
    <t>résultats individuels
Moyenne
CV%
calcul d'un potentiel de peroxydation des acides gras  en nmol de MDA/g de tissu (doubles et +),
Taux de dilution</t>
  </si>
  <si>
    <t>ordi perso</t>
  </si>
  <si>
    <t>Albumine (plasma)</t>
  </si>
  <si>
    <t>Dosage de l'albumine dans le plasma (Koné)</t>
  </si>
  <si>
    <t>A06-068</t>
  </si>
  <si>
    <t>Cholestérol (plasma)</t>
  </si>
  <si>
    <t>Dosage du cholestérol total dans le plasma (Koné)</t>
  </si>
  <si>
    <t>A06-075</t>
  </si>
  <si>
    <t>Protéines (plasma)</t>
  </si>
  <si>
    <t>Dosage des protéines totales dans le plasma (Koné)</t>
  </si>
  <si>
    <t>A06-097</t>
  </si>
  <si>
    <t>Glycérol (aliment)</t>
  </si>
  <si>
    <t>Dosage du glycérol dans les MP et les aliments</t>
  </si>
  <si>
    <t>A06-049</t>
  </si>
  <si>
    <t>Bilirubine totale (plasma)</t>
  </si>
  <si>
    <t>Dosage de la bilirubine totale dans le plasma</t>
  </si>
  <si>
    <t>A06-072</t>
  </si>
  <si>
    <t>Glycérol-3P (lait)</t>
  </si>
  <si>
    <t>Dosage du L-glycérol-3-P dans le lait (méthode enzymatique)</t>
  </si>
  <si>
    <t>Glycérol (plasma)</t>
  </si>
  <si>
    <t xml:space="preserve">Dosage du glycérol total du plasma pur sur analyseur multi-paramètres </t>
  </si>
  <si>
    <t>Fructose (plasma)</t>
  </si>
  <si>
    <t>A06-080</t>
  </si>
  <si>
    <t>FRAP (plasma)</t>
  </si>
  <si>
    <t>A06-140</t>
  </si>
  <si>
    <t>DO mesurées en point final</t>
  </si>
  <si>
    <t>uvikon/ordi</t>
  </si>
  <si>
    <t>résultats individuels
moyenne réplicat
CV%
quantité equivalent de trolox par ml d'ech
info linéarité, pente</t>
  </si>
  <si>
    <t>ABTS</t>
  </si>
  <si>
    <t>A06-141</t>
  </si>
  <si>
    <t xml:space="preserve">résultats individuels
moyenne réplicat
CV%
quantité equivalent de trolox par ml d'ech
 info linéarité, pente </t>
  </si>
  <si>
    <t>Amidon enzymatique (glucose-oxydase)</t>
  </si>
  <si>
    <t>Enzymatic activity measurements</t>
  </si>
  <si>
    <t>Dosage de l’amidon par voie enzymatique</t>
  </si>
  <si>
    <t>A06-006</t>
  </si>
  <si>
    <t>Potentiel Glycolytique (tissu)</t>
  </si>
  <si>
    <t>Dosage du potentiel glycolytique dans le muscle de porc</t>
  </si>
  <si>
    <t>A06-098</t>
  </si>
  <si>
    <t>Concentrations de chaque métabolite mesuré (doubles et +)</t>
  </si>
  <si>
    <t>résultats individuels de chaque métabolite
calcul du PG
moyenne réplicats
CV%</t>
  </si>
  <si>
    <t>Phosphore (boues épuration)</t>
  </si>
  <si>
    <t>Phosphore</t>
  </si>
  <si>
    <t>A06-048</t>
  </si>
  <si>
    <t>Urée (plasma)</t>
  </si>
  <si>
    <t>Dosage de l'urée dans le plasma</t>
  </si>
  <si>
    <t>A06-099</t>
  </si>
  <si>
    <t>DO T0
DO finale</t>
  </si>
  <si>
    <t>Concentrations moyennes
CV</t>
  </si>
  <si>
    <t>Glycogène (tissu)</t>
  </si>
  <si>
    <t>Dosage du glycogène hépatique et musculaire</t>
  </si>
  <si>
    <t>A06-087</t>
  </si>
  <si>
    <t>résultats individuels calculés en g/100g de tissu
moyenne réplicats
CV%</t>
  </si>
  <si>
    <t xml:space="preserve">Lactose (plasma) </t>
  </si>
  <si>
    <t>Dosage du lactose dans le plasma (Koné)</t>
  </si>
  <si>
    <t>A06-036 (A06-91)</t>
  </si>
  <si>
    <t>ordi koné</t>
  </si>
  <si>
    <t>Triglycérides (plasma)</t>
  </si>
  <si>
    <t>Dosage des triglycérides dans le plasma (Koné)</t>
  </si>
  <si>
    <t xml:space="preserve">Lactose (lait) </t>
  </si>
  <si>
    <t>Dosage du lactose dans les produits laitiers</t>
  </si>
  <si>
    <t>A06-034</t>
  </si>
  <si>
    <t>Balance/ordi/koné</t>
  </si>
  <si>
    <t>Dosage du 3-D-Hydroxybutyrate sur plasma non déprotéinisé</t>
  </si>
  <si>
    <t>A06-089</t>
  </si>
  <si>
    <t>Lactose (lait)</t>
  </si>
  <si>
    <t>Dosage du lactose dans le lait (méthode enzymatique)</t>
  </si>
  <si>
    <t>Lactose (plasma)</t>
  </si>
  <si>
    <t>Dosage du lactose dans le plasma des vaches</t>
  </si>
  <si>
    <t>A06-036</t>
  </si>
  <si>
    <t>Urée (urine)</t>
  </si>
  <si>
    <t>DOSAGE DE L’UREE DANS LES URINES</t>
  </si>
  <si>
    <t>Lactose (solide)</t>
  </si>
  <si>
    <t>A06-035</t>
  </si>
  <si>
    <t>Fructose (solide)</t>
  </si>
  <si>
    <t>A06-040</t>
  </si>
  <si>
    <t>Lactate (solide)</t>
  </si>
  <si>
    <t>A06-041</t>
  </si>
  <si>
    <t>DO mesurées TO DO mesurées finales Pesée échantillon</t>
  </si>
  <si>
    <t>Acétate (plasma)</t>
  </si>
  <si>
    <t>A06-052</t>
  </si>
  <si>
    <t>DO et concentrations, dilutions</t>
  </si>
  <si>
    <t>Kone results</t>
  </si>
  <si>
    <t>Acide urique (plasma)</t>
  </si>
  <si>
    <t>A06-053</t>
  </si>
  <si>
    <t>A06-054</t>
  </si>
  <si>
    <t>Glucose méthode Hexokinase</t>
  </si>
  <si>
    <t>A06-085</t>
  </si>
  <si>
    <t>Glucose (plasma) méthode Oxidase</t>
  </si>
  <si>
    <t>A06-086</t>
  </si>
  <si>
    <t>Lactate (plasma)</t>
  </si>
  <si>
    <t>A06-090</t>
  </si>
  <si>
    <t>Phospholipides (plasma)</t>
  </si>
  <si>
    <t>A06-093</t>
  </si>
  <si>
    <t>Glutathion (GSH)</t>
  </si>
  <si>
    <t>Progressive curve experiment</t>
  </si>
  <si>
    <t>Dosage du gluthation total dans le sang et les tissus de porc</t>
  </si>
  <si>
    <t>A06-122 (A06-128)</t>
  </si>
  <si>
    <t>DO mesurées à chaque temps de la cinétique pour le glutathion total, DO mesurées à chaque temps de la cinétique pour le glutathion oxydé,</t>
  </si>
  <si>
    <t>multiscan/ordi</t>
  </si>
  <si>
    <t>3 résultats individuels total ,oxydé et réduit, ratio réduit/oxydé
moyenne réplicat
CV%
pmol/puits
info linéarité, pente,
deduction des blancs</t>
  </si>
  <si>
    <t>Activité  FASN (synthase des acides gras)</t>
  </si>
  <si>
    <t>Mesure de la synthase des acides gras (FAS)</t>
  </si>
  <si>
    <t>A06-055</t>
  </si>
  <si>
    <t>N°Expe
Date
N° échantillon
Matrice
Espece
Site de mesure</t>
  </si>
  <si>
    <t>DO mesurées à chaque temps de la cinétique
volume surnageant
poids échantillon
R2 ou info linéarité</t>
  </si>
  <si>
    <t xml:space="preserve">résultats individuels
moyenne réplicat
CV%
V0 ou activité calculée par mL surnageant
calcul d'Activité en nmol/min/g de tissu (doubles et +)
Calcul d'Activité en nmol/min/mg de protéines (doubles et +)/  R2  concentration en protéines des surnageants
 Poids de l'ech
linéarité 
pente
deduction des blanc
</t>
  </si>
  <si>
    <t>Activité ICDH (isocitrate déshydrogénase)</t>
  </si>
  <si>
    <t>Mesure de l’activité enzymatique de l’isocitrate déshydrogénase</t>
  </si>
  <si>
    <t>A06-064</t>
  </si>
  <si>
    <t>Activité G6PDH (glucose-6-phosphate déshydrogénase)</t>
  </si>
  <si>
    <t>Dosage de l'activité de la glucose-6-phosphate déshydrogénase (E.C.1.1.1.49., G6PDH)</t>
  </si>
  <si>
    <t>A06-061</t>
  </si>
  <si>
    <t>Activité bHAD (hydroxyacyl-CoA-déshudrogénase)</t>
  </si>
  <si>
    <t>Mesure de l'activité de la b-hydroxyacyl-coenzyme A déshydrogénase (HAD) au cobas ou E.C.1.1.1.35.</t>
  </si>
  <si>
    <t>A06-063</t>
  </si>
  <si>
    <t>Activité LDH (lactate déshydrogénase)</t>
  </si>
  <si>
    <t>Mesure de l'activité de la lactate déshydrogénase (LDH) au cobas ou E.C.1.1.1.27.</t>
  </si>
  <si>
    <t>A06-065</t>
  </si>
  <si>
    <t>Activité EM (enzyme malique)</t>
  </si>
  <si>
    <t>Mesure de l'activité de l'enzyme malique (E.C.1.1.1.40.)</t>
  </si>
  <si>
    <t>A06-060</t>
  </si>
  <si>
    <t>Activité CK (créatine Kinase)</t>
  </si>
  <si>
    <t>Dosage de la créatine kinase dans le plasma (Koné)</t>
  </si>
  <si>
    <t>A06-059</t>
  </si>
  <si>
    <t>DO mesurées à chaque temps de la cinétique</t>
  </si>
  <si>
    <t>résultats individuels calculés
moyenne réplicat
CV%
linearité 
r2</t>
  </si>
  <si>
    <t>Activité CS (citrate synthase)</t>
  </si>
  <si>
    <t>Dosage de l’activité citrate synthase au spectrophotomètre</t>
  </si>
  <si>
    <t>A06-058</t>
  </si>
  <si>
    <t xml:space="preserve">Activité ALAT </t>
  </si>
  <si>
    <t>A06-056</t>
  </si>
  <si>
    <t xml:space="preserve">Activité g-GT </t>
  </si>
  <si>
    <t>A06-062</t>
  </si>
  <si>
    <t xml:space="preserve">Activité Phosphatase Alcaline </t>
  </si>
  <si>
    <t>A06-066</t>
  </si>
  <si>
    <t xml:space="preserve">Activité Catalase </t>
  </si>
  <si>
    <t>A06-107 (A06-101)</t>
  </si>
  <si>
    <t>DO mesurées à chaque temps de la cinétique pas récupérée calcul direct de la pente et le  R2</t>
  </si>
  <si>
    <t>résultats individuels
moyenne réplicat
CV%
V0 ou activité calculée par mL surnageant
calcul d'Activité en U/g de tissu (doubles et +)
Calcul d'Activité en U/mg protéines (doubles et +)/  R2  concentration en protéines des surnageants, linéarité</t>
  </si>
  <si>
    <t>Activité GCK (glucokinase)</t>
  </si>
  <si>
    <t>A06-112</t>
  </si>
  <si>
    <t>Activité HK (Hexokinase) et GDH (glucose déshydrogénase)</t>
  </si>
  <si>
    <t>A06-113</t>
  </si>
  <si>
    <t>Activité GRX (glutathion reductase)</t>
  </si>
  <si>
    <t>A06-116</t>
  </si>
  <si>
    <t>Activité PEPCK (phosphoenol pyruvate carboxylase)</t>
  </si>
  <si>
    <t>A06-119</t>
  </si>
  <si>
    <t>Activité F1,6BPase (fructose-1,6-biphosphatase)</t>
  </si>
  <si>
    <t>A06-120</t>
  </si>
  <si>
    <t>Activité SOD (Superoxide Dismutase)</t>
  </si>
  <si>
    <t>A06-121</t>
  </si>
  <si>
    <t>résultats individuels
moyenne réplicat
CV%
V0 ou activité calculée par mL surnageant calcul % d'inhibition,
calcul d'Activité en unité par gramme de tissus(doubles et +)
Calcul d'Activité en U/mg de  protéines (doubles et +)/  R2  concentration en protéines des surnageants
deduction des blancs,linearité</t>
  </si>
  <si>
    <t>Activité G6P (glucose-6-Phosphatase)</t>
  </si>
  <si>
    <t>A06-123</t>
  </si>
  <si>
    <t>Dosage du 2-oxoglutarate dans le lait (méthode enzymatique)</t>
  </si>
  <si>
    <t>Citrate (lait)</t>
  </si>
  <si>
    <t>Dosage du citrate dans le lait (méthode enzymatique et automatique sur analyseur multi-paramètre KONE)</t>
  </si>
  <si>
    <t>Glucose (lait)</t>
  </si>
  <si>
    <t>Dosage du glucose dans le lait (méthode enzymatique) sur l’analyseur multi-paramètres KONE</t>
  </si>
  <si>
    <t>Glucose-1-P (lait)</t>
  </si>
  <si>
    <t>Dosage du glucose-1-P (méthode enzymatique)</t>
  </si>
  <si>
    <t>Glucose-6-P (lait)</t>
  </si>
  <si>
    <t>Dosage du glucose-6-P dans le lait (méthode enzymatique)</t>
  </si>
  <si>
    <t>Dosage du D-Isocitrate (méthode enzymatique)</t>
  </si>
  <si>
    <t>L-lactate (lait)</t>
  </si>
  <si>
    <t>Dosage du L-lactate dans le lait (méthode enzymatique)</t>
  </si>
  <si>
    <t>L-malate (lait)</t>
  </si>
  <si>
    <t>Dosage du L-malate dans le lait (méthode enzymatique)</t>
  </si>
  <si>
    <t>Dosage du D-6-phosphogluconate dans le lait (méthode enzymatique)</t>
  </si>
  <si>
    <t>Pyruvate (lait)</t>
  </si>
  <si>
    <t>Dosage du pyruvate dans le lait (méthode enzymatique)</t>
  </si>
  <si>
    <t>Préparation échantillons pour dosage activité enzymatique (FASN, G6PDH, EM))</t>
  </si>
  <si>
    <t>A06-109</t>
  </si>
  <si>
    <t xml:space="preserve">Mise en solution des éléments minéraux </t>
  </si>
  <si>
    <t>Dosage des cendres brutes et mise en solution des éléments minéraux : application aux échantillons de matières premières, ’aliments complets, de fèces, de carcasse, de foie et d’os</t>
  </si>
  <si>
    <t>Phosphore (aliment)</t>
  </si>
  <si>
    <t>Dosage du phosphore total : méthode spectrométrique</t>
  </si>
  <si>
    <t>A06-094</t>
  </si>
  <si>
    <t xml:space="preserve">Préparation échantillons plasma pour teneur en minéraux </t>
  </si>
  <si>
    <t>Préparation d’échantillon de plasma sanguin en vue de la détermination de leur teneur en minéraux par spectrométrie d’ab...</t>
  </si>
  <si>
    <t xml:space="preserve">Parois végétales </t>
  </si>
  <si>
    <t>Détermination des parois végétales selon la méthode de van Soest par la méthode des sachets sur l’appareil FIBERSAC</t>
  </si>
  <si>
    <t>Haptoglobine (plasma)</t>
  </si>
  <si>
    <t>Dosage de l’haptoglobine dans le plasma de porc</t>
  </si>
  <si>
    <t>A06-088</t>
  </si>
  <si>
    <t>Préparation échantillons pour dosage activité enzymatique (HAD,CS,LDH)</t>
  </si>
  <si>
    <t>Préparation des échantillons de muscles en vue des dosages d'activités d'enzymes du catabolisme énergétique</t>
  </si>
  <si>
    <t>A06-102</t>
  </si>
  <si>
    <t>Cholestérol (tissu)</t>
  </si>
  <si>
    <t>Dosage du cholestérol selon la réaction de Liebermann - Burchard</t>
  </si>
  <si>
    <t>Collagène (tissu)</t>
  </si>
  <si>
    <t>Détermination de la teneur et de la solubilité thermique du collagène intramusculaire chez le porc</t>
  </si>
  <si>
    <t>A06-077</t>
  </si>
  <si>
    <t>Fer (aliment)</t>
  </si>
  <si>
    <t>Fer</t>
  </si>
  <si>
    <t>Amylase</t>
  </si>
  <si>
    <t>Dosage de l'amylase</t>
  </si>
  <si>
    <t>Galactose (lait)</t>
  </si>
  <si>
    <t>Dosage du galactose</t>
  </si>
  <si>
    <t>Lipides lait (Rose Gotlieb)</t>
  </si>
  <si>
    <t>Extraction des lipides du lait (Rose Gotlieb)</t>
  </si>
  <si>
    <t>A06-126</t>
  </si>
  <si>
    <t>Activité protéolytique</t>
  </si>
  <si>
    <t>Dosage de l'activité protéolyse dans les tissus de porc</t>
  </si>
  <si>
    <t>A06-067</t>
  </si>
  <si>
    <t>Calcium (plasma)</t>
  </si>
  <si>
    <t>Dosage du calcium dans le plasma (Koné)</t>
  </si>
  <si>
    <t>A06-073</t>
  </si>
  <si>
    <t>Créatinine (plasma)</t>
  </si>
  <si>
    <t>Dosage de la créatinine dans le plasma (Koné)</t>
  </si>
  <si>
    <t>A06-078</t>
  </si>
  <si>
    <t>Phosphore (plasma)</t>
  </si>
  <si>
    <t>Dosage du phosphore dans le plasma (Koné)</t>
  </si>
  <si>
    <t>A06-115</t>
  </si>
  <si>
    <t>Aliquotage du lait et lyophilisation</t>
  </si>
  <si>
    <t>Préparation des échantillons en vue du dosage des métabolites</t>
  </si>
  <si>
    <t>Ammoniaque</t>
  </si>
  <si>
    <t>Dosage de l’ammoniaque dans le jus de duodénum et le jus de rumen</t>
  </si>
  <si>
    <t>Chlorophylles</t>
  </si>
  <si>
    <t>Dosage des chlorophylles sur les aliments et les digesta</t>
  </si>
  <si>
    <t>Chrome (aliments, jus, fecès)</t>
  </si>
  <si>
    <t>Dosage du Chrome dans les fécès, le jus de duodénum et les aliments</t>
  </si>
  <si>
    <t>Urée (lait)</t>
  </si>
  <si>
    <t>DOSAGE DE L’UREE DU LAIT</t>
  </si>
  <si>
    <t xml:space="preserve">Amidon </t>
  </si>
  <si>
    <t>Azote ammoniacal</t>
  </si>
  <si>
    <t>Dosage de l’azote ammoniacal dans le jus de rumen</t>
  </si>
  <si>
    <t>A06-069?</t>
  </si>
  <si>
    <t>Rendement fromager</t>
  </si>
  <si>
    <t>Rendement fromager de laboratoire</t>
  </si>
  <si>
    <t>Aptitude du lait à la coagulation</t>
  </si>
  <si>
    <t>Aptitude à la coagulation mesurée au Formagraph</t>
  </si>
  <si>
    <t>Taille globules gras</t>
  </si>
  <si>
    <t>Mesure de la taille des globules gras</t>
  </si>
  <si>
    <t>A06-128</t>
  </si>
  <si>
    <t>Azote total fraction NCN (Kjeldahl)</t>
  </si>
  <si>
    <t>Dosage de l'azote non caséinique du lait</t>
  </si>
  <si>
    <t>A06-012</t>
  </si>
  <si>
    <t>Azote total fraction NPN (Kjeldahl)</t>
  </si>
  <si>
    <t>Dosage de l'azote non protéique du lait</t>
  </si>
  <si>
    <t xml:space="preserve">A06-013 </t>
  </si>
  <si>
    <t>Azote total (Kjeldahl)</t>
  </si>
  <si>
    <t>Dosage de l'azote total dans les urines</t>
  </si>
  <si>
    <t xml:space="preserve">A06-011 </t>
  </si>
  <si>
    <t>A06-050</t>
  </si>
  <si>
    <t xml:space="preserve">Activité ASAT </t>
  </si>
  <si>
    <t>A06-057</t>
  </si>
  <si>
    <t xml:space="preserve">Azote alpha-aminé </t>
  </si>
  <si>
    <t>A06-070</t>
  </si>
  <si>
    <t xml:space="preserve">Bicarbonates </t>
  </si>
  <si>
    <t>A06-071</t>
  </si>
  <si>
    <t xml:space="preserve">Chlorures </t>
  </si>
  <si>
    <t>A06-074</t>
  </si>
  <si>
    <t>Gaz du sang</t>
  </si>
  <si>
    <t>A06-081/084</t>
  </si>
  <si>
    <t>Magnésium plasma (Koné)</t>
  </si>
  <si>
    <t>A06-092</t>
  </si>
  <si>
    <t>Phosphore (lait)</t>
  </si>
  <si>
    <t>A06-095</t>
  </si>
  <si>
    <t>Fer (plasma)</t>
  </si>
  <si>
    <t>A06-100</t>
  </si>
  <si>
    <t>HDL-Cholestérol (plasma)</t>
  </si>
  <si>
    <t>A06-114</t>
  </si>
  <si>
    <t>Activité GPX (Glutathion peroxidase)</t>
  </si>
  <si>
    <t>A06-117</t>
  </si>
  <si>
    <t>Préparation échantillons pour dosage de l'activité PEPCK et F6BP</t>
  </si>
  <si>
    <t>Point congélation (lait)</t>
  </si>
  <si>
    <t>A06-137</t>
  </si>
  <si>
    <t>dROM (plasma)</t>
  </si>
  <si>
    <t>A06-138</t>
  </si>
  <si>
    <t>BAP (plasma)</t>
  </si>
  <si>
    <t>A06-139</t>
  </si>
  <si>
    <t>SPIR</t>
  </si>
  <si>
    <t>A06-142</t>
  </si>
  <si>
    <t>Osmolarité</t>
  </si>
  <si>
    <t>A06-143</t>
  </si>
  <si>
    <t>Fer (SAA)</t>
  </si>
  <si>
    <t>A06-144</t>
  </si>
  <si>
    <t>pH (fecès)</t>
  </si>
  <si>
    <t>A06-145</t>
  </si>
  <si>
    <t>Ac Phytique/phosphore total</t>
  </si>
  <si>
    <t>A06-147</t>
  </si>
  <si>
    <t>Définition de l’éthogramme et choix de la méthode d’observation</t>
  </si>
  <si>
    <t>Behavior</t>
  </si>
  <si>
    <t>Comportement</t>
  </si>
  <si>
    <t>Étapes préliminaires d’une étude comportementale : Définition de l’éthogramme et choix de la méthode d’observation</t>
  </si>
  <si>
    <t>Relation homme-animal</t>
  </si>
  <si>
    <t>Mesure du comportement animal en réponse à la présence humaine en situation nouvelle</t>
  </si>
  <si>
    <t>Localisation de l'animal dans une zone par puces électroniques</t>
  </si>
  <si>
    <t>Posture par repères sur le corps de l'animal</t>
  </si>
  <si>
    <t>Réponses émotionnelles</t>
  </si>
  <si>
    <t>Vocalisations</t>
  </si>
  <si>
    <t>Observation de visu : score, nbre d'animaux par zone</t>
  </si>
  <si>
    <t xml:space="preserve">temps de latence de comportement, moyenne, nombre, fréquence, score, pourcentage
</t>
  </si>
  <si>
    <t>quantités ingérées par visite
date/heure des visites
% des différents aliments (si but est de faire de l'alimentation de précision et que ces % sont définis dynamiquement et pas a priori)</t>
  </si>
  <si>
    <t>Chromatography</t>
  </si>
  <si>
    <t>Gas chromatography</t>
  </si>
  <si>
    <t>Spectrométrie de masse</t>
  </si>
  <si>
    <t>Acides Aminés libres</t>
  </si>
  <si>
    <t>UPLC</t>
  </si>
  <si>
    <t>Profil de chromato brut</t>
  </si>
  <si>
    <t>.ars .txt  sauvegarde fichier partagé sur réseau</t>
  </si>
  <si>
    <t>xlrs ou xls sur pc perso</t>
  </si>
  <si>
    <t xml:space="preserve">Acides Aminés Plasmatiques </t>
  </si>
  <si>
    <t>Dosage des acides aminés libres dans le plasma par UPLC</t>
  </si>
  <si>
    <t>Profil AG par CPG colonne 100 m (lait)</t>
  </si>
  <si>
    <t>Techniques Séparatives</t>
  </si>
  <si>
    <t>DOSAGE DES ACIDES GRAS DU LAIT - ANALYSE DES ESTERS BUTYLIQUES</t>
  </si>
  <si>
    <t>profil chromato brut</t>
  </si>
  <si>
    <t>.run</t>
  </si>
  <si>
    <t>.run
.txt
.ansi.
Xls</t>
  </si>
  <si>
    <t>DOSAGE DES ACIDES GRAS DU LAIT - ANALYSE DES ESTERS BUTYLIQUES- Butylation</t>
  </si>
  <si>
    <t>DOSAGE DES ACIDES GRAS DU LAIT - ANALYSE DES ESTERS BUTYLIQUES-Phase n°3 : CHROMATOGRAPHIE PHASE GAZEUSE</t>
  </si>
  <si>
    <t>DOSAGE DES ACIDES GRAS DU LAIT - ANALYSE DES ESTERS METHYLIQUES -EXTRACTION DE LA MATIERE GRASSE-</t>
  </si>
  <si>
    <t>DOSAGE DES ACIDES GRAS DU LAIT - ANALYSE DES ESTERS METHYLIQUES-METHYLATION</t>
  </si>
  <si>
    <t>DOSAGE DES ACIDES GRAS DU LAIT - ANALYSE DES ESTERS METHYLIQUES Phase n°3 : CHROMATOGRAPHIE</t>
  </si>
  <si>
    <t>Acides gras volatils</t>
  </si>
  <si>
    <t>DOSAGE DES ACIDES GRAS VOLATILS</t>
  </si>
  <si>
    <t>.prn sur CPG</t>
  </si>
  <si>
    <t>.pm
.xlrs sur PC perso</t>
  </si>
  <si>
    <t xml:space="preserve">Alcanes </t>
  </si>
  <si>
    <t>DOSAGE DES ALCANES DES FECES ET ALIMENTS PAR CHROMATOGRAPHIE EN PHASE GAZEUSE</t>
  </si>
  <si>
    <t>.REG puis.xls sauvegarde sur réseau et disque dur externe</t>
  </si>
  <si>
    <t>.xlsx
Réseau</t>
  </si>
  <si>
    <t>HPLC</t>
  </si>
  <si>
    <t>Dosage du tryptophane des protéines par HPLC</t>
  </si>
  <si>
    <t>.ars .pdf sauvegarde fichier partagé sur réseau</t>
  </si>
  <si>
    <t>Kynurénine et tryptophane</t>
  </si>
  <si>
    <t>Dosage du tryptophane et de la kynurénine dans le plasma de porc</t>
  </si>
  <si>
    <t>Acides Aminés totaux (hydrolysats)</t>
  </si>
  <si>
    <t>Dosage des acides aminés des hydrolysats de protéines par HPLC</t>
  </si>
  <si>
    <t>Hydrolyse des protéines pour le dosage des acides aminés par HPLC</t>
  </si>
  <si>
    <t xml:space="preserve">Classes de lipides </t>
  </si>
  <si>
    <t>Analyse des classes de lipides par HPLC et DDL</t>
  </si>
  <si>
    <t>dosage de la vitamine E par HPLC</t>
  </si>
  <si>
    <t>Acides Aminés libres (aliment)</t>
  </si>
  <si>
    <t>Dosage des acides aminés libres des aliments par HPLC</t>
  </si>
  <si>
    <t>Indolamines (tissus cérébraux)</t>
  </si>
  <si>
    <t>Dosages des indolamines dans les tissus cérébraux</t>
  </si>
  <si>
    <t xml:space="preserve">Catécholamines </t>
  </si>
  <si>
    <t>Dosages des catécholamines (kit chromsystem)l</t>
  </si>
  <si>
    <t>Glutaminase (muqueuse intestinale)</t>
  </si>
  <si>
    <t>Dosage de la glutaminase dans la muqueuse intestinale</t>
  </si>
  <si>
    <t>Cétoacides (plasma)</t>
  </si>
  <si>
    <t>Dosage des cétoacides dans le plasma</t>
  </si>
  <si>
    <t>Valine (liquides physiologiques)</t>
  </si>
  <si>
    <t>Séparation de la valine par HPLC dans les liquides physiologiques</t>
  </si>
  <si>
    <t>Thréonine (liquides physiologiques)</t>
  </si>
  <si>
    <t>Séparation de la thréonine par HPLC dans les liquides physiologiques</t>
  </si>
  <si>
    <t>Enzyme IDO (indoleamine 2,3- dioxygénase)</t>
  </si>
  <si>
    <t>Dosage de IDO dans les tissus de porc par HPLC</t>
  </si>
  <si>
    <t>Enzyme TDO (Tryptophane 2,3- dioxygénase)</t>
  </si>
  <si>
    <t>Dosage de TDO dans le foie de porc par HPLC</t>
  </si>
  <si>
    <t>Dosage des céto-acides des acides aminés ramifiés dans le plasma de porc</t>
  </si>
  <si>
    <t>Hydrolyse des protéines pour le dosage des acides aminés totaux</t>
  </si>
  <si>
    <t>Préparation des échantillons de sang pour le dosage des acides aminés libres</t>
  </si>
  <si>
    <t>Immunoglobulines (lait)</t>
  </si>
  <si>
    <t>Dosage des protéines solubles et des immunoglobulines dans le lait de vache par chromatographie liquide</t>
  </si>
  <si>
    <t>Caséines (lait)</t>
  </si>
  <si>
    <t>Dosage des caséines dans le lait de vache par chromatographie liquide</t>
  </si>
  <si>
    <t>Hydrolyse des protéines pour DAPA</t>
  </si>
  <si>
    <t>Hydrolyse des protéines pour le dosage de l’Acide Diaminopimélique (DAPA)</t>
  </si>
  <si>
    <t>PREPARATION DES DOSES INDIVIDUELLES POUR LE DOSAGE DES ALCANES</t>
  </si>
  <si>
    <t>Vitamine E (plasma)</t>
  </si>
  <si>
    <t>Dosage des Vitamines A et E dans le plasma de porc par HPLC</t>
  </si>
  <si>
    <t>Cephalexine</t>
  </si>
  <si>
    <t>MDA</t>
  </si>
  <si>
    <t>profil chromato</t>
  </si>
  <si>
    <t>réseau</t>
  </si>
  <si>
    <t>.xls
Réseau</t>
  </si>
  <si>
    <t>poids des extraits à doser
surface des pics (molécules à doser + molécules de référence) pour échantillons et courbes d'étalonnage
Numéro de référence interne</t>
  </si>
  <si>
    <t xml:space="preserve">fichier (.xls)
</t>
  </si>
  <si>
    <t>Concentrations dans les échantillons
Concentrations dans les contrôlesListing papier</t>
  </si>
  <si>
    <t>A11-028</t>
  </si>
  <si>
    <t>A11-029</t>
  </si>
  <si>
    <t>A11-030</t>
  </si>
  <si>
    <t>A11-031</t>
  </si>
  <si>
    <t>A11-032</t>
  </si>
  <si>
    <t>A11-033</t>
  </si>
  <si>
    <t>Analyse des esters methyliques d'acides gras par CPG</t>
  </si>
  <si>
    <t>Experience of zootechnical performance</t>
  </si>
  <si>
    <t>IE/UE</t>
  </si>
  <si>
    <t>Euthanasie</t>
  </si>
  <si>
    <t>Injections (ocytocine, 15N-valine, ...)</t>
  </si>
  <si>
    <t>Médailler des porcelets dans l'oreille</t>
  </si>
  <si>
    <t>Notation de lésions corporelles</t>
  </si>
  <si>
    <t>Pesée (porc)</t>
  </si>
  <si>
    <t>Pesée (porcelet)</t>
  </si>
  <si>
    <t>Prélèvement digesta ruminal (échantillonnage, in sacco, pH, ...)</t>
  </si>
  <si>
    <t>Prélèvement fèces (hors-collecte; "grab sample")</t>
  </si>
  <si>
    <t>Prélèvement jus rumen</t>
  </si>
  <si>
    <t>Prélèvement lait/colostrum (truie)</t>
  </si>
  <si>
    <t>Prélèvement lait/colostrum (vache/chèvre laitière)</t>
  </si>
  <si>
    <t>Prélèvement salive</t>
  </si>
  <si>
    <t>Prélèvements "génériques" de tissus (aide)</t>
  </si>
  <si>
    <t>Prélèvements digesta  (connaissances spécifiques)</t>
  </si>
  <si>
    <t>Prélèvements muscles (connaissances spécifiques)</t>
  </si>
  <si>
    <t>Prélèvements poumons  (connaissances spécifiques)</t>
  </si>
  <si>
    <t>Prélèvements tissus adipeux  (connaissances spécifiques)</t>
  </si>
  <si>
    <t xml:space="preserve">Préparation plasma </t>
  </si>
  <si>
    <t>Préparation sérum</t>
  </si>
  <si>
    <t>Prise de sang  (vacutainer)</t>
  </si>
  <si>
    <t>Prise de sang (cathéter)</t>
  </si>
  <si>
    <t>Prise de sang (cordon ombilical)</t>
  </si>
  <si>
    <t>Suivi de mise bas</t>
  </si>
  <si>
    <t>Température rectale</t>
  </si>
  <si>
    <t>A01-003</t>
  </si>
  <si>
    <t>A01-022</t>
  </si>
  <si>
    <t>A11-026</t>
  </si>
  <si>
    <t>A11-024</t>
  </si>
  <si>
    <t>A11-025</t>
  </si>
  <si>
    <t>A11-015</t>
  </si>
  <si>
    <t>A11-010</t>
  </si>
  <si>
    <t>A11-007</t>
  </si>
  <si>
    <t>A11-001</t>
  </si>
  <si>
    <t>A11-034</t>
  </si>
  <si>
    <t>A11-013</t>
  </si>
  <si>
    <t>A11-005</t>
  </si>
  <si>
    <t>A11-006</t>
  </si>
  <si>
    <t>A11-004</t>
  </si>
  <si>
    <t>A11-009</t>
  </si>
  <si>
    <t>A11-003</t>
  </si>
  <si>
    <t>A11-008</t>
  </si>
  <si>
    <t>A11-011</t>
  </si>
  <si>
    <t>A11-014</t>
  </si>
  <si>
    <t>A11-027</t>
  </si>
  <si>
    <t>A10-101</t>
  </si>
  <si>
    <t>A10-100</t>
  </si>
  <si>
    <t xml:space="preserve">A04-006 </t>
  </si>
  <si>
    <t xml:space="preserve">A04-021 </t>
  </si>
  <si>
    <t xml:space="preserve">A04-027 </t>
  </si>
  <si>
    <t xml:space="preserve">A04-044 </t>
  </si>
  <si>
    <t xml:space="preserve">A04-045 </t>
  </si>
  <si>
    <t xml:space="preserve">A04-046 </t>
  </si>
  <si>
    <t xml:space="preserve">A04-025 </t>
  </si>
  <si>
    <t xml:space="preserve">A04-022 </t>
  </si>
  <si>
    <t xml:space="preserve">A04-011 </t>
  </si>
  <si>
    <t xml:space="preserve">A04-028 </t>
  </si>
  <si>
    <t xml:space="preserve">A04-029 </t>
  </si>
  <si>
    <r>
      <rPr>
        <sz val="10"/>
        <color indexed="8"/>
        <rFont val="Calibri"/>
        <family val="2"/>
      </rPr>
      <t xml:space="preserve">Date d'analyse
Appareil / Logiciel critique
Lot kit/produit critique
Nom opérateur
Ref Mode Opératoire Labo
</t>
    </r>
    <r>
      <rPr>
        <sz val="10"/>
        <color indexed="18"/>
        <rFont val="Calibri"/>
        <family val="2"/>
      </rPr>
      <t>N°lame
Type inclusion
Type de fixation
Appareil de coupe et reference
Epaisseur de coupe
Type de microscope
Grossissement microscope
Echelle de l'image
Logiciel d'analyse et version
Référence coloration
Champ de mesure</t>
    </r>
  </si>
  <si>
    <r>
      <rPr>
        <sz val="10"/>
        <color indexed="8"/>
        <rFont val="Calibri"/>
        <family val="2"/>
      </rPr>
      <t xml:space="preserve">Date d'analyse
Appareil / Logiciel critique
Lot kit/produit critique
Nom opérateur
Ref Mode Opératoire Labo
</t>
    </r>
    <r>
      <rPr>
        <sz val="10"/>
        <color indexed="18"/>
        <rFont val="Calibri"/>
        <family val="2"/>
      </rPr>
      <t>N°lame
Type inclusion
Type de fixation
Appareil de coupe et reference
Epaisseur de coupe
Type de microscope
Grossissement microscope
Echelle de l'image
Logiciel d'analyse et version
Référence coloration
Champ de mesure
Ref et dilution anticorps (1 à n)</t>
    </r>
  </si>
  <si>
    <t>Référent technique</t>
  </si>
  <si>
    <t>Référent scientifique</t>
  </si>
  <si>
    <t>Titre MOL</t>
  </si>
  <si>
    <t>Code MI</t>
  </si>
  <si>
    <t>Atelier</t>
  </si>
  <si>
    <t>Biochimie</t>
  </si>
  <si>
    <t>Agent disposant du savoir-faire analytique</t>
  </si>
  <si>
    <t>commentaire</t>
  </si>
  <si>
    <t>Staining</t>
  </si>
  <si>
    <t>Fluorometry</t>
  </si>
  <si>
    <t>Coloration des gels 2D Silver Blue</t>
  </si>
  <si>
    <t xml:space="preserve">Immunodiffusion radiale - Lactoferine </t>
  </si>
  <si>
    <t>RNA RT-PCR quantitative en temps réel (SyberGreen)</t>
  </si>
  <si>
    <t>RNA RT-PCRQ quantitative en temps réel (TaqMan)</t>
  </si>
  <si>
    <t>Extraction des ARN totaux (Trizol et colonnes)</t>
  </si>
  <si>
    <t>Extraction des ARN totaux (Trizol et barrettes)</t>
  </si>
  <si>
    <t>Extraction des ARN totaux (spécifique tissu adipeux)</t>
  </si>
  <si>
    <t>Extraction des ARN totaux (spécifique muscle)</t>
  </si>
  <si>
    <t>Extraction des ARN totaux (Trizol - 1ml)</t>
  </si>
  <si>
    <t>Extraction des ARN totaux (Trizol - 4ml)</t>
  </si>
  <si>
    <t>Extraction des ARN totaux (spécifique sang et barettes)</t>
  </si>
  <si>
    <t>Extraction des ARN totaux (spécifique sang et colonnes)</t>
  </si>
  <si>
    <t>Extraction des protéines totales pour 2D (spécifique muscle)</t>
  </si>
  <si>
    <t>Extraction des protéines totales pour 2D (spécifique tissu adipeux)</t>
  </si>
  <si>
    <t>SDS-PAGE</t>
  </si>
  <si>
    <t>SDS-PAGE (spécifique myosine)</t>
  </si>
  <si>
    <t>Dosage des protéines (Bradford)</t>
  </si>
  <si>
    <t>Dosage des protéines (BCA)</t>
  </si>
  <si>
    <t>Dosage des protéines (Lowry)</t>
  </si>
  <si>
    <t xml:space="preserve">Phénotypage par cytométrie de flux de cellules </t>
  </si>
  <si>
    <t>A01-017/018</t>
  </si>
  <si>
    <t xml:space="preserve">Extraction de l'ADN </t>
  </si>
  <si>
    <t>Quantification des acides nucléiques (Nanodrop)</t>
  </si>
  <si>
    <t>Dosage des acides nucléiques (Qbit)</t>
  </si>
  <si>
    <t>Dosage des acides nucléiques (DeNovix)</t>
  </si>
  <si>
    <t>Contrôle qualité des ARN (Bioanalyzer)</t>
  </si>
  <si>
    <t>Dosage des ARN (Bioanalyzer)</t>
  </si>
  <si>
    <t>RT-qPCR</t>
  </si>
  <si>
    <t>Marquage TUNEL (apoptose) sur coupe en paraffine GM vacheDAB</t>
  </si>
  <si>
    <t>A03-055</t>
  </si>
  <si>
    <t>A03-008</t>
  </si>
  <si>
    <t>MOL</t>
  </si>
  <si>
    <t>Testostérone (salivaire)</t>
  </si>
  <si>
    <t>Estrone (salivaire)</t>
  </si>
  <si>
    <t>ELISA à façon</t>
  </si>
  <si>
    <t xml:space="preserve">Vitamine D </t>
  </si>
  <si>
    <t xml:space="preserve">C2C </t>
  </si>
  <si>
    <t xml:space="preserve">CRP </t>
  </si>
  <si>
    <t xml:space="preserve">IgG (purification) </t>
  </si>
  <si>
    <t>IgG totales (dosages)</t>
  </si>
  <si>
    <t>IL 10</t>
  </si>
  <si>
    <t xml:space="preserve">IL 6 </t>
  </si>
  <si>
    <t xml:space="preserve">IL 8 </t>
  </si>
  <si>
    <t xml:space="preserve">IL 1BETA </t>
  </si>
  <si>
    <t>Ocytocine (extraction)</t>
  </si>
  <si>
    <t xml:space="preserve">PigMAP </t>
  </si>
  <si>
    <t xml:space="preserve">TNF </t>
  </si>
  <si>
    <t>Hydroxybutyrate (plasma)</t>
  </si>
  <si>
    <t>Oxoglutarate (lait)</t>
  </si>
  <si>
    <t xml:space="preserve">Biopsie </t>
  </si>
  <si>
    <t>Vitamine E (gras)</t>
  </si>
  <si>
    <t>Androsténone, scatol et indole</t>
  </si>
  <si>
    <t>Androsténone, scatol et indole (biopsies)</t>
  </si>
  <si>
    <t>Cétoacides AA ramifiés (plasma)</t>
  </si>
  <si>
    <t>Méthylation des acides gras</t>
  </si>
  <si>
    <t>Acides gras non estérifiés (AGL plasma)</t>
  </si>
  <si>
    <t>Minéralisation  (tous MM et marqueurs)</t>
  </si>
  <si>
    <t>A04-035</t>
  </si>
  <si>
    <t>Molecule labelling</t>
  </si>
  <si>
    <t>SDS Page</t>
  </si>
  <si>
    <t>BioMaterial</t>
  </si>
  <si>
    <t>sample</t>
  </si>
  <si>
    <t>Temperature</t>
  </si>
  <si>
    <t>Chromametry</t>
  </si>
  <si>
    <t>Acides aminés libres (sang)</t>
  </si>
  <si>
    <t>Morphometrie des adipocytes</t>
  </si>
  <si>
    <t>Coloration hématoxyline - éosine (paraffine)</t>
  </si>
  <si>
    <t xml:space="preserve">Morphometrie des adipocytes intramusculaires </t>
  </si>
  <si>
    <t>Coloration hématoxyline - éosine (cryocoupe)</t>
  </si>
  <si>
    <t>Obtention de cryo-coupes - sans fixation</t>
  </si>
  <si>
    <t xml:space="preserve">Obtention de cryo-coupes - Fixation à la Paraformaldehyde 2% </t>
  </si>
  <si>
    <t xml:space="preserve">Obtention de Cryo-coupes - Fixation à la Paraformaldehyde 4% </t>
  </si>
  <si>
    <t xml:space="preserve">Visualisation des fibres musculaires </t>
  </si>
  <si>
    <t xml:space="preserve">Morphométrie des fibres musculaires </t>
  </si>
  <si>
    <t>Coloration violet de crésyl (cryocoupe)</t>
  </si>
  <si>
    <t>A03-011/013/14/15/16</t>
  </si>
  <si>
    <t xml:space="preserve">Visualisation triglycérides intramyocellulaires </t>
  </si>
  <si>
    <t xml:space="preserve">Marquage PCNA </t>
  </si>
  <si>
    <t xml:space="preserve">Marquage tunel </t>
  </si>
  <si>
    <t xml:space="preserve">Mise en évidence d'activité enzymatique </t>
  </si>
  <si>
    <t>A03-052/053</t>
  </si>
  <si>
    <t xml:space="preserve">Isolement de cellules mononuclées sanguines </t>
  </si>
  <si>
    <t>Lipogenèse in vitro sur cellules en culture</t>
  </si>
  <si>
    <t xml:space="preserve">Extraction plasmidique midi prep </t>
  </si>
  <si>
    <t xml:space="preserve">Extraction plasmidique mini prep </t>
  </si>
  <si>
    <t>Dosage des ARN (Nanodrop)</t>
  </si>
  <si>
    <t xml:space="preserve">
A02-128/122</t>
  </si>
  <si>
    <t xml:space="preserve">Reverse transcription </t>
  </si>
  <si>
    <t>Purification Produit PCR (billes magnétiques) -</t>
  </si>
  <si>
    <t xml:space="preserve">Mutagénèse dirigée </t>
  </si>
  <si>
    <t>Hormone lutéinisante LH</t>
  </si>
  <si>
    <t>Ocytocine</t>
  </si>
  <si>
    <t>Comportement alimentaire (vitesse d'ingestion, nombre, fréquence, durée des visites)</t>
  </si>
  <si>
    <t>Pesée (vache)</t>
  </si>
  <si>
    <t>Pesée (veau)</t>
  </si>
  <si>
    <t>Adiposité (ELD)</t>
  </si>
  <si>
    <t>Note état corporel (NEC)</t>
  </si>
  <si>
    <t>Médailler des veaux dans l'oreille</t>
  </si>
  <si>
    <t>Androsténone (sur gras)</t>
  </si>
  <si>
    <t>Hydrolyse des protéines pour Acides aminés totaux</t>
  </si>
  <si>
    <t>Hydrolyse des protétines pour séparation des acides aminés</t>
  </si>
  <si>
    <t xml:space="preserve">Préparation pour dosages des alcanes </t>
  </si>
  <si>
    <t>Androsténone (sur biopsie)</t>
  </si>
  <si>
    <t>Profil AG par CPG (tissus)</t>
  </si>
  <si>
    <t>Scatol, indole (biopsies)</t>
  </si>
  <si>
    <t>Scatol, indole (fécès)</t>
  </si>
  <si>
    <t>Scatol, indole (gras)</t>
  </si>
  <si>
    <t>Kynurénine seule</t>
  </si>
  <si>
    <t xml:space="preserve">Tryptophane </t>
  </si>
  <si>
    <t xml:space="preserve">LH et FSH </t>
  </si>
  <si>
    <t>Technique d’iodation des protéines à l'iodogène appliquée à la LH et laFSH porcines</t>
  </si>
  <si>
    <t>Dosage cortisol salivaire</t>
  </si>
  <si>
    <t>Molecule_labelling</t>
  </si>
  <si>
    <t>L'amidon dans les aliments et les fecès</t>
  </si>
  <si>
    <t>Préparation échantillons pour dosage de métabolites</t>
  </si>
  <si>
    <t>Parois végétales insolubles dans l'eau (WICW)</t>
  </si>
  <si>
    <t>Isocitrate (-D) (lait)</t>
  </si>
  <si>
    <t>Lipides et Matières grasses avec hydrolyse (Soxtec)</t>
  </si>
  <si>
    <t>Lipides et Matières grasses sans hydrolyse</t>
  </si>
  <si>
    <t>Phosphogluconate (D-6-) (lait)</t>
  </si>
  <si>
    <t xml:space="preserve">Quantification de l'ADN en fluorométrie </t>
  </si>
  <si>
    <t>Dosage et contrôle qualité de l'ADN (Bioanalyzer)</t>
  </si>
  <si>
    <t>Plasma desteroîdé</t>
  </si>
  <si>
    <t>Biopsie (spécifique mamelle)</t>
  </si>
  <si>
    <t>Id</t>
  </si>
  <si>
    <r>
      <t xml:space="preserve">* </t>
    </r>
    <r>
      <rPr>
        <b/>
        <u/>
        <sz val="12"/>
        <color indexed="8"/>
        <rFont val="Calibri"/>
        <family val="2"/>
      </rPr>
      <t>agent disposant du savoir-faire analytique</t>
    </r>
    <r>
      <rPr>
        <sz val="12"/>
        <color indexed="8"/>
        <rFont val="Calibri"/>
        <family val="2"/>
      </rPr>
      <t xml:space="preserve"> : je sais (ou savais) réaliser le dosage en suivant le protocole et utiliser le matériel environnant</t>
    </r>
  </si>
  <si>
    <r>
      <t xml:space="preserve">* </t>
    </r>
    <r>
      <rPr>
        <b/>
        <u/>
        <sz val="12"/>
        <color indexed="8"/>
        <rFont val="Calibri"/>
        <family val="2"/>
      </rPr>
      <t>référent technique</t>
    </r>
    <r>
      <rPr>
        <sz val="12"/>
        <color indexed="8"/>
        <rFont val="Calibri"/>
        <family val="2"/>
      </rPr>
      <t>: je sais réaliser le dosage, en interpréter les gammes de validité, et conseiller des adaptations pour d'autres matrices ou d'autres objets</t>
    </r>
  </si>
  <si>
    <t xml:space="preserve">Merci de remplir rapidement ce fichier et de le renvoyer à la direction (pegase-dir@inra.fr) avant le 30/11 </t>
  </si>
  <si>
    <t>Si vrai: taper x</t>
  </si>
  <si>
    <t>Pour chaque onglet, merci de vous positionner en regard de chaque analyse en tant que:</t>
  </si>
  <si>
    <t>Si faux: laisser vide</t>
  </si>
  <si>
    <t>Nom:</t>
  </si>
  <si>
    <t>Prénom:</t>
  </si>
  <si>
    <t>Culture</t>
  </si>
  <si>
    <t>Matériel_biologique</t>
  </si>
  <si>
    <t>Onglet</t>
  </si>
  <si>
    <t>Longueur</t>
  </si>
  <si>
    <t>Début</t>
  </si>
  <si>
    <t>Fin</t>
  </si>
  <si>
    <t>ID</t>
  </si>
  <si>
    <t>SpectroMS</t>
  </si>
  <si>
    <t>TechSéparatives</t>
  </si>
  <si>
    <t>1</t>
  </si>
  <si>
    <t>2</t>
  </si>
  <si>
    <t>3</t>
  </si>
  <si>
    <t>4</t>
  </si>
  <si>
    <t>5</t>
  </si>
  <si>
    <t>6</t>
  </si>
  <si>
    <t>7</t>
  </si>
  <si>
    <t>8</t>
  </si>
  <si>
    <t>9</t>
  </si>
  <si>
    <t>Une colonne commentaire en regard de chaque item vous permet d'indiquer un élément à considérer si vous le souhaitez</t>
  </si>
  <si>
    <t>(par exemple que vous saviez réaliser l'analyse il y a 10 ans mais que vous ne la pratiquez plus depuis)</t>
  </si>
  <si>
    <t>Commentaire</t>
  </si>
  <si>
    <t>Seules les colonnes G, H, I et J sont à compléter. Ne modifier ni déplacer aucun autre élément</t>
  </si>
  <si>
    <t>commentaire2</t>
  </si>
  <si>
    <t>Mesure ks avec valine 15-N</t>
  </si>
  <si>
    <t>Enrichissement d'un Acide Aminé par GC-MS</t>
  </si>
  <si>
    <t>Profil d'enrichissements des AA par GC-MS</t>
  </si>
  <si>
    <t>Enrichissement du Glucose par GC-MS</t>
  </si>
  <si>
    <t>A10-016</t>
  </si>
  <si>
    <t>A10-017</t>
  </si>
  <si>
    <t>A10-018</t>
  </si>
  <si>
    <t>A10-019</t>
  </si>
  <si>
    <r>
      <t xml:space="preserve">* </t>
    </r>
    <r>
      <rPr>
        <b/>
        <u/>
        <sz val="12"/>
        <color indexed="8"/>
        <rFont val="Calibri"/>
        <family val="2"/>
      </rPr>
      <t>scientifique référent:</t>
    </r>
    <r>
      <rPr>
        <sz val="12"/>
        <color indexed="8"/>
        <rFont val="Calibri"/>
        <family val="2"/>
      </rPr>
      <t xml:space="preserve"> j'utilise les résultats de ce dosage et/ou je peux conseiller un collègue sur son sens biologique.</t>
    </r>
  </si>
  <si>
    <t>J. FAURE, E. LABUSSIÈRE, Y. LE COZLER, M-H. PERRUCHOT, D. RENAUDEAU</t>
  </si>
  <si>
    <t>L. BROSSARD, E. LABUSSIÈRE, Y. LE COZLER</t>
  </si>
  <si>
    <t>L. BROSSARD, C. GAILLARD, E. LABUSSIÈRE, Y. LE COZLER, N. LE FLOCH, B. LEBRET, L. LEFAUCHEUR, E. MERLOT, L. MONTAGNE, M-C. PÈRE, D. RENAUDEAU</t>
  </si>
  <si>
    <t>R. COMTE, S. DARÉ, F. DESSAUGE, J. FAURE, F. GONDRET, E. LABUSSIÈRE, Y. LE COZLER, F. MAYEUR_NICKEL, E. MERLOT, L. MONTAGNE, M-C. PÈRE, M-H. PERRUCHOT, H. QUESNEL, D. RENAUDEAU, F. THOMAS</t>
  </si>
  <si>
    <t>L. BROSSARD, E. LABUSSIÈRE, Y. LE COZLER, L. MONTAGNE</t>
  </si>
  <si>
    <t>L. BROSSARD, C. GAILLARD, E. LABUSSIÈRE, Y. LE COZLER, N. LE FLOCH, B. LEBRET, L. LEFAUCHEUR, E. MERLOT, L. MONTAGNE, M-C. PÈRE, H. QUESNEL, D. RENAUDEAU</t>
  </si>
  <si>
    <t>N. BÉDÈRE, Y. LE COZLER, M. LEMARCHAND</t>
  </si>
  <si>
    <t>Y. LE COZLER</t>
  </si>
  <si>
    <t>N. BÉDÈRE, C. GAILLARD, Y. LE COZLER</t>
  </si>
  <si>
    <t>F. DESSAUGE, E. LABUSSIÈRE, Y. LE COZLER, M. LEMARCHAND</t>
  </si>
  <si>
    <t>E. LABUSSIÈRE, Y. LE COZLER</t>
  </si>
  <si>
    <t>N. BÉDÈRE, C. GAILLARD, E. LABUSSIÈRE, Y. LE COZLER, L. MONTAGNE</t>
  </si>
  <si>
    <t>L. BROSSARD, J. FAURE, E. LABUSSIÈRE, Y. LE COZLER, M-H. PERRUCHOT, D. RENAUDEAU</t>
  </si>
  <si>
    <t/>
  </si>
  <si>
    <t>L. BROSSARD, F. GONDRET, E. LABUSSIÈRE, B. LEBRET, L. LEFAUCHEUR, L. MONTAGNE, M-C. PÈRE, D. RENAUDEAU</t>
  </si>
  <si>
    <t>N. BÉDÈRE, C. GAILLARD, L. LEFAUCHEUR, L. MONTAGNE, C. TALLET</t>
  </si>
  <si>
    <t>R. COMTE, S. DARÉ, F. DESSAUGE, F. GONDRET, Y. LE COZLER, L. LEFAUCHEUR, F. MAYEUR_NICKEL, E. MERLOT, M-C. PÈRE, H. QUESNEL, D. RENAUDEAU, C. TALLET, F. THOMAS, A. VINCENT</t>
  </si>
  <si>
    <t>L. BROSSARD</t>
  </si>
  <si>
    <t>L. BROSSARD, M-C. PÈRE, D. RENAUDEAU</t>
  </si>
  <si>
    <t>F. DESSAUGE, E. LABUSSIÈRE, Y. LE COZLER, M. LEMARCHAND, F. MAYEUR_NICKEL</t>
  </si>
  <si>
    <t>R. COMTE, S. DARÉ, F. DE QUELEN, Y. LE COZLER, L. LEFAUCHEUR, M. LEMARCHAND, F. MAYEUR_NICKEL, M-C. PÈRE, M-H. PERRUCHOT, H. QUESNEL, F. THOMAS</t>
  </si>
  <si>
    <t>N. BÉDÈRE, F. DE QUELEN, M-C. PÈRE, H. QUESNEL</t>
  </si>
  <si>
    <t>N. BONHOMME, R. COMTE, S. DARÉ, F. DESSAUGE, F. GONDRET, E. LABUSSIÈRE, Y. LE COZLER, L. LEFAUCHEUR, M. LEMARCHAND, S. LEMOSQUET, F. MAYEUR_NICKEL, E. MERLOT, L. MONTAGNE, M-C. PÈRE, H. QUESNEL, D. RENAUDEAU, S. TACHER, F. THOMAS, A. VINCENT</t>
  </si>
  <si>
    <t>L. MONTAGNE</t>
  </si>
  <si>
    <t>N. BÉDÈRE, C. GAILLARD, N. LE FLOCH, L. LEFAUCHEUR, E. MERLOT, L. MONTAGNE, M-C. PÈRE, H. QUESNEL, D. RENAUDEAU</t>
  </si>
  <si>
    <t>S. DARÉ, F. DESSAUGE, Y. LE COZLER, M-C. PÈRE, H. QUESNEL, D. RENAUDEAU</t>
  </si>
  <si>
    <t>F. DESSAUGE</t>
  </si>
  <si>
    <t>N. BÉDÈRE, N. LE FLOCH, M-C. PÈRE, H. QUESNEL, D. RENAUDEAU</t>
  </si>
  <si>
    <t>B. LEBRET, E. MERLOT, C. TALLET</t>
  </si>
  <si>
    <t>E. MERLOT, C. TALLET</t>
  </si>
  <si>
    <t>N. LE FLOCH, B. LEBRET, E. MERLOT, C. TALLET</t>
  </si>
  <si>
    <t>S. DARÉ, F. DESSAUGE, E. LABUSSIÈRE, M-C. PÈRE, H. QUESNEL</t>
  </si>
  <si>
    <t>F. DESSAUGE, E. LABUSSIÈRE</t>
  </si>
  <si>
    <t>N. BÉDÈRE, E. LABUSSIÈRE, N. LE FLOCH, M-C. PÈRE, H. QUESNEL</t>
  </si>
  <si>
    <t>F. DESSAUGE, D. RENAUDEAU, S. WIART</t>
  </si>
  <si>
    <t>F. DESSAUGE, B. LEBRET, D. RENAUDEAU</t>
  </si>
  <si>
    <t>M. BOUTINAUD, F. DESSAUGE, V. LOLLIVIER, M-H. PERRUCHOT, S. WIART</t>
  </si>
  <si>
    <t>M. BOUTINAUD, F. DESSAUGE, V. LOLLIVIER, S. WIART</t>
  </si>
  <si>
    <t>M. BOUTINAUD, F. DESSAUGE, C. GAILLARD, V. LOLLIVIER</t>
  </si>
  <si>
    <t>M. BOUTINAUD, F. DESSAUGE, J. FLAMENT, C. GAILLARD, E. LABUSSIÈRE, Y. LE COZLER, M. LEMARCHAND, S. LEMOSQUET, V. LOLLIVIER, F. MAYEUR_NICKEL, M-H. PERRUCHOT, J. PORTANGUEN, D. RENAUDEAU</t>
  </si>
  <si>
    <t>F. DESSAUGE, J. FLAMENT, E. LABUSSIÈRE</t>
  </si>
  <si>
    <t>N. BÉDÈRE, M. BOUTINAUD, F. DESSAUGE, J. FLAMENT, C. GAILLARD, E. LABUSSIÈRE, N. LE FLOCH, B. LEBRET, V. LOLLIVIER, M-C. PÈRE, D. RENAUDEAU</t>
  </si>
  <si>
    <t>S. DARÉ, F. DESSAUGE, N. EDOUARD, J. FLAMENT, E. LABUSSIÈRE, Y. LE COZLER, L. LEFAUCHEUR, M. LEMARCHAND, V. LOLLIVIER, I. LOUVEAU, F. MAYEUR_NICKEL, E. MERLOT, N. MEZIERE, M-C. PÈRE, M-H. PERRUCHOT, J. PORTANGUEN, H. QUESNEL, D. RENAUDEAU, F. THOMAS, S. WIART</t>
  </si>
  <si>
    <t>F. DESSAUGE, J. FLAMENT, E. LABUSSIÈRE, I. LOUVEAU</t>
  </si>
  <si>
    <t>N. BÉDÈRE, J. FLAMENT, E. LABUSSIÈRE, N. LE FLOCH, V. LOLLIVIER, I. LOUVEAU, E. MERLOT, M-C. PÈRE, H. QUESNEL, D. RENAUDEAU</t>
  </si>
  <si>
    <t>R. COMTE, S. DARÉ, F. DE QUELEN, F. DESSAUGE, L. LEFAUCHEUR, F. MAYEUR_NICKEL, E. MERLOT, M-C. PÈRE, M-H. PERRUCHOT, H. QUESNEL, D. RENAUDEAU, S. TACHER, F. THOMAS</t>
  </si>
  <si>
    <t>F. DE QUELEN, E. MERLOT, M-C. PÈRE, H. QUESNEL, D. RENAUDEAU</t>
  </si>
  <si>
    <t>M. LEMARCHAND</t>
  </si>
  <si>
    <t>R. DELAGARDE</t>
  </si>
  <si>
    <t>N. BÉDÈRE, R. DELAGARDE</t>
  </si>
  <si>
    <t>S. DARÉ, E. LABUSSIÈRE, L. MONTAGNE, C. PERRIER, D. RENAUDEAU</t>
  </si>
  <si>
    <t>E. LABUSSIÈRE, L. MONTAGNE</t>
  </si>
  <si>
    <t>R. DELAGARDE, E. LABUSSIÈRE, L. MONTAGNE, D. RENAUDEAU</t>
  </si>
  <si>
    <t>S. DARÉ, F. DE QUELEN, C. DESERT, E. LABUSSIÈRE, N. MEZIERE, L. MONTAGNE, C. PERRIER, F. THOMAS, S. WIART</t>
  </si>
  <si>
    <t>F. DE QUELEN, E. LABUSSIÈRE, N. LE FLOCH, L. MONTAGNE</t>
  </si>
  <si>
    <t>S. DARÉ, R. DELAGARDE, C. DESERT, F. DESSAUGE, N. EDOUARD, E. LABUSSIÈRE, N. MEZIERE, L. MONTAGNE, C. PERRIER, D. RENAUDEAU</t>
  </si>
  <si>
    <t>R. DELAGARDE, E. LABUSSIÈRE, L. MONTAGNE</t>
  </si>
  <si>
    <t>N. BÉDÈRE, R. DELAGARDE, E. LABUSSIÈRE, N. LE FLOCH, L. MONTAGNE, D. RENAUDEAU</t>
  </si>
  <si>
    <t>R. DELAGARDE, F. DESSAUGE, N. EDOUARD, M. LEMARCHAND, E. MERLOT</t>
  </si>
  <si>
    <t>R. DELAGARDE, E. MERLOT</t>
  </si>
  <si>
    <t>N. BONHOMME, R. COMTE, S. DARÉ, F. DESSAUGE, Y. LE COZLER, F. MAYEUR_NICKEL, M-C. PÈRE, M-H. PERRUCHOT, H. QUESNEL, D. RENAUDEAU, S. TACHER, F. THOMAS</t>
  </si>
  <si>
    <t>Y. LE COZLER, M-C. PÈRE, H. QUESNEL, D. RENAUDEAU</t>
  </si>
  <si>
    <t>F. DESSAUGE, J. FLAMENT, Y. LE COZLER, M. LEMARCHAND, S. LEMOSQUET, V. LOLLIVIER</t>
  </si>
  <si>
    <t>F. DESSAUGE, J. FLAMENT, Y. LE COZLER, V. LOLLIVIER</t>
  </si>
  <si>
    <t>N. BÉDÈRE, M. BOUTINAUD, E. CHANAT, J. FLAMENT, C. GAILLARD, Y. LE COZLER, V. LOLLIVIER</t>
  </si>
  <si>
    <t>N. BONHOMME, R. COMTE, F. GONDRET, E. LABUSSIÈRE, M. LEMARCHAND, F. MAYEUR_NICKEL, E. MERLOT, N. MEZIERE, M-H. PERRUCHOT, D. RENAUDEAU, C. TALLET, F. THOMAS</t>
  </si>
  <si>
    <t>N. LE FLOCH, E. MERLOT, D. RENAUDEAU</t>
  </si>
  <si>
    <t>S. DARÉ, F. DE QUELEN, C. DESERT, F. DESSAUGE, F. GONDRET, F. HÉRAULT, L. LAGOUTTE, B. LEBRET, I. LOUVEAU, F. MAYEUR_NICKEL, E. MERLOT, N. MEZIERE, M-C. PÈRE, M-H. PERRUCHOT, S. TACHER, F. THOMAS, A. VINCENT, S. WIART</t>
  </si>
  <si>
    <t>F. DESSAUGE, I. LOUVEAU</t>
  </si>
  <si>
    <t>F. DE QUELEN, F. DESSAUGE, S. LAGARRIGUE, B. LEBRET, I. LOUVEAU, M-C. PÈRE</t>
  </si>
  <si>
    <t>N. BONHOMME, F. DESSAUGE, F. HÉRAULT, L. LEFAUCHEUR, M-H. PERRUCHOT, S. TACHER</t>
  </si>
  <si>
    <t>F. DESSAUGE, S. LAGARRIGUE, B. LEBRET, L. LEFAUCHEUR, M-H. PERRUCHOT</t>
  </si>
  <si>
    <t>C. DESERT</t>
  </si>
  <si>
    <t>N. LE FLOCH</t>
  </si>
  <si>
    <t>N. BONHOMME, F. DESSAUGE, F. GONDRET, F. HÉRAULT, I. LOUVEAU, M-H. PERRUCHOT, S. TACHER</t>
  </si>
  <si>
    <t>F. DESSAUGE, F. GONDRET, S. LAGARRIGUE, B. LEBRET, L. LEFAUCHEUR, I. LOUVEAU, M-H. PERRUCHOT</t>
  </si>
  <si>
    <t>N. BONHOMME, R. COMTE, S. DARÉ, F. DE QUELEN, C. DESERT, F. DESSAUGE, J. FLAMENT, P. GANIER, F. GONDRET, E. LABUSSIÈRE, Y. LE COZLER, L. LEFAUCHEUR, M. LEMARCHAND, S. LEMOSQUET, V. LOLLIVIER, I. LOUVEAU, F. MAYEUR_NICKEL, E. MERLOT, N. MEZIERE, C. MUSTIERE, M-C. PÈRE, C. PERRIER, S. PHILAU, H. QUESNEL, D. RENAUDEAU, G. ROBIN, S. TACHER, F. THOMAS, C. TREFEU, A. VINCENT, S. WIART</t>
  </si>
  <si>
    <t>N. BONHOMME, F. DESSAUGE, J. FLAMENT, V. LOLLIVIER, I. LOUVEAU, J. PORTANGUEN, S. TACHER</t>
  </si>
  <si>
    <t>M. BOUTINAUD, F. DE QUELEN, F. DESSAUGE, J. FLAMENT, N. LE FLOCH, B. LEBRET, V. LOLLIVIER, I. LOUVEAU, M-C. PÈRE, H. QUESNEL, D. RENAUDEAU</t>
  </si>
  <si>
    <t>N. BONHOMME, R. COMTE, S. DARÉ, F. DE QUELEN, C. DESERT, F. DESSAUGE, F. GONDRET, Y. LE COZLER, L. LEFAUCHEUR, M. LEMARCHAND, I. LOUVEAU, F. MAYEUR_NICKEL, E. MERLOT, N. MEZIERE, M-C. PÈRE, C. PERRIER, J. PORTANGUEN, H. QUESNEL, G. ROBIN, S. TACHER, F. THOMAS, A. VINCENT, S. WIART</t>
  </si>
  <si>
    <t>N. BONHOMME, F. DESSAUGE, I. LOUVEAU, S. TACHER</t>
  </si>
  <si>
    <t>M. BOUTINAUD, F. DE QUELEN, F. DESSAUGE, N. LE FLOCH, B. LEBRET, I. LOUVEAU, M-C. PÈRE, H. QUESNEL</t>
  </si>
  <si>
    <t>C DESERT: chez le poulet uniquement</t>
  </si>
  <si>
    <t>M. BOUTIN, C. DESERT, F. DESSAUGE, M-H. PERRUCHOT</t>
  </si>
  <si>
    <t>C. DESERT, F. DESSAUGE, C. DIOT, S. LAGARRIGUE, M-H. PERRUCHOT</t>
  </si>
  <si>
    <t>F. DESSAUGE, M-H. PERRUCHOT</t>
  </si>
  <si>
    <t>F. DESSAUGE, E. MERLOT, M-H. PERRUCHOT</t>
  </si>
  <si>
    <t>M. BOUTINAUD, E. CHANAT, F. DESSAUGE, C. DIOT, E. MERLOT, M-H. PERRUCHOT</t>
  </si>
  <si>
    <t>M. BOUTIN, E. CHANAT, C. DESERT, F. DESSAUGE, L. LAGOUTTE, E. MERLOT, M-H. PERRUCHOT</t>
  </si>
  <si>
    <t>M. BOUTINAUD, E. CHANAT, C. DESERT, F. DESSAUGE, V. LOLLIVIER, E. MERLOT, M-H. PERRUCHOT</t>
  </si>
  <si>
    <t>F. DESSAUGE, F. MAYEUR_NICKEL, M-H. PERRUCHOT</t>
  </si>
  <si>
    <t>F. DE QUELEN, F. DESSAUGE, E. MERLOT, M-H. PERRUCHOT</t>
  </si>
  <si>
    <t>F. DESSAUGE, F. MAYEUR_NICKEL, E. MERLOT, M-H. PERRUCHOT</t>
  </si>
  <si>
    <t>F. DE QUELEN, E. MERLOT, M-H. PERRUCHOT, F. THOMAS</t>
  </si>
  <si>
    <t>M. BOUTIN, C. DESERT, F. HÉRAULT</t>
  </si>
  <si>
    <t>C. DESERT, C. DIOT, S. LAGARRIGUE</t>
  </si>
  <si>
    <t>M. BOUTIN, C. DESERT, F. HÉRAULT, L. LAGOUTTE</t>
  </si>
  <si>
    <t>F. DESSAUGE, L. LEFAUCHEUR, M-H. PERRUCHOT</t>
  </si>
  <si>
    <t>F. DESSAUGE, I. LOUVEAU, M-H. PERRUCHOT</t>
  </si>
  <si>
    <t>E. MERLOT, F. THOMAS</t>
  </si>
  <si>
    <t>F. DESSAUGE, E. MERLOT</t>
  </si>
  <si>
    <t>E. CHANAT, F. DESSAUGE, V. LOLLIVIER, F. MAYEUR_NICKEL, M-H. PERRUCHOT</t>
  </si>
  <si>
    <t>E. CHANAT, F. DESSAUGE, V. LOLLIVIER, M-H. PERRUCHOT</t>
  </si>
  <si>
    <t>M. BOUTINAUD, F. DESSAUGE</t>
  </si>
  <si>
    <t>F. DESSAUGE, L. LAGOUTTE, E. MERLOT, M-H. PERRUCHOT</t>
  </si>
  <si>
    <t>M-H. PERRUCHOT</t>
  </si>
  <si>
    <t>F. DESSAUGE, F. GONDRET, I. LOUVEAU</t>
  </si>
  <si>
    <t>M. BOUTIN, C. DESERT, F. DESSAUGE</t>
  </si>
  <si>
    <t>C. DESERT, F. DESSAUGE, C. DIOT, S. LAGARRIGUE</t>
  </si>
  <si>
    <t>M. BOUTIN, C. DESERT</t>
  </si>
  <si>
    <t>C. DESERT, S. LAGARRIGUE</t>
  </si>
  <si>
    <t>C. MUSTIERE</t>
  </si>
  <si>
    <t>T. LE MOUËL, C. MUSTIERE, C. PERRIER</t>
  </si>
  <si>
    <t>S. LEMOSQUET, L. MONTAGNE</t>
  </si>
  <si>
    <t>N. BONHOMME, S. DARÉ, C. PERRIER</t>
  </si>
  <si>
    <t>S. DARÉ</t>
  </si>
  <si>
    <t>S. DARÉ, T. LE MOUËL</t>
  </si>
  <si>
    <t>N. BÉDÈRE, F. DE QUELEN, B. LEBRET, L. MONTAGNE, M-C. PÈRE, H. QUESNEL</t>
  </si>
  <si>
    <t>G. ROBIN, S. TACHER</t>
  </si>
  <si>
    <t>S. TACHER</t>
  </si>
  <si>
    <t>E. CHANAT, F. GONDRET</t>
  </si>
  <si>
    <t>B. LEBRET, M-C. PÈRE</t>
  </si>
  <si>
    <t>F. GONDRET, B. LEBRET, L. LEFAUCHEUR</t>
  </si>
  <si>
    <t>S. DARÉ, M-H. PERRUCHOT, S. TACHER</t>
  </si>
  <si>
    <t>F. GONDRET</t>
  </si>
  <si>
    <t>N. BONHOMME, S. DARÉ, N. MEZIERE, C. PERRIER</t>
  </si>
  <si>
    <t>B. LEBRET, L. LEFAUCHEUR, M-C. PÈRE</t>
  </si>
  <si>
    <t>N. BONHOMME, S. DARÉ</t>
  </si>
  <si>
    <t>N. MEZIERE, G. ROBIN, S. TACHER</t>
  </si>
  <si>
    <t>F. GONDRET, L. LEFAUCHEUR</t>
  </si>
  <si>
    <t>L. LEFAUCHEUR, M-C. PÈRE</t>
  </si>
  <si>
    <t>N. BONHOMME, S. DARÉ, N. MEZIERE, M-H. PERRUCHOT</t>
  </si>
  <si>
    <t>L. LEFAUCHEUR</t>
  </si>
  <si>
    <t>M-H. PERRUCHOT, G. ROBIN, S. TACHER</t>
  </si>
  <si>
    <t>B. LEBRET, H. QUESNEL</t>
  </si>
  <si>
    <t>S. DARÉ, S. TACHER</t>
  </si>
  <si>
    <t>N. BONHOMME, S. DARÉ, C. PERRIER, G. ROBIN</t>
  </si>
  <si>
    <t>N. MEZIERE</t>
  </si>
  <si>
    <t>F. DESSAUGE, B. LEBRET, L. LEFAUCHEUR</t>
  </si>
  <si>
    <t>S. DARÉ, P. GANIER, C. MUSTIERE</t>
  </si>
  <si>
    <t>F. DESSAUGE, M-C. PÈRE, H. QUESNEL</t>
  </si>
  <si>
    <t>S. PHILAU</t>
  </si>
  <si>
    <t>H. QUESNEL</t>
  </si>
  <si>
    <t>C. PERRIER</t>
  </si>
  <si>
    <t>S. DARÉ, N. HUCHET, N. MEZIERE, C. PERRIER</t>
  </si>
  <si>
    <t>S. DARÉ, N. MEZIERE, C. PERRIER, G. ROBIN</t>
  </si>
  <si>
    <t>N. EDOUARD, L. MONTAGNE</t>
  </si>
  <si>
    <t>N. HUCHET, C. HURTAUD, M. LEMARCHAND</t>
  </si>
  <si>
    <t>C. HURTAUD</t>
  </si>
  <si>
    <t>S. DARÉ, N. MEZIERE, C. PERRIER</t>
  </si>
  <si>
    <t>M-C. PÈRE, H. QUESNEL</t>
  </si>
  <si>
    <t>T. LE MOUËL</t>
  </si>
  <si>
    <t>N. EDOUARD</t>
  </si>
  <si>
    <t>N. HUCHET, C. HURTAUD, M. LEMARCHAND, N. MEZIERE, C. MUSTIERE</t>
  </si>
  <si>
    <t>N. HUCHET, C. HURTAUD</t>
  </si>
  <si>
    <t>R. DELAGARDE, N. EDOUARD, C. HURTAUD, S. LEMOSQUET, L. MONTAGNE</t>
  </si>
  <si>
    <t>N. EDOUARD, N. HUCHET, E. LABUSSIÈRE, N. MEZIERE, G. ROBIN</t>
  </si>
  <si>
    <t>N. HUCHET, E. LABUSSIÈRE, G. ROBIN</t>
  </si>
  <si>
    <t>R. DELAGARDE, N. EDOUARD, E. LABUSSIÈRE, L. MONTAGNE</t>
  </si>
  <si>
    <t>N. EDOUARD, P. GANIER, N. HUCHET, E. LABUSSIÈRE, N. MEZIERE, G. ROBIN</t>
  </si>
  <si>
    <t>N. HUCHET, E. LABUSSIÈRE</t>
  </si>
  <si>
    <t>R. DELAGARDE, N. EDOUARD, E. LABUSSIÈRE</t>
  </si>
  <si>
    <t>S. DARÉ, N. EDOUARD, N. HUCHET, E. LABUSSIÈRE, M. LEMARCHAND, C. PERRIER, S. PHILAU, G. ROBIN</t>
  </si>
  <si>
    <t>R. DELAGARDE, N. EDOUARD, E. LABUSSIÈRE, B. LEBRET, L. MONTAGNE</t>
  </si>
  <si>
    <t>S. DARÉ, N. EDOUARD, N. HUCHET, E. LABUSSIÈRE, M. LEMARCHAND, N. MEZIERE, C. PERRIER, S. PHILAU, G. ROBIN</t>
  </si>
  <si>
    <t>N. HUCHET, C. HURTAUD, M. LEMARCHAND, C. MUSTIERE</t>
  </si>
  <si>
    <t>C. HURTAUD, S. LEMOSQUET</t>
  </si>
  <si>
    <t>E. MERLOT, L. MONTAGNE, H. QUESNEL</t>
  </si>
  <si>
    <t>R. COMTE, S. DARÉ</t>
  </si>
  <si>
    <t>R. COMTE, S. DARÉ, N. MEZIERE</t>
  </si>
  <si>
    <t>B. LEBRET</t>
  </si>
  <si>
    <t>R. COMTE, S. DARÉ, M. LEMARCHAND</t>
  </si>
  <si>
    <t>E. LABUSSIÈRE, T. LE MOUËL</t>
  </si>
  <si>
    <t>S. DARÉ, E. LABUSSIÈRE, N. MEZIERE, C. MUSTIERE, C. PERRIER, G. ROBIN</t>
  </si>
  <si>
    <t>E. LABUSSIÈRE, G. ROBIN</t>
  </si>
  <si>
    <t>E. LABUSSIÈRE, L. MONTAGNE, H. QUESNEL</t>
  </si>
  <si>
    <t>R. COMTE, S. DARÉ, G. ROBIN</t>
  </si>
  <si>
    <t>S. DARÉ, G. ROBIN</t>
  </si>
  <si>
    <t>N. BÉDÈRE</t>
  </si>
  <si>
    <t>G. ROBIN</t>
  </si>
  <si>
    <t>P. GANIER, E. LABUSSIÈRE, C. PERRIER</t>
  </si>
  <si>
    <t>E. LABUSSIÈRE</t>
  </si>
  <si>
    <t>S. LEMOSQUET</t>
  </si>
  <si>
    <t>N. BONHOMME</t>
  </si>
  <si>
    <t>S. DARÉ, N. HUCHET, E. LABUSSIÈRE, M. LEMARCHAND, N. MEZIERE, C. PERRIER, G. ROBIN</t>
  </si>
  <si>
    <t>R. DELAGARDE, N. EDOUARD, E. LABUSSIÈRE, L. MONTAGNE, D. RENAUDEAU</t>
  </si>
  <si>
    <t>N. BONHOMME, S. DARÉ, E. LABUSSIÈRE, B. LEBRET, C. PERRIER, G. ROBIN, S. TACHER</t>
  </si>
  <si>
    <t>C. HURTAUD, B. LEBRET</t>
  </si>
  <si>
    <t>N. BONHOMME, R. COMTE, S. DARÉ, P. GANIER, C. PERRIER</t>
  </si>
  <si>
    <t>E. MERLOT, M-C. PÈRE, H. QUESNEL, D. RENAUDEAU</t>
  </si>
  <si>
    <t>L. MONTAGNE, D. RENAUDEAU</t>
  </si>
  <si>
    <t>S. DARÉ, F. THOMAS</t>
  </si>
  <si>
    <t>N. LE FLOCH, E. MERLOT, L. MONTAGNE, H. QUESNEL, D. RENAUDEAU</t>
  </si>
  <si>
    <t>E. LABUSSIÈRE, N. MEZIERE, C. PERRIER, S. PHILAU, G. ROBIN</t>
  </si>
  <si>
    <t>E. LABUSSIÈRE, L. MONTAGNE, D. RENAUDEAU</t>
  </si>
  <si>
    <t>S. DARÉ, E. LABUSSIÈRE, N. MEZIERE, C. PERRIER, S. PHILAU, G. ROBIN</t>
  </si>
  <si>
    <t>S. DARÉ, E. LABUSSIÈRE</t>
  </si>
  <si>
    <t>S. DARÉ, C. PERRIER</t>
  </si>
  <si>
    <t>E. MERLOT</t>
  </si>
  <si>
    <t>F. GONDRET, M-C. PÈRE, H. QUESNEL</t>
  </si>
  <si>
    <t>F. THOMAS</t>
  </si>
  <si>
    <t>S. DARÉ, S. LEMOSQUET, F. THOMAS</t>
  </si>
  <si>
    <t>S. LEMOSQUET, M-C. PÈRE, D. RENAUDEAU</t>
  </si>
  <si>
    <t>S. LEMOSQUET, D. RENAUDEAU</t>
  </si>
  <si>
    <t>S. DARÉ, N. MEZIERE</t>
  </si>
  <si>
    <t>N. BONHOMME, S. DARÉ, T. LE MOUËL</t>
  </si>
  <si>
    <t>B. LEBRET, S. LEMOSQUET, M-C. PÈRE, D. RENAUDEAU</t>
  </si>
  <si>
    <t>S. DARÉ, N. MEZIERE, S. TACHER</t>
  </si>
  <si>
    <t>F. GONDRET, N. LE FLOCH, D. RENAUDEAU</t>
  </si>
  <si>
    <t>D. RENAUDEAU</t>
  </si>
  <si>
    <t>T. LE MOUËL, C. MUSTIERE</t>
  </si>
  <si>
    <t>S. DARÉ, N. MEZIERE, C. MUSTIERE, F. THOMAS</t>
  </si>
  <si>
    <t>N. LE FLOCH, E. MERLOT, L. MONTAGNE, D. RENAUDEAU</t>
  </si>
  <si>
    <t>F. GONDRET, S. LEMOSQUET, M-C. PÈRE</t>
  </si>
  <si>
    <t>B. LEBRET, D. RENAUDEAU</t>
  </si>
  <si>
    <t>N. BÉDÈRE, E. CHANAT, S. LEMOSQUET, H. QUESNEL, D. RENAUDEAU</t>
  </si>
  <si>
    <t>N. BÉDÈRE, E. CHANAT</t>
  </si>
  <si>
    <t>E. CHANAT, J. FLAMENT, D. RENAUDEAU</t>
  </si>
  <si>
    <t>S. DARÉ, F. DE QUELEN, E. LABUSSIÈRE, L. LAGOUTTE, N. MEZIERE, C. PERRIER, M-H. PERRUCHOT, G. ROBIN, S. TACHER</t>
  </si>
  <si>
    <t>M-H. PERRUCHOT, G. ROBIN</t>
  </si>
  <si>
    <t>F. DE QUELEN, F. GONDRET, B. LEBRET, M-H. PERRUCHOT, D. RENAUDEAU</t>
  </si>
  <si>
    <t>N. BONHOMME, G. ROBIN</t>
  </si>
  <si>
    <t>F. GONDRET, B. LEBRET, D. RENAUDEAU</t>
  </si>
  <si>
    <t>F. DE QUELEN, N. MEZIERE, G. ROBIN</t>
  </si>
  <si>
    <t>E. CHANAT, F. DE QUELEN, H. QUESNEL, D. RENAUDEAU</t>
  </si>
  <si>
    <t>S. DARÉ, E. LABUSSIÈRE, N. MEZIERE, C. PERRIER, G. ROBIN</t>
  </si>
  <si>
    <t>E. LABUSSIÈRE, B. LEBRET, D. RENAUDEAU</t>
  </si>
  <si>
    <t>N. BONHOMME, S. DARÉ, F. DE QUELEN, E. LABUSSIÈRE, N. MEZIERE, C. PERRIER, S. PHILAU, G. ROBIN</t>
  </si>
  <si>
    <t>N. BONHOMME, E. LABUSSIÈRE, G. ROBIN</t>
  </si>
  <si>
    <t>F. DE QUELEN, E. LABUSSIÈRE, B. LEBRET, D. RENAUDEAU</t>
  </si>
  <si>
    <t>S. DARÉ, P. GANIER, G. ROBIN</t>
  </si>
  <si>
    <t>N. HUCHET, E. LABUSSIÈRE, T. LE MOUËL, G. ROBIN</t>
  </si>
  <si>
    <t>N. EDOUARD, E. LABUSSIÈRE, B. LEBRET, H. QUESNEL, D. RENAUDEAU</t>
  </si>
  <si>
    <t>N. HUCHET, T. LE MOUËL</t>
  </si>
  <si>
    <t>R. DELAGARDE, N. EDOUARD, E. LABUSSIÈRE, D. RENAUDEAU</t>
  </si>
  <si>
    <t>S. DARÉ, E. LABUSSIÈRE, N. MEZIERE, C. PERRIER</t>
  </si>
  <si>
    <t>M. LEMARCHAND, S. PHILAU</t>
  </si>
  <si>
    <t>E. LABUSSIÈRE, T. LE MOUËL, G. ROBIN</t>
  </si>
  <si>
    <t>R. DELAGARDE, L. MONTAGNE</t>
  </si>
  <si>
    <t>N. BONHOMME, S. DARÉ, J. FAURE, E. LABUSSIÈRE, B. LEBRET, C. PERRIER, G. ROBIN</t>
  </si>
  <si>
    <t>B. LEBRET, C. PERRIER, G. ROBIN</t>
  </si>
  <si>
    <t>S. DARÉ, N. HUCHET, E. LABUSSIÈRE, C. PERRIER, G. ROBIN</t>
  </si>
  <si>
    <t>N. BONHOMME, S. DARÉ, J. FAURE, B. LEBRET, L. LEFAUCHEUR, C. PERRIER, G. ROBIN, S. TACHER</t>
  </si>
  <si>
    <t>B. LEBRET, L. LEFAUCHEUR</t>
  </si>
  <si>
    <t>N. BONHOMME, S. DARÉ, J. FAURE, B. LEBRET, L. LEFAUCHEUR, C. PERRIER, G. ROBIN</t>
  </si>
  <si>
    <t>M. LEMARCHAND, C. MUSTIERE</t>
  </si>
  <si>
    <t>N. BONHOMME, S. DARÉ, J. FAURE, L. LEFAUCHEUR</t>
  </si>
  <si>
    <t>S. DARÉ, M. LEMARCHAND, C. PERRIER</t>
  </si>
  <si>
    <t>N. LE FLOCH, B. LEBRET, S. LEMOSQUET, H. QUESNEL</t>
  </si>
  <si>
    <t>N. LE FLOCH, M-C. PÈRE</t>
  </si>
  <si>
    <t>C. HURTAUD, C. PERRIER, G. ROBIN</t>
  </si>
  <si>
    <t>S. WIART</t>
  </si>
  <si>
    <t>J. PORTANGUEN</t>
  </si>
  <si>
    <t>M. BOUTINAUD</t>
  </si>
  <si>
    <t>P. GANIER</t>
  </si>
  <si>
    <t>L. FINOT, N. MEZIERE, C. PERRIER</t>
  </si>
  <si>
    <t>E. CHANAT, C. HURTAUD</t>
  </si>
  <si>
    <t>N. BONHOMME, S. DARÉ, T. LE MOUËL, C. MUSTIERE, C. PERRIER, G. ROBIN</t>
  </si>
  <si>
    <t>S. LEMOSQUET, M-C. PÈRE</t>
  </si>
  <si>
    <t>C. HURTAUD, T. LE MOUËL</t>
  </si>
  <si>
    <t>N. BÉDÈRE, N. EDOUARD, S. LEMOSQUET</t>
  </si>
  <si>
    <t>J. PORTANGUEN, S. TACHER</t>
  </si>
  <si>
    <t>M. BOUTIN, C. DESERT, F. DESSAUGE, F. HÉRAULT, L. LAGOUTTE, M-H. PERRUCHOT</t>
  </si>
  <si>
    <t>M. BOUTIN, C. DESERT, F. DESSAUGE, F. HÉRAULT, L. LAGOUTTE</t>
  </si>
  <si>
    <t>F. DESSAUGE, C. DIOT, S. LAGARRIGUE</t>
  </si>
  <si>
    <t>M. BOUTIN, F. DESSAUGE, F. HÉRAULT, L. LAGOUTTE</t>
  </si>
  <si>
    <t>E. CHANAT, L. LAGOUTTE</t>
  </si>
  <si>
    <t>E. CHANAT, S. LAGARRIGUE</t>
  </si>
  <si>
    <t>M. BOUTIN, C. DESERT, F. DESSAUGE, F. HÉRAULT, L. LAGOUTTE, M-H. PERRUCHOT, C. TREFEU, A. VINCENT</t>
  </si>
  <si>
    <t>M. BOUTINAUD, C. DESERT, F. DESSAUGE, C. DIOT, S. LAGARRIGUE, B. LEBRET, E. MERLOT, M-H. PERRUCHOT, A. VINCENT</t>
  </si>
  <si>
    <t>C. DESERT, F. DESSAUGE, C. DIOT, S. LAGARRIGUE, B. LEBRET, I. LOUVEAU, E. MERLOT, M-H. PERRUCHOT</t>
  </si>
  <si>
    <t>M. BOUTIN, C. DESERT, F. DESSAUGE, F. HÉRAULT, L. LAGOUTTE, M-H. PERRUCHOT, S. TACHER, C. TREFEU, A. VINCENT</t>
  </si>
  <si>
    <t>M. BOUTINAUD, C. DESERT, F. DESSAUGE, C. DIOT, S. LAGARRIGUE, I. LOUVEAU, E. MERLOT, M-H. PERRUCHOT, A. VINCENT</t>
  </si>
  <si>
    <t>M. BOUTIN, C. DESERT, F. DESSAUGE, F. HÉRAULT, L. LAGOUTTE, S. TACHER, C. TREFEU, A. VINCENT</t>
  </si>
  <si>
    <t>C. DESERT, F. DESSAUGE, S. LAGARRIGUE, B. LEBRET, I. LOUVEAU, E. MERLOT, A. VINCENT</t>
  </si>
  <si>
    <t>M. BOUTIN, C. DESERT, F. DESSAUGE, L. LAGOUTTE, M-H. PERRUCHOT, S. TACHER, C. TREFEU, A. VINCENT</t>
  </si>
  <si>
    <t>C. DESERT, F. DESSAUGE, S. LAGARRIGUE, I. LOUVEAU, M-H. PERRUCHOT, A. VINCENT</t>
  </si>
  <si>
    <t>M. BOUTIN, F. DESSAUGE, F. HÉRAULT, M-H. PERRUCHOT, S. TACHER, C. TREFEU, A. VINCENT</t>
  </si>
  <si>
    <t>F. DESSAUGE, S. LAGARRIGUE, B. LEBRET, L. LEFAUCHEUR, I. LOUVEAU, M-H. PERRUCHOT, A. VINCENT</t>
  </si>
  <si>
    <t>M. BOUTIN, C. DESERT, F. DESSAUGE, F. HÉRAULT, L. LAGOUTTE, C. TREFEU, A. VINCENT</t>
  </si>
  <si>
    <t>C. DESERT, F. DESSAUGE, S. LAGARRIGUE, I. LOUVEAU, E. MERLOT</t>
  </si>
  <si>
    <t>M. BOUTIN, C. DESERT, F. DESSAUGE, L. LAGOUTTE, A. VINCENT</t>
  </si>
  <si>
    <t>E. CHANAT, F. DESSAUGE, L. LAGOUTTE, M-H. PERRUCHOT</t>
  </si>
  <si>
    <t>E. CHANAT, F. DE QUELEN, F. DESSAUGE, L. LEFAUCHEUR, M-H. PERRUCHOT</t>
  </si>
  <si>
    <t>C. DESERT, F. DESSAUGE, L. FINOT, F. HÉRAULT</t>
  </si>
  <si>
    <t>E. CHANAT, F. DESSAUGE</t>
  </si>
  <si>
    <t>S. DARÉ, F. HÉRAULT, S. TACHER</t>
  </si>
  <si>
    <t>S. DARÉ, C. DESERT, F. DESSAUGE, F. HÉRAULT, S. TACHER</t>
  </si>
  <si>
    <t>E. CHANAT, F. DESSAUGE, S. TACHER</t>
  </si>
  <si>
    <t>M. BOUTIN, C. DESERT, F. DESSAUGE, F. HÉRAULT, L. LAGOUTTE, M-H. PERRUCHOT, A. VINCENT</t>
  </si>
  <si>
    <t>M. BOUTIN, C. DESERT, F. DESSAUGE, F. HÉRAULT, L. LAGOUTTE, S. TACHER, A. VINCENT</t>
  </si>
  <si>
    <t>C. DESERT, F. DESSAUGE, S. LAGARRIGUE, A. VINCENT</t>
  </si>
  <si>
    <t>C. DESERT, F. DESSAUGE, F. HÉRAULT</t>
  </si>
  <si>
    <t>M. BOUTIN, C. DESERT, F. DESSAUGE, L. LAGOUTTE</t>
  </si>
  <si>
    <t>C. DESERT, F. DESSAUGE, S. LAGARRIGUE</t>
  </si>
  <si>
    <t>M. BOUTINAUD, C. DESERT, F. DESSAUGE, C. DIOT, S. LAGARRIGUE, B. LEBRET, I. LOUVEAU, E. MERLOT, M-H. PERRUCHOT, A. VINCENT</t>
  </si>
  <si>
    <t>C. DESERT, F. DESSAUGE, L. FINOT, C. MUSTIERE, S. TACHER</t>
  </si>
  <si>
    <t>M. BOUTIN, F. DESSAUGE, L. LAGOUTTE</t>
  </si>
  <si>
    <t>C. DESERT, F. DESSAUGE, C. DIOT, S. LAGARRIGUE, M-H. PERRUCHOT, A. VINCENT</t>
  </si>
  <si>
    <t>M. BOUTIN, C. DESERT, F. DESSAUGE, F. HÉRAULT, L. LAGOUTTE, M-H. PERRUCHOT, S. TACHER, A. VINCENT</t>
  </si>
  <si>
    <t>C. DESERT, F. DESSAUGE, C. DIOT, S. LAGARRIGUE, B. LEBRET, I. LOUVEAU, E. MERLOT, M-H. PERRUCHOT, A. VINCENT</t>
  </si>
  <si>
    <t>M. BOUTINAUD, C. DESERT, F. DESSAUGE, C. DIOT, S. LAGARRIGUE, B. LEBRET, M-H. PERRUCHOT, A. VINCENT</t>
  </si>
  <si>
    <t>C. DESERT, F. DESSAUGE, F. HÉRAULT, A. VINCENT</t>
  </si>
  <si>
    <t>C. DESERT, F. DESSAUGE, C. DIOT, S. LAGARRIGUE, I. LOUVEAU</t>
  </si>
  <si>
    <t>C. DESERT, F. DESSAUGE, L. FINOT, F. HÉRAULT, L. LAGOUTTE, L. LEFAUCHEUR, M-H. PERRUCHOT, A. VINCENT</t>
  </si>
  <si>
    <t>E. CHANAT, F. DESSAUGE, M-H. PERRUCHOT, A. VINCENT</t>
  </si>
  <si>
    <t>E. CHANAT, F. DESSAUGE, L. MONTAGNE, M-H. PERRUCHOT</t>
  </si>
  <si>
    <t>F. DESSAUGE, L. FINOT, M-H. PERRUCHOT</t>
  </si>
  <si>
    <t>F. DESSAUGE, L. LEFAUCHEUR</t>
  </si>
  <si>
    <t>S. DARÉ, C. DESERT, F. DESSAUGE, L. LAGOUTTE, L. LEFAUCHEUR, S. TACHER</t>
  </si>
  <si>
    <t>E. CHANAT, F. DESSAUGE, F. GONDRET, L. MONTAGNE</t>
  </si>
  <si>
    <t>S. DARÉ, F. DESSAUGE, L. LEFAUCHEUR, S. TACHER</t>
  </si>
  <si>
    <t>E. CHANAT, F. DESSAUGE, F. GONDRET</t>
  </si>
  <si>
    <t>C. DESERT, F. DESSAUGE, L. LAGOUTTE, L. LEFAUCHEUR, S. TACHER</t>
  </si>
  <si>
    <t>E. CHANAT, F. DESSAUGE, F. HÉRAULT, M-H. PERRUCHOT, A. VINCENT</t>
  </si>
  <si>
    <t>M. BOUTINAUD, E. CHANAT, F. DE QUELEN, F. DESSAUGE, L. LEFAUCHEUR, L. MONTAGNE, M-H. PERRUCHOT, A. VINCENT</t>
  </si>
  <si>
    <t>S. DARÉ, C. DESERT, F. DESSAUGE, L. FINOT, L. LAGOUTTE, L. LEFAUCHEUR, M-H. PERRUCHOT, F. THOMAS, A. VINCENT</t>
  </si>
  <si>
    <t>E. CHANAT, F. DESSAUGE, L. LEFAUCHEUR, M-H. PERRUCHOT, A. VINCENT</t>
  </si>
  <si>
    <t>F. DESSAUGE, L. FINOT, C. MUSTIERE</t>
  </si>
  <si>
    <t>M. BOUTIN, M. BOUTINAUD, C. DESERT, F. DESSAUGE, F. HÉRAULT, L. LAGOUTTE, M-H. PERRUCHOT, S. TACHER, A. VINCENT</t>
  </si>
  <si>
    <t>C. DESERT, F. DESSAUGE, C. DIOT, S. LAGARRIGUE, B. LEBRET, M-H. PERRUCHOT, A. VINCENT</t>
  </si>
  <si>
    <t>F. DESSAUGE, F. HÉRAULT</t>
  </si>
  <si>
    <t>F. DESSAUGE, C. DIOT, S. LAGARRIGUE, B. LEBRET</t>
  </si>
  <si>
    <t>F. DESSAUGE, F. HÉRAULT, L. LAGOUTTE, L. LEFAUCHEUR, M-H. PERRUCHOT, C. TREFEU, A. VINCENT</t>
  </si>
  <si>
    <t>F. DESSAUGE, M-H. PERRUCHOT, A. VINCENT</t>
  </si>
  <si>
    <t>F. DESSAUGE, S. LAGARRIGUE, B. LEBRET, I. LOUVEAU, E. MERLOT, M-H. PERRUCHOT, A. VINCENT</t>
  </si>
  <si>
    <t>C. DESERT, F. DESSAUGE, C. DIOT, S. LAGARRIGUE, B. LEBRET, E. MERLOT, M-H. PERRUCHOT, A. VINCENT</t>
  </si>
  <si>
    <t>F. DESSAUGE, S. LAGARRIGUE</t>
  </si>
  <si>
    <t>M. BOUTIN, F. DESSAUGE</t>
  </si>
  <si>
    <t>M. BOUTIN, C. DESERT, L. LAGOUTTE</t>
  </si>
  <si>
    <t>S. DARÉ, F. DE QUELEN, C. DESERT, F. DESSAUGE, L. FINOT, F. HÉRAULT, L. LAGOUTTE, L. LEFAUCHEUR, N. MEZIERE, M-H. PERRUCHOT, S. TACHER</t>
  </si>
  <si>
    <t>F. DESSAUGE, M-H. PERRUCHOT, S. TACHER</t>
  </si>
  <si>
    <t>E. CHANAT, F. DE QUELEN, F. DESSAUGE, B. LEBRET, L. MONTAGNE, M-H. PERRUCHOT</t>
  </si>
  <si>
    <t>F. DESSAUGE, L. FINOT, F. HÉRAULT, L. LAGOUTTE, L. LEFAUCHEUR, F. MAYEUR_NICKEL, N. MEZIERE, M-H. PERRUCHOT, S. TACHER, F. THOMAS, A. VINCENT</t>
  </si>
  <si>
    <t>C. DESERT, F. DESSAUGE, L. FINOT, F. HÉRAULT, L. LEFAUCHEUR, N. MEZIERE, M-H. PERRUCHOT</t>
  </si>
  <si>
    <t>E. CHANAT, F. DESSAUGE, B. LEBRET, L. MONTAGNE, M-H. PERRUCHOT</t>
  </si>
  <si>
    <t>M. BOUTIN, C. DESERT, F. DESSAUGE, F. HÉRAULT, M-H. PERRUCHOT, A. VINCENT</t>
  </si>
  <si>
    <t>F. DESSAUGE, C. DIOT, S. LAGARRIGUE, M-H. PERRUCHOT</t>
  </si>
  <si>
    <t>A. VINCENT</t>
  </si>
  <si>
    <t>C. DIOT, S. LAGARRIGUE</t>
  </si>
  <si>
    <t>M. BOUTIN, C. DESERT, F. DESSAUGE, F. HÉRAULT, M-H. PERRUCHOT</t>
  </si>
  <si>
    <t>L. LAGOUTTE</t>
  </si>
  <si>
    <t>S. LAGARRIGUE</t>
  </si>
  <si>
    <t>R. COMTE</t>
  </si>
  <si>
    <t>B. LEBRET, E. MERLOT</t>
  </si>
  <si>
    <t>L. LEFAUCHEUR, E. MERLOT, D. RENAUDEAU</t>
  </si>
  <si>
    <t>R. COMTE, F. DESSAUGE</t>
  </si>
  <si>
    <t>B. LEBRET, L. LEFAUCHEUR, E. MERLOT, L. MONTAGNE, H. QUESNEL, D. RENAUDEAU</t>
  </si>
  <si>
    <t>M. BOUTINAUD, B. LEBRET, L. LEFAUCHEUR, V. LOLLIVIER, E. MERLOT, L. MONTAGNE, H. QUESNEL, D. RENAUDEAU</t>
  </si>
  <si>
    <t>E. MERLOT, H. QUESNEL</t>
  </si>
  <si>
    <t>C. TREFEU</t>
  </si>
  <si>
    <t>I. LOUVEAU, L. MONTAGNE, D. RENAUDEAU</t>
  </si>
  <si>
    <t>N. BÉDÈRE, E. CHANAT, H. QUESNEL</t>
  </si>
  <si>
    <t>R. COMTE, E. MERLOT, S. PHILAU, F. THOMAS</t>
  </si>
  <si>
    <t>C. GAILLARD, L. LEFAUCHEUR, S. LEMOSQUET, I. LOUVEAU, H. QUESNEL, D. RENAUDEAU</t>
  </si>
  <si>
    <t>F. DE QUELEN, E. MERLOT, J. PORTANGUEN, F. THOMAS</t>
  </si>
  <si>
    <t>F. DE QUELEN, E. MERLOT, H. QUESNEL</t>
  </si>
  <si>
    <t>R. COMTE, F. DE QUELEN, E. MERLOT, S. PHILAU, F. THOMAS</t>
  </si>
  <si>
    <t>F. DE QUELEN, E. MERLOT, L. MONTAGNE, H. QUESNEL</t>
  </si>
  <si>
    <t>F. DE QUELEN, E. MERLOT, F. THOMAS</t>
  </si>
  <si>
    <t>F. DE QUELEN, E. MERLOT, L. MONTAGNE</t>
  </si>
  <si>
    <t>F. DE QUELEN, F. THOMAS</t>
  </si>
  <si>
    <t>F. DE QUELEN, L. MONTAGNE</t>
  </si>
  <si>
    <t>E. MERLOT, L. MONTAGNE</t>
  </si>
  <si>
    <t>R. COMTE, C. TREFEU</t>
  </si>
  <si>
    <t>C. GAILLARD, L. LEFAUCHEUR, I. LOUVEAU, L. MONTAGNE, H. QUESNEL, D. RENAUDEAU</t>
  </si>
  <si>
    <t>I. LOUVEAU, L. MONTAGNE, H. QUESNEL, D. RENAUDEAU</t>
  </si>
  <si>
    <t>V. LOLLIVIER, S. WIART</t>
  </si>
  <si>
    <t>M. BOUTINAUD, V. LOLLIVIER</t>
  </si>
  <si>
    <t>N. BÉDÈRE, F. DESSAUGE, H. QUESNEL</t>
  </si>
  <si>
    <t>R. COMTE, F. THOMAS</t>
  </si>
  <si>
    <t>N. BÉDÈRE, H. QUESNEL</t>
  </si>
  <si>
    <t>N. BÉDÈRE, C. GAILLARD, H. QUESNEL</t>
  </si>
  <si>
    <t>E. CHANAT, V. LOLLIVIER, H. QUESNEL, D. RENAUDEAU</t>
  </si>
  <si>
    <t>M. BOUTINAUD, E. CHANAT, V. LOLLIVIER, H. QUESNEL</t>
  </si>
  <si>
    <t>R. COMTE, F. DESSAUGE, C. TREFEU</t>
  </si>
  <si>
    <t>L. LEFAUCHEUR, I. LOUVEAU, D. RENAUDEAU</t>
  </si>
  <si>
    <t>L. LEFAUCHEUR, S. LEMOSQUET, I. LOUVEAU, D. RENAUDEAU</t>
  </si>
  <si>
    <t>E. MERLOT, D. RENAUDEAU</t>
  </si>
  <si>
    <t>F. DE QUELEN, E. MERLOT</t>
  </si>
  <si>
    <t>N. BONHOMME, E. CHANAT, F. DESSAUGE, V. LOLLIVIER, F. MAYEUR_NICKEL, S. WIART</t>
  </si>
  <si>
    <t>E. CHANAT, F. DESSAUGE, F. GONDRET, B. LEBRET, L. LEFAUCHEUR, V. LOLLIVIER, H. QUESNEL</t>
  </si>
  <si>
    <t>E. CHANAT, F. DESSAUGE, V. LOLLIVIER, M-H. PERRUCHOT, S. WIART</t>
  </si>
  <si>
    <t>E. CHANAT, F. DE QUELEN, F. DESSAUGE, L. LEFAUCHEUR, V. LOLLIVIER, M-H. PERRUCHOT</t>
  </si>
  <si>
    <t>M. BOUTINAUD, E. CHANAT, F. DESSAUGE, L. LEFAUCHEUR, V. LOLLIVIER, M-H. PERRUCHOT</t>
  </si>
  <si>
    <t>C. DESERT, F. DESSAUGE, V. LOLLIVIER, S. WIART</t>
  </si>
  <si>
    <t>E. CHANAT, F. DE QUELEN, F. DESSAUGE, V. LOLLIVIER</t>
  </si>
  <si>
    <t>F. DESSAUGE, V. LOLLIVIER, F. MAYEUR_NICKEL, M-H. PERRUCHOT, S. WIART</t>
  </si>
  <si>
    <t>M. BOUTINAUD, E. CHANAT, F. DE QUELEN, F. DESSAUGE, M-H. PERRUCHOT</t>
  </si>
  <si>
    <t>N. BONHOMME, F. DESSAUGE, V. LOLLIVIER, M-H. PERRUCHOT, S. WIART</t>
  </si>
  <si>
    <t>M. BOUTINAUD, E. CHANAT, F. DE QUELEN, F. DESSAUGE, B. LEBRET, M-H. PERRUCHOT</t>
  </si>
  <si>
    <t>M-H. PERRUCHOT, S. WIART</t>
  </si>
  <si>
    <t>N. BONHOMME, L. LEFAUCHEUR, M-H. PERRUCHOT, S. WIART</t>
  </si>
  <si>
    <t>N. BONHOMME, F. DESSAUGE, M-H. PERRUCHOT</t>
  </si>
  <si>
    <t>F. DESSAUGE, B. LEBRET, L. LEFAUCHEUR, M-H. PERRUCHOT</t>
  </si>
  <si>
    <t>M-H. PERRUCHOT, S. TACHER, S. WIART</t>
  </si>
  <si>
    <t>F. GONDRET, B. LEBRET, M-H. PERRUCHOT</t>
  </si>
  <si>
    <t>L. LEFAUCHEUR, M-H. PERRUCHOT</t>
  </si>
  <si>
    <t>F. GONDRET, B. LEBRET, L. LEFAUCHEUR, M-H. PERRUCHOT</t>
  </si>
  <si>
    <t>N. BONHOMME, L. LEFAUCHEUR</t>
  </si>
  <si>
    <t>N. BONHOMME, F. DESSAUGE</t>
  </si>
  <si>
    <t>F. DESSAUGE, L. LEFAUCHEUR, M-H. PERRUCHOT, H. QUESNEL</t>
  </si>
  <si>
    <t>E. CHANAT, F. DE QUELEN, B. LEBRET, L. LEFAUCHEUR, V. LOLLIVIER, M-H. PERRUCHOT</t>
  </si>
  <si>
    <t>L. FINOT, M-H. PERRUCHOT, S. WIART</t>
  </si>
  <si>
    <t>E. CHANAT, F. DESSAUGE, M-H. PERRUCHOT</t>
  </si>
  <si>
    <t>L. FINOT, V. LOLLIVIER, M-H. PERRUCHOT, S. WIART</t>
  </si>
  <si>
    <t>F. DESSAUGE, V. LOLLIVIER, M-H. PERRUCHOT, S. WIART</t>
  </si>
  <si>
    <t>M. BOUTINAUD, F. DESSAUGE, V. LOLLIVIER, M-H. PERRUCHOT</t>
  </si>
  <si>
    <t>V. LOLLIVIER</t>
  </si>
  <si>
    <t>F. DESSAUGE, V. LOLLIVIER</t>
  </si>
  <si>
    <t>V. LOLLIVIER, H. QUESNEL</t>
  </si>
  <si>
    <t>C. GUERIN, C. TALLET</t>
  </si>
  <si>
    <t>N. BÉDÈRE, E. MERLOT, C. TALLET</t>
  </si>
  <si>
    <t>L. BROSSARD, R. DELAGARDE, C. GUERIN, C. TALLET</t>
  </si>
  <si>
    <t>N. BÉDÈRE, L. BROSSARD, R. DELAGARDE, L. MONTAGNE, C. TALLET</t>
  </si>
  <si>
    <t>L. BROSSARD, C. GUERIN</t>
  </si>
  <si>
    <t>N. BÉDÈRE, L. BROSSARD, C. TALLET</t>
  </si>
  <si>
    <t>C. TALLET</t>
  </si>
  <si>
    <t>J-N. THIBAULT</t>
  </si>
  <si>
    <t>N. MEZIERE, C. MUSTIERE</t>
  </si>
  <si>
    <t>N. LE FLOCH, S. LEMOSQUET</t>
  </si>
  <si>
    <t>N. LE FLOCH, J-N. THIBAULT</t>
  </si>
  <si>
    <t>S. LEMOSQUET, J-N. THIBAULT</t>
  </si>
  <si>
    <t>N. LE FLOCH, D. RENAUDEAU</t>
  </si>
  <si>
    <t>S. LEMOSQUET, L. MONTAGNE, D. RENAUDEAU</t>
  </si>
  <si>
    <t>N. LE FLOCH, L. MONTAGNE, D. RENAUDEAU</t>
  </si>
  <si>
    <t>F. DE QUELEN, N. HUCHET, M-H. PERRUCHOT, G. ROBIN</t>
  </si>
  <si>
    <t>F. DE QUELEN, B. LEBRET, M-H. PERRUCHOT</t>
  </si>
  <si>
    <t>F. DE QUELEN, N. HUCHET</t>
  </si>
  <si>
    <t>F. DE QUELEN, S. LEMOSQUET</t>
  </si>
  <si>
    <t>N. HUCHET</t>
  </si>
  <si>
    <t>N. HUCHET, C. PERRIER</t>
  </si>
  <si>
    <t>C. PERRIER, M-H. PERRUCHOT</t>
  </si>
  <si>
    <t>F. MAYEUR: ne pratique plus</t>
  </si>
  <si>
    <t>F. GONDRET, B. LEBRET, L. MONTAGNE</t>
  </si>
  <si>
    <t>G. ROBIN, S. TACHER, F. MAYEUR_NICKEL,</t>
  </si>
  <si>
    <t>N. BÉDÈRE, N. EDOUARD, N. LE FLOCH, S. LEMOSQUET, L. MONTAGNE, M-C. PÈRE, H. QUESNEL</t>
  </si>
  <si>
    <t>S. LEMOSQUET, H. QUESNEL, D. RENAUDEAU</t>
  </si>
  <si>
    <t>M. BOUTINAUD, E. CHANAT, J. FLAMENT, H. QUESNEL, D. RENAUDEAU</t>
  </si>
  <si>
    <t>S. DARÉ, C. MUSTIERE, F. THOMAS, F. MAYEUR_NICKEL</t>
  </si>
  <si>
    <t>N. LE FLOCH, B. LEBRET, L. LEFAUCHEUR, S. LEMOSQUET, M-C. PÈRE, H. QUESNEL, D. RENAUDEAU</t>
  </si>
  <si>
    <t>N. BONHOMME, S. DARÉ, T. LE MOUËL, C. MUSTIERE, C. PERRIER, F. MAYEUR_NICKEL</t>
  </si>
  <si>
    <t>S. DARÉ, F. MAYEUR_NICKEL</t>
  </si>
  <si>
    <t>N. BÉDÈRE, N. LE FLOCH, S. LEMOSQUET, E. MERLOT, M-C. PÈRE, H. QUESNEL, D. RENAUDEAU</t>
  </si>
  <si>
    <t>S. DARÉ, N. MEZIERE, F. MAYEUR_NICKEL</t>
  </si>
  <si>
    <t>Méthode non validée</t>
  </si>
  <si>
    <t>F. MAYEUR: ne pratique plus; méthode remplacée par glucose hexokinase</t>
  </si>
  <si>
    <t>le détecteur est HS et non réparable</t>
  </si>
  <si>
    <t xml:space="preserve">Dissociation cellulaire </t>
  </si>
  <si>
    <t>est ce que ça se fait encore ?</t>
  </si>
  <si>
    <t>N. BONHOMME: pas depuis 2011</t>
  </si>
  <si>
    <t>L. BROSSARD: fait il y a 7 ans</t>
  </si>
  <si>
    <t>R. DELAGARDE: sur ruminants</t>
  </si>
  <si>
    <t>C. DIOT: Ne pratique plus</t>
  </si>
  <si>
    <t>C. DESERT, F. HERAULT: chez le poulet uniquement</t>
  </si>
  <si>
    <t>C. DIOT, F. HERAULT: Ne pratique plus</t>
  </si>
  <si>
    <t>N. HUCHET, F. DE QUELEN: il y a 7 ans</t>
  </si>
  <si>
    <t>N. HUCHET: il y a 7 ans</t>
  </si>
  <si>
    <t>Couleur (viande/beurre)</t>
  </si>
  <si>
    <t>B. LEBRET: en abattoir</t>
  </si>
  <si>
    <t>Prélèvements tissus estomac/intestins/muqueuse intestinale (connaissances spécifiques)</t>
  </si>
  <si>
    <t>L. MONTAGNE: pas pratiqué depuis longtemps</t>
  </si>
  <si>
    <t>M-C PÈRE: sur nouveaux-nés</t>
  </si>
  <si>
    <t>E. LABUSSIERE: sur veau; J. PORTANGUEN: pas depuis 10 ans</t>
  </si>
  <si>
    <t>J. PORTAGUEN: pas depuis 5 ans</t>
  </si>
  <si>
    <t>J. PORTAGUEN: en préparation d'autres mesures</t>
  </si>
  <si>
    <t>J. PORTAGUEN: réalisé il y a 20 ans</t>
  </si>
  <si>
    <t>J. PORTAGUEN: il y a 10 ans</t>
  </si>
  <si>
    <t>G. ROBIN: pas depuis 2016</t>
  </si>
  <si>
    <t>F. DE QUELEN: il y a 7 ans; G. ROBIN: très peu utilisée</t>
  </si>
  <si>
    <t>G. ROBIN: pas depuis 2010</t>
  </si>
  <si>
    <t>G. ROBIN: en cours d'acquisition</t>
  </si>
  <si>
    <t>G. ROBIN: ponctuellement</t>
  </si>
  <si>
    <t>G. ROBIN: non réalisé depuis 2016</t>
  </si>
  <si>
    <t>G. ROBIN: pas utilisé depuis 2016</t>
  </si>
  <si>
    <t>S. TACHER: pas depuis 10 ans</t>
  </si>
  <si>
    <t xml:space="preserve">Les agents ne sont pas tous compétents pour faire l'injeciton d'ocytocine préalablement </t>
  </si>
  <si>
    <t>S. DARE: non pratiquée depuis 20 ans; S. TACHER: pas pratiquée depuis 10 ans; J. FAURE: non pratiquée depuis thèse</t>
  </si>
  <si>
    <t>J-N. THIBAULT: pas depuis 5 ans</t>
  </si>
  <si>
    <t>A. VINCENT: pas depuis 15 ans</t>
  </si>
  <si>
    <t>C DESERT: chez le poulet uniquement; S. WIART: sur rat, porc</t>
  </si>
  <si>
    <t>C DESERT: chez le poulet uniquement; S. WIART: pas depuis 10 ans</t>
  </si>
  <si>
    <t>C. DESERT: chez le poulet uniquement; S. WIART, J. PORTAGUEN: pas réalisé depuis 10 ans</t>
  </si>
  <si>
    <t>S. WIART: pas depuis 10 ans</t>
  </si>
  <si>
    <t>J. PORTAGUEN, S. WIART: réalisé il y a 15 ans</t>
  </si>
  <si>
    <t>S. WIART: pas depuis 15 ans</t>
  </si>
  <si>
    <t>Cell transformation</t>
  </si>
  <si>
    <t>procaryote cell transformation</t>
  </si>
  <si>
    <t>Molecular cloning</t>
  </si>
  <si>
    <t>kination</t>
  </si>
  <si>
    <t>Mutagenesis</t>
  </si>
  <si>
    <t>nucleic acid</t>
  </si>
  <si>
    <t>protein</t>
  </si>
  <si>
    <t>endpoint</t>
  </si>
  <si>
    <t>Reagent preparation protocol</t>
  </si>
  <si>
    <t>Sample preparation protocol</t>
  </si>
  <si>
    <t>Library preparation</t>
  </si>
  <si>
    <t>Endpoint assay</t>
  </si>
  <si>
    <t xml:space="preserve">Cell culture </t>
  </si>
  <si>
    <t>Luminescence</t>
  </si>
  <si>
    <t>Fluorescence</t>
  </si>
  <si>
    <t>Radioactive labelling</t>
  </si>
  <si>
    <t>Eucaryote cell transformation</t>
  </si>
  <si>
    <t>N. HUCHET, C. HURTAUD, C. PERRIER, P. DEBOURNOUX</t>
  </si>
  <si>
    <t>L. FINOT, M-H. PERRUCHOT, P. DEBOURNOUX</t>
  </si>
  <si>
    <t>M. BOUTINAUD, L. FINOT, E. MERLOT, M-H. PERRUCHOT, P. DEBOURNOUX</t>
  </si>
  <si>
    <t>M. BOUTINAUD, C. DESERT, L. FINOT, V. LOLLIVIER, E. MERLOT, M-H. PERRUCHOT, S. WIART, P. DEBOURNOUX</t>
  </si>
  <si>
    <t>M. BOUTINAUD, V. LOLLIVIER, S. PHILAU, F. THOMAS, S. WIART, P. DEBOURNOUX</t>
  </si>
  <si>
    <t>M. BOUTINAUD, F. DESSAUGE, P. DEBOURNOUX</t>
  </si>
  <si>
    <t>C. HURTAUD, S. LEMOSQUET, P. DEBOURNOUX</t>
  </si>
  <si>
    <t>F. DE QUELEN, B. LEBRET, S. LEMOSQUET, M-H. PERRUCHOT, P. DEBOURNOUX</t>
  </si>
  <si>
    <t>S. DARÉ, C. MUSTIERE, C. PERRIER, F. THOMAS, P. DEBOURNOUX</t>
  </si>
  <si>
    <t>Physical measurement</t>
  </si>
  <si>
    <t>Date d'analyse
Appareil / Logiciel critique
Lot kit/produit critique
Kit de détection
Nom opérateur
Ref Mode Opératoire Labo
Qté tissu initial (ml, masse)
Volume tampon
Protocole extraction
Type de dosage (BCA, Bradford…)
ongueur d'onde
Plan de plaque
Taux de dilution des échantillons
Équation
R²
Gamme</t>
  </si>
  <si>
    <t>Date d'analyse
Appareil / Logiciel critique
Lot kit/produit critique
Nom opérateur
Ref Mode Opératoire Labo
Dilution
Prise d'essai (Vol. Masse)</t>
  </si>
  <si>
    <r>
      <t xml:space="preserve">DO mesurées à chaque temps de la cinétique
</t>
    </r>
    <r>
      <rPr>
        <strike/>
        <sz val="10"/>
        <rFont val="Calibri"/>
        <family val="2"/>
      </rPr>
      <t xml:space="preserve">volume surnageant
poids échantillon
</t>
    </r>
    <r>
      <rPr>
        <sz val="10"/>
        <rFont val="Calibri"/>
        <family val="2"/>
      </rPr>
      <t>R2 ou info linéarité</t>
    </r>
  </si>
  <si>
    <t>Date d'analyse
Appareil / Logiciel critique
Lot kit/produit critique
Nom opérateur
Ref Mode Opératoire Labo
Prise d'essai (Vol. Masse)</t>
  </si>
  <si>
    <t>scan document? .xls</t>
  </si>
  <si>
    <t>Date d'analyse
Appareil / Logiciel critique
Lot kit/produit critique
Nom opérateur
Ref Mode Opératoire Labo
Nombre de champs mesure</t>
  </si>
  <si>
    <r>
      <t>scan papier</t>
    </r>
    <r>
      <rPr>
        <strike/>
        <sz val="10"/>
        <rFont val="Calibri"/>
        <family val="2"/>
      </rPr>
      <t>?</t>
    </r>
  </si>
  <si>
    <t>étuve/balance/ordi .xls</t>
  </si>
  <si>
    <r>
      <t xml:space="preserve">Konélab20/ordi </t>
    </r>
    <r>
      <rPr>
        <strike/>
        <sz val="10"/>
        <rFont val="Calibri"/>
        <family val="2"/>
      </rPr>
      <t>.xls</t>
    </r>
  </si>
  <si>
    <r>
      <rPr>
        <sz val="10"/>
        <rFont val="Calibri"/>
        <family val="2"/>
      </rPr>
      <t>Date d'analyse
Appareil / Logiciel critique
Lot kit/produit critique
Nom opérateur
Ref Mode Opératoire Labo
Nb de cellules comptées</t>
    </r>
  </si>
  <si>
    <r>
      <t>Pourcentage de cellules marquées</t>
    </r>
    <r>
      <rPr>
        <sz val="10"/>
        <rFont val="Calibri"/>
        <family val="2"/>
      </rPr>
      <t>(Données Brutes???)</t>
    </r>
  </si>
  <si>
    <r>
      <rPr>
        <sz val="10"/>
        <rFont val="Calibri"/>
        <family val="2"/>
      </rPr>
      <t>Date d'analyse
Appareil / Logiciel critique
Lot kit/produit critique
Nom opérateur
Ref Mode Opératoire Labo
Facteur dilution</t>
    </r>
  </si>
  <si>
    <r>
      <rPr>
        <sz val="10"/>
        <rFont val="Calibri"/>
        <family val="2"/>
      </rPr>
      <t>Date d'analyse
Appareil / Logiciel critique
Lot kit/produit critique
Nom opérateur
Ref Mode Opératoire Labo
Facteur dilution</t>
    </r>
  </si>
  <si>
    <t>Date d'analyse
Appareil / Logiciel critique
Lot kit/produit critique
Nom opérateur
Ref Mode Opératoire Labo
Type extraction
longueur d'onde</t>
  </si>
  <si>
    <t>Date d'analyse
Appareil / Logiciel critique
Lot kit/produit critique (lot de puce)
Nom opérateur
Ref Mode Opératoire Labo
Type puce (ADN/ARN)</t>
  </si>
  <si>
    <t>Date d'analyse
Appareil / Logiciel critique
Lot kit/produit critique
Nom opérateur
Ref Mode Opératoire Labo
N°strip
Identification gel
Identification du scan
Type extraction protéines
Quantité protéinesdéposée
Type de gel ( % acryl/ bis-acryl)
Programme IEF (Détail : Durée, Vht…)
Coloration
Niveau résolution image
Logiciel d'analyse image</t>
  </si>
  <si>
    <t>Date d'analyse
Appareil / Logiciel critique
Lot kit/produit critique
Nom opérateur
Ref Mode Opératoire Labo
Méthode (IDR)</t>
  </si>
  <si>
    <t>Date d'analyse
Appareil / Logiciel critique
Lot kit/produit critique
Nom opérateur
Ref Mode Opératoire Labo
Paramêtre RT (kit, oligo…)
Type techno( fluidigm / PCRQ)
Primers/gènes
Efficacité des primers
Quantité cDNA
Lien Plan de la plaque (n° puits)</t>
  </si>
  <si>
    <t>Date d'analyse
Appareil / Logiciel critique
Lot kit/produit critique
Nom opérateur (Nom du prestataire)
Ref Mode Opératoire Labo
N° pool
Flowcell
Ligne de lecture</t>
  </si>
  <si>
    <t>Date d'analyse
Appareil / Logiciel critique
Lot kit/produit critique
Nom opérateur
Ref Mode Opératoire Labo
calibration ??? 
précision ?? 
gamme blanc ???
Volume échantillon/ prise d’essais
Dilution échantillon</t>
  </si>
  <si>
    <t>Date d'analyse
Appareil / Logiciel critique
Lot kit/produit critique
Nom opérateur
Ref Mode Opératoire Labo
Seuil sensibilité
Référence Ac1
Référence AC2
Volume échantillon
Dilution échantillon
Lien plan plaque</t>
  </si>
  <si>
    <t>Date d'analyse
Appareil / Logiciel critique
Lot kit/produit critique
Nom opérateur
Ref Mode Opératoire Labo
Seuil sensibilité ?? à préciser
Volume échantillon
Dilution échantillon</t>
  </si>
  <si>
    <t>Date d'analyse
Appareil / Logiciel critique
Lot kit/produit critique
Nom opérateur
Ref Mode Opératoire Labo
Seuil sensibilité
reference AC1
reference AC2
Volume échantillon
Dilution échantillon
Traceur</t>
  </si>
  <si>
    <t>Date d'analyse
Appareil / Logiciel critique
Lot kit/produit critique
Nom opérateu
Ref Mode Opératoire Labo
Volume échantillonDilution échantillon</t>
  </si>
  <si>
    <t>J. PORTAGUEN, S. WIART</t>
  </si>
  <si>
    <t>Date d'analyse
Appareil / Logiciel critique
Lot kit/produit critique
Nom opérateu
rRef Mode Opératoire Labo
Prise d'essai (Vol. Masse)</t>
  </si>
  <si>
    <t>Date d'analyse
Appareil / Logiciel critique
Lot kit/produit critique
Nom opérateur
Ref Mode Opératoire Labo
Prise d'essai (Vol. Masse)
Lien  type extraction</t>
  </si>
  <si>
    <t>P. GANIER,</t>
  </si>
  <si>
    <t>S. DARÉ, C. DESERT, F. HÉRAULT, L. LEFAUCHEUR, S. TACHER,</t>
  </si>
  <si>
    <t>V. LOLLIVIER, M-H. PERRUCHOT, S. WIART</t>
  </si>
  <si>
    <r>
      <t>N. BONHOMME, C. DESERT, F. DESSAUGE, J. FAURE, F. GONDRET, B. LEBRET, F. MAYEUR_NICKEL, C. PERRIER, M-H. PERRUCHOT, S. TACHER, C. TREFEU, A. VINCENT</t>
    </r>
    <r>
      <rPr>
        <b/>
        <sz val="10"/>
        <rFont val="Calibri"/>
        <family val="2"/>
      </rPr>
      <t xml:space="preserve">, </t>
    </r>
    <r>
      <rPr>
        <sz val="10"/>
        <rFont val="Calibri"/>
        <family val="2"/>
      </rPr>
      <t>F. HÉRAULT</t>
    </r>
  </si>
  <si>
    <t>N. BONHOMME, C. DESERT, F. DESSAUGE, F. GONDRET, B. LEBRET, L. LEFAUCHEUR, I. LOUVEAU, C. PERRIER, M-H. PERRUCHOT, S. TACHER, F. THOMAS, C. TREFEU, F. HÉRAULT</t>
  </si>
  <si>
    <t>A. BOUDON</t>
  </si>
  <si>
    <t>A. BOUDON, C. HURTAUD</t>
  </si>
  <si>
    <t>N. BONHOMME, S. DARÉ, F. DE QUELEN, C. MUSTIERE, G. ROBIN,T. LE MOUËL</t>
  </si>
  <si>
    <t>S. DARÉ, N. HUCHET, M. LEMARCHAND, G. ROBIN,S. PHILAU</t>
  </si>
  <si>
    <t>C. PERRIER,T. LE MOUËL</t>
  </si>
  <si>
    <t>E. LABUSSIÈRE, M. LEMARCHAND, C. PERRIER, S. PHILAU,T. LE MOUËL</t>
  </si>
  <si>
    <t>S. DARÉ, P. GANIER, C. MUSTIERE, G. ROBIN,T. LE MOUËL</t>
  </si>
  <si>
    <t>M. LEMARCHAND,T. LE MOUËL</t>
  </si>
  <si>
    <t>N. BONHOMME, S. DARÉ, P. GANIER, N. HUCHET, N. MEZIERE, C. MUSTIERE, C. PERRIER,T. LE MOUËL</t>
  </si>
  <si>
    <t>S. DARÉ, C. MUSTIERE,T. LE MOUËL</t>
  </si>
  <si>
    <t>E. LABUSSIÈRE, M. LEMARCHAND, S. PHILAU, T. LE MOUËL</t>
  </si>
  <si>
    <t>N. BONHOMME, S. DARÉ, L. FINOT, P. GANIER, N. HUCHET, E. LABUSSIÈRE, M. LEMARCHAND, N. MEZIERE, C. MUSTIERE, C. PERRIER, S. PHILAU, G. ROBIN, F. THOMAS, T. LE MOUËL</t>
  </si>
  <si>
    <t>N. HUCHET, E. LABUSSIÈRE, M. LEMARCHAND, N. MEZIERE, C. MUSTIERE, S. PHILAU, F. THOMAS, F. MAYEUR_NICKEL, T. LE MOUËL</t>
  </si>
  <si>
    <t>S. DARÉ, L. FINOT, P. GANIER, N. HUCHET, E. LABUSSIÈRE, M. LEMARCHAND, N. MEZIERE, C. MUSTIERE, S. PHILAU, G. ROBIN, F. THOMAS, T. LE MOUËL</t>
  </si>
  <si>
    <t>S. DARÉ, N. HUCHET, E. LABUSSIÈRE, M. LEMARCHAND, N. MEZIERE, C. PERRIER, G. ROBIN ,T. LE MOUËL</t>
  </si>
  <si>
    <t>P. GANIER, M. LEMARCHAND, S. PHILAU</t>
  </si>
  <si>
    <t>P. GANIER, M. LEMARCHAND,T. LE MOUËL</t>
  </si>
  <si>
    <t>M. LEMARCHAND, C. PERRIER, G. ROBIN,T. LE MOUËL</t>
  </si>
  <si>
    <t>S.LEMOSQUET,A. BOUDON,C. HURTAUD</t>
  </si>
  <si>
    <t>M. LEMARCHAND, S. WIART, S. PHILAU</t>
  </si>
  <si>
    <t>N. EDOUARD, N. HUCHET, C. HURTAUD, M. LEMARCHAND, T. LE MOUËL</t>
  </si>
  <si>
    <t>M. LEMARCHAND, T. LE MOUËL</t>
  </si>
  <si>
    <t>N. BONHOMME, S. DARÉ, N. MEZIERE, C. MUSTIERE, C. PERRIER, F. MAYEUR_NICKEL,T. LE MOUËL</t>
  </si>
  <si>
    <t>P. GANIER, N. MEZIERE, C. PERRIER,T. LE MOUËL</t>
  </si>
  <si>
    <t>M. BOUTIN, C. DESERT, L. LAGOUTTE ,F. HÉRAULT</t>
  </si>
  <si>
    <t>M-H. PERRUCHOT, F. THOMAS, C. TREFEU, A. VINCENT ,F. MAYEUR_NICKEL</t>
  </si>
  <si>
    <t>M-H. PERRUCHOT, F. THOMAS, C. TREFEU, A. VINCENT, F. MAYEUR_NICKEL</t>
  </si>
  <si>
    <t xml:space="preserve">C. DESERT, M-H. PERRUCHOT,M. BOUTIN, </t>
  </si>
  <si>
    <t>L. FINOT, V. LOLLIVIER, M-H. PERRUCHOT, F. MAYEUR_NICKEL</t>
  </si>
  <si>
    <t>E. MERLOT, F. THOMAS,L. LAGOUTTE, M-H. PERRUCHOT</t>
  </si>
  <si>
    <t>F. DE QUELEN, L. FINOT, M-H. PERRUCHOT, F. MAYEUR_NICKEL</t>
  </si>
  <si>
    <t>L. FINOT, E. MERLOT, M-H. PERRUCHOT, F. THOMAS ,F. MAYEUR_NICKEL</t>
  </si>
  <si>
    <t>C. DESERT,M. BOUTIN</t>
  </si>
  <si>
    <t>M. BOUTINAUD, C. DESERT, F. DESSAUGE, L. LEFAUCHEUR, M-H. PERRUCHOT, F. THOMAS, A. VINCENT,M. BOUTIN, F. HÉRAULT, L. LAGOUTTE,C.TREFEU</t>
  </si>
  <si>
    <t>C. DESERT, F. DESSAUGE, L. FINOT, L. LAGOUTTE, M-H. PERRUCHOT, F. HÉRAULT</t>
  </si>
  <si>
    <t>C. DESERT, F. DESSAUGE, L. FINOT, M-H. PERRUCHOT, S. TACHER, F. THOMAS, C. TREFEU, A. VINCENT, P. DEBOURNOUX ,M. BOUTIN, C. DESERT, F. DESSAUGE, F. HÉRAULT, L. LAGOUTTE, M-H. PERRUCHOT, S. TACHER, A. VINCENT,M. BOUTIN,  F. HÉRAULT, L. LAGOUTTE</t>
  </si>
  <si>
    <t>M. BOUTINAUD, C. DESERT, F. DESSAUGE, L. FINOT, L. LEFAUCHEUR, E. MERLOT, M-H. PERRUCHOT, S. TACHER, F. THOMAS, C. TREFEU, A. VINCENT, M. BOUTIN, F. HÉRAULT, L. LAGOUTTE</t>
  </si>
  <si>
    <t>C. DESERT, F. DESSAUGE, L. FINOT, L. LAGOUTTE</t>
  </si>
  <si>
    <t>C. DESERT, F. DESSAUGE, S. TACHER, F. THOMAS, C. TREFEU, A. VINCENT, P. DEBOURNOUX, M. BOUTIN, F. HÉRAULT, L. LAGOUTTE</t>
  </si>
  <si>
    <t>C. DESERT, F. DESSAUGE, F. HÉRAULT, M. BOUTIN,  L. LAGOUTTE</t>
  </si>
  <si>
    <t>M. BOUTINAUD, C. DESERT, F. DESSAUGE, L. FINOT, M-H. PERRUCHOT, S. TACHER, F. THOMAS, A. VINCENT,M. BOUTIN, F. HÉRAULT, L. LAGOUTTE</t>
  </si>
  <si>
    <t>M. BOUTINAUD, C. DESERT, F. DESSAUGE, L. FINOT, M-H. PERRUCHOT, F. THOMAS, C. TREFEU, A. VINCENT,M. BOUTIN, F. HÉRAULT, L. LAGOUTTE</t>
  </si>
  <si>
    <t>C. DESERT, F. DESSAUGE, L. FINOT, M-H. PERRUCHOT, F. THOMAS, A. VINCENT,M. BOUTIN, F. HÉRAULT, L. LAGOUTTE</t>
  </si>
  <si>
    <t>C. DESERT, F. DESSAUGE, L. FINOT, L. LEFAUCHEUR, M-H. PERRUCHOT, A. VINCENT,M. BOUTIN, F. HÉRAULT, L. LAGOUTTE</t>
  </si>
  <si>
    <t>C. DESERT, F. DESSAUGE, L. FINOT, C. MUSTIERE, M-H. PERRUCHOT, M. BOUTIN, F. HÉRAULT, L. LAGOUTTE</t>
  </si>
  <si>
    <t>C. DESERT, F. DESSAUGE, L. LEFAUCHEUR, M-H. PERRUCHOT, S. TACHER, A. VINCENT,M. BOUTIN, F. HÉRAULT, L. LAGOUTTE, C.TREFEU</t>
  </si>
  <si>
    <t>C. DESERT, F. DESSAUGE, F. THOMAS, A. VINCENT, M. BOUTIN, F. HÉRAULT, L. LAGOUTTE, C.TREFEU</t>
  </si>
  <si>
    <t>C. DESERT, F. DESSAUGE, F. THOMAS, A. VINCENT,M. BOUTIN, F. HÉRAULT, L. LAGOUTTE,C.TREFEU</t>
  </si>
  <si>
    <t>C. DESERT, F. DESSAUGE, F. HÉRAULT, M-H. PERRUCHOT, S. TACHER, A. VINCENT, M. BOUTIN, F. HÉRAULT, L. LAGOUTTE, C.TREFEU</t>
  </si>
  <si>
    <t>C. DESERT, F. DESSAUGE, L. LEFAUCHEUR, M-H. PERRUCHOT, F. THOMAS,M. BOUTIN, F. HÉRAULT, L. LAGOUTTE</t>
  </si>
  <si>
    <t>C. DESERT, F. DESSAUGE, S. TACHER, F. THOMAS, A. VINCENT, M. BOUTIN, F. HÉRAULT, L. LAGOUTTE, C.TREFEU</t>
  </si>
  <si>
    <t>M. BOUTINAUD, C. DESERT, F. DESSAUGE, L. FINOT, L. LEFAUCHEUR, M-H. PERRUCHOT, S. TACHER, F. THOMAS, A. VINCENT, P. DEBOURNOUX, M. BOUTIN, F. HÉRAULT, L. LAGOUTTE, C.TREFEU</t>
  </si>
  <si>
    <t>F. DE QUELEN, C. DESERT, F. DESSAUGE, L. FINOT, F. HÉRAULT, L. LEFAUCHEUR, M-H. PERRUCHOT, A. VINCENT, L. LAGOUTTE</t>
  </si>
  <si>
    <t>C. DESERT, F. DESSAUGE, L. FINOT, L. LEFAUCHEUR, A. VINCENT,M. BOUTIN, F. HÉRAULT, L. LAGOUTTE</t>
  </si>
  <si>
    <t>F. DESSAUGE, L. FINOT, L. LEFAUCHEUR, A. VINCENT,M. BOUTIN, F. HÉRAULT, L. LAGOUTTE</t>
  </si>
  <si>
    <t>F. DESSAUGE, F. HÉRAULT,M.BOUTIN</t>
  </si>
  <si>
    <t>C. DESERT, F. DESSAUGE, M. BOUTIN, L. LAGOUTTE</t>
  </si>
  <si>
    <t>C. DESERT, F. DESSAUGE, M. BOUTIN, F. HÉRAULT, L. LAGOUTTE</t>
  </si>
  <si>
    <t>C. DESERT, F. DESSAUGE, L. FINOT, F. HÉRAULT, L. LEFAUCHEUR, A. VINCENT, M. BOUTIN, L. LAGOUTTE</t>
  </si>
  <si>
    <t>C. DESERT, F. DESSAUGE, F. HÉRAULT, S. PHILAU, M. BOUTIN, L. LAGOUTTE</t>
  </si>
  <si>
    <t>M. BOUTINAUD, C. DESERT, F. DESSAUGE, L. FINOT, M-H. PERRUCHOT, F. THOMAS, C. TREFEU, A. VINCENT, P. DEBOURNOUX,M. BOUTIN, F. HÉRAULT, L. LAGOUTTE</t>
  </si>
  <si>
    <t>C. DESERT, F. DESSAUGE, L. FINOT, L. LEFAUCHEUR, M-H. PERRUCHOT, S. TACHER, F. THOMAS, C. TREFEU, A. VINCENT, M. BOUTIN, F. HÉRAULT, L. LAGOUTTE</t>
  </si>
  <si>
    <t>M. BOUTINAUD, C. DESERT, F. DESSAUGE, L. FINOT, L. LEFAUCHEUR, C. MUSTIERE, M-H. PERRUCHOT, S. TACHER, F. THOMAS, A. VINCENT, P. DEBOURNOUX, M. BOUTIN, F. HÉRAULT, L. LAGOUTTE</t>
  </si>
  <si>
    <t>C. DESERT, F. DESSAUGE, L. FINOT, L. LEFAUCHEUR, M-H. PERRUCHOT, F. THOMAS, C. TREFEU, A. VINCENT, M. BOUTIN, F. HÉRAULT, L. LAGOUTTE</t>
  </si>
  <si>
    <t>C. DESERT, F. DESSAUGE, L. FINOT, L. LAGOUTTE, L. LEFAUCHEUR, A. VINCENT, F. HÉRAULT</t>
  </si>
  <si>
    <t>C. DESERT, F. HÉRAULT, M. BOUTIN, L. LAGOUTTE</t>
  </si>
  <si>
    <t>C. DESERT, M. BOUTIN</t>
  </si>
  <si>
    <t>M. BOUTINAUD, C. DESERT, F. DESSAUGE, L. FINOT, L. LEFAUCHEUR, M-H. PERRUCHOT, S. TACHER, F. THOMAS, A. VINCENT, P. DEBOURNOUX,M. BOUTIN, F. HÉRAULT, L. LAGOUTTE,C.TREFEU</t>
  </si>
  <si>
    <t>C. DESERT, F. DESSAUGE, L. FINOT, L. LAGOUTTE, M-H. PERRUCHOT, A. VINCENT, M. BOUTIN, F. HÉRAULT</t>
  </si>
  <si>
    <t>M. BOUTINAUD, C. DESERT, F. DESSAUGE, L. FINOT, L. LEFAUCHEUR, M-H. PERRUCHOT, S. TACHER, F. THOMAS, C. TREFEU, A. VINCENT,M. BOUTIN, F. HÉRAULT, L. LAGOUTTE</t>
  </si>
  <si>
    <t>S. DARÉ, F. DE QUELEN, C. DESERT, F. DESSAUGE, J. FAURE, L. FINOT, L. LAGOUTTE, L. LEFAUCHEUR, F. MAYEUR_NICKEL, M-H. PERRUCHOT, S. TACHER, F. THOMAS, A. VINCENT, F. HÉRAULT</t>
  </si>
  <si>
    <t>F. DESSAUGE,R. COMTE</t>
  </si>
  <si>
    <t>V. LOLLIVIER, F. THOMAS,J. PORTANGUEN</t>
  </si>
  <si>
    <t>F. THOMAS,R. COMTE</t>
  </si>
  <si>
    <t>M. LEMARCHAND,R. COMTE</t>
  </si>
  <si>
    <t>S. WIART,C. TREFEU</t>
  </si>
  <si>
    <t>S. DARÉ,C. TREFEU</t>
  </si>
  <si>
    <t>S. WIART, J. PORTANGUEN</t>
  </si>
  <si>
    <t>V. LOLLIVIER, S. WIART, J. PORTANGUEN</t>
  </si>
  <si>
    <t>F. DESSAUGE, R. COMTE</t>
  </si>
  <si>
    <t>N. BÉDÈRE, S. WIART, J. PORTANGUEN</t>
  </si>
  <si>
    <t>N. BÉDÈRE, R. DELAGARDE, C. TALLET, C. GUERIN</t>
  </si>
  <si>
    <t>N. BÉDÈRE, C. TALLET, C. GUERIN</t>
  </si>
  <si>
    <t>N. BÉDÈRE, C. GUERIN</t>
  </si>
  <si>
    <t>L. BROSSARD, C. TALLET, C. GUERIN</t>
  </si>
  <si>
    <t>C. TALLET, C. GUERIN</t>
  </si>
  <si>
    <t>F. DE QUELEN, M-H. PERRUCHOT, G. ROBIN, C. PERRIER</t>
  </si>
  <si>
    <t xml:space="preserve">sert au dosage de l'ocytocine; S. WIART: pas depuis 15 ans. </t>
  </si>
  <si>
    <t>Insuline (bovine)</t>
  </si>
  <si>
    <t>Dosage de l’insuline bovine par RIA</t>
  </si>
  <si>
    <t>N. BONHOMME, F. DE QUELEN, V. LOLLIVIER, M-H. PERRUCHOT,S. WIART</t>
  </si>
  <si>
    <t>F. DE QUELEN, V. LOLLIVIER, M-H. PERRUCHOT,F. MAYEUR_NICKEL,S. WIART</t>
  </si>
  <si>
    <t>F. DE QUELEN, L. LEFAUCHEUR, V. LOLLIVIER, M-H. PERRUCHOT,S. WIART</t>
  </si>
  <si>
    <t>F. DE QUELEN, V. LOLLIVIER,C. DESERT, S. WIART</t>
  </si>
  <si>
    <t>F. DE QUELEN, L. LEFAUCHEUR, V. LOLLIVIER, M-H. PERRUCHOT, S. WIART</t>
  </si>
  <si>
    <t>M. BOUTINAUD, L. LEFAUCHEUR, V. LOLLIVIER, M-H. PERRUCHOT, S. WIART</t>
  </si>
  <si>
    <t>N. BONHOMME, L. LEFAUCHEUR, V. LOLLIVIER, S. TACHER, F. MAYEUR_NICKEL, S. WIART</t>
  </si>
  <si>
    <t>A. PRUNIER</t>
  </si>
  <si>
    <t>M. LEMARCHAND, R. COMTE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</si>
</sst>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indexed="8"/>
      <name val="Calibri"/>
      <family val="2"/>
    </font>
    <font>
      <sz val="10"/>
      <color indexed="8"/>
      <name val="Calibri"/>
      <family val="2"/>
    </font>
    <font>
      <sz val="11"/>
      <color indexed="20"/>
      <name val="Calibri"/>
      <family val="2"/>
    </font>
    <font>
      <sz val="10"/>
      <color indexed="10"/>
      <name val="Calibri"/>
      <family val="2"/>
    </font>
    <font>
      <sz val="10"/>
      <name val="Calibri"/>
      <family val="2"/>
    </font>
    <font>
      <strike/>
      <sz val="10"/>
      <color indexed="8"/>
      <name val="Calibri"/>
      <family val="2"/>
    </font>
    <font>
      <sz val="11"/>
      <color indexed="8"/>
      <name val="Calibri"/>
      <family val="2"/>
    </font>
    <font>
      <sz val="10"/>
      <color indexed="18"/>
      <name val="Calibri"/>
      <family val="2"/>
    </font>
    <font>
      <sz val="12"/>
      <color indexed="8"/>
      <name val="Calibri"/>
      <family val="2"/>
    </font>
    <font>
      <b/>
      <u/>
      <sz val="12"/>
      <color indexed="8"/>
      <name val="Calibri"/>
      <family val="2"/>
    </font>
    <font>
      <u/>
      <sz val="11"/>
      <color theme="10"/>
      <name val="Calibri"/>
      <family val="2"/>
    </font>
    <font>
      <sz val="10"/>
      <name val="Calibri"/>
      <family val="2"/>
      <scheme val="minor"/>
    </font>
    <font>
      <b/>
      <sz val="12"/>
      <color rgb="FF000000"/>
      <name val="Calibri"/>
      <family val="2"/>
    </font>
    <font>
      <sz val="12"/>
      <color rgb="FF000000"/>
      <name val="Calibri"/>
      <family val="2"/>
    </font>
    <font>
      <b/>
      <sz val="10"/>
      <color theme="0"/>
      <name val="Calibri"/>
      <family val="2"/>
    </font>
    <font>
      <sz val="10"/>
      <color theme="1"/>
      <name val="Calibri"/>
      <family val="2"/>
    </font>
    <font>
      <sz val="10"/>
      <color theme="0"/>
      <name val="Calibri"/>
      <family val="2"/>
    </font>
    <font>
      <sz val="11"/>
      <name val="Calibri"/>
      <family val="2"/>
      <scheme val="minor"/>
    </font>
    <font>
      <sz val="10"/>
      <color indexed="8"/>
      <name val="Calibri"/>
      <family val="2"/>
    </font>
    <font>
      <sz val="11"/>
      <name val="Calibri"/>
      <family val="2"/>
    </font>
    <font>
      <strike/>
      <sz val="10"/>
      <name val="Calibri"/>
      <family val="2"/>
    </font>
    <font>
      <b/>
      <sz val="10"/>
      <name val="Calibri"/>
      <family val="2"/>
    </font>
  </fonts>
  <fills count="13">
    <fill>
      <patternFill patternType="none"/>
    </fill>
    <fill>
      <patternFill patternType="gray125"/>
    </fill>
    <fill>
      <patternFill patternType="solid">
        <fgColor indexed="26"/>
        <bgColor indexed="9"/>
      </patternFill>
    </fill>
    <fill>
      <patternFill patternType="solid">
        <fgColor indexed="45"/>
        <bgColor indexed="46"/>
      </patternFill>
    </fill>
    <fill>
      <patternFill patternType="solid">
        <fgColor indexed="43"/>
        <bgColor indexed="26"/>
      </patternFill>
    </fill>
    <fill>
      <patternFill patternType="solid">
        <fgColor indexed="11"/>
        <bgColor indexed="49"/>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79998168889431442"/>
        <bgColor indexed="26"/>
      </patternFill>
    </fill>
    <fill>
      <patternFill patternType="solid">
        <fgColor theme="4" tint="0.79998168889431442"/>
        <bgColor indexed="49"/>
      </patternFill>
    </fill>
    <fill>
      <patternFill patternType="solid">
        <fgColor theme="2" tint="-0.249977111117893"/>
        <bgColor indexed="64"/>
      </patternFill>
    </fill>
    <fill>
      <patternFill patternType="solid">
        <fgColor theme="2" tint="-9.9978637043366805E-2"/>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6" fillId="2" borderId="1" applyNumberFormat="0" applyAlignment="0" applyProtection="0"/>
    <xf numFmtId="0" fontId="2" fillId="3" borderId="0" applyNumberFormat="0" applyBorder="0" applyAlignment="0" applyProtection="0"/>
    <xf numFmtId="0" fontId="10" fillId="0" borderId="0" applyNumberFormat="0" applyFill="0" applyBorder="0" applyAlignment="0" applyProtection="0"/>
    <xf numFmtId="0" fontId="6" fillId="0" borderId="0" applyFill="0" applyProtection="0"/>
    <xf numFmtId="0" fontId="6" fillId="0" borderId="0" applyFill="0" applyProtection="0"/>
  </cellStyleXfs>
  <cellXfs count="156">
    <xf numFmtId="0" fontId="0" fillId="0" borderId="0" xfId="0"/>
    <xf numFmtId="0" fontId="1" fillId="0" borderId="0" xfId="0" applyFont="1"/>
    <xf numFmtId="0" fontId="1" fillId="0" borderId="0" xfId="0" applyFont="1" applyAlignment="1">
      <alignment horizontal="center"/>
    </xf>
    <xf numFmtId="0" fontId="1" fillId="0" borderId="0" xfId="0" applyFont="1" applyBorder="1" applyAlignment="1">
      <alignment vertical="top"/>
    </xf>
    <xf numFmtId="0" fontId="1" fillId="0" borderId="0" xfId="0" applyFont="1" applyAlignment="1">
      <alignment horizontal="left"/>
    </xf>
    <xf numFmtId="0" fontId="0" fillId="6" borderId="0" xfId="0" applyFill="1"/>
    <xf numFmtId="0" fontId="12" fillId="6" borderId="0" xfId="0" applyFont="1" applyFill="1" applyAlignment="1">
      <alignment vertical="center"/>
    </xf>
    <xf numFmtId="0" fontId="13" fillId="6" borderId="0" xfId="0" applyFont="1" applyFill="1" applyAlignment="1">
      <alignment vertical="center"/>
    </xf>
    <xf numFmtId="0" fontId="10" fillId="6" borderId="0" xfId="3" applyFill="1" applyAlignment="1">
      <alignment vertical="center"/>
    </xf>
    <xf numFmtId="0" fontId="1" fillId="0" borderId="0" xfId="0" applyFont="1" applyFill="1" applyBorder="1" applyAlignment="1">
      <alignment horizontal="left" vertical="top"/>
    </xf>
    <xf numFmtId="0" fontId="4" fillId="0" borderId="0" xfId="0" applyFont="1" applyFill="1" applyBorder="1" applyAlignment="1">
      <alignment horizontal="left" vertical="top"/>
    </xf>
    <xf numFmtId="0" fontId="1" fillId="0" borderId="0" xfId="0" applyFont="1" applyFill="1" applyBorder="1" applyAlignment="1">
      <alignment vertical="top"/>
    </xf>
    <xf numFmtId="0" fontId="11" fillId="5" borderId="0" xfId="0" applyFont="1" applyFill="1" applyBorder="1" applyAlignment="1">
      <alignment horizontal="left" vertical="top"/>
    </xf>
    <xf numFmtId="0" fontId="1" fillId="4" borderId="0" xfId="0" applyFont="1" applyFill="1" applyBorder="1" applyAlignment="1">
      <alignment horizontal="left" vertical="top"/>
    </xf>
    <xf numFmtId="0" fontId="4" fillId="5" borderId="0" xfId="0" applyFont="1" applyFill="1" applyBorder="1" applyAlignment="1">
      <alignment horizontal="left" vertical="top"/>
    </xf>
    <xf numFmtId="0" fontId="4" fillId="0" borderId="0" xfId="0" applyFont="1" applyFill="1" applyBorder="1" applyAlignment="1">
      <alignment horizontal="center" vertical="top"/>
    </xf>
    <xf numFmtId="0" fontId="1" fillId="0" borderId="0" xfId="0" applyFont="1" applyBorder="1" applyAlignment="1">
      <alignment horizontal="left" vertical="top"/>
    </xf>
    <xf numFmtId="0" fontId="0" fillId="0" borderId="0" xfId="0" applyNumberFormat="1"/>
    <xf numFmtId="0" fontId="5" fillId="0" borderId="0" xfId="0" applyFont="1" applyBorder="1" applyAlignment="1">
      <alignment vertical="top"/>
    </xf>
    <xf numFmtId="0" fontId="1" fillId="5" borderId="0" xfId="0" applyFont="1" applyFill="1" applyBorder="1" applyAlignment="1">
      <alignment horizontal="left" vertical="top"/>
    </xf>
    <xf numFmtId="0" fontId="4" fillId="0" borderId="0" xfId="1" applyNumberFormat="1" applyFont="1" applyFill="1" applyBorder="1" applyAlignment="1" applyProtection="1">
      <alignment horizontal="left" vertical="top"/>
    </xf>
    <xf numFmtId="0" fontId="15" fillId="0" borderId="5" xfId="0" applyFont="1" applyBorder="1"/>
    <xf numFmtId="0" fontId="1" fillId="0" borderId="0" xfId="0" applyFont="1" applyFill="1" applyBorder="1" applyAlignment="1">
      <alignment horizontal="left" vertical="top" wrapText="1"/>
    </xf>
    <xf numFmtId="0" fontId="1" fillId="0" borderId="0" xfId="0" applyFont="1" applyAlignment="1">
      <alignment wrapText="1"/>
    </xf>
    <xf numFmtId="0" fontId="18" fillId="0" borderId="0" xfId="0" applyFont="1"/>
    <xf numFmtId="0" fontId="18" fillId="0" borderId="0" xfId="0" applyNumberFormat="1" applyFont="1" applyAlignment="1">
      <alignment wrapText="1"/>
    </xf>
    <xf numFmtId="0" fontId="18" fillId="0" borderId="0" xfId="0" applyNumberFormat="1" applyFont="1"/>
    <xf numFmtId="0" fontId="0" fillId="0" borderId="0" xfId="0" applyAlignment="1" applyProtection="1">
      <alignment vertical="top" wrapText="1"/>
      <protection locked="0"/>
    </xf>
    <xf numFmtId="0" fontId="16" fillId="0" borderId="0" xfId="0" applyFont="1" applyFill="1" applyBorder="1" applyAlignment="1" applyProtection="1">
      <alignment horizontal="left" vertical="top" wrapText="1"/>
      <protection locked="0"/>
    </xf>
    <xf numFmtId="0" fontId="16" fillId="0" borderId="0" xfId="0" applyFont="1" applyFill="1" applyBorder="1" applyAlignment="1" applyProtection="1">
      <alignment horizontal="left" vertical="top"/>
      <protection locked="0"/>
    </xf>
    <xf numFmtId="0" fontId="0" fillId="0" borderId="0" xfId="0" applyAlignment="1">
      <alignment vertical="top" wrapText="1"/>
    </xf>
    <xf numFmtId="0" fontId="16" fillId="0" borderId="0" xfId="0" applyFont="1" applyFill="1" applyBorder="1" applyAlignment="1">
      <alignment horizontal="left" vertical="top"/>
    </xf>
    <xf numFmtId="0" fontId="16" fillId="0" borderId="0" xfId="0" applyFont="1" applyFill="1" applyBorder="1" applyAlignment="1">
      <alignment horizontal="left" vertical="top" wrapText="1"/>
    </xf>
    <xf numFmtId="0" fontId="1" fillId="0" borderId="0" xfId="0" applyFont="1" applyFill="1" applyBorder="1" applyAlignment="1">
      <alignment horizontal="center" vertical="top"/>
    </xf>
    <xf numFmtId="0" fontId="4" fillId="0" borderId="0" xfId="0" applyFont="1" applyFill="1" applyBorder="1" applyAlignment="1">
      <alignment vertical="top"/>
    </xf>
    <xf numFmtId="0" fontId="1" fillId="0" borderId="0" xfId="0" applyFont="1" applyBorder="1" applyAlignment="1" applyProtection="1">
      <alignment vertical="top"/>
      <protection locked="0"/>
    </xf>
    <xf numFmtId="0" fontId="1" fillId="0" borderId="0" xfId="0" applyFont="1" applyBorder="1" applyAlignment="1">
      <alignment vertical="top" wrapText="1"/>
    </xf>
    <xf numFmtId="0" fontId="0" fillId="0" borderId="0" xfId="0" applyAlignment="1">
      <alignment vertical="top"/>
    </xf>
    <xf numFmtId="0" fontId="4" fillId="0" borderId="0" xfId="0" applyFont="1" applyFill="1" applyBorder="1" applyAlignment="1" applyProtection="1">
      <alignment horizontal="center" vertical="top" wrapText="1"/>
      <protection locked="0"/>
    </xf>
    <xf numFmtId="0" fontId="4" fillId="0" borderId="0" xfId="0" applyFont="1" applyFill="1" applyBorder="1" applyAlignment="1">
      <alignment vertical="top" wrapText="1"/>
    </xf>
    <xf numFmtId="0" fontId="16" fillId="0" borderId="0" xfId="0" applyFont="1" applyFill="1" applyBorder="1" applyAlignment="1">
      <alignment vertical="top" wrapText="1"/>
    </xf>
    <xf numFmtId="0" fontId="16" fillId="0" borderId="0" xfId="0" applyFont="1" applyFill="1" applyBorder="1" applyAlignment="1">
      <alignment vertical="top"/>
    </xf>
    <xf numFmtId="0" fontId="4" fillId="0" borderId="0" xfId="2" applyNumberFormat="1" applyFont="1" applyFill="1" applyBorder="1" applyAlignment="1" applyProtection="1">
      <alignment horizontal="left" vertical="top"/>
    </xf>
    <xf numFmtId="0" fontId="1" fillId="0" borderId="0" xfId="0" applyFont="1" applyBorder="1" applyAlignment="1" applyProtection="1">
      <alignment vertical="top" wrapText="1"/>
      <protection locked="0"/>
    </xf>
    <xf numFmtId="0" fontId="1" fillId="0" borderId="0" xfId="0" applyFont="1" applyFill="1" applyBorder="1" applyAlignment="1" applyProtection="1">
      <alignment vertical="top"/>
      <protection locked="0"/>
    </xf>
    <xf numFmtId="0" fontId="1" fillId="0" borderId="0" xfId="0" applyFont="1" applyFill="1" applyBorder="1" applyAlignment="1">
      <alignment vertical="top" wrapText="1"/>
    </xf>
    <xf numFmtId="0" fontId="4" fillId="0" borderId="0" xfId="0" applyFont="1" applyFill="1" applyBorder="1" applyAlignment="1" applyProtection="1">
      <alignment vertical="top" wrapText="1"/>
      <protection locked="0"/>
    </xf>
    <xf numFmtId="0" fontId="17" fillId="0" borderId="0" xfId="0" applyFont="1" applyFill="1" applyAlignment="1">
      <alignment vertical="top"/>
    </xf>
    <xf numFmtId="0" fontId="4" fillId="0" borderId="0" xfId="0" applyFont="1" applyFill="1" applyBorder="1" applyAlignment="1" applyProtection="1">
      <alignment vertical="top"/>
      <protection locked="0"/>
    </xf>
    <xf numFmtId="0" fontId="14" fillId="0" borderId="0" xfId="0" applyFont="1" applyFill="1" applyBorder="1" applyAlignment="1">
      <alignment horizontal="left" vertical="top"/>
    </xf>
    <xf numFmtId="0" fontId="14" fillId="0" borderId="0" xfId="0" applyFont="1" applyFill="1" applyBorder="1" applyAlignment="1" applyProtection="1">
      <alignment horizontal="left" vertical="top" wrapText="1"/>
      <protection locked="0"/>
    </xf>
    <xf numFmtId="0" fontId="11" fillId="0" borderId="0" xfId="0" applyFont="1" applyFill="1" applyBorder="1" applyAlignment="1">
      <alignment horizontal="left" vertical="top"/>
    </xf>
    <xf numFmtId="0" fontId="4" fillId="0" borderId="0" xfId="0" applyFont="1" applyFill="1" applyBorder="1" applyAlignment="1">
      <alignment horizontal="left" vertical="top" wrapText="1"/>
    </xf>
    <xf numFmtId="49" fontId="4" fillId="0" borderId="0" xfId="0" applyNumberFormat="1" applyFont="1" applyFill="1" applyBorder="1" applyAlignment="1">
      <alignment horizontal="left" vertical="top"/>
    </xf>
    <xf numFmtId="0" fontId="14" fillId="0" borderId="0" xfId="0" applyFont="1" applyFill="1" applyBorder="1" applyAlignment="1" applyProtection="1">
      <alignment vertical="top" wrapText="1"/>
      <protection locked="0"/>
    </xf>
    <xf numFmtId="0" fontId="3" fillId="0" borderId="0" xfId="0" applyFont="1" applyBorder="1" applyAlignment="1">
      <alignment horizontal="left" vertical="top"/>
    </xf>
    <xf numFmtId="0" fontId="1" fillId="0" borderId="0" xfId="0" applyFont="1" applyAlignment="1">
      <alignment horizontal="left" vertical="top" wrapText="1"/>
    </xf>
    <xf numFmtId="0" fontId="4" fillId="0" borderId="0" xfId="0" applyFont="1" applyFill="1" applyBorder="1" applyAlignment="1" applyProtection="1">
      <alignment horizontal="left" vertical="top" wrapText="1"/>
      <protection locked="0"/>
    </xf>
    <xf numFmtId="0" fontId="19" fillId="0" borderId="0" xfId="0" applyFont="1" applyAlignment="1">
      <alignment vertical="top" wrapText="1"/>
    </xf>
    <xf numFmtId="0" fontId="19" fillId="0" borderId="0" xfId="0" applyFont="1" applyFill="1" applyAlignment="1">
      <alignment vertical="top" wrapText="1"/>
    </xf>
    <xf numFmtId="0" fontId="4" fillId="0" borderId="0" xfId="0" applyFont="1" applyFill="1" applyBorder="1" applyAlignment="1" applyProtection="1">
      <alignment horizontal="center" vertical="top"/>
      <protection locked="0"/>
    </xf>
    <xf numFmtId="0" fontId="19" fillId="0" borderId="0" xfId="0" applyFont="1" applyAlignment="1">
      <alignment vertical="top"/>
    </xf>
    <xf numFmtId="0" fontId="4" fillId="0" borderId="0" xfId="0" applyFont="1" applyFill="1" applyBorder="1" applyAlignment="1" applyProtection="1">
      <alignment horizontal="left" vertical="top"/>
      <protection locked="0"/>
    </xf>
    <xf numFmtId="0" fontId="4" fillId="8" borderId="0" xfId="0" applyFont="1" applyFill="1" applyBorder="1" applyAlignment="1">
      <alignment vertical="top"/>
    </xf>
    <xf numFmtId="0" fontId="4" fillId="8" borderId="0" xfId="0" applyFont="1" applyFill="1" applyBorder="1" applyAlignment="1" applyProtection="1">
      <alignment horizontal="center" vertical="top"/>
      <protection locked="0"/>
    </xf>
    <xf numFmtId="0" fontId="4" fillId="8" borderId="0" xfId="0" applyFont="1" applyFill="1" applyBorder="1" applyAlignment="1" applyProtection="1">
      <alignment vertical="top" wrapText="1"/>
      <protection locked="0"/>
    </xf>
    <xf numFmtId="0" fontId="4" fillId="8" borderId="0" xfId="0" applyFont="1" applyFill="1" applyBorder="1" applyAlignment="1">
      <alignment horizontal="center" vertical="top"/>
    </xf>
    <xf numFmtId="0" fontId="4" fillId="8" borderId="0" xfId="0" applyFont="1" applyFill="1" applyBorder="1" applyAlignment="1">
      <alignment vertical="top" wrapText="1"/>
    </xf>
    <xf numFmtId="0" fontId="19" fillId="8" borderId="0" xfId="0" applyFont="1" applyFill="1" applyAlignment="1">
      <alignment vertical="top"/>
    </xf>
    <xf numFmtId="0" fontId="11" fillId="0" borderId="0" xfId="0" applyFont="1" applyFill="1" applyBorder="1" applyAlignment="1" applyProtection="1">
      <alignment horizontal="left" vertical="top" wrapText="1"/>
      <protection locked="0"/>
    </xf>
    <xf numFmtId="0" fontId="11" fillId="0" borderId="0" xfId="2" applyNumberFormat="1" applyFont="1" applyFill="1" applyBorder="1" applyAlignment="1" applyProtection="1">
      <alignment horizontal="left" vertical="top"/>
    </xf>
    <xf numFmtId="0" fontId="11" fillId="0" borderId="0" xfId="0" applyFont="1" applyFill="1" applyBorder="1" applyAlignment="1">
      <alignment horizontal="left" vertical="top" wrapText="1"/>
    </xf>
    <xf numFmtId="0" fontId="19" fillId="0" borderId="0" xfId="0" applyFont="1" applyAlignment="1" applyProtection="1">
      <alignment vertical="top" wrapText="1"/>
      <protection locked="0"/>
    </xf>
    <xf numFmtId="0" fontId="11" fillId="4" borderId="0" xfId="0" applyFont="1" applyFill="1" applyBorder="1" applyAlignment="1">
      <alignment horizontal="left" vertical="top"/>
    </xf>
    <xf numFmtId="0" fontId="4" fillId="0" borderId="0" xfId="0" applyFont="1" applyBorder="1" applyAlignment="1">
      <alignment vertical="top"/>
    </xf>
    <xf numFmtId="0" fontId="11" fillId="0" borderId="0" xfId="2" applyNumberFormat="1" applyFont="1" applyFill="1" applyBorder="1" applyAlignment="1" applyProtection="1">
      <alignment horizontal="left" vertical="top" wrapText="1"/>
    </xf>
    <xf numFmtId="49" fontId="1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xf>
    <xf numFmtId="0" fontId="4" fillId="0" borderId="0" xfId="0" applyFont="1" applyBorder="1" applyAlignment="1">
      <alignment horizontal="center" vertical="top"/>
    </xf>
    <xf numFmtId="0" fontId="19" fillId="0" borderId="0" xfId="0" applyFont="1" applyBorder="1" applyAlignment="1">
      <alignment vertical="top"/>
    </xf>
    <xf numFmtId="0" fontId="11" fillId="0" borderId="0" xfId="0" applyFont="1" applyFill="1" applyBorder="1" applyAlignment="1" applyProtection="1">
      <alignment horizontal="left" vertical="top" wrapText="1"/>
    </xf>
    <xf numFmtId="0" fontId="11" fillId="0" borderId="0" xfId="1" applyNumberFormat="1" applyFont="1" applyFill="1" applyBorder="1" applyAlignment="1" applyProtection="1">
      <alignment horizontal="left" vertical="top"/>
    </xf>
    <xf numFmtId="0" fontId="11" fillId="0" borderId="0" xfId="0" applyFont="1" applyFill="1" applyBorder="1" applyAlignment="1">
      <alignment vertical="top"/>
    </xf>
    <xf numFmtId="0" fontId="11" fillId="0" borderId="0" xfId="0" applyFont="1" applyFill="1" applyBorder="1" applyAlignment="1" applyProtection="1">
      <alignment horizontal="center" vertical="top" wrapText="1"/>
      <protection locked="0"/>
    </xf>
    <xf numFmtId="0" fontId="19" fillId="0" borderId="0" xfId="0" applyFont="1" applyBorder="1" applyAlignment="1" applyProtection="1">
      <alignment vertical="top" wrapText="1"/>
      <protection locked="0"/>
    </xf>
    <xf numFmtId="0" fontId="11" fillId="0" borderId="0" xfId="0" applyFont="1" applyFill="1" applyBorder="1" applyAlignment="1">
      <alignment horizontal="center" vertical="top"/>
    </xf>
    <xf numFmtId="0" fontId="11" fillId="0" borderId="0" xfId="0" applyFont="1" applyFill="1" applyBorder="1" applyAlignment="1">
      <alignment vertical="top" wrapText="1"/>
    </xf>
    <xf numFmtId="0" fontId="11" fillId="0" borderId="0" xfId="0" applyFont="1" applyBorder="1" applyAlignment="1">
      <alignment vertical="top"/>
    </xf>
    <xf numFmtId="0" fontId="4" fillId="0" borderId="0" xfId="0" applyFont="1" applyFill="1" applyBorder="1" applyAlignment="1" applyProtection="1">
      <alignment vertical="top"/>
    </xf>
    <xf numFmtId="0" fontId="4" fillId="0" borderId="0" xfId="0" applyFont="1" applyFill="1" applyBorder="1" applyAlignment="1" applyProtection="1">
      <alignment horizontal="left" vertical="top"/>
    </xf>
    <xf numFmtId="0" fontId="4" fillId="0" borderId="0" xfId="0" applyFont="1" applyFill="1" applyBorder="1" applyAlignment="1" applyProtection="1">
      <alignment horizontal="center" vertical="top"/>
    </xf>
    <xf numFmtId="0" fontId="4" fillId="0" borderId="0" xfId="0" applyFont="1" applyFill="1" applyBorder="1" applyAlignment="1" applyProtection="1">
      <alignment vertical="top" wrapText="1"/>
    </xf>
    <xf numFmtId="0" fontId="4" fillId="4" borderId="0" xfId="0" applyFont="1" applyFill="1" applyBorder="1" applyAlignment="1">
      <alignment horizontal="left" vertical="top"/>
    </xf>
    <xf numFmtId="0" fontId="20" fillId="0" borderId="0" xfId="0" applyFont="1" applyBorder="1" applyAlignment="1">
      <alignment vertical="top"/>
    </xf>
    <xf numFmtId="0" fontId="20" fillId="0" borderId="0" xfId="0" applyFont="1" applyFill="1" applyBorder="1" applyAlignment="1" applyProtection="1">
      <alignment vertical="top"/>
    </xf>
    <xf numFmtId="0" fontId="4" fillId="0" borderId="0" xfId="0" applyFont="1" applyFill="1" applyBorder="1" applyAlignment="1" applyProtection="1">
      <alignment horizontal="left" vertical="top" wrapText="1"/>
    </xf>
    <xf numFmtId="0" fontId="4" fillId="0" borderId="0" xfId="2" applyNumberFormat="1" applyFont="1" applyFill="1" applyBorder="1" applyAlignment="1" applyProtection="1">
      <alignment vertical="top"/>
    </xf>
    <xf numFmtId="49" fontId="4" fillId="0" borderId="0" xfId="0" applyNumberFormat="1" applyFont="1" applyFill="1" applyBorder="1" applyAlignment="1">
      <alignment horizontal="left" vertical="top" wrapText="1"/>
    </xf>
    <xf numFmtId="0" fontId="4" fillId="0" borderId="0" xfId="0" applyFont="1" applyBorder="1" applyAlignment="1">
      <alignment horizontal="left" vertical="top"/>
    </xf>
    <xf numFmtId="0" fontId="4" fillId="0" borderId="0" xfId="0" applyFont="1" applyBorder="1" applyAlignment="1" applyProtection="1">
      <alignment vertical="top" wrapText="1"/>
      <protection locked="0"/>
    </xf>
    <xf numFmtId="0" fontId="4" fillId="0" borderId="0" xfId="2" applyNumberFormat="1" applyFont="1" applyFill="1" applyBorder="1" applyAlignment="1" applyProtection="1">
      <alignment horizontal="left" vertical="top" wrapText="1"/>
    </xf>
    <xf numFmtId="0" fontId="20" fillId="0" borderId="0" xfId="0" applyFont="1" applyFill="1" applyBorder="1" applyAlignment="1">
      <alignment horizontal="center" vertical="top"/>
    </xf>
    <xf numFmtId="0" fontId="20" fillId="0" borderId="0" xfId="0" applyFont="1" applyFill="1" applyBorder="1" applyAlignment="1">
      <alignment horizontal="left" vertical="top" wrapText="1"/>
    </xf>
    <xf numFmtId="0" fontId="4" fillId="0" borderId="0" xfId="0" applyFont="1" applyBorder="1" applyAlignment="1" applyProtection="1">
      <alignment vertical="top"/>
      <protection locked="0"/>
    </xf>
    <xf numFmtId="0" fontId="4" fillId="0" borderId="0" xfId="0" applyFont="1" applyBorder="1" applyAlignment="1" applyProtection="1">
      <alignment vertical="top" wrapText="1"/>
    </xf>
    <xf numFmtId="0" fontId="4" fillId="0" borderId="0" xfId="0" applyFont="1" applyBorder="1" applyAlignment="1">
      <alignment vertical="top" wrapText="1"/>
    </xf>
    <xf numFmtId="0" fontId="4" fillId="8" borderId="0" xfId="0" applyFont="1" applyFill="1" applyBorder="1" applyAlignment="1">
      <alignment horizontal="left" vertical="top"/>
    </xf>
    <xf numFmtId="0" fontId="4" fillId="8" borderId="0" xfId="0" applyFont="1" applyFill="1" applyBorder="1" applyAlignment="1" applyProtection="1">
      <alignment vertical="top"/>
      <protection locked="0"/>
    </xf>
    <xf numFmtId="0" fontId="4" fillId="8" borderId="0" xfId="0" applyFont="1" applyFill="1" applyBorder="1" applyAlignment="1" applyProtection="1">
      <alignment vertical="top" wrapText="1"/>
    </xf>
    <xf numFmtId="0" fontId="1" fillId="8" borderId="0" xfId="0" applyFont="1" applyFill="1" applyBorder="1" applyAlignment="1">
      <alignment vertical="top"/>
    </xf>
    <xf numFmtId="0" fontId="1" fillId="8" borderId="0" xfId="0" applyFont="1" applyFill="1" applyBorder="1" applyAlignment="1" applyProtection="1">
      <alignment vertical="top"/>
      <protection locked="0"/>
    </xf>
    <xf numFmtId="0" fontId="1" fillId="8" borderId="0" xfId="0" applyFont="1" applyFill="1" applyBorder="1" applyAlignment="1" applyProtection="1">
      <alignment vertical="top" wrapText="1"/>
      <protection locked="0"/>
    </xf>
    <xf numFmtId="0" fontId="1" fillId="8" borderId="0" xfId="0" applyFont="1" applyFill="1" applyBorder="1" applyAlignment="1">
      <alignment vertical="top" wrapText="1"/>
    </xf>
    <xf numFmtId="0" fontId="1" fillId="8" borderId="0" xfId="0" applyFont="1" applyFill="1" applyBorder="1" applyAlignment="1">
      <alignment horizontal="left" vertical="top"/>
    </xf>
    <xf numFmtId="0" fontId="0" fillId="8" borderId="0" xfId="0" applyFill="1" applyAlignment="1">
      <alignment vertical="top"/>
    </xf>
    <xf numFmtId="0" fontId="19" fillId="8" borderId="0" xfId="0" applyFont="1" applyFill="1" applyAlignment="1" applyProtection="1">
      <alignment vertical="top" wrapText="1"/>
      <protection locked="0"/>
    </xf>
    <xf numFmtId="0" fontId="17" fillId="8" borderId="0" xfId="0" applyFont="1" applyFill="1" applyAlignment="1">
      <alignment vertical="top"/>
    </xf>
    <xf numFmtId="0" fontId="4" fillId="9" borderId="0" xfId="0" applyFont="1" applyFill="1" applyBorder="1" applyAlignment="1">
      <alignment horizontal="left" vertical="top"/>
    </xf>
    <xf numFmtId="0" fontId="4" fillId="10" borderId="0" xfId="0" applyFont="1" applyFill="1" applyBorder="1" applyAlignment="1">
      <alignment horizontal="left" vertical="top"/>
    </xf>
    <xf numFmtId="0" fontId="0" fillId="7" borderId="2" xfId="0" applyFill="1" applyBorder="1" applyProtection="1">
      <protection locked="0"/>
    </xf>
    <xf numFmtId="0" fontId="0" fillId="7" borderId="3" xfId="0" applyFill="1" applyBorder="1" applyProtection="1">
      <protection locked="0"/>
    </xf>
    <xf numFmtId="0" fontId="0" fillId="7" borderId="4" xfId="0" applyFill="1" applyBorder="1" applyProtection="1">
      <protection locked="0"/>
    </xf>
    <xf numFmtId="0" fontId="21" fillId="0" borderId="0" xfId="0" applyFont="1" applyFill="1" applyBorder="1" applyAlignment="1" applyProtection="1">
      <alignment horizontal="left" vertical="top" wrapText="1"/>
      <protection locked="0"/>
    </xf>
    <xf numFmtId="0" fontId="4" fillId="0" borderId="0" xfId="0" applyFont="1" applyAlignment="1">
      <alignment horizontal="left" vertical="top" wrapText="1"/>
    </xf>
    <xf numFmtId="0" fontId="4" fillId="11" borderId="0" xfId="0" applyFont="1" applyFill="1" applyBorder="1" applyAlignment="1">
      <alignment horizontal="left" vertical="top"/>
    </xf>
    <xf numFmtId="0" fontId="4" fillId="11" borderId="0" xfId="0" applyFont="1" applyFill="1" applyBorder="1" applyAlignment="1" applyProtection="1">
      <alignment horizontal="left" vertical="top"/>
      <protection locked="0"/>
    </xf>
    <xf numFmtId="0" fontId="4" fillId="11" borderId="0" xfId="0" applyFont="1" applyFill="1" applyBorder="1" applyAlignment="1" applyProtection="1">
      <alignment horizontal="left" vertical="top" wrapText="1"/>
      <protection locked="0"/>
    </xf>
    <xf numFmtId="0" fontId="4" fillId="11" borderId="0" xfId="0" applyFont="1" applyFill="1" applyBorder="1" applyAlignment="1">
      <alignment horizontal="left" vertical="top" wrapText="1"/>
    </xf>
    <xf numFmtId="0" fontId="4" fillId="12" borderId="0" xfId="0" applyFont="1" applyFill="1" applyBorder="1" applyAlignment="1">
      <alignment horizontal="left" vertical="top"/>
    </xf>
    <xf numFmtId="0" fontId="19" fillId="12" borderId="0" xfId="0" applyFont="1" applyFill="1" applyAlignment="1">
      <alignment vertical="top" wrapText="1"/>
    </xf>
    <xf numFmtId="0" fontId="4" fillId="12" borderId="0" xfId="0" applyFont="1" applyFill="1" applyBorder="1" applyAlignment="1" applyProtection="1">
      <alignment horizontal="left" vertical="top" wrapText="1"/>
      <protection locked="0"/>
    </xf>
    <xf numFmtId="0" fontId="4" fillId="12" borderId="0" xfId="0" applyFont="1" applyFill="1" applyBorder="1" applyAlignment="1">
      <alignment horizontal="center" vertical="top"/>
    </xf>
    <xf numFmtId="0" fontId="4" fillId="12" borderId="0" xfId="0" applyFont="1" applyFill="1" applyBorder="1" applyAlignment="1">
      <alignment horizontal="left" vertical="top" wrapText="1"/>
    </xf>
    <xf numFmtId="0" fontId="4" fillId="12" borderId="0" xfId="0" applyFont="1" applyFill="1" applyBorder="1" applyAlignment="1">
      <alignment vertical="top"/>
    </xf>
    <xf numFmtId="0" fontId="4" fillId="12" borderId="0" xfId="0" applyFont="1" applyFill="1" applyBorder="1" applyAlignment="1" applyProtection="1">
      <alignment vertical="top" wrapText="1"/>
      <protection locked="0"/>
    </xf>
    <xf numFmtId="0" fontId="4" fillId="12" borderId="0" xfId="0" applyFont="1" applyFill="1" applyBorder="1" applyAlignment="1" applyProtection="1">
      <alignment horizontal="left" vertical="top" wrapText="1"/>
    </xf>
    <xf numFmtId="0" fontId="20" fillId="12" borderId="0" xfId="0" applyFont="1" applyFill="1" applyBorder="1" applyAlignment="1">
      <alignment horizontal="left" vertical="top"/>
    </xf>
    <xf numFmtId="0" fontId="4" fillId="12" borderId="0" xfId="0" applyFont="1" applyFill="1" applyBorder="1" applyAlignment="1">
      <alignment vertical="top" wrapText="1"/>
    </xf>
    <xf numFmtId="0" fontId="0" fillId="0" borderId="0" xfId="0" applyAlignment="1">
      <alignment wrapText="1"/>
    </xf>
    <xf numFmtId="0" fontId="20" fillId="12" borderId="0" xfId="0" applyFont="1" applyFill="1" applyBorder="1" applyAlignment="1">
      <alignment horizontal="left" vertical="top" wrapText="1"/>
    </xf>
    <xf numFmtId="0" fontId="20" fillId="12" borderId="0" xfId="0" applyFont="1" applyFill="1" applyBorder="1" applyAlignment="1">
      <alignment vertical="top" wrapText="1"/>
    </xf>
    <xf numFmtId="0" fontId="4" fillId="12" borderId="0" xfId="1" applyNumberFormat="1" applyFont="1" applyFill="1" applyBorder="1" applyAlignment="1" applyProtection="1">
      <alignment vertical="top" wrapText="1"/>
    </xf>
    <xf numFmtId="0" fontId="4" fillId="0" borderId="0" xfId="1" applyNumberFormat="1" applyFont="1" applyFill="1" applyBorder="1" applyAlignment="1" applyProtection="1">
      <alignment horizontal="left" vertical="top" wrapText="1"/>
    </xf>
    <xf numFmtId="0" fontId="11" fillId="0" borderId="0" xfId="1" applyNumberFormat="1" applyFont="1" applyFill="1" applyBorder="1" applyAlignment="1" applyProtection="1">
      <alignment horizontal="left" vertical="top" wrapText="1"/>
    </xf>
    <xf numFmtId="0" fontId="14" fillId="0" borderId="0" xfId="0" applyFont="1" applyFill="1" applyBorder="1" applyAlignment="1">
      <alignment horizontal="left" vertical="top" wrapText="1"/>
    </xf>
    <xf numFmtId="49" fontId="4" fillId="0" borderId="0" xfId="0" applyNumberFormat="1" applyFont="1" applyFill="1" applyBorder="1" applyAlignment="1">
      <alignment vertical="top" wrapText="1"/>
    </xf>
    <xf numFmtId="0" fontId="4" fillId="8" borderId="0" xfId="0" applyFont="1" applyFill="1" applyBorder="1" applyAlignment="1">
      <alignment horizontal="center" vertical="top" wrapText="1"/>
    </xf>
    <xf numFmtId="0" fontId="4" fillId="0" borderId="0" xfId="0" applyFont="1" applyBorder="1" applyAlignment="1">
      <alignment horizontal="left" vertical="top" wrapText="1"/>
    </xf>
    <xf numFmtId="0" fontId="4" fillId="0" borderId="0" xfId="0" applyFont="1" applyBorder="1" applyAlignment="1">
      <alignment horizontal="center" vertical="top" wrapText="1"/>
    </xf>
    <xf numFmtId="0" fontId="4" fillId="0" borderId="0" xfId="0" applyFont="1" applyFill="1" applyAlignment="1" applyProtection="1">
      <alignment vertical="top" wrapText="1"/>
      <protection locked="0"/>
    </xf>
    <xf numFmtId="0" fontId="1" fillId="0" borderId="6" xfId="0" applyFont="1" applyFill="1" applyBorder="1" applyAlignment="1">
      <alignment horizontal="left" vertical="center" wrapText="1"/>
    </xf>
    <xf numFmtId="0" fontId="4" fillId="0" borderId="0" xfId="4" applyFont="1" applyFill="1" applyBorder="1" applyAlignment="1" applyProtection="1">
      <alignment vertical="top" wrapText="1"/>
    </xf>
    <xf numFmtId="0" fontId="4" fillId="8" borderId="0" xfId="0" applyFont="1" applyFill="1" applyAlignment="1">
      <alignment vertical="top" wrapText="1"/>
    </xf>
    <xf numFmtId="0" fontId="4" fillId="0" borderId="0" xfId="0" applyFont="1" applyFill="1" applyAlignment="1">
      <alignment vertical="top" wrapText="1"/>
    </xf>
    <xf numFmtId="0" fontId="4" fillId="0" borderId="0" xfId="1" applyNumberFormat="1" applyFont="1" applyFill="1" applyBorder="1" applyAlignment="1" applyProtection="1">
      <alignment vertical="top" wrapText="1"/>
    </xf>
    <xf numFmtId="0" fontId="4" fillId="8" borderId="0" xfId="1" applyNumberFormat="1" applyFont="1" applyFill="1" applyBorder="1" applyAlignment="1" applyProtection="1">
      <alignment horizontal="left" vertical="top" wrapText="1"/>
    </xf>
  </cellXfs>
  <cellStyles count="6">
    <cellStyle name="Excel_BuiltIn_Commentaire 1" xfId="1"/>
    <cellStyle name="Excel_BuiltIn_Insatisfaisant 1" xfId="2"/>
    <cellStyle name="Lien hypertexte" xfId="3" builtinId="8"/>
    <cellStyle name="Normal" xfId="0" builtinId="0"/>
    <cellStyle name="Normal 2" xfId="4"/>
    <cellStyle name="Normal 3" xfId="5"/>
  </cellStyles>
  <dxfs count="190">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auto="1"/>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0"/>
        <color indexed="8"/>
        <name val="Calibri"/>
        <scheme val="none"/>
      </font>
      <numFmt numFmtId="0" formatCode="General"/>
      <alignment horizontal="center" vertical="bottom" textRotation="0" wrapText="0" indent="0" justifyLastLine="0" shrinkToFit="0" readingOrder="0"/>
    </dxf>
    <dxf>
      <font>
        <strike val="0"/>
        <outline val="0"/>
        <shadow val="0"/>
        <u val="none"/>
        <vertAlign val="baseline"/>
        <sz val="10"/>
        <color indexed="8"/>
        <name val="Calibri"/>
        <scheme val="none"/>
      </font>
      <alignment horizontal="center" vertical="bottom" textRotation="0" wrapText="0" indent="0" justifyLastLine="0" shrinkToFit="0" readingOrder="0"/>
    </dxf>
    <dxf>
      <font>
        <strike val="0"/>
        <outline val="0"/>
        <shadow val="0"/>
        <u val="none"/>
        <vertAlign val="baseline"/>
        <sz val="10"/>
        <color indexed="8"/>
        <name val="Calibri"/>
        <scheme val="none"/>
      </font>
      <alignment horizontal="center" vertical="bottom" textRotation="0" wrapText="0" indent="0" justifyLastLine="0" shrinkToFit="0" readingOrder="0"/>
    </dxf>
    <dxf>
      <font>
        <strike val="0"/>
        <outline val="0"/>
        <shadow val="0"/>
        <u val="none"/>
        <vertAlign val="baseline"/>
        <sz val="10"/>
        <color indexed="8"/>
        <name val="Calibri"/>
        <scheme val="none"/>
      </font>
      <alignment horizontal="center" vertical="bottom" textRotation="0" wrapText="0" indent="0" justifyLastLine="0" shrinkToFit="0" readingOrder="0"/>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alignment horizontal="general" vertical="bottom" textRotation="0" wrapText="1" indent="0" justifyLastLine="0" shrinkToFit="0" readingOrder="0"/>
    </dxf>
    <dxf>
      <font>
        <strike val="0"/>
        <outline val="0"/>
        <shadow val="0"/>
        <u val="none"/>
        <vertAlign val="baseline"/>
        <sz val="10"/>
        <color indexed="8"/>
        <name val="Calibri"/>
        <scheme val="none"/>
      </font>
    </dxf>
    <dxf>
      <font>
        <strike val="0"/>
        <outline val="0"/>
        <shadow val="0"/>
        <u val="none"/>
        <vertAlign val="baseline"/>
        <sz val="10"/>
        <color indexed="8"/>
        <name val="Calibri"/>
        <scheme val="none"/>
      </font>
    </dxf>
    <dxf>
      <font>
        <strike val="0"/>
        <outline val="0"/>
        <shadow val="0"/>
        <u val="none"/>
        <vertAlign val="baseline"/>
        <sz val="10"/>
        <color indexed="8"/>
        <name val="Calibri"/>
        <scheme val="none"/>
      </font>
      <alignment horizontal="center" vertical="bottom" textRotation="0" wrapText="0" indent="0" justifyLastLine="0" shrinkToFit="0" readingOrder="0"/>
    </dxf>
    <dxf>
      <font>
        <strike val="0"/>
        <outline val="0"/>
        <shadow val="0"/>
        <u val="none"/>
        <vertAlign val="baseline"/>
        <sz val="10"/>
        <color indexed="8"/>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0"/>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theme="0"/>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30" formatCode="@"/>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30" formatCode="@"/>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30" formatCode="@"/>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Calibri"/>
        <scheme val="none"/>
      </font>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bottom/>
      </border>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0A"/>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FF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121"/>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3" name="Onglets" displayName="Onglets" ref="A1:E10" totalsRowShown="0">
  <autoFilter ref="A1:E10"/>
  <tableColumns count="5">
    <tableColumn id="6" name="ID"/>
    <tableColumn id="1" name="Onglet"/>
    <tableColumn id="2" name="Longueur">
      <calculatedColumnFormula>COUNTA(INDIRECT(B2&amp;"[Id]"))</calculatedColumnFormula>
    </tableColumn>
    <tableColumn id="4" name="Début"/>
    <tableColumn id="5" name="Fin" dataDxfId="189">
      <calculatedColumnFormula array="1">C2+D2-1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Matériel_biologique" displayName="Matériel_biologique" ref="A1:S33" totalsRowShown="0" headerRowDxfId="188" dataDxfId="187" tableBorderDxfId="186">
  <autoFilter ref="A1:S33"/>
  <tableColumns count="19">
    <tableColumn id="1" name="Id" dataDxfId="185"/>
    <tableColumn id="2" name="Analyse" dataDxfId="40"/>
    <tableColumn id="3" name="Techno1" dataDxfId="38" dataCellStyle="Excel_BuiltIn_Commentaire 1"/>
    <tableColumn id="4" name="Techno2" dataDxfId="39" dataCellStyle="Excel_BuiltIn_Commentaire 1"/>
    <tableColumn id="5" name="Techno3" dataDxfId="184"/>
    <tableColumn id="6" name="Atelier" dataDxfId="72"/>
    <tableColumn id="7" name="Agent disposant du savoir-faire analytique" dataDxfId="70"/>
    <tableColumn id="8" name="Référent technique" dataDxfId="71"/>
    <tableColumn id="9" name="Référent scientifique" dataDxfId="183"/>
    <tableColumn id="19" name="commentaire" dataDxfId="182"/>
    <tableColumn id="10" name="Id AQR" dataDxfId="181"/>
    <tableColumn id="11" name="Titre MOL" dataDxfId="180"/>
    <tableColumn id="12" name="Code MI" dataDxfId="179"/>
    <tableColumn id="13" name="Métadonnées échantillon" dataDxfId="178"/>
    <tableColumn id="14" name="Métadonnées analyse" dataDxfId="177"/>
    <tableColumn id="15" name="Données brutes" dataDxfId="176"/>
    <tableColumn id="16" name="Support Données brutes" dataDxfId="175"/>
    <tableColumn id="17" name="Données traitées" dataDxfId="174"/>
    <tableColumn id="18" name="Support données traitées" dataDxfId="173"/>
  </tableColumns>
  <tableStyleInfo name="TableStyleMedium2" showFirstColumn="0" showLastColumn="0" showRowStripes="1" showColumnStripes="0"/>
</table>
</file>

<file path=xl/tables/table3.xml><?xml version="1.0" encoding="utf-8"?>
<table xmlns="http://schemas.openxmlformats.org/spreadsheetml/2006/main" id="2" name="Biochimie" displayName="Biochimie" ref="A1:S140" totalsRowShown="0" headerRowDxfId="55" dataDxfId="54">
  <autoFilter ref="A1:S140"/>
  <sortState ref="A2:S141">
    <sortCondition ref="B2:B141"/>
  </sortState>
  <tableColumns count="19">
    <tableColumn id="1" name="Id" dataDxfId="35"/>
    <tableColumn id="2" name="Analyse" dataDxfId="33"/>
    <tableColumn id="3" name="Techno1" dataDxfId="34"/>
    <tableColumn id="4" name="Techno2" dataDxfId="36"/>
    <tableColumn id="5" name="Techno3" dataDxfId="37"/>
    <tableColumn id="6" name="Atelier" dataDxfId="69"/>
    <tableColumn id="7" name="Agent disposant du savoir-faire analytique" dataDxfId="68"/>
    <tableColumn id="8" name="Référent technique" dataDxfId="67"/>
    <tableColumn id="9" name="Référent scientifique" dataDxfId="66"/>
    <tableColumn id="19" name="commentaire" dataDxfId="65"/>
    <tableColumn id="10" name="Id AQR" dataDxfId="64"/>
    <tableColumn id="11" name="Titre MOL" dataDxfId="63"/>
    <tableColumn id="12" name="Code MI" dataDxfId="62"/>
    <tableColumn id="13" name="Métadonnées échantillon" dataDxfId="61"/>
    <tableColumn id="14" name="Métadonnées analyse" dataDxfId="60"/>
    <tableColumn id="15" name="Données brutes" dataDxfId="59"/>
    <tableColumn id="16" name="Support Données brutes" dataDxfId="58"/>
    <tableColumn id="17" name="Données traitées" dataDxfId="57"/>
    <tableColumn id="18" name="Support données traitées" dataDxfId="56"/>
  </tableColumns>
  <tableStyleInfo name="TableStyleMedium2" showFirstColumn="0" showLastColumn="0" showRowStripes="1" showColumnStripes="0"/>
</table>
</file>

<file path=xl/tables/table4.xml><?xml version="1.0" encoding="utf-8"?>
<table xmlns="http://schemas.openxmlformats.org/spreadsheetml/2006/main" id="7" name="Culture" displayName="Culture" ref="A1:S20" totalsRowShown="0" headerRowDxfId="172" dataDxfId="171">
  <autoFilter ref="A1:S20"/>
  <sortState ref="A2:S20">
    <sortCondition ref="B2"/>
  </sortState>
  <tableColumns count="19">
    <tableColumn id="1" name="Id" dataDxfId="32" dataCellStyle="Excel_BuiltIn_Insatisfaisant 1"/>
    <tableColumn id="2" name="Analyse" dataDxfId="31"/>
    <tableColumn id="3" name="Techno1" dataDxfId="30"/>
    <tableColumn id="4" name="Techno2" dataDxfId="29"/>
    <tableColumn id="5" name="Techno3" dataDxfId="27"/>
    <tableColumn id="6" name="Atelier" dataDxfId="28"/>
    <tableColumn id="7" name="Agent disposant du savoir-faire analytique" dataDxfId="52"/>
    <tableColumn id="8" name="Référent technique" dataDxfId="53"/>
    <tableColumn id="9" name="Référent scientifique" dataDxfId="170"/>
    <tableColumn id="19" name="commentaire" dataDxfId="169"/>
    <tableColumn id="10" name="Id AQR" dataDxfId="168"/>
    <tableColumn id="11" name="Titre MOL" dataDxfId="167"/>
    <tableColumn id="12" name="Code MI" dataDxfId="166"/>
    <tableColumn id="13" name="Métadonnées échantillon" dataDxfId="165"/>
    <tableColumn id="14" name="Métadonnées analyse" dataDxfId="164"/>
    <tableColumn id="15" name="Données brutes" dataDxfId="163"/>
    <tableColumn id="16" name="Support Données brutes" dataDxfId="162"/>
    <tableColumn id="17" name="Données traitées" dataDxfId="161"/>
    <tableColumn id="18" name="Support données traitées" dataDxfId="160"/>
  </tableColumns>
  <tableStyleInfo name="TableStyleMedium2" showFirstColumn="0" showLastColumn="0" showRowStripes="1" showColumnStripes="0"/>
</table>
</file>

<file path=xl/tables/table5.xml><?xml version="1.0" encoding="utf-8"?>
<table xmlns="http://schemas.openxmlformats.org/spreadsheetml/2006/main" id="8" name="GenOProt" displayName="GenOProt" ref="A1:S65" totalsRowShown="0" headerRowDxfId="159" dataDxfId="158">
  <autoFilter ref="A1:S65"/>
  <sortState ref="A2:S66">
    <sortCondition ref="B2:B66"/>
  </sortState>
  <tableColumns count="19">
    <tableColumn id="1" name="Id" dataDxfId="26"/>
    <tableColumn id="2" name="Analyse" dataDxfId="25"/>
    <tableColumn id="3" name="Techno1" dataDxfId="24"/>
    <tableColumn id="4" name="Techno2" dataDxfId="23"/>
    <tableColumn id="5" name="Techno3" dataDxfId="21"/>
    <tableColumn id="6" name="Atelier" dataDxfId="22"/>
    <tableColumn id="7" name="Agent disposant du savoir-faire analytique" dataDxfId="50"/>
    <tableColumn id="8" name="Référent technique" dataDxfId="51"/>
    <tableColumn id="9" name="Référent scientifique" dataDxfId="157"/>
    <tableColumn id="19" name="commentaire" dataDxfId="156"/>
    <tableColumn id="10" name="Id AQR" dataDxfId="155"/>
    <tableColumn id="11" name="Titre MOL" dataDxfId="154"/>
    <tableColumn id="12" name="Code MI" dataDxfId="153"/>
    <tableColumn id="13" name="Métadonnées échantillon" dataDxfId="152"/>
    <tableColumn id="14" name="Métadonnées analyse" dataDxfId="151"/>
    <tableColumn id="15" name="Données brutes" dataDxfId="150"/>
    <tableColumn id="16" name="Support Données brutes" dataDxfId="149"/>
    <tableColumn id="17" name="Données traitées" dataDxfId="148"/>
    <tableColumn id="18" name="Support données traitées" dataDxfId="147"/>
  </tableColumns>
  <tableStyleInfo name="TableStyleMedium2" showFirstColumn="0" showLastColumn="0" showRowStripes="1" showColumnStripes="0"/>
</table>
</file>

<file path=xl/tables/table6.xml><?xml version="1.0" encoding="utf-8"?>
<table xmlns="http://schemas.openxmlformats.org/spreadsheetml/2006/main" id="9" name="Hormones" displayName="Hormones" ref="A1:T53" totalsRowShown="0" headerRowDxfId="146" dataDxfId="145">
  <autoFilter ref="A1:T53"/>
  <sortState ref="A2:T51">
    <sortCondition ref="B2:B51"/>
  </sortState>
  <tableColumns count="20">
    <tableColumn id="1" name="Id" dataDxfId="20"/>
    <tableColumn id="2" name="Analyse" dataDxfId="19"/>
    <tableColumn id="3" name="Techno1" dataDxfId="18"/>
    <tableColumn id="4" name="Techno2" dataDxfId="16"/>
    <tableColumn id="5" name="Techno3" dataDxfId="17"/>
    <tableColumn id="6" name="Atelier" dataDxfId="49"/>
    <tableColumn id="7" name="Agent disposant du savoir-faire analytique" dataDxfId="47"/>
    <tableColumn id="8" name="Référent technique" dataDxfId="48"/>
    <tableColumn id="9" name="Référent scientifique" dataDxfId="144"/>
    <tableColumn id="20" name="commentaire" dataDxfId="143"/>
    <tableColumn id="19" name="commentaire2" dataDxfId="142"/>
    <tableColumn id="10" name="Id AQR" dataDxfId="141"/>
    <tableColumn id="11" name="Titre MOL" dataDxfId="140"/>
    <tableColumn id="12" name="Code MI" dataDxfId="139"/>
    <tableColumn id="13" name="Métadonnées échantillon" dataDxfId="138"/>
    <tableColumn id="14" name="Métadonnées analyse" dataDxfId="137"/>
    <tableColumn id="15" name="Données brutes" dataDxfId="136"/>
    <tableColumn id="16" name="Support Données brutes" dataDxfId="135"/>
    <tableColumn id="17" name="Données traitées" dataDxfId="134"/>
    <tableColumn id="18" name="Support données traitées" dataDxfId="133"/>
  </tableColumns>
  <tableStyleInfo name="TableStyleMedium2" showFirstColumn="0" showLastColumn="0" showRowStripes="1" showColumnStripes="0"/>
</table>
</file>

<file path=xl/tables/table7.xml><?xml version="1.0" encoding="utf-8"?>
<table xmlns="http://schemas.openxmlformats.org/spreadsheetml/2006/main" id="10" name="Histologie" displayName="Histologie" ref="A1:T21" totalsRowShown="0" headerRowDxfId="132" dataDxfId="131">
  <autoFilter ref="A1:T21"/>
  <sortState ref="A2:T21">
    <sortCondition ref="B2:B21"/>
  </sortState>
  <tableColumns count="20">
    <tableColumn id="1" name="Id" dataDxfId="15"/>
    <tableColumn id="2" name="Analyse" dataDxfId="12"/>
    <tableColumn id="3" name="Techno1" dataDxfId="11"/>
    <tableColumn id="4" name="Techno2" dataDxfId="10"/>
    <tableColumn id="5" name="Techno3" dataDxfId="8"/>
    <tableColumn id="6" name="Atelier" dataDxfId="9"/>
    <tableColumn id="7" name="Agent disposant du savoir-faire analytique" dataDxfId="13"/>
    <tableColumn id="8" name="Référent technique" dataDxfId="14"/>
    <tableColumn id="9" name="Référent scientifique" dataDxfId="130"/>
    <tableColumn id="20" name="commentaire" dataDxfId="129"/>
    <tableColumn id="10" name="Id AQR" dataDxfId="128"/>
    <tableColumn id="11" name="Titre MOL" dataDxfId="127"/>
    <tableColumn id="12" name="MOL" dataDxfId="126"/>
    <tableColumn id="13" name="Code MI" dataDxfId="125"/>
    <tableColumn id="14" name="Métadonnées échantillon" dataDxfId="124"/>
    <tableColumn id="15" name="Métadonnées analyse" dataDxfId="123"/>
    <tableColumn id="16" name="Données brutes" dataDxfId="122"/>
    <tableColumn id="17" name="Support Données brutes" dataDxfId="121"/>
    <tableColumn id="18" name="Données traitées" dataDxfId="120"/>
    <tableColumn id="19" name="Support données traitées" dataDxfId="119"/>
  </tableColumns>
  <tableStyleInfo name="TableStyleMedium2" showFirstColumn="0" showLastColumn="0" showRowStripes="1" showColumnStripes="0"/>
</table>
</file>

<file path=xl/tables/table8.xml><?xml version="1.0" encoding="utf-8"?>
<table xmlns="http://schemas.openxmlformats.org/spreadsheetml/2006/main" id="11" name="Comportement" displayName="Comportement" ref="A1:S10" totalsRowShown="0" headerRowDxfId="118" dataDxfId="117">
  <autoFilter ref="A1:S10"/>
  <sortState ref="A2:S10">
    <sortCondition ref="B2:B10"/>
  </sortState>
  <tableColumns count="19">
    <tableColumn id="1" name="Id" dataDxfId="7"/>
    <tableColumn id="2" name="Analyse" dataDxfId="5"/>
    <tableColumn id="3" name="Techno1" dataDxfId="6"/>
    <tableColumn id="4" name="Techno2" dataDxfId="116"/>
    <tableColumn id="5" name="Techno3" dataDxfId="115"/>
    <tableColumn id="6" name="Atelier" dataDxfId="46"/>
    <tableColumn id="7" name="Agent disposant du savoir-faire analytique" dataDxfId="44"/>
    <tableColumn id="8" name="Référent technique" dataDxfId="45"/>
    <tableColumn id="9" name="Référent scientifique" dataDxfId="114"/>
    <tableColumn id="19" name="commentaire" dataDxfId="113"/>
    <tableColumn id="10" name="Id AQR" dataDxfId="112"/>
    <tableColumn id="11" name="Titre MOL" dataDxfId="111"/>
    <tableColumn id="12" name="Code MI" dataDxfId="110"/>
    <tableColumn id="13" name="Métadonnées échantillon" dataDxfId="109"/>
    <tableColumn id="14" name="Métadonnées analyse" dataDxfId="108"/>
    <tableColumn id="15" name="Données brutes" dataDxfId="107"/>
    <tableColumn id="16" name="Support Données brutes" dataDxfId="106"/>
    <tableColumn id="17" name="Données traitées" dataDxfId="105"/>
    <tableColumn id="18" name="Support données traitées" dataDxfId="104"/>
  </tableColumns>
  <tableStyleInfo name="TableStyleMedium2" showFirstColumn="0" showLastColumn="0" showRowStripes="1" showColumnStripes="0"/>
</table>
</file>

<file path=xl/tables/table9.xml><?xml version="1.0" encoding="utf-8"?>
<table xmlns="http://schemas.openxmlformats.org/spreadsheetml/2006/main" id="13" name="TechSéparatives" displayName="TechSéparatives" ref="A1:S43" totalsRowShown="0" headerRowDxfId="103" dataDxfId="102">
  <autoFilter ref="A1:S43"/>
  <sortState ref="A2:S43">
    <sortCondition ref="B2:B43"/>
  </sortState>
  <tableColumns count="19">
    <tableColumn id="1" name="Id" dataDxfId="4"/>
    <tableColumn id="2" name="Analyse" dataDxfId="3"/>
    <tableColumn id="3" name="Techno1" dataDxfId="2" dataCellStyle="Excel_BuiltIn_Commentaire 1"/>
    <tableColumn id="4" name="Techno2" dataDxfId="0"/>
    <tableColumn id="5" name="Techno3" dataDxfId="1"/>
    <tableColumn id="6" name="Atelier" dataDxfId="43"/>
    <tableColumn id="7" name="Agent disposant du savoir-faire analytique" dataDxfId="41"/>
    <tableColumn id="8" name="Référent technique" dataDxfId="42"/>
    <tableColumn id="9" name="Référent scientifique" dataDxfId="101"/>
    <tableColumn id="19" name="commentaire" dataDxfId="100"/>
    <tableColumn id="10" name="Id AQR" dataDxfId="99"/>
    <tableColumn id="11" name="Titre MOL" dataDxfId="98"/>
    <tableColumn id="12" name="Code MI" dataDxfId="97"/>
    <tableColumn id="13" name="Métadonnées échantillon" dataDxfId="96"/>
    <tableColumn id="14" name="Métadonnées analyse" dataDxfId="95"/>
    <tableColumn id="15" name="Données brutes" dataDxfId="94"/>
    <tableColumn id="16" name="Support Données brutes" dataDxfId="93"/>
    <tableColumn id="17" name="Données traitées" dataDxfId="92"/>
    <tableColumn id="18" name="Support données traitées" dataDxfId="91"/>
  </tableColumns>
  <tableStyleInfo name="TableStyleMedium2" showFirstColumn="0" showLastColumn="0" showRowStripes="1" showColumnStripes="0"/>
</table>
</file>

<file path=xl/tables/table10.xml><?xml version="1.0" encoding="utf-8"?>
<table xmlns="http://schemas.openxmlformats.org/spreadsheetml/2006/main" id="18" name="Bilan" displayName="Bilan" ref="A1:P420" totalsRowShown="0" headerRowDxfId="90" dataDxfId="89">
  <autoFilter ref="A1:P420"/>
  <sortState ref="A2:P399">
    <sortCondition ref="B1:B399"/>
  </sortState>
  <tableColumns count="16">
    <tableColumn id="1" name="Id" dataDxfId="88">
      <calculatedColumnFormula>ROW()-IFERROR(INDEX(Onglets[Fin],MATCH(SUM($D2:$L2)-1,Onglets[ID]),0),0)-1</calculatedColumnFormula>
    </tableColumn>
    <tableColumn id="2" name="Onglet" dataDxfId="87">
      <calculatedColumnFormula>INDEX(Onglets[Onglet],MATCH(SUM($D2:$L2),Onglets[ID]),0)</calculatedColumnFormula>
    </tableColumn>
    <tableColumn id="3" name="Analyse" dataDxfId="86">
      <calculatedColumnFormula>INDEX(INDIRECT($B2&amp;"[Analyse]"),MATCH($A2,INDIRECT($B2&amp;"[Id]"),0))</calculatedColumnFormula>
    </tableColumn>
    <tableColumn id="4" name="1" dataDxfId="85">
      <calculatedColumnFormula>IF(AND((ROW()-1)&gt;=INDEX(Onglets[Début],D$1),(ROW()-1)&lt;INDEX(Onglets[Début],E$1))=TRUE,VALUE(D$1),"")</calculatedColumnFormula>
    </tableColumn>
    <tableColumn id="5" name="2" dataDxfId="84">
      <calculatedColumnFormula>IF(AND((ROW()-1)&gt;=INDEX(Onglets[Début],E$1),(ROW()-1)&lt;INDEX(Onglets[Début],F$1))=TRUE,VALUE(E$1),"")</calculatedColumnFormula>
    </tableColumn>
    <tableColumn id="6" name="3" dataDxfId="83">
      <calculatedColumnFormula>IF(AND((ROW()-1)&gt;=INDEX(Onglets[Début],F$1),(ROW()-1)&lt;INDEX(Onglets[Début],G$1))=TRUE,VALUE(F$1),"")</calculatedColumnFormula>
    </tableColumn>
    <tableColumn id="7" name="4" dataDxfId="82">
      <calculatedColumnFormula>IF(AND((ROW()-1)&gt;=INDEX(Onglets[Début],G$1),(ROW()-1)&lt;INDEX(Onglets[Début],H$1))=TRUE,VALUE(G$1),"")</calculatedColumnFormula>
    </tableColumn>
    <tableColumn id="8" name="5" dataDxfId="81">
      <calculatedColumnFormula>IF(AND((ROW()-1)&gt;=INDEX(Onglets[Début],H$1),(ROW()-1)&lt;INDEX(Onglets[Début],I$1))=TRUE,VALUE(H$1),"")</calculatedColumnFormula>
    </tableColumn>
    <tableColumn id="9" name="6" dataDxfId="80">
      <calculatedColumnFormula>IF(AND((ROW()-1)&gt;=INDEX(Onglets[Début],I$1),(ROW()-1)&lt;INDEX(Onglets[Début],J$1))=TRUE,VALUE(I$1),"")</calculatedColumnFormula>
    </tableColumn>
    <tableColumn id="10" name="7" dataDxfId="79">
      <calculatedColumnFormula>IF(AND((ROW()-1)&gt;=INDEX(Onglets[Début],J$1),(ROW()-1)&lt;INDEX(Onglets[Début],K$1))=TRUE,VALUE(J$1),"")</calculatedColumnFormula>
    </tableColumn>
    <tableColumn id="11" name="8" dataDxfId="78">
      <calculatedColumnFormula>IF(AND((ROW()-1)&gt;=INDEX(Onglets[Début],K$1),(ROW()-1)&lt;INDEX(Onglets[Début],L$1))=TRUE,VALUE(K$1),"")</calculatedColumnFormula>
    </tableColumn>
    <tableColumn id="12" name="9" dataDxfId="77">
      <calculatedColumnFormula>IF(AND((ROW()-1)&gt;=INDEX(Onglets[Début],L$1))=TRUE,VALUE(L$1),"")</calculatedColumnFormula>
    </tableColumn>
    <tableColumn id="13" name="Agent disposant du savoir-faire analytique" dataDxfId="76"/>
    <tableColumn id="14" name="Référent technique" dataDxfId="75"/>
    <tableColumn id="15" name="Référent scientifique" dataDxfId="74"/>
    <tableColumn id="16" name="Commentaire" dataDxfId="73">
      <calculatedColumnFormula>IF(INDEX(INDIRECT($B2&amp;"["&amp;P$1&amp;"]"),MATCH($A2,INDIRECT($B2&amp;"[Id]"),0))&lt;&gt;"",INDEX(INDIRECT($B2&amp;"[Commentaire]"),MATCH($A2,INDIRECT($B2&amp;"[Id]"),0)),"")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egase-dir@inra.f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
  <sheetViews>
    <sheetView showGridLines="0" workbookViewId="0">
      <selection activeCell="B2" sqref="B2:D2"/>
    </sheetView>
  </sheetViews>
  <sheetFormatPr baseColWidth="10" defaultRowHeight="15" x14ac:dyDescent="0.25"/>
  <cols>
    <col min="1" max="16384" width="11.42578125" style="5"/>
  </cols>
  <sheetData>
    <row r="2" spans="1:4" x14ac:dyDescent="0.25">
      <c r="A2" s="5" t="s">
        <v>1086</v>
      </c>
      <c r="B2" s="119"/>
      <c r="C2" s="120"/>
      <c r="D2" s="121"/>
    </row>
    <row r="3" spans="1:4" x14ac:dyDescent="0.25">
      <c r="A3" s="5" t="s">
        <v>1087</v>
      </c>
      <c r="B3" s="119"/>
      <c r="C3" s="120"/>
      <c r="D3" s="121"/>
    </row>
    <row r="5" spans="1:4" ht="15.75" x14ac:dyDescent="0.25">
      <c r="A5" s="6" t="s">
        <v>1084</v>
      </c>
    </row>
    <row r="7" spans="1:4" ht="15.75" x14ac:dyDescent="0.25">
      <c r="A7" s="7" t="s">
        <v>1080</v>
      </c>
    </row>
    <row r="8" spans="1:4" ht="15.75" x14ac:dyDescent="0.25">
      <c r="A8" s="7" t="s">
        <v>1081</v>
      </c>
    </row>
    <row r="9" spans="1:4" ht="15.75" x14ac:dyDescent="0.25">
      <c r="A9" s="7" t="s">
        <v>1119</v>
      </c>
    </row>
    <row r="10" spans="1:4" ht="15.75" x14ac:dyDescent="0.25">
      <c r="A10" s="7"/>
    </row>
    <row r="11" spans="1:4" ht="15.75" x14ac:dyDescent="0.25">
      <c r="A11" s="7" t="s">
        <v>1083</v>
      </c>
    </row>
    <row r="12" spans="1:4" ht="15.75" x14ac:dyDescent="0.25">
      <c r="A12" s="7" t="s">
        <v>1085</v>
      </c>
    </row>
    <row r="14" spans="1:4" ht="15.75" x14ac:dyDescent="0.25">
      <c r="A14" s="7" t="s">
        <v>1106</v>
      </c>
    </row>
    <row r="15" spans="1:4" ht="15.75" x14ac:dyDescent="0.25">
      <c r="A15" s="7" t="s">
        <v>1107</v>
      </c>
    </row>
    <row r="17" spans="1:1" ht="15.75" x14ac:dyDescent="0.25">
      <c r="A17" s="7" t="s">
        <v>1109</v>
      </c>
    </row>
    <row r="19" spans="1:1" x14ac:dyDescent="0.25">
      <c r="A19" s="8" t="s">
        <v>1082</v>
      </c>
    </row>
  </sheetData>
  <sheetProtection password="CFF5" sheet="1" objects="1" scenarios="1" selectLockedCells="1"/>
  <mergeCells count="2">
    <mergeCell ref="B2:D2"/>
    <mergeCell ref="B3:D3"/>
  </mergeCells>
  <hyperlinks>
    <hyperlink ref="A19" r:id="rId1" display="mailto:pegase-dir@inra.f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E10"/>
  <sheetViews>
    <sheetView workbookViewId="0">
      <selection activeCell="A9" sqref="A9"/>
    </sheetView>
  </sheetViews>
  <sheetFormatPr baseColWidth="10" defaultRowHeight="15" x14ac:dyDescent="0.25"/>
  <cols>
    <col min="1" max="1" width="7.85546875" customWidth="1"/>
    <col min="2" max="2" width="24.5703125" customWidth="1"/>
  </cols>
  <sheetData>
    <row r="1" spans="1:5" x14ac:dyDescent="0.25">
      <c r="A1" t="s">
        <v>1094</v>
      </c>
      <c r="B1" t="s">
        <v>1090</v>
      </c>
      <c r="C1" t="s">
        <v>1091</v>
      </c>
      <c r="D1" t="s">
        <v>1092</v>
      </c>
      <c r="E1" t="s">
        <v>1093</v>
      </c>
    </row>
    <row r="2" spans="1:5" x14ac:dyDescent="0.25">
      <c r="A2">
        <v>1</v>
      </c>
      <c r="B2" t="s">
        <v>1089</v>
      </c>
      <c r="C2">
        <f ca="1">COUNTA(INDIRECT(B2&amp;"[Id]"))</f>
        <v>32</v>
      </c>
      <c r="D2">
        <v>1</v>
      </c>
      <c r="E2">
        <f t="array" aca="1" ref="E2" ca="1">C2+D2-1</f>
        <v>32</v>
      </c>
    </row>
    <row r="3" spans="1:5" x14ac:dyDescent="0.25">
      <c r="A3">
        <v>2</v>
      </c>
      <c r="B3" t="s">
        <v>950</v>
      </c>
      <c r="C3">
        <f ca="1">COUNTA(INDIRECT(B3&amp;"[Id]"))</f>
        <v>139</v>
      </c>
      <c r="D3">
        <f ca="1">E2+1</f>
        <v>33</v>
      </c>
      <c r="E3">
        <f t="array" aca="1" ref="E3" ca="1">C3+D3-1</f>
        <v>171</v>
      </c>
    </row>
    <row r="4" spans="1:5" x14ac:dyDescent="0.25">
      <c r="A4">
        <v>3</v>
      </c>
      <c r="B4" t="s">
        <v>1088</v>
      </c>
      <c r="C4">
        <f ca="1">COUNTA(INDIRECT(B4&amp;"[Id]"))</f>
        <v>19</v>
      </c>
      <c r="D4">
        <f t="shared" ref="D4:D10" ca="1" si="0">E3+1</f>
        <v>172</v>
      </c>
      <c r="E4">
        <f t="array" aca="1" ref="E4" ca="1">C4+D4-1</f>
        <v>190</v>
      </c>
    </row>
    <row r="5" spans="1:5" x14ac:dyDescent="0.25">
      <c r="A5">
        <v>4</v>
      </c>
      <c r="B5" t="s">
        <v>59</v>
      </c>
      <c r="C5">
        <f ca="1">COUNTA(INDIRECT(B5&amp;"[Id]"))</f>
        <v>64</v>
      </c>
      <c r="D5">
        <f t="shared" ca="1" si="0"/>
        <v>191</v>
      </c>
      <c r="E5">
        <f t="array" aca="1" ref="E5" ca="1">C5+D5-1</f>
        <v>254</v>
      </c>
    </row>
    <row r="6" spans="1:5" x14ac:dyDescent="0.25">
      <c r="A6">
        <v>5</v>
      </c>
      <c r="B6" t="s">
        <v>254</v>
      </c>
      <c r="C6">
        <f t="shared" ref="C6:C9" ca="1" si="1">COUNTA(INDIRECT(B6&amp;"[Id]"))</f>
        <v>51</v>
      </c>
      <c r="D6">
        <f t="shared" ca="1" si="0"/>
        <v>255</v>
      </c>
      <c r="E6" s="17">
        <f t="array" aca="1" ref="E6" ca="1">C6+D6-1</f>
        <v>305</v>
      </c>
    </row>
    <row r="7" spans="1:5" x14ac:dyDescent="0.25">
      <c r="A7">
        <v>6</v>
      </c>
      <c r="B7" t="s">
        <v>210</v>
      </c>
      <c r="C7">
        <f t="shared" ca="1" si="1"/>
        <v>20</v>
      </c>
      <c r="D7">
        <f t="shared" ca="1" si="0"/>
        <v>306</v>
      </c>
      <c r="E7" s="17">
        <f t="array" aca="1" ref="E7" ca="1">C7+D7-1</f>
        <v>325</v>
      </c>
    </row>
    <row r="8" spans="1:5" x14ac:dyDescent="0.25">
      <c r="A8">
        <v>7</v>
      </c>
      <c r="B8" t="s">
        <v>788</v>
      </c>
      <c r="C8">
        <f t="shared" ca="1" si="1"/>
        <v>9</v>
      </c>
      <c r="D8">
        <f t="shared" ca="1" si="0"/>
        <v>326</v>
      </c>
      <c r="E8" s="17">
        <f t="array" aca="1" ref="E8" ca="1">C8+D8-1</f>
        <v>334</v>
      </c>
    </row>
    <row r="9" spans="1:5" x14ac:dyDescent="0.25">
      <c r="A9">
        <v>8</v>
      </c>
      <c r="B9" t="s">
        <v>1095</v>
      </c>
      <c r="C9">
        <f t="shared" ca="1" si="1"/>
        <v>1</v>
      </c>
      <c r="D9">
        <f t="shared" ca="1" si="0"/>
        <v>335</v>
      </c>
      <c r="E9" s="17">
        <f t="array" aca="1" ref="E9" ca="1">C9+D9-1</f>
        <v>335</v>
      </c>
    </row>
    <row r="10" spans="1:5" x14ac:dyDescent="0.25">
      <c r="A10">
        <v>9</v>
      </c>
      <c r="B10" t="s">
        <v>1096</v>
      </c>
      <c r="C10">
        <f ca="1">COUNTA(INDIRECT(B10&amp;"[Id]"))</f>
        <v>42</v>
      </c>
      <c r="D10">
        <f t="shared" ca="1" si="0"/>
        <v>336</v>
      </c>
      <c r="E10" s="17">
        <f t="array" aca="1" ref="E10" ca="1">C10+D10-1</f>
        <v>377</v>
      </c>
    </row>
  </sheetData>
  <sheetProtection sheet="1" objects="1" scenario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T33"/>
  <sheetViews>
    <sheetView zoomScale="90" zoomScaleNormal="90" workbookViewId="0">
      <pane xSplit="6" ySplit="1" topLeftCell="G2" activePane="bottomRight" state="frozen"/>
      <selection pane="topRight" activeCell="G1" sqref="G1"/>
      <selection pane="bottomLeft" activeCell="A2" sqref="A2"/>
      <selection pane="bottomRight" activeCell="B1" sqref="B1:B1048576"/>
    </sheetView>
  </sheetViews>
  <sheetFormatPr baseColWidth="10" defaultRowHeight="15" x14ac:dyDescent="0.25"/>
  <cols>
    <col min="1" max="1" width="5.7109375" style="3" hidden="1" customWidth="1"/>
    <col min="2" max="2" width="55" style="10" bestFit="1" customWidth="1"/>
    <col min="3" max="3" width="32.85546875" style="39" bestFit="1" customWidth="1"/>
    <col min="4" max="4" width="10.85546875" style="34" bestFit="1" customWidth="1"/>
    <col min="5" max="5" width="9.85546875" style="34" bestFit="1" customWidth="1"/>
    <col min="6" max="6" width="11.42578125" style="34" hidden="1" customWidth="1"/>
    <col min="7" max="9" width="50.7109375" style="57" customWidth="1"/>
    <col min="10" max="10" width="25.7109375" style="43" customWidth="1"/>
    <col min="11" max="11" width="0" style="34" hidden="1" customWidth="1"/>
    <col min="12" max="12" width="50.7109375" style="34" hidden="1" customWidth="1"/>
    <col min="13" max="13" width="0" style="34" hidden="1" customWidth="1"/>
    <col min="14" max="14" width="13.42578125" style="3" hidden="1" customWidth="1"/>
    <col min="15" max="15" width="12.28515625" style="3" hidden="1" customWidth="1"/>
    <col min="16" max="19" width="0" style="3" hidden="1" customWidth="1"/>
    <col min="20" max="20" width="11.42578125" style="37"/>
    <col min="21" max="16384" width="11.42578125" style="3"/>
  </cols>
  <sheetData>
    <row r="1" spans="1:20" s="49" customFormat="1" ht="12.75" x14ac:dyDescent="0.25">
      <c r="A1" s="49" t="s">
        <v>1079</v>
      </c>
      <c r="B1" s="49" t="s">
        <v>0</v>
      </c>
      <c r="C1" s="144" t="s">
        <v>1</v>
      </c>
      <c r="D1" s="49" t="s">
        <v>2</v>
      </c>
      <c r="E1" s="49" t="s">
        <v>3</v>
      </c>
      <c r="F1" s="49" t="s">
        <v>949</v>
      </c>
      <c r="G1" s="122" t="s">
        <v>951</v>
      </c>
      <c r="H1" s="50" t="s">
        <v>945</v>
      </c>
      <c r="I1" s="50" t="s">
        <v>946</v>
      </c>
      <c r="J1" s="54" t="s">
        <v>952</v>
      </c>
      <c r="K1" s="49" t="s">
        <v>4</v>
      </c>
      <c r="L1" s="49" t="s">
        <v>947</v>
      </c>
      <c r="M1" s="49" t="s">
        <v>948</v>
      </c>
      <c r="N1" s="49" t="s">
        <v>5</v>
      </c>
      <c r="O1" s="49" t="s">
        <v>6</v>
      </c>
      <c r="P1" s="49" t="s">
        <v>7</v>
      </c>
      <c r="Q1" s="49" t="s">
        <v>8</v>
      </c>
      <c r="R1" s="49" t="s">
        <v>9</v>
      </c>
      <c r="S1" s="49" t="s">
        <v>10</v>
      </c>
    </row>
    <row r="2" spans="1:20" ht="38.25" x14ac:dyDescent="0.25">
      <c r="A2" s="10">
        <v>1</v>
      </c>
      <c r="B2" s="10" t="s">
        <v>890</v>
      </c>
      <c r="C2" s="142" t="s">
        <v>884</v>
      </c>
      <c r="D2" s="10"/>
      <c r="E2" s="10"/>
      <c r="F2" s="10" t="s">
        <v>885</v>
      </c>
      <c r="G2" s="123" t="s">
        <v>1120</v>
      </c>
      <c r="H2" s="56" t="s">
        <v>1121</v>
      </c>
      <c r="I2" s="56" t="s">
        <v>1122</v>
      </c>
      <c r="J2" s="46"/>
      <c r="K2" s="10"/>
      <c r="L2" s="10"/>
      <c r="M2" s="10"/>
      <c r="N2" s="13"/>
      <c r="O2" s="19"/>
      <c r="P2" s="55"/>
      <c r="Q2" s="55"/>
      <c r="R2" s="55"/>
      <c r="S2" s="55"/>
      <c r="T2" s="3"/>
    </row>
    <row r="3" spans="1:20" ht="51" x14ac:dyDescent="0.25">
      <c r="A3" s="10">
        <v>2</v>
      </c>
      <c r="B3" s="10" t="s">
        <v>891</v>
      </c>
      <c r="C3" s="142" t="s">
        <v>884</v>
      </c>
      <c r="D3" s="10"/>
      <c r="E3" s="10"/>
      <c r="F3" s="10" t="s">
        <v>885</v>
      </c>
      <c r="G3" s="123" t="s">
        <v>1123</v>
      </c>
      <c r="H3" s="56" t="s">
        <v>1124</v>
      </c>
      <c r="I3" s="56" t="s">
        <v>1125</v>
      </c>
      <c r="J3" s="46"/>
      <c r="K3" s="10"/>
      <c r="L3" s="10"/>
      <c r="M3" s="10"/>
      <c r="N3" s="13"/>
      <c r="O3" s="19"/>
      <c r="P3" s="16"/>
      <c r="Q3" s="16"/>
      <c r="R3" s="16"/>
      <c r="S3" s="16"/>
      <c r="T3" s="3"/>
    </row>
    <row r="4" spans="1:20" ht="12.75" x14ac:dyDescent="0.25">
      <c r="A4" s="10">
        <v>3</v>
      </c>
      <c r="B4" s="10" t="s">
        <v>1048</v>
      </c>
      <c r="C4" s="142" t="s">
        <v>884</v>
      </c>
      <c r="D4" s="10"/>
      <c r="E4" s="10"/>
      <c r="F4" s="10"/>
      <c r="G4" s="123" t="s">
        <v>1126</v>
      </c>
      <c r="H4" s="56" t="s">
        <v>1127</v>
      </c>
      <c r="I4" s="56" t="s">
        <v>1128</v>
      </c>
      <c r="J4" s="46"/>
      <c r="K4" s="10"/>
      <c r="L4" s="10"/>
      <c r="M4" s="10"/>
      <c r="N4" s="13"/>
      <c r="O4" s="19"/>
      <c r="P4" s="16"/>
      <c r="Q4" s="16"/>
      <c r="R4" s="16"/>
      <c r="S4" s="16"/>
      <c r="T4" s="3"/>
    </row>
    <row r="5" spans="1:20" ht="25.5" x14ac:dyDescent="0.25">
      <c r="A5" s="10">
        <v>4</v>
      </c>
      <c r="B5" s="10" t="s">
        <v>1049</v>
      </c>
      <c r="C5" s="142" t="s">
        <v>884</v>
      </c>
      <c r="D5" s="10"/>
      <c r="E5" s="10"/>
      <c r="F5" s="10"/>
      <c r="G5" s="123" t="s">
        <v>1129</v>
      </c>
      <c r="H5" s="56" t="s">
        <v>1130</v>
      </c>
      <c r="I5" s="56" t="s">
        <v>1131</v>
      </c>
      <c r="J5" s="46"/>
      <c r="K5" s="10"/>
      <c r="L5" s="10"/>
      <c r="M5" s="10"/>
      <c r="N5" s="13"/>
      <c r="O5" s="19"/>
      <c r="P5" s="16"/>
      <c r="Q5" s="16"/>
      <c r="R5" s="16"/>
      <c r="S5" s="16"/>
      <c r="T5" s="3"/>
    </row>
    <row r="6" spans="1:20" ht="25.5" x14ac:dyDescent="0.25">
      <c r="A6" s="10">
        <v>5</v>
      </c>
      <c r="B6" s="10" t="s">
        <v>1050</v>
      </c>
      <c r="C6" s="142" t="s">
        <v>884</v>
      </c>
      <c r="D6" s="10"/>
      <c r="E6" s="10"/>
      <c r="F6" s="10" t="s">
        <v>885</v>
      </c>
      <c r="G6" s="123" t="s">
        <v>1132</v>
      </c>
      <c r="H6" s="56" t="s">
        <v>1133</v>
      </c>
      <c r="I6" s="56" t="s">
        <v>1134</v>
      </c>
      <c r="J6" s="46"/>
      <c r="K6" s="10"/>
      <c r="L6" s="10"/>
      <c r="M6" s="10"/>
      <c r="N6" s="13"/>
      <c r="O6" s="19"/>
      <c r="P6" s="55"/>
      <c r="Q6" s="55"/>
      <c r="R6" s="55"/>
      <c r="S6" s="55"/>
      <c r="T6" s="3"/>
    </row>
    <row r="7" spans="1:20" ht="25.5" x14ac:dyDescent="0.25">
      <c r="A7" s="10">
        <v>6</v>
      </c>
      <c r="B7" s="10" t="s">
        <v>1051</v>
      </c>
      <c r="C7" s="142" t="s">
        <v>884</v>
      </c>
      <c r="D7" s="10"/>
      <c r="E7" s="10"/>
      <c r="F7" s="10"/>
      <c r="G7" s="123" t="s">
        <v>1127</v>
      </c>
      <c r="H7" s="56" t="s">
        <v>1133</v>
      </c>
      <c r="I7" s="56" t="s">
        <v>1135</v>
      </c>
      <c r="J7" s="46"/>
      <c r="K7" s="10"/>
      <c r="L7" s="10"/>
      <c r="M7" s="10"/>
      <c r="N7" s="13"/>
      <c r="O7" s="19"/>
      <c r="P7" s="55"/>
      <c r="Q7" s="55"/>
      <c r="R7" s="55"/>
      <c r="S7" s="55"/>
      <c r="T7" s="3"/>
    </row>
    <row r="8" spans="1:20" ht="39.950000000000003" customHeight="1" x14ac:dyDescent="0.25">
      <c r="A8" s="10">
        <v>7</v>
      </c>
      <c r="B8" s="10" t="s">
        <v>888</v>
      </c>
      <c r="C8" s="142" t="s">
        <v>884</v>
      </c>
      <c r="D8" s="10"/>
      <c r="E8" s="10"/>
      <c r="F8" s="10" t="s">
        <v>885</v>
      </c>
      <c r="G8" s="123" t="s">
        <v>1136</v>
      </c>
      <c r="H8" s="56" t="s">
        <v>1137</v>
      </c>
      <c r="I8" s="56" t="s">
        <v>1138</v>
      </c>
      <c r="J8" s="46"/>
      <c r="K8" s="10"/>
      <c r="L8" s="10"/>
      <c r="M8" s="10"/>
      <c r="N8" s="13"/>
      <c r="O8" s="19"/>
      <c r="P8" s="16"/>
      <c r="Q8" s="16"/>
      <c r="R8" s="16"/>
      <c r="S8" s="16"/>
      <c r="T8" s="3"/>
    </row>
    <row r="9" spans="1:20" ht="25.5" x14ac:dyDescent="0.25">
      <c r="A9" s="10">
        <v>8</v>
      </c>
      <c r="B9" s="10" t="s">
        <v>1052</v>
      </c>
      <c r="C9" s="142" t="s">
        <v>884</v>
      </c>
      <c r="D9" s="10"/>
      <c r="E9" s="10"/>
      <c r="F9" s="10"/>
      <c r="G9" s="123" t="s">
        <v>1139</v>
      </c>
      <c r="H9" s="56" t="s">
        <v>1133</v>
      </c>
      <c r="I9" s="56" t="s">
        <v>1133</v>
      </c>
      <c r="J9" s="46"/>
      <c r="K9" s="10"/>
      <c r="L9" s="10"/>
      <c r="M9" s="10"/>
      <c r="N9" s="13"/>
      <c r="O9" s="19"/>
      <c r="P9" s="16"/>
      <c r="Q9" s="16"/>
      <c r="R9" s="16"/>
      <c r="S9" s="16"/>
      <c r="T9" s="3"/>
    </row>
    <row r="10" spans="1:20" ht="39.950000000000003" customHeight="1" x14ac:dyDescent="0.25">
      <c r="A10" s="10">
        <v>9</v>
      </c>
      <c r="B10" s="10" t="s">
        <v>908</v>
      </c>
      <c r="C10" s="142" t="s">
        <v>884</v>
      </c>
      <c r="D10" s="10"/>
      <c r="E10" s="10"/>
      <c r="F10" s="10" t="s">
        <v>885</v>
      </c>
      <c r="G10" s="123" t="s">
        <v>1140</v>
      </c>
      <c r="H10" s="56" t="s">
        <v>1133</v>
      </c>
      <c r="I10" s="56" t="s">
        <v>1141</v>
      </c>
      <c r="J10" s="46"/>
      <c r="K10" s="10"/>
      <c r="L10" s="10"/>
      <c r="M10" s="10"/>
      <c r="N10" s="13"/>
      <c r="O10" s="19"/>
      <c r="P10" s="16"/>
      <c r="Q10" s="16"/>
      <c r="R10" s="16"/>
      <c r="S10" s="16"/>
      <c r="T10" s="3"/>
    </row>
    <row r="11" spans="1:20" ht="63.75" x14ac:dyDescent="0.25">
      <c r="A11" s="10">
        <v>10</v>
      </c>
      <c r="B11" s="10" t="s">
        <v>909</v>
      </c>
      <c r="C11" s="142" t="s">
        <v>884</v>
      </c>
      <c r="D11" s="10" t="s">
        <v>1017</v>
      </c>
      <c r="E11" s="10"/>
      <c r="F11" s="10" t="s">
        <v>885</v>
      </c>
      <c r="G11" s="123" t="s">
        <v>1142</v>
      </c>
      <c r="H11" s="56" t="s">
        <v>1143</v>
      </c>
      <c r="I11" s="56" t="s">
        <v>1144</v>
      </c>
      <c r="J11" s="46"/>
      <c r="K11" s="10"/>
      <c r="L11" s="10"/>
      <c r="M11" s="10"/>
      <c r="N11" s="13"/>
      <c r="O11" s="19"/>
      <c r="P11" s="16"/>
      <c r="Q11" s="16"/>
      <c r="R11" s="16"/>
      <c r="S11" s="16"/>
      <c r="T11" s="3"/>
    </row>
    <row r="12" spans="1:20" ht="25.5" x14ac:dyDescent="0.25">
      <c r="A12" s="10">
        <v>11</v>
      </c>
      <c r="B12" s="10" t="s">
        <v>887</v>
      </c>
      <c r="C12" s="142" t="s">
        <v>884</v>
      </c>
      <c r="D12" s="10"/>
      <c r="E12" s="10"/>
      <c r="F12" s="10" t="s">
        <v>885</v>
      </c>
      <c r="G12" s="123" t="s">
        <v>1145</v>
      </c>
      <c r="H12" s="56" t="s">
        <v>1146</v>
      </c>
      <c r="I12" s="56" t="s">
        <v>1147</v>
      </c>
      <c r="J12" s="46"/>
      <c r="K12" s="10"/>
      <c r="L12" s="10"/>
      <c r="M12" s="10"/>
      <c r="N12" s="13"/>
      <c r="O12" s="19"/>
      <c r="P12" s="16"/>
      <c r="Q12" s="16"/>
      <c r="R12" s="16"/>
      <c r="S12" s="16"/>
      <c r="T12" s="3"/>
    </row>
    <row r="13" spans="1:20" ht="12.75" x14ac:dyDescent="0.25">
      <c r="A13" s="10">
        <v>12</v>
      </c>
      <c r="B13" s="10" t="s">
        <v>889</v>
      </c>
      <c r="C13" s="142" t="s">
        <v>884</v>
      </c>
      <c r="D13" s="10"/>
      <c r="E13" s="10"/>
      <c r="F13" s="10" t="s">
        <v>885</v>
      </c>
      <c r="G13" s="123" t="s">
        <v>1148</v>
      </c>
      <c r="H13" s="56" t="s">
        <v>1149</v>
      </c>
      <c r="I13" s="56" t="s">
        <v>1150</v>
      </c>
      <c r="J13" s="46" t="s">
        <v>1579</v>
      </c>
      <c r="K13" s="10"/>
      <c r="L13" s="10"/>
      <c r="M13" s="10"/>
      <c r="N13" s="13"/>
      <c r="O13" s="19"/>
      <c r="P13" s="16"/>
      <c r="Q13" s="16"/>
      <c r="R13" s="16"/>
      <c r="S13" s="16"/>
      <c r="T13" s="3"/>
    </row>
    <row r="14" spans="1:20" ht="12.75" x14ac:dyDescent="0.25">
      <c r="A14" s="10">
        <v>13</v>
      </c>
      <c r="B14" s="10" t="s">
        <v>886</v>
      </c>
      <c r="C14" s="142" t="s">
        <v>884</v>
      </c>
      <c r="D14" s="10"/>
      <c r="E14" s="10"/>
      <c r="F14" s="10" t="s">
        <v>885</v>
      </c>
      <c r="G14" s="123" t="s">
        <v>1151</v>
      </c>
      <c r="H14" s="56" t="s">
        <v>1152</v>
      </c>
      <c r="I14" s="56" t="s">
        <v>1153</v>
      </c>
      <c r="J14" s="46" t="s">
        <v>1582</v>
      </c>
      <c r="K14" s="10"/>
      <c r="L14" s="10"/>
      <c r="M14" s="10"/>
      <c r="N14" s="13"/>
      <c r="O14" s="19"/>
      <c r="P14" s="16"/>
      <c r="Q14" s="16"/>
      <c r="R14" s="16"/>
      <c r="S14" s="16"/>
      <c r="T14" s="3"/>
    </row>
    <row r="15" spans="1:20" ht="12.75" x14ac:dyDescent="0.25">
      <c r="A15" s="10">
        <v>14</v>
      </c>
      <c r="B15" s="10" t="s">
        <v>1004</v>
      </c>
      <c r="C15" s="142" t="s">
        <v>884</v>
      </c>
      <c r="D15" s="20" t="s">
        <v>1015</v>
      </c>
      <c r="E15" s="10" t="s">
        <v>1016</v>
      </c>
      <c r="F15" s="10" t="s">
        <v>885</v>
      </c>
      <c r="G15" s="123" t="s">
        <v>1154</v>
      </c>
      <c r="H15" s="56" t="s">
        <v>1146</v>
      </c>
      <c r="I15" s="56" t="s">
        <v>1155</v>
      </c>
      <c r="J15" s="46"/>
      <c r="K15" s="10"/>
      <c r="L15" s="10"/>
      <c r="M15" s="10"/>
      <c r="N15" s="13"/>
      <c r="O15" s="19"/>
      <c r="P15" s="55"/>
      <c r="Q15" s="55"/>
      <c r="R15" s="55"/>
      <c r="S15" s="55"/>
      <c r="T15" s="3"/>
    </row>
    <row r="16" spans="1:20" ht="25.5" x14ac:dyDescent="0.25">
      <c r="A16" s="10">
        <v>15</v>
      </c>
      <c r="B16" s="10" t="s">
        <v>1078</v>
      </c>
      <c r="C16" s="142" t="s">
        <v>884</v>
      </c>
      <c r="D16" s="20" t="s">
        <v>1015</v>
      </c>
      <c r="E16" s="10" t="s">
        <v>1016</v>
      </c>
      <c r="F16" s="10" t="s">
        <v>885</v>
      </c>
      <c r="G16" s="123" t="s">
        <v>1156</v>
      </c>
      <c r="H16" s="56" t="s">
        <v>1157</v>
      </c>
      <c r="I16" s="56" t="s">
        <v>1158</v>
      </c>
      <c r="J16" s="46"/>
      <c r="K16" s="10"/>
      <c r="L16" s="10"/>
      <c r="M16" s="10"/>
      <c r="N16" s="13"/>
      <c r="O16" s="19"/>
      <c r="P16" s="55"/>
      <c r="Q16" s="55"/>
      <c r="R16" s="55"/>
      <c r="S16" s="55"/>
      <c r="T16" s="3"/>
    </row>
    <row r="17" spans="1:20" ht="50.1" customHeight="1" x14ac:dyDescent="0.25">
      <c r="A17" s="10">
        <v>16</v>
      </c>
      <c r="B17" s="10" t="s">
        <v>905</v>
      </c>
      <c r="C17" s="142" t="s">
        <v>884</v>
      </c>
      <c r="D17" s="20" t="s">
        <v>1015</v>
      </c>
      <c r="E17" s="10" t="s">
        <v>1016</v>
      </c>
      <c r="F17" s="10" t="s">
        <v>885</v>
      </c>
      <c r="G17" s="123" t="s">
        <v>1159</v>
      </c>
      <c r="H17" s="56" t="s">
        <v>1160</v>
      </c>
      <c r="I17" s="56" t="s">
        <v>1161</v>
      </c>
      <c r="J17" s="46" t="s">
        <v>1583</v>
      </c>
      <c r="K17" s="10"/>
      <c r="L17" s="10"/>
      <c r="M17" s="10"/>
      <c r="N17" s="13"/>
      <c r="O17" s="19"/>
      <c r="P17" s="16"/>
      <c r="Q17" s="16"/>
      <c r="R17" s="16"/>
      <c r="S17" s="16"/>
      <c r="T17" s="3"/>
    </row>
    <row r="18" spans="1:20" ht="69.95" customHeight="1" x14ac:dyDescent="0.25">
      <c r="A18" s="10">
        <v>17</v>
      </c>
      <c r="B18" s="10" t="s">
        <v>906</v>
      </c>
      <c r="C18" s="142" t="s">
        <v>884</v>
      </c>
      <c r="D18" s="20" t="s">
        <v>1015</v>
      </c>
      <c r="E18" s="10" t="s">
        <v>1016</v>
      </c>
      <c r="F18" s="10" t="s">
        <v>885</v>
      </c>
      <c r="G18" s="123" t="s">
        <v>1162</v>
      </c>
      <c r="H18" s="56" t="s">
        <v>1163</v>
      </c>
      <c r="I18" s="56" t="s">
        <v>1164</v>
      </c>
      <c r="J18" s="46" t="s">
        <v>1584</v>
      </c>
      <c r="K18" s="10"/>
      <c r="L18" s="10"/>
      <c r="M18" s="10"/>
      <c r="N18" s="13"/>
      <c r="O18" s="19"/>
      <c r="P18" s="16"/>
      <c r="Q18" s="16"/>
      <c r="R18" s="16"/>
      <c r="S18" s="16"/>
      <c r="T18" s="3"/>
    </row>
    <row r="19" spans="1:20" ht="38.25" x14ac:dyDescent="0.25">
      <c r="A19" s="10">
        <v>18</v>
      </c>
      <c r="B19" s="10" t="s">
        <v>907</v>
      </c>
      <c r="C19" s="142" t="s">
        <v>884</v>
      </c>
      <c r="D19" s="20" t="s">
        <v>1015</v>
      </c>
      <c r="E19" s="10" t="s">
        <v>1016</v>
      </c>
      <c r="F19" s="10" t="s">
        <v>885</v>
      </c>
      <c r="G19" s="123" t="s">
        <v>1165</v>
      </c>
      <c r="H19" s="56" t="s">
        <v>1146</v>
      </c>
      <c r="I19" s="56" t="s">
        <v>1166</v>
      </c>
      <c r="J19" s="46"/>
      <c r="K19" s="10"/>
      <c r="L19" s="10"/>
      <c r="M19" s="10"/>
      <c r="N19" s="13"/>
      <c r="O19" s="19"/>
      <c r="P19" s="16"/>
      <c r="Q19" s="16"/>
      <c r="R19" s="16"/>
      <c r="S19" s="16"/>
      <c r="T19" s="3"/>
    </row>
    <row r="20" spans="1:20" ht="12.75" x14ac:dyDescent="0.25">
      <c r="A20" s="10">
        <v>19</v>
      </c>
      <c r="B20" s="10" t="s">
        <v>892</v>
      </c>
      <c r="C20" s="142" t="s">
        <v>884</v>
      </c>
      <c r="D20" s="20" t="s">
        <v>1015</v>
      </c>
      <c r="E20" s="10" t="s">
        <v>1016</v>
      </c>
      <c r="F20" s="10" t="s">
        <v>885</v>
      </c>
      <c r="G20" s="123" t="s">
        <v>1167</v>
      </c>
      <c r="H20" s="56" t="s">
        <v>1168</v>
      </c>
      <c r="I20" s="56" t="s">
        <v>1169</v>
      </c>
      <c r="J20" s="46"/>
      <c r="K20" s="10"/>
      <c r="L20" s="10"/>
      <c r="M20" s="10"/>
      <c r="N20" s="13"/>
      <c r="O20" s="19"/>
      <c r="P20" s="16"/>
      <c r="Q20" s="16"/>
      <c r="R20" s="16"/>
      <c r="S20" s="16"/>
      <c r="T20" s="3"/>
    </row>
    <row r="21" spans="1:20" ht="25.5" x14ac:dyDescent="0.25">
      <c r="A21" s="10">
        <v>20</v>
      </c>
      <c r="B21" s="10" t="s">
        <v>899</v>
      </c>
      <c r="C21" s="142" t="s">
        <v>884</v>
      </c>
      <c r="D21" s="20" t="s">
        <v>1015</v>
      </c>
      <c r="E21" s="10" t="s">
        <v>1016</v>
      </c>
      <c r="F21" s="10" t="s">
        <v>885</v>
      </c>
      <c r="G21" s="123" t="s">
        <v>1170</v>
      </c>
      <c r="H21" s="56" t="s">
        <v>1171</v>
      </c>
      <c r="I21" s="56" t="s">
        <v>1172</v>
      </c>
      <c r="J21" s="46"/>
      <c r="K21" s="10"/>
      <c r="L21" s="10"/>
      <c r="M21" s="10"/>
      <c r="N21" s="13"/>
      <c r="O21" s="19"/>
      <c r="P21" s="16"/>
      <c r="Q21" s="16"/>
      <c r="R21" s="16"/>
      <c r="S21" s="16"/>
      <c r="T21" s="3"/>
    </row>
    <row r="22" spans="1:20" ht="38.25" x14ac:dyDescent="0.25">
      <c r="A22" s="10">
        <v>21</v>
      </c>
      <c r="B22" s="52" t="s">
        <v>1580</v>
      </c>
      <c r="C22" s="142" t="s">
        <v>884</v>
      </c>
      <c r="D22" s="20" t="s">
        <v>1015</v>
      </c>
      <c r="E22" s="10" t="s">
        <v>1016</v>
      </c>
      <c r="F22" s="10" t="s">
        <v>885</v>
      </c>
      <c r="G22" s="123" t="s">
        <v>1173</v>
      </c>
      <c r="H22" s="56" t="s">
        <v>1171</v>
      </c>
      <c r="I22" s="56" t="s">
        <v>1174</v>
      </c>
      <c r="J22" s="46" t="s">
        <v>1600</v>
      </c>
      <c r="K22" s="10"/>
      <c r="L22" s="10"/>
      <c r="M22" s="10"/>
      <c r="N22" s="13"/>
      <c r="O22" s="19"/>
      <c r="P22" s="16"/>
      <c r="Q22" s="16"/>
      <c r="R22" s="16"/>
      <c r="S22" s="16"/>
      <c r="T22" s="3"/>
    </row>
    <row r="23" spans="1:20" ht="38.25" x14ac:dyDescent="0.25">
      <c r="A23" s="10">
        <v>22</v>
      </c>
      <c r="B23" s="10" t="s">
        <v>893</v>
      </c>
      <c r="C23" s="142" t="s">
        <v>884</v>
      </c>
      <c r="D23" s="20" t="s">
        <v>1015</v>
      </c>
      <c r="E23" s="10" t="s">
        <v>1016</v>
      </c>
      <c r="F23" s="10" t="s">
        <v>885</v>
      </c>
      <c r="G23" s="123" t="s">
        <v>1175</v>
      </c>
      <c r="H23" s="56" t="s">
        <v>1176</v>
      </c>
      <c r="I23" s="56" t="s">
        <v>1177</v>
      </c>
      <c r="J23" s="46" t="s">
        <v>1202</v>
      </c>
      <c r="K23" s="10"/>
      <c r="L23" s="10"/>
      <c r="M23" s="10"/>
      <c r="N23" s="13"/>
      <c r="O23" s="19"/>
      <c r="P23" s="16"/>
      <c r="Q23" s="16"/>
      <c r="R23" s="16"/>
      <c r="S23" s="16"/>
      <c r="T23" s="3"/>
    </row>
    <row r="24" spans="1:20" ht="25.5" x14ac:dyDescent="0.25">
      <c r="A24" s="10">
        <v>23</v>
      </c>
      <c r="B24" s="10" t="s">
        <v>894</v>
      </c>
      <c r="C24" s="142" t="s">
        <v>884</v>
      </c>
      <c r="D24" s="20" t="s">
        <v>1015</v>
      </c>
      <c r="E24" s="10" t="s">
        <v>1016</v>
      </c>
      <c r="F24" s="10" t="s">
        <v>885</v>
      </c>
      <c r="G24" s="123" t="s">
        <v>1178</v>
      </c>
      <c r="H24" s="56" t="s">
        <v>1168</v>
      </c>
      <c r="I24" s="56" t="s">
        <v>1179</v>
      </c>
      <c r="J24" s="46"/>
      <c r="K24" s="10"/>
      <c r="L24" s="10"/>
      <c r="M24" s="10"/>
      <c r="N24" s="13"/>
      <c r="O24" s="19"/>
      <c r="P24" s="16"/>
      <c r="Q24" s="16"/>
      <c r="R24" s="16"/>
      <c r="S24" s="16"/>
      <c r="T24" s="3"/>
    </row>
    <row r="25" spans="1:20" ht="51" x14ac:dyDescent="0.25">
      <c r="A25" s="10">
        <v>24</v>
      </c>
      <c r="B25" s="10" t="s">
        <v>895</v>
      </c>
      <c r="C25" s="142" t="s">
        <v>884</v>
      </c>
      <c r="D25" s="20" t="s">
        <v>1015</v>
      </c>
      <c r="E25" s="10" t="s">
        <v>1016</v>
      </c>
      <c r="F25" s="10" t="s">
        <v>885</v>
      </c>
      <c r="G25" s="123" t="s">
        <v>1180</v>
      </c>
      <c r="H25" s="56" t="s">
        <v>1127</v>
      </c>
      <c r="I25" s="56" t="s">
        <v>1181</v>
      </c>
      <c r="J25" s="46" t="s">
        <v>1596</v>
      </c>
      <c r="K25" s="10"/>
      <c r="L25" s="10"/>
      <c r="M25" s="10"/>
      <c r="N25" s="13"/>
      <c r="O25" s="19"/>
      <c r="P25" s="16"/>
      <c r="Q25" s="16"/>
      <c r="R25" s="16"/>
      <c r="S25" s="16"/>
      <c r="T25" s="3"/>
    </row>
    <row r="26" spans="1:20" ht="25.5" x14ac:dyDescent="0.25">
      <c r="A26" s="10">
        <v>25</v>
      </c>
      <c r="B26" s="10" t="s">
        <v>896</v>
      </c>
      <c r="C26" s="142" t="s">
        <v>884</v>
      </c>
      <c r="D26" s="20" t="s">
        <v>1015</v>
      </c>
      <c r="E26" s="10" t="s">
        <v>1016</v>
      </c>
      <c r="F26" s="10" t="s">
        <v>885</v>
      </c>
      <c r="G26" s="123" t="s">
        <v>1182</v>
      </c>
      <c r="H26" s="56" t="s">
        <v>1183</v>
      </c>
      <c r="I26" s="56" t="s">
        <v>1184</v>
      </c>
      <c r="J26" s="46"/>
      <c r="K26" s="10"/>
      <c r="L26" s="10"/>
      <c r="M26" s="10"/>
      <c r="N26" s="13"/>
      <c r="O26" s="19"/>
      <c r="P26" s="16"/>
      <c r="Q26" s="16"/>
      <c r="R26" s="16"/>
      <c r="S26" s="16"/>
      <c r="T26" s="3"/>
    </row>
    <row r="27" spans="1:20" ht="38.25" x14ac:dyDescent="0.25">
      <c r="A27" s="10">
        <v>26</v>
      </c>
      <c r="B27" s="10" t="s">
        <v>897</v>
      </c>
      <c r="C27" s="142" t="s">
        <v>884</v>
      </c>
      <c r="D27" s="20" t="s">
        <v>1015</v>
      </c>
      <c r="E27" s="10" t="s">
        <v>1016</v>
      </c>
      <c r="F27" s="10" t="s">
        <v>885</v>
      </c>
      <c r="G27" s="123" t="s">
        <v>1185</v>
      </c>
      <c r="H27" s="56" t="s">
        <v>1133</v>
      </c>
      <c r="I27" s="56" t="s">
        <v>1186</v>
      </c>
      <c r="J27" s="46"/>
      <c r="K27" s="10"/>
      <c r="L27" s="10"/>
      <c r="M27" s="10"/>
      <c r="N27" s="13"/>
      <c r="O27" s="19"/>
      <c r="P27" s="16"/>
      <c r="Q27" s="16"/>
      <c r="R27" s="16"/>
      <c r="S27" s="16"/>
      <c r="T27" s="3"/>
    </row>
    <row r="28" spans="1:20" ht="51" x14ac:dyDescent="0.25">
      <c r="A28" s="10">
        <v>27</v>
      </c>
      <c r="B28" s="10" t="s">
        <v>898</v>
      </c>
      <c r="C28" s="142" t="s">
        <v>884</v>
      </c>
      <c r="D28" s="20" t="s">
        <v>1015</v>
      </c>
      <c r="E28" s="10" t="s">
        <v>1016</v>
      </c>
      <c r="F28" s="10" t="s">
        <v>885</v>
      </c>
      <c r="G28" s="123" t="s">
        <v>1187</v>
      </c>
      <c r="H28" s="56" t="s">
        <v>1188</v>
      </c>
      <c r="I28" s="56" t="s">
        <v>1189</v>
      </c>
      <c r="J28" s="46"/>
      <c r="K28" s="10"/>
      <c r="L28" s="10"/>
      <c r="M28" s="10"/>
      <c r="N28" s="13"/>
      <c r="O28" s="19"/>
      <c r="P28" s="16"/>
      <c r="Q28" s="16"/>
      <c r="R28" s="16"/>
      <c r="S28" s="16"/>
      <c r="T28" s="3"/>
    </row>
    <row r="29" spans="1:20" ht="38.25" x14ac:dyDescent="0.25">
      <c r="A29" s="10">
        <v>28</v>
      </c>
      <c r="B29" s="10" t="s">
        <v>900</v>
      </c>
      <c r="C29" s="142" t="s">
        <v>884</v>
      </c>
      <c r="D29" s="20" t="s">
        <v>1015</v>
      </c>
      <c r="E29" s="10" t="s">
        <v>1016</v>
      </c>
      <c r="F29" s="10" t="s">
        <v>885</v>
      </c>
      <c r="G29" s="123" t="s">
        <v>1663</v>
      </c>
      <c r="H29" s="56" t="s">
        <v>1190</v>
      </c>
      <c r="I29" s="56" t="s">
        <v>1191</v>
      </c>
      <c r="J29" s="46" t="s">
        <v>1574</v>
      </c>
      <c r="K29" s="10"/>
      <c r="L29" s="10"/>
      <c r="M29" s="10"/>
      <c r="N29" s="13"/>
      <c r="O29" s="19"/>
      <c r="P29" s="16"/>
      <c r="Q29" s="16"/>
      <c r="R29" s="16"/>
      <c r="S29" s="16"/>
      <c r="T29" s="3"/>
    </row>
    <row r="30" spans="1:20" ht="25.5" x14ac:dyDescent="0.25">
      <c r="A30" s="10">
        <v>29</v>
      </c>
      <c r="B30" s="10" t="s">
        <v>901</v>
      </c>
      <c r="C30" s="142" t="s">
        <v>884</v>
      </c>
      <c r="D30" s="20" t="s">
        <v>1015</v>
      </c>
      <c r="E30" s="10" t="s">
        <v>1016</v>
      </c>
      <c r="F30" s="10" t="s">
        <v>885</v>
      </c>
      <c r="G30" s="123" t="s">
        <v>1192</v>
      </c>
      <c r="H30" s="56" t="s">
        <v>1133</v>
      </c>
      <c r="I30" s="56" t="s">
        <v>1193</v>
      </c>
      <c r="J30" s="46" t="s">
        <v>1574</v>
      </c>
      <c r="K30" s="10"/>
      <c r="L30" s="10"/>
      <c r="M30" s="10"/>
      <c r="N30" s="13"/>
      <c r="O30" s="19"/>
      <c r="P30" s="16"/>
      <c r="Q30" s="16"/>
      <c r="R30" s="16"/>
      <c r="S30" s="16"/>
      <c r="T30" s="3"/>
    </row>
    <row r="31" spans="1:20" ht="38.25" x14ac:dyDescent="0.25">
      <c r="A31" s="10">
        <v>30</v>
      </c>
      <c r="B31" s="10" t="s">
        <v>902</v>
      </c>
      <c r="C31" s="142" t="s">
        <v>884</v>
      </c>
      <c r="D31" s="20" t="s">
        <v>1015</v>
      </c>
      <c r="E31" s="10" t="s">
        <v>1016</v>
      </c>
      <c r="F31" s="10" t="s">
        <v>885</v>
      </c>
      <c r="G31" s="123" t="s">
        <v>1664</v>
      </c>
      <c r="H31" s="56" t="s">
        <v>1194</v>
      </c>
      <c r="I31" s="56" t="s">
        <v>1195</v>
      </c>
      <c r="J31" s="46" t="s">
        <v>1202</v>
      </c>
      <c r="K31" s="10"/>
      <c r="L31" s="10"/>
      <c r="M31" s="10"/>
      <c r="N31" s="13"/>
      <c r="O31" s="19"/>
      <c r="P31" s="16"/>
      <c r="Q31" s="16"/>
      <c r="R31" s="16"/>
      <c r="S31" s="16"/>
      <c r="T31" s="3"/>
    </row>
    <row r="32" spans="1:20" ht="89.25" x14ac:dyDescent="0.25">
      <c r="A32" s="10">
        <v>31</v>
      </c>
      <c r="B32" s="10" t="s">
        <v>903</v>
      </c>
      <c r="C32" s="142" t="s">
        <v>884</v>
      </c>
      <c r="D32" s="20" t="s">
        <v>1015</v>
      </c>
      <c r="E32" s="10" t="s">
        <v>1016</v>
      </c>
      <c r="F32" s="10" t="s">
        <v>885</v>
      </c>
      <c r="G32" s="123" t="s">
        <v>1196</v>
      </c>
      <c r="H32" s="56" t="s">
        <v>1197</v>
      </c>
      <c r="I32" s="56" t="s">
        <v>1198</v>
      </c>
      <c r="J32" s="46" t="s">
        <v>1601</v>
      </c>
      <c r="K32" s="10"/>
      <c r="L32" s="10"/>
      <c r="M32" s="10"/>
      <c r="N32" s="13"/>
      <c r="O32" s="19"/>
      <c r="P32" s="16"/>
      <c r="Q32" s="16"/>
      <c r="R32" s="16"/>
      <c r="S32" s="16"/>
      <c r="T32" s="3"/>
    </row>
    <row r="33" spans="1:20" ht="63.75" x14ac:dyDescent="0.25">
      <c r="A33" s="10">
        <v>32</v>
      </c>
      <c r="B33" s="10" t="s">
        <v>904</v>
      </c>
      <c r="C33" s="142" t="s">
        <v>884</v>
      </c>
      <c r="D33" s="20" t="s">
        <v>1015</v>
      </c>
      <c r="E33" s="10" t="s">
        <v>1016</v>
      </c>
      <c r="F33" s="10" t="s">
        <v>885</v>
      </c>
      <c r="G33" s="123" t="s">
        <v>1199</v>
      </c>
      <c r="H33" s="56" t="s">
        <v>1200</v>
      </c>
      <c r="I33" s="56" t="s">
        <v>1201</v>
      </c>
      <c r="J33" s="46" t="s">
        <v>1602</v>
      </c>
      <c r="K33" s="10"/>
      <c r="L33" s="10"/>
      <c r="M33" s="10"/>
      <c r="N33" s="13"/>
      <c r="O33" s="19"/>
      <c r="P33" s="16"/>
      <c r="Q33" s="16"/>
      <c r="R33" s="16"/>
      <c r="S33" s="16"/>
      <c r="T33" s="3"/>
    </row>
  </sheetData>
  <sheetProtection algorithmName="SHA-512" hashValue="gEnFU8M9qatu8Rj2Sl1Eg2ZIDNgsm8fLtYl2+MN2ufAOdt7C/k8VowROErjBQurasLNhbimMmQDastT79njh9Q==" saltValue="bVCPkxzOEGj8/BVLFUBOVA==" spinCount="100000" sheet="1" autoFilter="0"/>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Roman,Normal"&amp;12&amp;A</oddHeader>
    <oddFooter>&amp;C&amp;"Times New Roman,Normal"&amp;12Page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T141"/>
  <sheetViews>
    <sheetView tabSelected="1" zoomScale="90" zoomScaleNormal="90" workbookViewId="0">
      <pane xSplit="6" ySplit="1" topLeftCell="G2" activePane="bottomRight" state="frozen"/>
      <selection pane="topRight" activeCell="G1" sqref="G1"/>
      <selection pane="bottomLeft" activeCell="A2" sqref="A2"/>
      <selection pane="bottomRight" activeCell="I1" sqref="I1"/>
    </sheetView>
  </sheetViews>
  <sheetFormatPr baseColWidth="10" defaultColWidth="9.140625" defaultRowHeight="15" x14ac:dyDescent="0.25"/>
  <cols>
    <col min="1" max="1" width="0" style="34" hidden="1" customWidth="1"/>
    <col min="2" max="2" width="40.7109375" style="39" customWidth="1"/>
    <col min="3" max="3" width="20.7109375" style="39" customWidth="1"/>
    <col min="4" max="4" width="15.7109375" style="39" customWidth="1"/>
    <col min="5" max="5" width="15.7109375" style="34" customWidth="1"/>
    <col min="6" max="6" width="9.28515625" style="34" hidden="1" customWidth="1"/>
    <col min="7" max="7" width="38.42578125" style="60" bestFit="1" customWidth="1"/>
    <col min="8" max="8" width="30.7109375" style="60" customWidth="1"/>
    <col min="9" max="9" width="31.85546875" style="60" customWidth="1"/>
    <col min="10" max="10" width="25.7109375" style="46" customWidth="1"/>
    <col min="11" max="11" width="11.42578125" style="15" hidden="1" customWidth="1"/>
    <col min="12" max="12" width="70.85546875" style="39" customWidth="1"/>
    <col min="13" max="13" width="16.5703125" style="15" bestFit="1" customWidth="1"/>
    <col min="14" max="14" width="24.85546875" style="34" hidden="1" customWidth="1"/>
    <col min="15" max="15" width="24.140625" style="34" hidden="1" customWidth="1"/>
    <col min="16" max="16" width="119.28515625" style="34" hidden="1" customWidth="1"/>
    <col min="17" max="17" width="22" style="34" hidden="1" customWidth="1"/>
    <col min="18" max="18" width="73.42578125" style="34" hidden="1" customWidth="1"/>
    <col min="19" max="19" width="20.140625" style="34" hidden="1" customWidth="1"/>
    <col min="20" max="20" width="9.140625" style="61"/>
    <col min="21" max="16384" width="9.140625" style="34"/>
  </cols>
  <sheetData>
    <row r="1" spans="1:19" s="10" customFormat="1" ht="12.75" x14ac:dyDescent="0.25">
      <c r="A1" s="10" t="s">
        <v>1079</v>
      </c>
      <c r="B1" s="52" t="s">
        <v>0</v>
      </c>
      <c r="C1" s="52" t="s">
        <v>1</v>
      </c>
      <c r="D1" s="52" t="s">
        <v>2</v>
      </c>
      <c r="E1" s="10" t="s">
        <v>3</v>
      </c>
      <c r="F1" s="10" t="s">
        <v>949</v>
      </c>
      <c r="G1" s="62" t="s">
        <v>951</v>
      </c>
      <c r="H1" s="62" t="s">
        <v>945</v>
      </c>
      <c r="I1" s="62" t="s">
        <v>946</v>
      </c>
      <c r="J1" s="57" t="s">
        <v>952</v>
      </c>
      <c r="K1" s="10" t="s">
        <v>4</v>
      </c>
      <c r="L1" s="52" t="s">
        <v>947</v>
      </c>
      <c r="M1" s="10" t="s">
        <v>948</v>
      </c>
      <c r="N1" s="10" t="s">
        <v>5</v>
      </c>
      <c r="O1" s="10" t="s">
        <v>6</v>
      </c>
      <c r="P1" s="10" t="s">
        <v>7</v>
      </c>
      <c r="Q1" s="10" t="s">
        <v>8</v>
      </c>
      <c r="R1" s="10" t="s">
        <v>9</v>
      </c>
      <c r="S1" s="10" t="s">
        <v>10</v>
      </c>
    </row>
    <row r="2" spans="1:19" s="34" customFormat="1" ht="44.1" customHeight="1" x14ac:dyDescent="0.25">
      <c r="A2" s="10">
        <v>1</v>
      </c>
      <c r="B2" s="52" t="s">
        <v>532</v>
      </c>
      <c r="C2" s="52" t="s">
        <v>167</v>
      </c>
      <c r="D2" s="52" t="s">
        <v>493</v>
      </c>
      <c r="E2" s="10"/>
      <c r="F2" s="10" t="s">
        <v>950</v>
      </c>
      <c r="G2" s="58" t="s">
        <v>1381</v>
      </c>
      <c r="H2" s="58" t="s">
        <v>1239</v>
      </c>
      <c r="I2" s="58" t="s">
        <v>1244</v>
      </c>
      <c r="J2" s="57" t="s">
        <v>1585</v>
      </c>
      <c r="K2" s="15"/>
      <c r="L2" s="52"/>
      <c r="M2" s="15" t="s">
        <v>533</v>
      </c>
      <c r="N2" s="10" t="s">
        <v>362</v>
      </c>
      <c r="O2" s="10" t="s">
        <v>1633</v>
      </c>
      <c r="P2" s="10" t="s">
        <v>529</v>
      </c>
      <c r="Q2" s="10" t="s">
        <v>530</v>
      </c>
      <c r="R2" s="10" t="s">
        <v>534</v>
      </c>
      <c r="S2" s="10" t="s">
        <v>505</v>
      </c>
    </row>
    <row r="3" spans="1:19" s="34" customFormat="1" ht="25.5" x14ac:dyDescent="0.25">
      <c r="A3" s="10">
        <v>2</v>
      </c>
      <c r="B3" s="52" t="s">
        <v>784</v>
      </c>
      <c r="C3" s="52" t="s">
        <v>167</v>
      </c>
      <c r="D3" s="52" t="s">
        <v>493</v>
      </c>
      <c r="E3" s="10"/>
      <c r="F3" s="10" t="s">
        <v>950</v>
      </c>
      <c r="G3" s="58" t="s">
        <v>1231</v>
      </c>
      <c r="H3" s="58" t="s">
        <v>1231</v>
      </c>
      <c r="I3" s="58" t="s">
        <v>1665</v>
      </c>
      <c r="J3" s="57"/>
      <c r="K3" s="15"/>
      <c r="L3" s="52"/>
      <c r="M3" s="15" t="s">
        <v>785</v>
      </c>
      <c r="N3" s="10"/>
      <c r="O3" s="10"/>
      <c r="P3" s="10"/>
      <c r="Q3" s="10"/>
      <c r="R3" s="10"/>
      <c r="S3" s="10"/>
    </row>
    <row r="4" spans="1:19" s="34" customFormat="1" ht="38.25" x14ac:dyDescent="0.25">
      <c r="A4" s="10">
        <v>3</v>
      </c>
      <c r="B4" s="52" t="s">
        <v>582</v>
      </c>
      <c r="C4" s="52" t="s">
        <v>167</v>
      </c>
      <c r="D4" s="52" t="s">
        <v>536</v>
      </c>
      <c r="E4" s="10" t="s">
        <v>1617</v>
      </c>
      <c r="F4" s="10" t="s">
        <v>950</v>
      </c>
      <c r="G4" s="58" t="s">
        <v>1232</v>
      </c>
      <c r="H4" s="58" t="s">
        <v>1133</v>
      </c>
      <c r="I4" s="58" t="s">
        <v>1233</v>
      </c>
      <c r="J4" s="57"/>
      <c r="K4" s="15"/>
      <c r="L4" s="52"/>
      <c r="M4" s="15" t="s">
        <v>583</v>
      </c>
      <c r="N4" s="10" t="s">
        <v>362</v>
      </c>
      <c r="O4" s="10" t="s">
        <v>1634</v>
      </c>
      <c r="P4" s="10" t="s">
        <v>584</v>
      </c>
      <c r="Q4" s="10" t="s">
        <v>585</v>
      </c>
      <c r="R4" s="10" t="s">
        <v>498</v>
      </c>
      <c r="S4" s="10"/>
    </row>
    <row r="5" spans="1:19" s="34" customFormat="1" ht="38.25" x14ac:dyDescent="0.25">
      <c r="A5" s="10">
        <v>4</v>
      </c>
      <c r="B5" s="52" t="s">
        <v>586</v>
      </c>
      <c r="C5" s="52" t="s">
        <v>167</v>
      </c>
      <c r="D5" s="52" t="s">
        <v>536</v>
      </c>
      <c r="E5" s="10" t="s">
        <v>1617</v>
      </c>
      <c r="F5" s="10" t="s">
        <v>950</v>
      </c>
      <c r="G5" s="58" t="s">
        <v>1234</v>
      </c>
      <c r="H5" s="58" t="s">
        <v>1235</v>
      </c>
      <c r="I5" s="58" t="s">
        <v>1143</v>
      </c>
      <c r="J5" s="57"/>
      <c r="K5" s="15"/>
      <c r="L5" s="52"/>
      <c r="M5" s="15" t="s">
        <v>587</v>
      </c>
      <c r="N5" s="10" t="s">
        <v>362</v>
      </c>
      <c r="O5" s="10" t="s">
        <v>1634</v>
      </c>
      <c r="P5" s="10" t="s">
        <v>496</v>
      </c>
      <c r="Q5" s="10"/>
      <c r="R5" s="10" t="s">
        <v>498</v>
      </c>
      <c r="S5" s="10"/>
    </row>
    <row r="6" spans="1:19" s="34" customFormat="1" ht="45" x14ac:dyDescent="0.25">
      <c r="A6" s="10">
        <v>5</v>
      </c>
      <c r="B6" s="52" t="s">
        <v>1010</v>
      </c>
      <c r="C6" s="52" t="s">
        <v>167</v>
      </c>
      <c r="D6" s="52" t="s">
        <v>536</v>
      </c>
      <c r="E6" s="10" t="s">
        <v>1617</v>
      </c>
      <c r="F6" s="10" t="s">
        <v>950</v>
      </c>
      <c r="G6" s="58" t="s">
        <v>1667</v>
      </c>
      <c r="H6" s="58" t="s">
        <v>1236</v>
      </c>
      <c r="I6" s="58" t="s">
        <v>1237</v>
      </c>
      <c r="J6" s="57"/>
      <c r="K6" s="15"/>
      <c r="L6" s="52"/>
      <c r="M6" s="15" t="s">
        <v>588</v>
      </c>
      <c r="N6" s="10" t="s">
        <v>362</v>
      </c>
      <c r="O6" s="10" t="s">
        <v>1634</v>
      </c>
      <c r="P6" s="10" t="s">
        <v>496</v>
      </c>
      <c r="Q6" s="10"/>
      <c r="R6" s="10" t="s">
        <v>498</v>
      </c>
      <c r="S6" s="10"/>
    </row>
    <row r="7" spans="1:19" s="34" customFormat="1" ht="38.25" x14ac:dyDescent="0.25">
      <c r="A7" s="10">
        <v>6</v>
      </c>
      <c r="B7" s="52" t="s">
        <v>604</v>
      </c>
      <c r="C7" s="52" t="s">
        <v>167</v>
      </c>
      <c r="D7" s="52" t="s">
        <v>536</v>
      </c>
      <c r="E7" s="10" t="s">
        <v>598</v>
      </c>
      <c r="F7" s="10" t="s">
        <v>950</v>
      </c>
      <c r="G7" s="58" t="s">
        <v>1238</v>
      </c>
      <c r="H7" s="58" t="s">
        <v>1239</v>
      </c>
      <c r="I7" s="58" t="s">
        <v>1240</v>
      </c>
      <c r="J7" s="57" t="s">
        <v>1588</v>
      </c>
      <c r="K7" s="15">
        <v>11</v>
      </c>
      <c r="L7" s="52" t="s">
        <v>605</v>
      </c>
      <c r="M7" s="15" t="s">
        <v>606</v>
      </c>
      <c r="N7" s="10" t="s">
        <v>607</v>
      </c>
      <c r="O7" s="10" t="s">
        <v>1634</v>
      </c>
      <c r="P7" s="10" t="s">
        <v>608</v>
      </c>
      <c r="Q7" s="10" t="s">
        <v>497</v>
      </c>
      <c r="R7" s="10" t="s">
        <v>609</v>
      </c>
      <c r="S7" s="10" t="s">
        <v>505</v>
      </c>
    </row>
    <row r="8" spans="1:19" s="34" customFormat="1" ht="38.25" x14ac:dyDescent="0.25">
      <c r="A8" s="10">
        <v>7</v>
      </c>
      <c r="B8" s="52" t="s">
        <v>633</v>
      </c>
      <c r="C8" s="52" t="s">
        <v>167</v>
      </c>
      <c r="D8" s="52" t="s">
        <v>536</v>
      </c>
      <c r="E8" s="10" t="s">
        <v>598</v>
      </c>
      <c r="F8" s="10" t="s">
        <v>950</v>
      </c>
      <c r="G8" s="58" t="s">
        <v>1235</v>
      </c>
      <c r="H8" s="58" t="s">
        <v>1235</v>
      </c>
      <c r="I8" s="58" t="s">
        <v>1241</v>
      </c>
      <c r="J8" s="57"/>
      <c r="K8" s="15"/>
      <c r="L8" s="52"/>
      <c r="M8" s="15" t="s">
        <v>634</v>
      </c>
      <c r="N8" s="10" t="s">
        <v>362</v>
      </c>
      <c r="O8" s="10" t="s">
        <v>1634</v>
      </c>
      <c r="P8" s="10" t="s">
        <v>628</v>
      </c>
      <c r="Q8" s="10" t="s">
        <v>497</v>
      </c>
      <c r="R8" s="10" t="s">
        <v>629</v>
      </c>
      <c r="S8" s="10" t="s">
        <v>505</v>
      </c>
    </row>
    <row r="9" spans="1:19" s="34" customFormat="1" ht="38.25" x14ac:dyDescent="0.25">
      <c r="A9" s="10">
        <v>8</v>
      </c>
      <c r="B9" s="52" t="s">
        <v>749</v>
      </c>
      <c r="C9" s="52" t="s">
        <v>167</v>
      </c>
      <c r="D9" s="52" t="s">
        <v>536</v>
      </c>
      <c r="E9" s="10" t="s">
        <v>598</v>
      </c>
      <c r="F9" s="10" t="s">
        <v>950</v>
      </c>
      <c r="G9" s="58" t="s">
        <v>1235</v>
      </c>
      <c r="H9" s="58" t="s">
        <v>1235</v>
      </c>
      <c r="I9" s="58" t="s">
        <v>1241</v>
      </c>
      <c r="J9" s="57"/>
      <c r="K9" s="15"/>
      <c r="L9" s="52"/>
      <c r="M9" s="15" t="s">
        <v>750</v>
      </c>
      <c r="N9" s="10"/>
      <c r="O9" s="10"/>
      <c r="P9" s="10"/>
      <c r="Q9" s="10"/>
      <c r="R9" s="10"/>
      <c r="S9" s="10"/>
    </row>
    <row r="10" spans="1:19" s="34" customFormat="1" ht="38.25" x14ac:dyDescent="0.25">
      <c r="A10" s="10">
        <v>9</v>
      </c>
      <c r="B10" s="52" t="s">
        <v>616</v>
      </c>
      <c r="C10" s="52" t="s">
        <v>167</v>
      </c>
      <c r="D10" s="52" t="s">
        <v>536</v>
      </c>
      <c r="E10" s="10" t="s">
        <v>598</v>
      </c>
      <c r="F10" s="10" t="s">
        <v>950</v>
      </c>
      <c r="G10" s="58" t="s">
        <v>1235</v>
      </c>
      <c r="H10" s="58" t="s">
        <v>1235</v>
      </c>
      <c r="I10" s="58" t="s">
        <v>1242</v>
      </c>
      <c r="J10" s="57"/>
      <c r="K10" s="15">
        <v>73</v>
      </c>
      <c r="L10" s="52" t="s">
        <v>617</v>
      </c>
      <c r="M10" s="15" t="s">
        <v>618</v>
      </c>
      <c r="N10" s="10" t="s">
        <v>362</v>
      </c>
      <c r="O10" s="10" t="s">
        <v>1634</v>
      </c>
      <c r="P10" s="10" t="s">
        <v>608</v>
      </c>
      <c r="Q10" s="10" t="s">
        <v>497</v>
      </c>
      <c r="R10" s="10" t="s">
        <v>609</v>
      </c>
      <c r="S10" s="10" t="s">
        <v>505</v>
      </c>
    </row>
    <row r="11" spans="1:19" s="34" customFormat="1" ht="38.25" x14ac:dyDescent="0.25">
      <c r="A11" s="10">
        <v>10</v>
      </c>
      <c r="B11" s="52" t="s">
        <v>639</v>
      </c>
      <c r="C11" s="52" t="s">
        <v>167</v>
      </c>
      <c r="D11" s="52" t="s">
        <v>536</v>
      </c>
      <c r="E11" s="10" t="s">
        <v>598</v>
      </c>
      <c r="F11" s="10" t="s">
        <v>950</v>
      </c>
      <c r="G11" s="58" t="s">
        <v>1243</v>
      </c>
      <c r="H11" s="58" t="s">
        <v>1239</v>
      </c>
      <c r="I11" s="58" t="s">
        <v>1244</v>
      </c>
      <c r="J11" s="57"/>
      <c r="K11" s="15"/>
      <c r="L11" s="52"/>
      <c r="M11" s="15" t="s">
        <v>640</v>
      </c>
      <c r="N11" s="10" t="s">
        <v>362</v>
      </c>
      <c r="O11" s="10" t="s">
        <v>1634</v>
      </c>
      <c r="P11" s="10" t="s">
        <v>641</v>
      </c>
      <c r="Q11" s="10" t="s">
        <v>530</v>
      </c>
      <c r="R11" s="10" t="s">
        <v>642</v>
      </c>
      <c r="S11" s="10" t="s">
        <v>505</v>
      </c>
    </row>
    <row r="12" spans="1:19" s="34" customFormat="1" ht="38.25" x14ac:dyDescent="0.25">
      <c r="A12" s="10">
        <v>11</v>
      </c>
      <c r="B12" s="52" t="s">
        <v>625</v>
      </c>
      <c r="C12" s="52" t="s">
        <v>167</v>
      </c>
      <c r="D12" s="52" t="s">
        <v>536</v>
      </c>
      <c r="E12" s="10" t="s">
        <v>598</v>
      </c>
      <c r="F12" s="10" t="s">
        <v>950</v>
      </c>
      <c r="G12" s="58" t="s">
        <v>1245</v>
      </c>
      <c r="H12" s="58" t="s">
        <v>1235</v>
      </c>
      <c r="I12" s="58" t="s">
        <v>1246</v>
      </c>
      <c r="J12" s="57"/>
      <c r="K12" s="15">
        <v>233</v>
      </c>
      <c r="L12" s="52" t="s">
        <v>626</v>
      </c>
      <c r="M12" s="15" t="s">
        <v>627</v>
      </c>
      <c r="N12" s="10" t="s">
        <v>362</v>
      </c>
      <c r="O12" s="10" t="s">
        <v>1634</v>
      </c>
      <c r="P12" s="10" t="s">
        <v>628</v>
      </c>
      <c r="Q12" s="10" t="s">
        <v>497</v>
      </c>
      <c r="R12" s="10" t="s">
        <v>629</v>
      </c>
      <c r="S12" s="10" t="s">
        <v>505</v>
      </c>
    </row>
    <row r="13" spans="1:19" s="34" customFormat="1" ht="38.25" x14ac:dyDescent="0.25">
      <c r="A13" s="10">
        <v>12</v>
      </c>
      <c r="B13" s="52" t="s">
        <v>630</v>
      </c>
      <c r="C13" s="52" t="s">
        <v>167</v>
      </c>
      <c r="D13" s="52" t="s">
        <v>536</v>
      </c>
      <c r="E13" s="10" t="s">
        <v>598</v>
      </c>
      <c r="F13" s="10" t="s">
        <v>950</v>
      </c>
      <c r="G13" s="58" t="s">
        <v>1247</v>
      </c>
      <c r="H13" s="58" t="s">
        <v>1247</v>
      </c>
      <c r="I13" s="58" t="s">
        <v>1242</v>
      </c>
      <c r="J13" s="57"/>
      <c r="K13" s="15">
        <v>402</v>
      </c>
      <c r="L13" s="52" t="s">
        <v>631</v>
      </c>
      <c r="M13" s="15" t="s">
        <v>632</v>
      </c>
      <c r="N13" s="10" t="s">
        <v>362</v>
      </c>
      <c r="O13" s="10" t="s">
        <v>1634</v>
      </c>
      <c r="P13" s="10" t="s">
        <v>608</v>
      </c>
      <c r="Q13" s="10" t="s">
        <v>497</v>
      </c>
      <c r="R13" s="10" t="s">
        <v>609</v>
      </c>
      <c r="S13" s="10" t="s">
        <v>505</v>
      </c>
    </row>
    <row r="14" spans="1:19" s="34" customFormat="1" ht="38.25" x14ac:dyDescent="0.25">
      <c r="A14" s="10">
        <v>13</v>
      </c>
      <c r="B14" s="52" t="s">
        <v>622</v>
      </c>
      <c r="C14" s="52" t="s">
        <v>167</v>
      </c>
      <c r="D14" s="52" t="s">
        <v>536</v>
      </c>
      <c r="E14" s="10" t="s">
        <v>598</v>
      </c>
      <c r="F14" s="10" t="s">
        <v>950</v>
      </c>
      <c r="G14" s="58" t="s">
        <v>1248</v>
      </c>
      <c r="H14" s="58" t="s">
        <v>1239</v>
      </c>
      <c r="I14" s="58" t="s">
        <v>1249</v>
      </c>
      <c r="J14" s="57" t="s">
        <v>1588</v>
      </c>
      <c r="K14" s="15">
        <v>76</v>
      </c>
      <c r="L14" s="52" t="s">
        <v>623</v>
      </c>
      <c r="M14" s="15" t="s">
        <v>624</v>
      </c>
      <c r="N14" s="10" t="s">
        <v>362</v>
      </c>
      <c r="O14" s="10" t="s">
        <v>1634</v>
      </c>
      <c r="P14" s="10" t="s">
        <v>608</v>
      </c>
      <c r="Q14" s="10" t="s">
        <v>497</v>
      </c>
      <c r="R14" s="10" t="s">
        <v>609</v>
      </c>
      <c r="S14" s="10" t="s">
        <v>505</v>
      </c>
    </row>
    <row r="15" spans="1:19" s="34" customFormat="1" ht="38.25" x14ac:dyDescent="0.25">
      <c r="A15" s="10">
        <v>14</v>
      </c>
      <c r="B15" s="52" t="s">
        <v>651</v>
      </c>
      <c r="C15" s="52" t="s">
        <v>167</v>
      </c>
      <c r="D15" s="52" t="s">
        <v>536</v>
      </c>
      <c r="E15" s="10" t="s">
        <v>598</v>
      </c>
      <c r="F15" s="10" t="s">
        <v>950</v>
      </c>
      <c r="G15" s="58" t="s">
        <v>1235</v>
      </c>
      <c r="H15" s="58" t="s">
        <v>1235</v>
      </c>
      <c r="I15" s="58" t="s">
        <v>1250</v>
      </c>
      <c r="J15" s="57"/>
      <c r="K15" s="15"/>
      <c r="L15" s="52"/>
      <c r="M15" s="15" t="s">
        <v>652</v>
      </c>
      <c r="N15" s="10" t="s">
        <v>362</v>
      </c>
      <c r="O15" s="10" t="s">
        <v>1634</v>
      </c>
      <c r="P15" s="10" t="s">
        <v>1635</v>
      </c>
      <c r="Q15" s="10" t="s">
        <v>497</v>
      </c>
      <c r="R15" s="10" t="s">
        <v>609</v>
      </c>
      <c r="S15" s="10" t="s">
        <v>505</v>
      </c>
    </row>
    <row r="16" spans="1:19" s="34" customFormat="1" ht="38.25" x14ac:dyDescent="0.25">
      <c r="A16" s="10">
        <v>15</v>
      </c>
      <c r="B16" s="52" t="s">
        <v>656</v>
      </c>
      <c r="C16" s="52" t="s">
        <v>167</v>
      </c>
      <c r="D16" s="52" t="s">
        <v>536</v>
      </c>
      <c r="E16" s="10" t="s">
        <v>598</v>
      </c>
      <c r="F16" s="10" t="s">
        <v>950</v>
      </c>
      <c r="G16" s="58" t="s">
        <v>1251</v>
      </c>
      <c r="H16" s="58" t="s">
        <v>1235</v>
      </c>
      <c r="I16" s="58" t="s">
        <v>1252</v>
      </c>
      <c r="J16" s="57" t="s">
        <v>1565</v>
      </c>
      <c r="K16" s="15"/>
      <c r="L16" s="52"/>
      <c r="M16" s="15" t="s">
        <v>657</v>
      </c>
      <c r="N16" s="10" t="s">
        <v>362</v>
      </c>
      <c r="O16" s="10" t="s">
        <v>1634</v>
      </c>
      <c r="P16" s="10" t="s">
        <v>1635</v>
      </c>
      <c r="Q16" s="10" t="s">
        <v>497</v>
      </c>
      <c r="R16" s="10" t="s">
        <v>609</v>
      </c>
      <c r="S16" s="10" t="s">
        <v>505</v>
      </c>
    </row>
    <row r="17" spans="1:19" s="34" customFormat="1" ht="38.25" x14ac:dyDescent="0.25">
      <c r="A17" s="10">
        <v>16</v>
      </c>
      <c r="B17" s="52" t="s">
        <v>613</v>
      </c>
      <c r="C17" s="52" t="s">
        <v>167</v>
      </c>
      <c r="D17" s="52" t="s">
        <v>536</v>
      </c>
      <c r="E17" s="10" t="s">
        <v>598</v>
      </c>
      <c r="F17" s="10" t="s">
        <v>950</v>
      </c>
      <c r="G17" s="58" t="s">
        <v>1253</v>
      </c>
      <c r="H17" s="58" t="s">
        <v>1239</v>
      </c>
      <c r="I17" s="58" t="s">
        <v>1249</v>
      </c>
      <c r="J17" s="57" t="s">
        <v>1588</v>
      </c>
      <c r="K17" s="15">
        <v>72</v>
      </c>
      <c r="L17" s="52" t="s">
        <v>614</v>
      </c>
      <c r="M17" s="15" t="s">
        <v>615</v>
      </c>
      <c r="N17" s="10" t="s">
        <v>362</v>
      </c>
      <c r="O17" s="10" t="s">
        <v>1634</v>
      </c>
      <c r="P17" s="10" t="s">
        <v>608</v>
      </c>
      <c r="Q17" s="10" t="s">
        <v>497</v>
      </c>
      <c r="R17" s="10" t="s">
        <v>609</v>
      </c>
      <c r="S17" s="10" t="s">
        <v>505</v>
      </c>
    </row>
    <row r="18" spans="1:19" s="34" customFormat="1" ht="38.25" x14ac:dyDescent="0.25">
      <c r="A18" s="10">
        <v>17</v>
      </c>
      <c r="B18" s="52" t="s">
        <v>643</v>
      </c>
      <c r="C18" s="52" t="s">
        <v>167</v>
      </c>
      <c r="D18" s="52" t="s">
        <v>536</v>
      </c>
      <c r="E18" s="10" t="s">
        <v>598</v>
      </c>
      <c r="F18" s="10" t="s">
        <v>950</v>
      </c>
      <c r="G18" s="58" t="s">
        <v>1235</v>
      </c>
      <c r="H18" s="58" t="s">
        <v>1235</v>
      </c>
      <c r="I18" s="58" t="s">
        <v>1244</v>
      </c>
      <c r="J18" s="57"/>
      <c r="K18" s="15"/>
      <c r="L18" s="52"/>
      <c r="M18" s="15" t="s">
        <v>644</v>
      </c>
      <c r="N18" s="10" t="s">
        <v>362</v>
      </c>
      <c r="O18" s="10" t="s">
        <v>1634</v>
      </c>
      <c r="P18" s="10" t="s">
        <v>1635</v>
      </c>
      <c r="Q18" s="10" t="s">
        <v>497</v>
      </c>
      <c r="R18" s="10" t="s">
        <v>609</v>
      </c>
      <c r="S18" s="10" t="s">
        <v>505</v>
      </c>
    </row>
    <row r="19" spans="1:19" s="34" customFormat="1" ht="38.25" x14ac:dyDescent="0.25">
      <c r="A19" s="10">
        <v>18</v>
      </c>
      <c r="B19" s="52" t="s">
        <v>635</v>
      </c>
      <c r="C19" s="52" t="s">
        <v>167</v>
      </c>
      <c r="D19" s="52" t="s">
        <v>536</v>
      </c>
      <c r="E19" s="10" t="s">
        <v>598</v>
      </c>
      <c r="F19" s="10" t="s">
        <v>950</v>
      </c>
      <c r="G19" s="58" t="s">
        <v>1235</v>
      </c>
      <c r="H19" s="58" t="s">
        <v>1235</v>
      </c>
      <c r="I19" s="58" t="s">
        <v>1254</v>
      </c>
      <c r="J19" s="57"/>
      <c r="K19" s="15"/>
      <c r="L19" s="52"/>
      <c r="M19" s="15" t="s">
        <v>636</v>
      </c>
      <c r="N19" s="10" t="s">
        <v>362</v>
      </c>
      <c r="O19" s="10" t="s">
        <v>1634</v>
      </c>
      <c r="P19" s="10" t="s">
        <v>628</v>
      </c>
      <c r="Q19" s="10" t="s">
        <v>497</v>
      </c>
      <c r="R19" s="10" t="s">
        <v>498</v>
      </c>
      <c r="S19" s="10"/>
    </row>
    <row r="20" spans="1:19" s="34" customFormat="1" ht="38.25" x14ac:dyDescent="0.25">
      <c r="A20" s="10">
        <v>19</v>
      </c>
      <c r="B20" s="52" t="s">
        <v>767</v>
      </c>
      <c r="C20" s="52" t="s">
        <v>167</v>
      </c>
      <c r="D20" s="52" t="s">
        <v>536</v>
      </c>
      <c r="E20" s="10" t="s">
        <v>598</v>
      </c>
      <c r="F20" s="10" t="s">
        <v>950</v>
      </c>
      <c r="G20" s="58" t="s">
        <v>1255</v>
      </c>
      <c r="H20" s="58" t="s">
        <v>1239</v>
      </c>
      <c r="I20" s="58" t="s">
        <v>1244</v>
      </c>
      <c r="J20" s="57"/>
      <c r="K20" s="15"/>
      <c r="L20" s="52"/>
      <c r="M20" s="15" t="s">
        <v>768</v>
      </c>
      <c r="N20" s="10"/>
      <c r="O20" s="10"/>
      <c r="P20" s="10"/>
      <c r="Q20" s="10"/>
      <c r="R20" s="10"/>
      <c r="S20" s="10"/>
    </row>
    <row r="21" spans="1:19" s="34" customFormat="1" ht="38.25" x14ac:dyDescent="0.25">
      <c r="A21" s="10">
        <v>20</v>
      </c>
      <c r="B21" s="52" t="s">
        <v>647</v>
      </c>
      <c r="C21" s="52" t="s">
        <v>167</v>
      </c>
      <c r="D21" s="52" t="s">
        <v>536</v>
      </c>
      <c r="E21" s="10" t="s">
        <v>598</v>
      </c>
      <c r="F21" s="10" t="s">
        <v>950</v>
      </c>
      <c r="G21" s="58" t="s">
        <v>1255</v>
      </c>
      <c r="H21" s="58" t="s">
        <v>1239</v>
      </c>
      <c r="I21" s="58" t="s">
        <v>1244</v>
      </c>
      <c r="J21" s="57"/>
      <c r="K21" s="15"/>
      <c r="L21" s="52"/>
      <c r="M21" s="15" t="s">
        <v>648</v>
      </c>
      <c r="N21" s="10" t="s">
        <v>362</v>
      </c>
      <c r="O21" s="10" t="s">
        <v>1634</v>
      </c>
      <c r="P21" s="10" t="s">
        <v>608</v>
      </c>
      <c r="Q21" s="10" t="s">
        <v>497</v>
      </c>
      <c r="R21" s="10" t="s">
        <v>609</v>
      </c>
      <c r="S21" s="10" t="s">
        <v>505</v>
      </c>
    </row>
    <row r="22" spans="1:19" s="34" customFormat="1" ht="38.25" x14ac:dyDescent="0.25">
      <c r="A22" s="10">
        <v>21</v>
      </c>
      <c r="B22" s="52" t="s">
        <v>645</v>
      </c>
      <c r="C22" s="52" t="s">
        <v>167</v>
      </c>
      <c r="D22" s="52" t="s">
        <v>536</v>
      </c>
      <c r="E22" s="10" t="s">
        <v>598</v>
      </c>
      <c r="F22" s="10" t="s">
        <v>950</v>
      </c>
      <c r="G22" s="58" t="s">
        <v>1235</v>
      </c>
      <c r="H22" s="58" t="s">
        <v>1235</v>
      </c>
      <c r="I22" s="58" t="s">
        <v>1249</v>
      </c>
      <c r="J22" s="57"/>
      <c r="K22" s="15"/>
      <c r="L22" s="52"/>
      <c r="M22" s="15" t="s">
        <v>646</v>
      </c>
      <c r="N22" s="10" t="s">
        <v>362</v>
      </c>
      <c r="O22" s="10" t="s">
        <v>1634</v>
      </c>
      <c r="P22" s="10" t="s">
        <v>608</v>
      </c>
      <c r="Q22" s="10" t="s">
        <v>497</v>
      </c>
      <c r="R22" s="10" t="s">
        <v>609</v>
      </c>
      <c r="S22" s="10" t="s">
        <v>505</v>
      </c>
    </row>
    <row r="23" spans="1:19" s="34" customFormat="1" ht="38.25" x14ac:dyDescent="0.25">
      <c r="A23" s="10">
        <v>22</v>
      </c>
      <c r="B23" s="52" t="s">
        <v>610</v>
      </c>
      <c r="C23" s="52" t="s">
        <v>167</v>
      </c>
      <c r="D23" s="52" t="s">
        <v>536</v>
      </c>
      <c r="E23" s="10" t="s">
        <v>598</v>
      </c>
      <c r="F23" s="10" t="s">
        <v>950</v>
      </c>
      <c r="G23" s="58" t="s">
        <v>1133</v>
      </c>
      <c r="H23" s="58" t="s">
        <v>1133</v>
      </c>
      <c r="I23" s="58" t="s">
        <v>1249</v>
      </c>
      <c r="J23" s="57"/>
      <c r="K23" s="15">
        <v>32</v>
      </c>
      <c r="L23" s="52" t="s">
        <v>611</v>
      </c>
      <c r="M23" s="15" t="s">
        <v>612</v>
      </c>
      <c r="N23" s="10" t="s">
        <v>362</v>
      </c>
      <c r="O23" s="10" t="s">
        <v>1634</v>
      </c>
      <c r="P23" s="10" t="s">
        <v>1635</v>
      </c>
      <c r="Q23" s="10" t="s">
        <v>497</v>
      </c>
      <c r="R23" s="10" t="s">
        <v>609</v>
      </c>
      <c r="S23" s="10" t="s">
        <v>505</v>
      </c>
    </row>
    <row r="24" spans="1:19" s="34" customFormat="1" ht="38.25" x14ac:dyDescent="0.25">
      <c r="A24" s="10">
        <v>23</v>
      </c>
      <c r="B24" s="52" t="s">
        <v>619</v>
      </c>
      <c r="C24" s="52" t="s">
        <v>167</v>
      </c>
      <c r="D24" s="52" t="s">
        <v>536</v>
      </c>
      <c r="E24" s="10" t="s">
        <v>598</v>
      </c>
      <c r="F24" s="10" t="s">
        <v>950</v>
      </c>
      <c r="G24" s="58" t="s">
        <v>1256</v>
      </c>
      <c r="H24" s="58" t="s">
        <v>1247</v>
      </c>
      <c r="I24" s="58" t="s">
        <v>1242</v>
      </c>
      <c r="J24" s="57" t="s">
        <v>1590</v>
      </c>
      <c r="K24" s="15">
        <v>74</v>
      </c>
      <c r="L24" s="52" t="s">
        <v>620</v>
      </c>
      <c r="M24" s="15" t="s">
        <v>621</v>
      </c>
      <c r="N24" s="10" t="s">
        <v>362</v>
      </c>
      <c r="O24" s="10" t="s">
        <v>1634</v>
      </c>
      <c r="P24" s="10" t="s">
        <v>608</v>
      </c>
      <c r="Q24" s="10" t="s">
        <v>497</v>
      </c>
      <c r="R24" s="10" t="s">
        <v>609</v>
      </c>
      <c r="S24" s="10" t="s">
        <v>505</v>
      </c>
    </row>
    <row r="25" spans="1:19" s="34" customFormat="1" ht="38.25" x14ac:dyDescent="0.25">
      <c r="A25" s="10">
        <v>24</v>
      </c>
      <c r="B25" s="52" t="s">
        <v>649</v>
      </c>
      <c r="C25" s="52" t="s">
        <v>167</v>
      </c>
      <c r="D25" s="52" t="s">
        <v>536</v>
      </c>
      <c r="E25" s="10" t="s">
        <v>598</v>
      </c>
      <c r="F25" s="10" t="s">
        <v>950</v>
      </c>
      <c r="G25" s="58" t="s">
        <v>1235</v>
      </c>
      <c r="H25" s="58" t="s">
        <v>1235</v>
      </c>
      <c r="I25" s="58" t="s">
        <v>1250</v>
      </c>
      <c r="J25" s="57"/>
      <c r="K25" s="15"/>
      <c r="L25" s="52"/>
      <c r="M25" s="15" t="s">
        <v>650</v>
      </c>
      <c r="N25" s="10" t="s">
        <v>362</v>
      </c>
      <c r="O25" s="10" t="s">
        <v>1634</v>
      </c>
      <c r="P25" s="10" t="s">
        <v>1635</v>
      </c>
      <c r="Q25" s="10" t="s">
        <v>497</v>
      </c>
      <c r="R25" s="10" t="s">
        <v>609</v>
      </c>
      <c r="S25" s="10" t="s">
        <v>505</v>
      </c>
    </row>
    <row r="26" spans="1:19" s="34" customFormat="1" ht="25.5" x14ac:dyDescent="0.25">
      <c r="A26" s="10">
        <v>25</v>
      </c>
      <c r="B26" s="52" t="s">
        <v>637</v>
      </c>
      <c r="C26" s="52" t="s">
        <v>167</v>
      </c>
      <c r="D26" s="52" t="s">
        <v>536</v>
      </c>
      <c r="E26" s="10" t="s">
        <v>598</v>
      </c>
      <c r="F26" s="10" t="s">
        <v>950</v>
      </c>
      <c r="G26" s="58" t="s">
        <v>1247</v>
      </c>
      <c r="H26" s="58" t="s">
        <v>1235</v>
      </c>
      <c r="I26" s="58" t="s">
        <v>1665</v>
      </c>
      <c r="J26" s="57"/>
      <c r="K26" s="15"/>
      <c r="L26" s="52"/>
      <c r="M26" s="15" t="s">
        <v>638</v>
      </c>
      <c r="N26" s="10" t="s">
        <v>362</v>
      </c>
      <c r="O26" s="10" t="s">
        <v>1634</v>
      </c>
      <c r="P26" s="10" t="s">
        <v>628</v>
      </c>
      <c r="Q26" s="10" t="s">
        <v>497</v>
      </c>
      <c r="R26" s="10" t="s">
        <v>629</v>
      </c>
      <c r="S26" s="10" t="s">
        <v>505</v>
      </c>
    </row>
    <row r="27" spans="1:19" s="34" customFormat="1" ht="38.25" x14ac:dyDescent="0.25">
      <c r="A27" s="10">
        <v>26</v>
      </c>
      <c r="B27" s="52" t="s">
        <v>706</v>
      </c>
      <c r="C27" s="52" t="s">
        <v>167</v>
      </c>
      <c r="D27" s="52" t="s">
        <v>536</v>
      </c>
      <c r="E27" s="10" t="s">
        <v>598</v>
      </c>
      <c r="F27" s="10" t="s">
        <v>950</v>
      </c>
      <c r="G27" s="58" t="s">
        <v>1257</v>
      </c>
      <c r="H27" s="58" t="s">
        <v>1257</v>
      </c>
      <c r="I27" s="58" t="s">
        <v>1258</v>
      </c>
      <c r="J27" s="57"/>
      <c r="K27" s="15">
        <v>215</v>
      </c>
      <c r="L27" s="52" t="s">
        <v>707</v>
      </c>
      <c r="M27" s="15" t="s">
        <v>708</v>
      </c>
      <c r="N27" s="10"/>
      <c r="O27" s="10"/>
      <c r="P27" s="10"/>
      <c r="Q27" s="10"/>
      <c r="R27" s="10"/>
      <c r="S27" s="10"/>
    </row>
    <row r="28" spans="1:19" s="34" customFormat="1" ht="38.25" x14ac:dyDescent="0.25">
      <c r="A28" s="10">
        <v>27</v>
      </c>
      <c r="B28" s="52" t="s">
        <v>653</v>
      </c>
      <c r="C28" s="52" t="s">
        <v>167</v>
      </c>
      <c r="D28" s="52" t="s">
        <v>536</v>
      </c>
      <c r="E28" s="10" t="s">
        <v>598</v>
      </c>
      <c r="F28" s="10" t="s">
        <v>950</v>
      </c>
      <c r="G28" s="58" t="s">
        <v>1255</v>
      </c>
      <c r="H28" s="58" t="s">
        <v>1239</v>
      </c>
      <c r="I28" s="58" t="s">
        <v>1244</v>
      </c>
      <c r="J28" s="57"/>
      <c r="K28" s="15"/>
      <c r="L28" s="52"/>
      <c r="M28" s="15" t="s">
        <v>654</v>
      </c>
      <c r="N28" s="10" t="s">
        <v>362</v>
      </c>
      <c r="O28" s="10" t="s">
        <v>1634</v>
      </c>
      <c r="P28" s="10" t="s">
        <v>628</v>
      </c>
      <c r="Q28" s="10" t="s">
        <v>602</v>
      </c>
      <c r="R28" s="10" t="s">
        <v>655</v>
      </c>
      <c r="S28" s="10" t="s">
        <v>505</v>
      </c>
    </row>
    <row r="29" spans="1:19" s="34" customFormat="1" ht="30" x14ac:dyDescent="0.25">
      <c r="A29" s="10">
        <v>28</v>
      </c>
      <c r="B29" s="52" t="s">
        <v>506</v>
      </c>
      <c r="C29" s="52" t="s">
        <v>167</v>
      </c>
      <c r="D29" s="52" t="s">
        <v>493</v>
      </c>
      <c r="E29" s="10"/>
      <c r="F29" s="10" t="s">
        <v>950</v>
      </c>
      <c r="G29" s="58" t="s">
        <v>1259</v>
      </c>
      <c r="H29" s="58" t="s">
        <v>1235</v>
      </c>
      <c r="I29" s="58" t="s">
        <v>1260</v>
      </c>
      <c r="J29" s="57"/>
      <c r="K29" s="15">
        <v>230</v>
      </c>
      <c r="L29" s="52" t="s">
        <v>507</v>
      </c>
      <c r="M29" s="15" t="s">
        <v>508</v>
      </c>
      <c r="N29" s="10" t="s">
        <v>362</v>
      </c>
      <c r="O29" s="10" t="s">
        <v>1633</v>
      </c>
      <c r="P29" s="10" t="s">
        <v>496</v>
      </c>
      <c r="Q29" s="10" t="s">
        <v>497</v>
      </c>
      <c r="R29" s="10" t="s">
        <v>498</v>
      </c>
      <c r="S29" s="10"/>
    </row>
    <row r="30" spans="1:19" s="34" customFormat="1" ht="30" x14ac:dyDescent="0.25">
      <c r="A30" s="10">
        <v>29</v>
      </c>
      <c r="B30" s="52" t="s">
        <v>718</v>
      </c>
      <c r="C30" s="52" t="s">
        <v>1615</v>
      </c>
      <c r="D30" s="52"/>
      <c r="E30" s="10"/>
      <c r="F30" s="10" t="s">
        <v>950</v>
      </c>
      <c r="G30" s="58" t="s">
        <v>1668</v>
      </c>
      <c r="H30" s="58" t="s">
        <v>1261</v>
      </c>
      <c r="I30" s="58" t="s">
        <v>1262</v>
      </c>
      <c r="J30" s="57"/>
      <c r="K30" s="15">
        <v>525</v>
      </c>
      <c r="L30" s="52" t="s">
        <v>718</v>
      </c>
      <c r="M30" s="15"/>
      <c r="N30" s="10"/>
      <c r="O30" s="10"/>
      <c r="P30" s="10"/>
      <c r="Q30" s="10"/>
      <c r="R30" s="10"/>
      <c r="S30" s="10"/>
    </row>
    <row r="31" spans="1:19" s="34" customFormat="1" ht="25.5" x14ac:dyDescent="0.25">
      <c r="A31" s="10">
        <v>30</v>
      </c>
      <c r="B31" s="52" t="s">
        <v>728</v>
      </c>
      <c r="C31" s="52" t="s">
        <v>167</v>
      </c>
      <c r="D31" s="52" t="s">
        <v>493</v>
      </c>
      <c r="E31" s="10"/>
      <c r="F31" s="10" t="s">
        <v>950</v>
      </c>
      <c r="G31" s="58" t="s">
        <v>1263</v>
      </c>
      <c r="H31" s="58" t="s">
        <v>1133</v>
      </c>
      <c r="I31" s="58" t="s">
        <v>1143</v>
      </c>
      <c r="J31" s="57"/>
      <c r="K31" s="15">
        <v>650</v>
      </c>
      <c r="L31" s="52" t="s">
        <v>1068</v>
      </c>
      <c r="M31" s="15"/>
      <c r="N31" s="10"/>
      <c r="O31" s="10"/>
      <c r="P31" s="10"/>
      <c r="Q31" s="10"/>
      <c r="R31" s="10"/>
      <c r="S31" s="10"/>
    </row>
    <row r="32" spans="1:19" s="34" customFormat="1" ht="38.25" x14ac:dyDescent="0.25">
      <c r="A32" s="10">
        <v>31</v>
      </c>
      <c r="B32" s="52" t="s">
        <v>535</v>
      </c>
      <c r="C32" s="52" t="s">
        <v>167</v>
      </c>
      <c r="D32" s="52" t="s">
        <v>536</v>
      </c>
      <c r="E32" s="10" t="s">
        <v>1617</v>
      </c>
      <c r="F32" s="10" t="s">
        <v>950</v>
      </c>
      <c r="G32" s="58" t="s">
        <v>1264</v>
      </c>
      <c r="H32" s="58" t="s">
        <v>1133</v>
      </c>
      <c r="I32" s="58" t="s">
        <v>1143</v>
      </c>
      <c r="J32" s="57"/>
      <c r="K32" s="15">
        <v>64</v>
      </c>
      <c r="L32" s="52" t="s">
        <v>537</v>
      </c>
      <c r="M32" s="15" t="s">
        <v>538</v>
      </c>
      <c r="N32" s="10" t="s">
        <v>362</v>
      </c>
      <c r="O32" s="10" t="s">
        <v>1634</v>
      </c>
      <c r="P32" s="10" t="s">
        <v>496</v>
      </c>
      <c r="Q32" s="10" t="s">
        <v>497</v>
      </c>
      <c r="R32" s="10" t="s">
        <v>498</v>
      </c>
      <c r="S32" s="10" t="s">
        <v>368</v>
      </c>
    </row>
    <row r="33" spans="1:20" ht="30" x14ac:dyDescent="0.25">
      <c r="A33" s="10">
        <v>32</v>
      </c>
      <c r="B33" s="52" t="s">
        <v>389</v>
      </c>
      <c r="C33" s="52" t="s">
        <v>390</v>
      </c>
      <c r="D33" s="52"/>
      <c r="E33" s="10"/>
      <c r="F33" s="10" t="s">
        <v>950</v>
      </c>
      <c r="G33" s="58" t="s">
        <v>1265</v>
      </c>
      <c r="H33" s="58" t="s">
        <v>1133</v>
      </c>
      <c r="I33" s="58" t="s">
        <v>1143</v>
      </c>
      <c r="J33" s="57" t="s">
        <v>1591</v>
      </c>
      <c r="K33" s="15">
        <v>35</v>
      </c>
      <c r="L33" s="52" t="s">
        <v>391</v>
      </c>
      <c r="M33" s="15" t="s">
        <v>392</v>
      </c>
      <c r="N33" s="10" t="s">
        <v>362</v>
      </c>
      <c r="O33" s="10" t="s">
        <v>1636</v>
      </c>
      <c r="P33" s="10" t="s">
        <v>393</v>
      </c>
      <c r="Q33" s="10" t="s">
        <v>394</v>
      </c>
      <c r="R33" s="10" t="s">
        <v>395</v>
      </c>
      <c r="S33" s="10" t="s">
        <v>368</v>
      </c>
      <c r="T33" s="34"/>
    </row>
    <row r="34" spans="1:20" ht="25.5" x14ac:dyDescent="0.25">
      <c r="A34" s="10">
        <v>33</v>
      </c>
      <c r="B34" s="52" t="s">
        <v>720</v>
      </c>
      <c r="C34" s="52" t="s">
        <v>167</v>
      </c>
      <c r="D34" s="52" t="s">
        <v>493</v>
      </c>
      <c r="E34" s="10"/>
      <c r="F34" s="10" t="s">
        <v>950</v>
      </c>
      <c r="G34" s="58" t="s">
        <v>1257</v>
      </c>
      <c r="H34" s="58" t="s">
        <v>1133</v>
      </c>
      <c r="I34" s="58" t="s">
        <v>1266</v>
      </c>
      <c r="J34" s="57"/>
      <c r="K34" s="15">
        <v>625</v>
      </c>
      <c r="L34" s="52" t="s">
        <v>721</v>
      </c>
      <c r="N34" s="10"/>
      <c r="O34" s="10"/>
      <c r="P34" s="10"/>
      <c r="Q34" s="10"/>
      <c r="R34" s="10"/>
      <c r="S34" s="10"/>
      <c r="T34" s="34"/>
    </row>
    <row r="35" spans="1:20" ht="30" x14ac:dyDescent="0.25">
      <c r="A35" s="10">
        <v>35</v>
      </c>
      <c r="B35" s="52" t="s">
        <v>734</v>
      </c>
      <c r="C35" s="52" t="s">
        <v>1632</v>
      </c>
      <c r="D35" s="52"/>
      <c r="E35" s="10"/>
      <c r="F35" s="10" t="s">
        <v>950</v>
      </c>
      <c r="G35" s="58" t="s">
        <v>1267</v>
      </c>
      <c r="H35" s="58" t="s">
        <v>1268</v>
      </c>
      <c r="I35" s="58" t="s">
        <v>1268</v>
      </c>
      <c r="J35" s="57"/>
      <c r="K35" s="15">
        <v>660</v>
      </c>
      <c r="L35" s="52" t="s">
        <v>735</v>
      </c>
      <c r="N35" s="10"/>
      <c r="O35" s="10"/>
      <c r="P35" s="10"/>
      <c r="Q35" s="10"/>
      <c r="R35" s="10"/>
      <c r="S35" s="10"/>
      <c r="T35" s="34"/>
    </row>
    <row r="36" spans="1:20" ht="25.5" x14ac:dyDescent="0.25">
      <c r="A36" s="10">
        <v>36</v>
      </c>
      <c r="B36" s="52" t="s">
        <v>751</v>
      </c>
      <c r="C36" s="52" t="s">
        <v>167</v>
      </c>
      <c r="D36" s="52" t="s">
        <v>493</v>
      </c>
      <c r="E36" s="10"/>
      <c r="F36" s="10" t="s">
        <v>950</v>
      </c>
      <c r="G36" s="58" t="s">
        <v>1269</v>
      </c>
      <c r="H36" s="58" t="s">
        <v>1235</v>
      </c>
      <c r="I36" s="58" t="s">
        <v>1270</v>
      </c>
      <c r="J36" s="57"/>
      <c r="L36" s="52"/>
      <c r="M36" s="15" t="s">
        <v>752</v>
      </c>
      <c r="N36" s="10"/>
      <c r="O36" s="10"/>
      <c r="P36" s="10"/>
      <c r="Q36" s="10"/>
      <c r="R36" s="10"/>
      <c r="S36" s="10"/>
      <c r="T36" s="34"/>
    </row>
    <row r="37" spans="1:20" ht="25.5" x14ac:dyDescent="0.25">
      <c r="A37" s="10">
        <v>37</v>
      </c>
      <c r="B37" s="52" t="s">
        <v>729</v>
      </c>
      <c r="C37" s="52" t="s">
        <v>167</v>
      </c>
      <c r="D37" s="52" t="s">
        <v>493</v>
      </c>
      <c r="E37" s="10"/>
      <c r="F37" s="10" t="s">
        <v>950</v>
      </c>
      <c r="G37" s="58" t="s">
        <v>1669</v>
      </c>
      <c r="H37" s="58" t="s">
        <v>1271</v>
      </c>
      <c r="I37" s="58" t="s">
        <v>1272</v>
      </c>
      <c r="J37" s="57"/>
      <c r="K37" s="15">
        <v>651</v>
      </c>
      <c r="L37" s="52" t="s">
        <v>730</v>
      </c>
      <c r="M37" s="15" t="s">
        <v>731</v>
      </c>
      <c r="N37" s="10"/>
      <c r="O37" s="10"/>
      <c r="P37" s="10"/>
      <c r="Q37" s="10"/>
      <c r="R37" s="10"/>
      <c r="S37" s="10"/>
      <c r="T37" s="34"/>
    </row>
    <row r="38" spans="1:20" ht="45" x14ac:dyDescent="0.25">
      <c r="A38" s="10">
        <v>38</v>
      </c>
      <c r="B38" s="52" t="s">
        <v>745</v>
      </c>
      <c r="C38" s="52" t="s">
        <v>390</v>
      </c>
      <c r="D38" s="52"/>
      <c r="E38" s="10"/>
      <c r="F38" s="10" t="s">
        <v>950</v>
      </c>
      <c r="G38" s="58" t="s">
        <v>1273</v>
      </c>
      <c r="H38" s="58" t="s">
        <v>1274</v>
      </c>
      <c r="I38" s="58" t="s">
        <v>1275</v>
      </c>
      <c r="J38" s="57"/>
      <c r="K38" s="15">
        <v>668</v>
      </c>
      <c r="L38" s="52" t="s">
        <v>746</v>
      </c>
      <c r="M38" s="15" t="s">
        <v>747</v>
      </c>
      <c r="N38" s="10"/>
      <c r="O38" s="10"/>
      <c r="P38" s="10"/>
      <c r="Q38" s="10"/>
      <c r="R38" s="10"/>
      <c r="S38" s="10"/>
      <c r="T38" s="34"/>
    </row>
    <row r="39" spans="1:20" ht="30" x14ac:dyDescent="0.25">
      <c r="A39" s="10">
        <v>39</v>
      </c>
      <c r="B39" s="52" t="s">
        <v>449</v>
      </c>
      <c r="C39" s="52" t="s">
        <v>390</v>
      </c>
      <c r="D39" s="52"/>
      <c r="E39" s="10"/>
      <c r="F39" s="10" t="s">
        <v>950</v>
      </c>
      <c r="G39" s="58" t="s">
        <v>1276</v>
      </c>
      <c r="H39" s="58" t="s">
        <v>1277</v>
      </c>
      <c r="I39" s="58" t="s">
        <v>1278</v>
      </c>
      <c r="J39" s="57"/>
      <c r="K39" s="15">
        <v>666</v>
      </c>
      <c r="L39" s="52" t="s">
        <v>450</v>
      </c>
      <c r="M39" s="15" t="s">
        <v>451</v>
      </c>
      <c r="N39" s="10" t="s">
        <v>362</v>
      </c>
      <c r="O39" s="10" t="s">
        <v>1636</v>
      </c>
      <c r="P39" s="10" t="s">
        <v>417</v>
      </c>
      <c r="Q39" s="10" t="s">
        <v>1637</v>
      </c>
      <c r="R39" s="10" t="s">
        <v>418</v>
      </c>
      <c r="S39" s="10"/>
      <c r="T39" s="34"/>
    </row>
    <row r="40" spans="1:20" ht="30" x14ac:dyDescent="0.25">
      <c r="A40" s="10">
        <v>40</v>
      </c>
      <c r="B40" s="52" t="s">
        <v>449</v>
      </c>
      <c r="C40" s="52" t="s">
        <v>390</v>
      </c>
      <c r="D40" s="52"/>
      <c r="E40" s="10"/>
      <c r="F40" s="10" t="s">
        <v>950</v>
      </c>
      <c r="G40" s="59" t="s">
        <v>1279</v>
      </c>
      <c r="H40" s="59" t="s">
        <v>1280</v>
      </c>
      <c r="I40" s="59" t="s">
        <v>1281</v>
      </c>
      <c r="J40" s="57"/>
      <c r="K40" s="15">
        <v>667</v>
      </c>
      <c r="L40" s="52" t="s">
        <v>452</v>
      </c>
      <c r="M40" s="15" t="s">
        <v>453</v>
      </c>
      <c r="N40" s="10" t="s">
        <v>362</v>
      </c>
      <c r="O40" s="10" t="s">
        <v>1636</v>
      </c>
      <c r="P40" s="10" t="s">
        <v>417</v>
      </c>
      <c r="Q40" s="10" t="s">
        <v>27</v>
      </c>
      <c r="R40" s="10" t="s">
        <v>364</v>
      </c>
      <c r="S40" s="10"/>
      <c r="T40" s="34"/>
    </row>
    <row r="41" spans="1:20" ht="45" x14ac:dyDescent="0.25">
      <c r="A41" s="10">
        <v>41</v>
      </c>
      <c r="B41" s="52" t="s">
        <v>415</v>
      </c>
      <c r="C41" s="52" t="s">
        <v>390</v>
      </c>
      <c r="D41" s="52"/>
      <c r="E41" s="10"/>
      <c r="F41" s="10" t="s">
        <v>950</v>
      </c>
      <c r="G41" s="58" t="s">
        <v>1282</v>
      </c>
      <c r="H41" s="58" t="s">
        <v>1277</v>
      </c>
      <c r="I41" s="58" t="s">
        <v>1283</v>
      </c>
      <c r="J41" s="57"/>
      <c r="K41" s="15">
        <v>69</v>
      </c>
      <c r="L41" s="52" t="s">
        <v>416</v>
      </c>
      <c r="N41" s="10" t="s">
        <v>362</v>
      </c>
      <c r="O41" s="10" t="s">
        <v>1636</v>
      </c>
      <c r="P41" s="10" t="s">
        <v>417</v>
      </c>
      <c r="Q41" s="10" t="s">
        <v>1637</v>
      </c>
      <c r="R41" s="10" t="s">
        <v>418</v>
      </c>
      <c r="S41" s="10"/>
      <c r="T41" s="34"/>
    </row>
    <row r="42" spans="1:20" ht="45" x14ac:dyDescent="0.25">
      <c r="A42" s="10">
        <v>42</v>
      </c>
      <c r="B42" s="52" t="s">
        <v>415</v>
      </c>
      <c r="C42" s="52" t="s">
        <v>390</v>
      </c>
      <c r="D42" s="52"/>
      <c r="E42" s="10"/>
      <c r="F42" s="10" t="s">
        <v>950</v>
      </c>
      <c r="G42" s="58" t="s">
        <v>1284</v>
      </c>
      <c r="H42" s="58" t="s">
        <v>1277</v>
      </c>
      <c r="I42" s="58" t="s">
        <v>1278</v>
      </c>
      <c r="J42" s="57"/>
      <c r="K42" s="15">
        <v>577</v>
      </c>
      <c r="L42" s="52" t="s">
        <v>437</v>
      </c>
      <c r="N42" s="10"/>
      <c r="O42" s="10" t="s">
        <v>1636</v>
      </c>
      <c r="P42" s="10"/>
      <c r="Q42" s="10"/>
      <c r="R42" s="10"/>
      <c r="S42" s="10"/>
      <c r="T42" s="34"/>
    </row>
    <row r="43" spans="1:20" ht="30" x14ac:dyDescent="0.25">
      <c r="A43" s="10">
        <v>43</v>
      </c>
      <c r="B43" s="52" t="s">
        <v>739</v>
      </c>
      <c r="C43" s="52" t="s">
        <v>390</v>
      </c>
      <c r="D43" s="52"/>
      <c r="E43" s="10"/>
      <c r="F43" s="10" t="s">
        <v>950</v>
      </c>
      <c r="G43" s="58" t="s">
        <v>1285</v>
      </c>
      <c r="H43" s="58" t="s">
        <v>1274</v>
      </c>
      <c r="I43" s="58" t="s">
        <v>1286</v>
      </c>
      <c r="J43" s="57"/>
      <c r="K43" s="15">
        <v>662</v>
      </c>
      <c r="L43" s="52" t="s">
        <v>740</v>
      </c>
      <c r="M43" s="15" t="s">
        <v>741</v>
      </c>
      <c r="N43" s="10"/>
      <c r="O43" s="10"/>
      <c r="P43" s="10"/>
      <c r="Q43" s="10"/>
      <c r="R43" s="10"/>
      <c r="S43" s="10"/>
      <c r="T43" s="34"/>
    </row>
    <row r="44" spans="1:20" ht="30" x14ac:dyDescent="0.25">
      <c r="A44" s="10">
        <v>44</v>
      </c>
      <c r="B44" s="52" t="s">
        <v>742</v>
      </c>
      <c r="C44" s="52" t="s">
        <v>390</v>
      </c>
      <c r="D44" s="52"/>
      <c r="E44" s="10"/>
      <c r="F44" s="10" t="s">
        <v>950</v>
      </c>
      <c r="G44" s="58" t="s">
        <v>1285</v>
      </c>
      <c r="H44" s="58" t="s">
        <v>1274</v>
      </c>
      <c r="I44" s="58" t="s">
        <v>1286</v>
      </c>
      <c r="J44" s="57"/>
      <c r="K44" s="15">
        <v>665</v>
      </c>
      <c r="L44" s="52" t="s">
        <v>743</v>
      </c>
      <c r="M44" s="15" t="s">
        <v>744</v>
      </c>
      <c r="N44" s="10"/>
      <c r="O44" s="10"/>
      <c r="P44" s="10"/>
      <c r="Q44" s="10"/>
      <c r="R44" s="10"/>
      <c r="S44" s="10"/>
      <c r="T44" s="34"/>
    </row>
    <row r="45" spans="1:20" ht="30" x14ac:dyDescent="0.25">
      <c r="A45" s="10">
        <v>45</v>
      </c>
      <c r="B45" s="52" t="s">
        <v>774</v>
      </c>
      <c r="C45" s="52" t="s">
        <v>167</v>
      </c>
      <c r="D45" s="52" t="s">
        <v>493</v>
      </c>
      <c r="E45" s="10"/>
      <c r="F45" s="10" t="s">
        <v>950</v>
      </c>
      <c r="G45" s="58" t="s">
        <v>1235</v>
      </c>
      <c r="H45" s="58" t="s">
        <v>1235</v>
      </c>
      <c r="I45" s="58" t="s">
        <v>1287</v>
      </c>
      <c r="J45" s="57"/>
      <c r="L45" s="52"/>
      <c r="M45" s="15" t="s">
        <v>775</v>
      </c>
      <c r="N45" s="10"/>
      <c r="O45" s="10"/>
      <c r="P45" s="10"/>
      <c r="Q45" s="10"/>
      <c r="R45" s="10"/>
      <c r="S45" s="10"/>
      <c r="T45" s="34"/>
    </row>
    <row r="46" spans="1:20" ht="25.5" x14ac:dyDescent="0.25">
      <c r="A46" s="10">
        <v>46</v>
      </c>
      <c r="B46" s="52" t="s">
        <v>753</v>
      </c>
      <c r="C46" s="52" t="s">
        <v>167</v>
      </c>
      <c r="D46" s="52" t="s">
        <v>493</v>
      </c>
      <c r="E46" s="10"/>
      <c r="F46" s="10" t="s">
        <v>950</v>
      </c>
      <c r="G46" s="58" t="s">
        <v>1288</v>
      </c>
      <c r="H46" s="58" t="s">
        <v>1235</v>
      </c>
      <c r="I46" s="58" t="s">
        <v>1133</v>
      </c>
      <c r="J46" s="57"/>
      <c r="L46" s="52"/>
      <c r="M46" s="15" t="s">
        <v>754</v>
      </c>
      <c r="N46" s="10"/>
      <c r="O46" s="10"/>
      <c r="P46" s="10"/>
      <c r="Q46" s="10"/>
      <c r="R46" s="10"/>
      <c r="S46" s="10"/>
      <c r="T46" s="34"/>
    </row>
    <row r="47" spans="1:20" ht="25.5" x14ac:dyDescent="0.25">
      <c r="A47" s="10">
        <v>47</v>
      </c>
      <c r="B47" s="52" t="s">
        <v>518</v>
      </c>
      <c r="C47" s="52" t="s">
        <v>167</v>
      </c>
      <c r="D47" s="52" t="s">
        <v>493</v>
      </c>
      <c r="E47" s="10"/>
      <c r="F47" s="10" t="s">
        <v>950</v>
      </c>
      <c r="G47" s="58" t="s">
        <v>1289</v>
      </c>
      <c r="H47" s="58" t="s">
        <v>1235</v>
      </c>
      <c r="I47" s="58" t="s">
        <v>1290</v>
      </c>
      <c r="J47" s="57"/>
      <c r="K47" s="15">
        <v>435</v>
      </c>
      <c r="L47" s="52" t="s">
        <v>519</v>
      </c>
      <c r="M47" s="15" t="s">
        <v>520</v>
      </c>
      <c r="N47" s="10" t="s">
        <v>362</v>
      </c>
      <c r="O47" s="10" t="s">
        <v>1633</v>
      </c>
      <c r="P47" s="10" t="s">
        <v>496</v>
      </c>
      <c r="Q47" s="10" t="s">
        <v>497</v>
      </c>
      <c r="R47" s="10" t="s">
        <v>498</v>
      </c>
      <c r="S47" s="10"/>
      <c r="T47" s="34"/>
    </row>
    <row r="48" spans="1:20" ht="25.5" x14ac:dyDescent="0.25">
      <c r="A48" s="10">
        <v>48</v>
      </c>
      <c r="B48" s="52" t="s">
        <v>709</v>
      </c>
      <c r="C48" s="52" t="s">
        <v>167</v>
      </c>
      <c r="D48" s="52" t="s">
        <v>493</v>
      </c>
      <c r="E48" s="10"/>
      <c r="F48" s="10" t="s">
        <v>950</v>
      </c>
      <c r="G48" s="58" t="s">
        <v>1291</v>
      </c>
      <c r="H48" s="58" t="s">
        <v>1133</v>
      </c>
      <c r="I48" s="58" t="s">
        <v>1665</v>
      </c>
      <c r="J48" s="57"/>
      <c r="K48" s="15">
        <v>231</v>
      </c>
      <c r="L48" s="52" t="s">
        <v>710</v>
      </c>
      <c r="M48" s="15" t="s">
        <v>711</v>
      </c>
      <c r="N48" s="10"/>
      <c r="O48" s="10"/>
      <c r="P48" s="10"/>
      <c r="Q48" s="10"/>
      <c r="R48" s="10"/>
      <c r="S48" s="10"/>
      <c r="T48" s="34"/>
    </row>
    <row r="49" spans="1:20" ht="30" x14ac:dyDescent="0.25">
      <c r="A49" s="10">
        <v>49</v>
      </c>
      <c r="B49" s="52" t="s">
        <v>473</v>
      </c>
      <c r="C49" s="52" t="s">
        <v>474</v>
      </c>
      <c r="D49" s="52"/>
      <c r="E49" s="10"/>
      <c r="F49" s="10" t="s">
        <v>950</v>
      </c>
      <c r="G49" s="58" t="s">
        <v>1670</v>
      </c>
      <c r="H49" s="58" t="s">
        <v>1292</v>
      </c>
      <c r="I49" s="58" t="s">
        <v>1268</v>
      </c>
      <c r="J49" s="57"/>
      <c r="K49" s="15">
        <v>559</v>
      </c>
      <c r="L49" s="52" t="s">
        <v>475</v>
      </c>
      <c r="M49" s="15" t="s">
        <v>476</v>
      </c>
      <c r="N49" s="10" t="s">
        <v>362</v>
      </c>
      <c r="O49" s="10" t="s">
        <v>1636</v>
      </c>
      <c r="P49" s="10" t="s">
        <v>477</v>
      </c>
      <c r="Q49" s="10" t="s">
        <v>478</v>
      </c>
      <c r="R49" s="10"/>
      <c r="S49" s="10" t="s">
        <v>479</v>
      </c>
      <c r="T49" s="34"/>
    </row>
    <row r="50" spans="1:20" ht="30" x14ac:dyDescent="0.25">
      <c r="A50" s="10">
        <v>50</v>
      </c>
      <c r="B50" s="52" t="s">
        <v>410</v>
      </c>
      <c r="C50" s="52" t="s">
        <v>390</v>
      </c>
      <c r="D50" s="52"/>
      <c r="E50" s="10"/>
      <c r="F50" s="10" t="s">
        <v>950</v>
      </c>
      <c r="G50" s="58" t="s">
        <v>1293</v>
      </c>
      <c r="H50" s="58" t="s">
        <v>1294</v>
      </c>
      <c r="I50" s="58" t="s">
        <v>1295</v>
      </c>
      <c r="J50" s="57"/>
      <c r="K50" s="15">
        <v>44</v>
      </c>
      <c r="L50" s="52" t="s">
        <v>411</v>
      </c>
      <c r="M50" s="15" t="s">
        <v>412</v>
      </c>
      <c r="N50" s="10" t="s">
        <v>362</v>
      </c>
      <c r="O50" s="10" t="s">
        <v>1636</v>
      </c>
      <c r="P50" s="10" t="s">
        <v>413</v>
      </c>
      <c r="Q50" s="10" t="s">
        <v>414</v>
      </c>
      <c r="R50" s="10" t="s">
        <v>395</v>
      </c>
      <c r="S50" s="10" t="s">
        <v>368</v>
      </c>
      <c r="T50" s="34"/>
    </row>
    <row r="51" spans="1:20" ht="30" x14ac:dyDescent="0.25">
      <c r="A51" s="10">
        <v>51</v>
      </c>
      <c r="B51" s="52" t="s">
        <v>456</v>
      </c>
      <c r="C51" s="52" t="s">
        <v>390</v>
      </c>
      <c r="D51" s="52"/>
      <c r="E51" s="10"/>
      <c r="F51" s="10" t="s">
        <v>950</v>
      </c>
      <c r="G51" s="58" t="s">
        <v>1293</v>
      </c>
      <c r="H51" s="58" t="s">
        <v>1294</v>
      </c>
      <c r="I51" s="58" t="s">
        <v>1171</v>
      </c>
      <c r="J51" s="57"/>
      <c r="L51" s="52"/>
      <c r="M51" s="15" t="s">
        <v>457</v>
      </c>
      <c r="N51" s="10" t="s">
        <v>362</v>
      </c>
      <c r="O51" s="10" t="s">
        <v>1636</v>
      </c>
      <c r="P51" s="10" t="s">
        <v>413</v>
      </c>
      <c r="Q51" s="10" t="s">
        <v>414</v>
      </c>
      <c r="R51" s="10" t="s">
        <v>395</v>
      </c>
      <c r="S51" s="10" t="s">
        <v>368</v>
      </c>
      <c r="T51" s="34"/>
    </row>
    <row r="52" spans="1:20" ht="30" x14ac:dyDescent="0.25">
      <c r="A52" s="10">
        <v>53</v>
      </c>
      <c r="B52" s="52" t="s">
        <v>755</v>
      </c>
      <c r="C52" s="52" t="s">
        <v>167</v>
      </c>
      <c r="D52" s="52" t="s">
        <v>493</v>
      </c>
      <c r="E52" s="10"/>
      <c r="F52" s="10" t="s">
        <v>950</v>
      </c>
      <c r="G52" s="58" t="s">
        <v>1671</v>
      </c>
      <c r="H52" s="58" t="s">
        <v>1271</v>
      </c>
      <c r="I52" s="58" t="s">
        <v>1665</v>
      </c>
      <c r="J52" s="57"/>
      <c r="L52" s="52"/>
      <c r="M52" s="15" t="s">
        <v>756</v>
      </c>
      <c r="N52" s="10"/>
      <c r="O52" s="10"/>
      <c r="P52" s="10"/>
      <c r="Q52" s="10"/>
      <c r="R52" s="10"/>
      <c r="S52" s="10"/>
      <c r="T52" s="34"/>
    </row>
    <row r="53" spans="1:20" ht="25.5" x14ac:dyDescent="0.25">
      <c r="A53" s="10">
        <v>54</v>
      </c>
      <c r="B53" s="52" t="s">
        <v>509</v>
      </c>
      <c r="C53" s="52" t="s">
        <v>167</v>
      </c>
      <c r="D53" s="52" t="s">
        <v>493</v>
      </c>
      <c r="E53" s="10"/>
      <c r="F53" s="10" t="s">
        <v>950</v>
      </c>
      <c r="G53" s="58" t="s">
        <v>1296</v>
      </c>
      <c r="H53" s="58" t="s">
        <v>1297</v>
      </c>
      <c r="I53" s="58" t="s">
        <v>1298</v>
      </c>
      <c r="J53" s="57" t="s">
        <v>1592</v>
      </c>
      <c r="K53" s="15">
        <v>232</v>
      </c>
      <c r="L53" s="52" t="s">
        <v>510</v>
      </c>
      <c r="M53" s="15" t="s">
        <v>511</v>
      </c>
      <c r="N53" s="10" t="s">
        <v>362</v>
      </c>
      <c r="O53" s="10" t="s">
        <v>1633</v>
      </c>
      <c r="P53" s="10" t="s">
        <v>496</v>
      </c>
      <c r="Q53" s="10" t="s">
        <v>497</v>
      </c>
      <c r="R53" s="10" t="s">
        <v>498</v>
      </c>
      <c r="S53" s="10"/>
      <c r="T53" s="34"/>
    </row>
    <row r="54" spans="1:20" ht="25.5" x14ac:dyDescent="0.25">
      <c r="A54" s="10">
        <v>55</v>
      </c>
      <c r="B54" s="52" t="s">
        <v>692</v>
      </c>
      <c r="C54" s="52" t="s">
        <v>167</v>
      </c>
      <c r="D54" s="52" t="s">
        <v>493</v>
      </c>
      <c r="E54" s="10"/>
      <c r="F54" s="10" t="s">
        <v>950</v>
      </c>
      <c r="G54" s="58" t="s">
        <v>1299</v>
      </c>
      <c r="H54" s="58" t="s">
        <v>1299</v>
      </c>
      <c r="I54" s="58" t="s">
        <v>1244</v>
      </c>
      <c r="J54" s="57" t="s">
        <v>1593</v>
      </c>
      <c r="K54" s="15">
        <v>142</v>
      </c>
      <c r="L54" s="52" t="s">
        <v>693</v>
      </c>
      <c r="N54" s="10"/>
      <c r="O54" s="10"/>
      <c r="P54" s="10"/>
      <c r="Q54" s="10"/>
      <c r="R54" s="10"/>
      <c r="S54" s="10"/>
      <c r="T54" s="34"/>
    </row>
    <row r="55" spans="1:20" ht="30" x14ac:dyDescent="0.25">
      <c r="A55" s="10">
        <v>56</v>
      </c>
      <c r="B55" s="52" t="s">
        <v>724</v>
      </c>
      <c r="C55" s="52" t="s">
        <v>167</v>
      </c>
      <c r="D55" s="52" t="s">
        <v>493</v>
      </c>
      <c r="E55" s="10"/>
      <c r="F55" s="10" t="s">
        <v>950</v>
      </c>
      <c r="G55" s="58" t="s">
        <v>1300</v>
      </c>
      <c r="H55" s="58" t="s">
        <v>1301</v>
      </c>
      <c r="I55" s="58" t="s">
        <v>1172</v>
      </c>
      <c r="J55" s="57"/>
      <c r="K55" s="15">
        <v>642</v>
      </c>
      <c r="L55" s="52" t="s">
        <v>725</v>
      </c>
      <c r="N55" s="10"/>
      <c r="O55" s="10"/>
      <c r="P55" s="10"/>
      <c r="Q55" s="10"/>
      <c r="R55" s="10"/>
      <c r="S55" s="10"/>
      <c r="T55" s="34"/>
    </row>
    <row r="56" spans="1:20" ht="38.25" x14ac:dyDescent="0.25">
      <c r="A56" s="10">
        <v>57</v>
      </c>
      <c r="B56" s="52" t="s">
        <v>659</v>
      </c>
      <c r="C56" s="52" t="s">
        <v>167</v>
      </c>
      <c r="D56" s="52" t="s">
        <v>536</v>
      </c>
      <c r="E56" s="10" t="s">
        <v>1617</v>
      </c>
      <c r="F56" s="10" t="s">
        <v>950</v>
      </c>
      <c r="G56" s="58" t="s">
        <v>1672</v>
      </c>
      <c r="H56" s="58" t="s">
        <v>1271</v>
      </c>
      <c r="I56" s="58" t="s">
        <v>1302</v>
      </c>
      <c r="J56" s="57"/>
      <c r="K56" s="15">
        <v>630</v>
      </c>
      <c r="L56" s="52" t="s">
        <v>660</v>
      </c>
      <c r="N56" s="10"/>
      <c r="O56" s="10"/>
      <c r="P56" s="10"/>
      <c r="Q56" s="10"/>
      <c r="R56" s="10"/>
      <c r="S56" s="10"/>
      <c r="T56" s="34"/>
    </row>
    <row r="57" spans="1:20" x14ac:dyDescent="0.25">
      <c r="A57" s="10">
        <v>58</v>
      </c>
      <c r="B57" s="52" t="s">
        <v>490</v>
      </c>
      <c r="C57" s="52" t="s">
        <v>474</v>
      </c>
      <c r="D57" s="52"/>
      <c r="E57" s="10"/>
      <c r="F57" s="10" t="s">
        <v>950</v>
      </c>
      <c r="G57" s="58" t="s">
        <v>1669</v>
      </c>
      <c r="H57" s="58" t="s">
        <v>1271</v>
      </c>
      <c r="I57" s="58" t="s">
        <v>1133</v>
      </c>
      <c r="J57" s="57"/>
      <c r="L57" s="52"/>
      <c r="M57" s="15" t="s">
        <v>491</v>
      </c>
      <c r="N57" s="10" t="s">
        <v>362</v>
      </c>
      <c r="O57" s="10" t="s">
        <v>1636</v>
      </c>
      <c r="P57" s="10" t="s">
        <v>477</v>
      </c>
      <c r="Q57" s="10" t="s">
        <v>478</v>
      </c>
      <c r="R57" s="10"/>
      <c r="S57" s="10" t="s">
        <v>368</v>
      </c>
      <c r="T57" s="34"/>
    </row>
    <row r="58" spans="1:20" ht="25.5" x14ac:dyDescent="0.25">
      <c r="A58" s="10">
        <v>59</v>
      </c>
      <c r="B58" s="52" t="s">
        <v>694</v>
      </c>
      <c r="C58" s="52" t="s">
        <v>167</v>
      </c>
      <c r="D58" s="52" t="s">
        <v>493</v>
      </c>
      <c r="E58" s="10"/>
      <c r="F58" s="10" t="s">
        <v>950</v>
      </c>
      <c r="G58" s="58" t="s">
        <v>1303</v>
      </c>
      <c r="H58" s="58" t="s">
        <v>1303</v>
      </c>
      <c r="I58" s="58" t="s">
        <v>1290</v>
      </c>
      <c r="J58" s="57"/>
      <c r="K58" s="15">
        <v>152</v>
      </c>
      <c r="L58" s="52" t="s">
        <v>695</v>
      </c>
      <c r="M58" s="15" t="s">
        <v>696</v>
      </c>
      <c r="N58" s="10"/>
      <c r="O58" s="10"/>
      <c r="P58" s="10"/>
      <c r="Q58" s="10"/>
      <c r="R58" s="10"/>
      <c r="S58" s="10"/>
      <c r="T58" s="34"/>
    </row>
    <row r="59" spans="1:20" ht="45" x14ac:dyDescent="0.25">
      <c r="A59" s="10">
        <v>60</v>
      </c>
      <c r="B59" s="52" t="s">
        <v>445</v>
      </c>
      <c r="C59" s="52" t="s">
        <v>390</v>
      </c>
      <c r="D59" s="52"/>
      <c r="E59" s="10"/>
      <c r="F59" s="10" t="s">
        <v>950</v>
      </c>
      <c r="G59" s="58" t="s">
        <v>1304</v>
      </c>
      <c r="H59" s="58" t="s">
        <v>1277</v>
      </c>
      <c r="I59" s="58" t="s">
        <v>1305</v>
      </c>
      <c r="J59" s="57"/>
      <c r="K59" s="15">
        <v>602</v>
      </c>
      <c r="L59" s="52" t="s">
        <v>446</v>
      </c>
      <c r="M59" s="15" t="s">
        <v>447</v>
      </c>
      <c r="N59" s="10" t="s">
        <v>362</v>
      </c>
      <c r="O59" s="10" t="s">
        <v>1636</v>
      </c>
      <c r="P59" s="10" t="s">
        <v>413</v>
      </c>
      <c r="Q59" s="10" t="s">
        <v>414</v>
      </c>
      <c r="R59" s="10" t="s">
        <v>395</v>
      </c>
      <c r="S59" s="10" t="s">
        <v>368</v>
      </c>
      <c r="T59" s="34"/>
    </row>
    <row r="60" spans="1:20" ht="45" x14ac:dyDescent="0.25">
      <c r="A60" s="10">
        <v>61</v>
      </c>
      <c r="B60" s="52" t="s">
        <v>448</v>
      </c>
      <c r="C60" s="52" t="s">
        <v>390</v>
      </c>
      <c r="D60" s="52"/>
      <c r="E60" s="10"/>
      <c r="F60" s="10" t="s">
        <v>950</v>
      </c>
      <c r="G60" s="58" t="s">
        <v>1304</v>
      </c>
      <c r="H60" s="58" t="s">
        <v>1277</v>
      </c>
      <c r="I60" s="58" t="s">
        <v>1305</v>
      </c>
      <c r="J60" s="57"/>
      <c r="K60" s="15">
        <v>602</v>
      </c>
      <c r="L60" s="52" t="s">
        <v>446</v>
      </c>
      <c r="M60" s="15" t="s">
        <v>447</v>
      </c>
      <c r="N60" s="10" t="s">
        <v>362</v>
      </c>
      <c r="O60" s="10" t="s">
        <v>1636</v>
      </c>
      <c r="P60" s="10"/>
      <c r="Q60" s="10" t="s">
        <v>414</v>
      </c>
      <c r="R60" s="10" t="s">
        <v>395</v>
      </c>
      <c r="S60" s="10" t="s">
        <v>368</v>
      </c>
      <c r="T60" s="34"/>
    </row>
    <row r="61" spans="1:20" ht="45" x14ac:dyDescent="0.25">
      <c r="A61" s="10">
        <v>62</v>
      </c>
      <c r="B61" s="52" t="s">
        <v>1578</v>
      </c>
      <c r="C61" s="52" t="s">
        <v>1018</v>
      </c>
      <c r="D61" s="52"/>
      <c r="E61" s="10"/>
      <c r="F61" s="10" t="s">
        <v>950</v>
      </c>
      <c r="G61" s="58" t="s">
        <v>1306</v>
      </c>
      <c r="H61" s="58" t="s">
        <v>1247</v>
      </c>
      <c r="I61" s="58" t="s">
        <v>1307</v>
      </c>
      <c r="J61" s="57"/>
      <c r="L61" s="52"/>
      <c r="M61" s="15" t="s">
        <v>369</v>
      </c>
      <c r="N61" s="10" t="s">
        <v>362</v>
      </c>
      <c r="O61" s="10" t="s">
        <v>1638</v>
      </c>
      <c r="P61" s="10" t="s">
        <v>370</v>
      </c>
      <c r="Q61" s="10" t="s">
        <v>1639</v>
      </c>
      <c r="R61" s="10" t="s">
        <v>371</v>
      </c>
      <c r="S61" s="10"/>
      <c r="T61" s="34"/>
    </row>
    <row r="62" spans="1:20" ht="30" x14ac:dyDescent="0.25">
      <c r="A62" s="10">
        <v>63</v>
      </c>
      <c r="B62" s="52" t="s">
        <v>712</v>
      </c>
      <c r="C62" s="52" t="s">
        <v>167</v>
      </c>
      <c r="D62" s="52" t="s">
        <v>493</v>
      </c>
      <c r="E62" s="10"/>
      <c r="F62" s="10" t="s">
        <v>950</v>
      </c>
      <c r="G62" s="58" t="s">
        <v>1308</v>
      </c>
      <c r="H62" s="58" t="s">
        <v>1235</v>
      </c>
      <c r="I62" s="58" t="s">
        <v>1309</v>
      </c>
      <c r="J62" s="57"/>
      <c r="K62" s="15">
        <v>234</v>
      </c>
      <c r="L62" s="52" t="s">
        <v>713</v>
      </c>
      <c r="M62" s="15" t="s">
        <v>714</v>
      </c>
      <c r="N62" s="10"/>
      <c r="O62" s="10"/>
      <c r="P62" s="10"/>
      <c r="Q62" s="10"/>
      <c r="R62" s="10"/>
      <c r="S62" s="10"/>
      <c r="T62" s="34"/>
    </row>
    <row r="63" spans="1:20" ht="25.5" x14ac:dyDescent="0.25">
      <c r="A63" s="10">
        <v>64</v>
      </c>
      <c r="B63" s="52" t="s">
        <v>405</v>
      </c>
      <c r="C63" s="52" t="s">
        <v>390</v>
      </c>
      <c r="D63" s="52"/>
      <c r="E63" s="10"/>
      <c r="F63" s="10" t="s">
        <v>950</v>
      </c>
      <c r="G63" s="58" t="s">
        <v>1263</v>
      </c>
      <c r="H63" s="58" t="s">
        <v>1133</v>
      </c>
      <c r="I63" s="58" t="s">
        <v>1310</v>
      </c>
      <c r="J63" s="57"/>
      <c r="K63" s="15">
        <v>38</v>
      </c>
      <c r="L63" s="52" t="s">
        <v>406</v>
      </c>
      <c r="M63" s="15" t="s">
        <v>407</v>
      </c>
      <c r="N63" s="10" t="s">
        <v>362</v>
      </c>
      <c r="O63" s="10" t="s">
        <v>1636</v>
      </c>
      <c r="P63" s="10" t="s">
        <v>404</v>
      </c>
      <c r="Q63" s="10" t="s">
        <v>400</v>
      </c>
      <c r="R63" s="10" t="s">
        <v>395</v>
      </c>
      <c r="S63" s="10" t="s">
        <v>368</v>
      </c>
      <c r="T63" s="34"/>
    </row>
    <row r="64" spans="1:20" x14ac:dyDescent="0.25">
      <c r="A64" s="10">
        <v>65</v>
      </c>
      <c r="B64" s="52" t="s">
        <v>401</v>
      </c>
      <c r="C64" s="52" t="s">
        <v>390</v>
      </c>
      <c r="D64" s="52"/>
      <c r="E64" s="10"/>
      <c r="F64" s="10" t="s">
        <v>950</v>
      </c>
      <c r="G64" s="58" t="s">
        <v>1263</v>
      </c>
      <c r="H64" s="58" t="s">
        <v>1133</v>
      </c>
      <c r="I64" s="58" t="s">
        <v>1310</v>
      </c>
      <c r="J64" s="57"/>
      <c r="K64" s="15">
        <v>37</v>
      </c>
      <c r="L64" s="52" t="s">
        <v>402</v>
      </c>
      <c r="M64" s="15" t="s">
        <v>403</v>
      </c>
      <c r="N64" s="10" t="s">
        <v>362</v>
      </c>
      <c r="O64" s="10" t="s">
        <v>1636</v>
      </c>
      <c r="P64" s="10" t="s">
        <v>404</v>
      </c>
      <c r="Q64" s="10" t="s">
        <v>400</v>
      </c>
      <c r="R64" s="10" t="s">
        <v>395</v>
      </c>
      <c r="S64" s="10" t="s">
        <v>368</v>
      </c>
      <c r="T64" s="34"/>
    </row>
    <row r="65" spans="1:20" ht="45" x14ac:dyDescent="0.25">
      <c r="A65" s="10">
        <v>66</v>
      </c>
      <c r="B65" s="52" t="s">
        <v>772</v>
      </c>
      <c r="C65" s="52" t="s">
        <v>167</v>
      </c>
      <c r="D65" s="52" t="s">
        <v>493</v>
      </c>
      <c r="E65" s="10"/>
      <c r="F65" s="10" t="s">
        <v>950</v>
      </c>
      <c r="G65" s="58" t="s">
        <v>1311</v>
      </c>
      <c r="H65" s="58" t="s">
        <v>1235</v>
      </c>
      <c r="I65" s="58" t="s">
        <v>1312</v>
      </c>
      <c r="J65" s="57"/>
      <c r="L65" s="52"/>
      <c r="M65" s="15" t="s">
        <v>773</v>
      </c>
      <c r="N65" s="10"/>
      <c r="O65" s="10"/>
      <c r="P65" s="10"/>
      <c r="Q65" s="10"/>
      <c r="R65" s="10"/>
      <c r="S65" s="10"/>
      <c r="T65" s="34"/>
    </row>
    <row r="66" spans="1:20" ht="30" x14ac:dyDescent="0.25">
      <c r="A66" s="10">
        <v>67</v>
      </c>
      <c r="B66" s="52" t="s">
        <v>358</v>
      </c>
      <c r="C66" s="52" t="s">
        <v>359</v>
      </c>
      <c r="D66" s="52"/>
      <c r="E66" s="10"/>
      <c r="F66" s="10" t="s">
        <v>950</v>
      </c>
      <c r="G66" s="58" t="s">
        <v>1313</v>
      </c>
      <c r="H66" s="58" t="s">
        <v>1294</v>
      </c>
      <c r="I66" s="58" t="s">
        <v>1314</v>
      </c>
      <c r="J66" s="57"/>
      <c r="K66" s="15">
        <v>41</v>
      </c>
      <c r="L66" s="52" t="s">
        <v>360</v>
      </c>
      <c r="M66" s="15" t="s">
        <v>361</v>
      </c>
      <c r="N66" s="10" t="s">
        <v>362</v>
      </c>
      <c r="O66" s="10" t="s">
        <v>1636</v>
      </c>
      <c r="P66" s="10" t="s">
        <v>363</v>
      </c>
      <c r="Q66" s="10"/>
      <c r="R66" s="10" t="s">
        <v>364</v>
      </c>
      <c r="S66" s="10"/>
      <c r="T66" s="34"/>
    </row>
    <row r="67" spans="1:20" ht="30" x14ac:dyDescent="0.25">
      <c r="A67" s="10">
        <v>68</v>
      </c>
      <c r="B67" s="52" t="s">
        <v>365</v>
      </c>
      <c r="C67" s="52" t="s">
        <v>359</v>
      </c>
      <c r="D67" s="52"/>
      <c r="E67" s="10"/>
      <c r="F67" s="10" t="s">
        <v>950</v>
      </c>
      <c r="G67" s="58" t="s">
        <v>1315</v>
      </c>
      <c r="H67" s="58" t="s">
        <v>1294</v>
      </c>
      <c r="I67" s="58" t="s">
        <v>1314</v>
      </c>
      <c r="J67" s="57"/>
      <c r="K67" s="15">
        <v>41</v>
      </c>
      <c r="L67" s="52" t="s">
        <v>360</v>
      </c>
      <c r="M67" s="15" t="s">
        <v>366</v>
      </c>
      <c r="N67" s="10" t="s">
        <v>362</v>
      </c>
      <c r="O67" s="10" t="s">
        <v>1636</v>
      </c>
      <c r="P67" s="10" t="s">
        <v>363</v>
      </c>
      <c r="Q67" s="10" t="s">
        <v>367</v>
      </c>
      <c r="R67" s="10"/>
      <c r="S67" s="10" t="s">
        <v>368</v>
      </c>
      <c r="T67" s="34"/>
    </row>
    <row r="68" spans="1:20" ht="25.5" x14ac:dyDescent="0.25">
      <c r="A68" s="10">
        <v>69</v>
      </c>
      <c r="B68" s="52" t="s">
        <v>697</v>
      </c>
      <c r="C68" s="52" t="s">
        <v>167</v>
      </c>
      <c r="D68" s="52" t="s">
        <v>493</v>
      </c>
      <c r="E68" s="10"/>
      <c r="F68" s="10" t="s">
        <v>950</v>
      </c>
      <c r="G68" s="58" t="s">
        <v>1316</v>
      </c>
      <c r="H68" s="58" t="s">
        <v>1301</v>
      </c>
      <c r="I68" s="58" t="s">
        <v>1301</v>
      </c>
      <c r="J68" s="57"/>
      <c r="K68" s="15">
        <v>186</v>
      </c>
      <c r="L68" s="52" t="s">
        <v>698</v>
      </c>
      <c r="N68" s="10"/>
      <c r="O68" s="10"/>
      <c r="P68" s="10"/>
      <c r="Q68" s="10"/>
      <c r="R68" s="10"/>
      <c r="S68" s="10"/>
      <c r="T68" s="34"/>
    </row>
    <row r="69" spans="1:20" ht="25.5" x14ac:dyDescent="0.25">
      <c r="A69" s="10">
        <v>70</v>
      </c>
      <c r="B69" s="52" t="s">
        <v>763</v>
      </c>
      <c r="C69" s="52" t="s">
        <v>167</v>
      </c>
      <c r="D69" s="52" t="s">
        <v>493</v>
      </c>
      <c r="E69" s="10"/>
      <c r="F69" s="10" t="s">
        <v>950</v>
      </c>
      <c r="G69" s="58" t="s">
        <v>1235</v>
      </c>
      <c r="H69" s="58" t="s">
        <v>1133</v>
      </c>
      <c r="I69" s="58" t="s">
        <v>1133</v>
      </c>
      <c r="J69" s="57"/>
      <c r="L69" s="52"/>
      <c r="M69" s="15" t="s">
        <v>764</v>
      </c>
      <c r="N69" s="10"/>
      <c r="O69" s="10"/>
      <c r="P69" s="10"/>
      <c r="Q69" s="10"/>
      <c r="R69" s="10"/>
      <c r="S69" s="10"/>
      <c r="T69" s="34"/>
    </row>
    <row r="70" spans="1:20" x14ac:dyDescent="0.25">
      <c r="A70" s="10">
        <v>71</v>
      </c>
      <c r="B70" s="52" t="s">
        <v>780</v>
      </c>
      <c r="C70" s="52" t="s">
        <v>474</v>
      </c>
      <c r="D70" s="52"/>
      <c r="E70" s="10"/>
      <c r="F70" s="10" t="s">
        <v>950</v>
      </c>
      <c r="G70" s="58" t="s">
        <v>1301</v>
      </c>
      <c r="H70" s="58" t="s">
        <v>1301</v>
      </c>
      <c r="I70" s="58" t="s">
        <v>1301</v>
      </c>
      <c r="J70" s="57"/>
      <c r="L70" s="52"/>
      <c r="M70" s="15" t="s">
        <v>781</v>
      </c>
      <c r="N70" s="10"/>
      <c r="O70" s="10"/>
      <c r="P70" s="10"/>
      <c r="Q70" s="10"/>
      <c r="R70" s="10"/>
      <c r="S70" s="10"/>
      <c r="T70" s="34"/>
    </row>
    <row r="71" spans="1:20" x14ac:dyDescent="0.25">
      <c r="A71" s="10">
        <v>72</v>
      </c>
      <c r="B71" s="52" t="s">
        <v>432</v>
      </c>
      <c r="C71" s="52" t="s">
        <v>390</v>
      </c>
      <c r="D71" s="52"/>
      <c r="E71" s="10"/>
      <c r="F71" s="10" t="s">
        <v>950</v>
      </c>
      <c r="G71" s="58" t="s">
        <v>1317</v>
      </c>
      <c r="H71" s="58" t="s">
        <v>1133</v>
      </c>
      <c r="I71" s="58" t="s">
        <v>1310</v>
      </c>
      <c r="J71" s="57"/>
      <c r="K71" s="15">
        <v>270</v>
      </c>
      <c r="L71" s="52" t="s">
        <v>433</v>
      </c>
      <c r="M71" s="15" t="s">
        <v>434</v>
      </c>
      <c r="N71" s="10" t="s">
        <v>362</v>
      </c>
      <c r="O71" s="10" t="s">
        <v>1636</v>
      </c>
      <c r="P71" s="10" t="s">
        <v>399</v>
      </c>
      <c r="Q71" s="10" t="s">
        <v>400</v>
      </c>
      <c r="R71" s="10" t="s">
        <v>395</v>
      </c>
      <c r="S71" s="10" t="s">
        <v>368</v>
      </c>
      <c r="T71" s="34"/>
    </row>
    <row r="72" spans="1:20" ht="25.5" x14ac:dyDescent="0.25">
      <c r="A72" s="10">
        <v>73</v>
      </c>
      <c r="B72" s="52" t="s">
        <v>527</v>
      </c>
      <c r="C72" s="52" t="s">
        <v>167</v>
      </c>
      <c r="D72" s="52" t="s">
        <v>493</v>
      </c>
      <c r="E72" s="10"/>
      <c r="F72" s="10" t="s">
        <v>950</v>
      </c>
      <c r="G72" s="58" t="s">
        <v>1255</v>
      </c>
      <c r="H72" s="58" t="s">
        <v>1239</v>
      </c>
      <c r="I72" s="58" t="s">
        <v>1318</v>
      </c>
      <c r="J72" s="57"/>
      <c r="L72" s="52"/>
      <c r="M72" s="15" t="s">
        <v>528</v>
      </c>
      <c r="N72" s="10" t="s">
        <v>362</v>
      </c>
      <c r="O72" s="10" t="s">
        <v>1633</v>
      </c>
      <c r="P72" s="10" t="s">
        <v>529</v>
      </c>
      <c r="Q72" s="10" t="s">
        <v>530</v>
      </c>
      <c r="R72" s="10" t="s">
        <v>531</v>
      </c>
      <c r="S72" s="10" t="s">
        <v>505</v>
      </c>
      <c r="T72" s="34"/>
    </row>
    <row r="73" spans="1:20" ht="30" x14ac:dyDescent="0.25">
      <c r="A73" s="10">
        <v>74</v>
      </c>
      <c r="B73" s="52" t="s">
        <v>525</v>
      </c>
      <c r="C73" s="52" t="s">
        <v>167</v>
      </c>
      <c r="D73" s="52" t="s">
        <v>493</v>
      </c>
      <c r="E73" s="10"/>
      <c r="F73" s="10" t="s">
        <v>950</v>
      </c>
      <c r="G73" s="58" t="s">
        <v>1235</v>
      </c>
      <c r="H73" s="58" t="s">
        <v>1235</v>
      </c>
      <c r="I73" s="58" t="s">
        <v>1319</v>
      </c>
      <c r="J73" s="57"/>
      <c r="L73" s="52"/>
      <c r="M73" s="15" t="s">
        <v>526</v>
      </c>
      <c r="N73" s="10" t="s">
        <v>362</v>
      </c>
      <c r="O73" s="10" t="s">
        <v>1633</v>
      </c>
      <c r="P73" s="10" t="s">
        <v>496</v>
      </c>
      <c r="Q73" s="10" t="s">
        <v>497</v>
      </c>
      <c r="R73" s="10" t="s">
        <v>498</v>
      </c>
      <c r="S73" s="10"/>
      <c r="T73" s="34"/>
    </row>
    <row r="74" spans="1:20" ht="25.5" x14ac:dyDescent="0.25">
      <c r="A74" s="10">
        <v>76</v>
      </c>
      <c r="B74" s="52" t="s">
        <v>701</v>
      </c>
      <c r="C74" s="52" t="s">
        <v>167</v>
      </c>
      <c r="D74" s="52" t="s">
        <v>493</v>
      </c>
      <c r="E74" s="10"/>
      <c r="F74" s="10" t="s">
        <v>950</v>
      </c>
      <c r="G74" s="58" t="s">
        <v>1320</v>
      </c>
      <c r="H74" s="58" t="s">
        <v>1133</v>
      </c>
      <c r="I74" s="58" t="s">
        <v>1133</v>
      </c>
      <c r="J74" s="57"/>
      <c r="K74" s="15">
        <v>199</v>
      </c>
      <c r="L74" s="52" t="s">
        <v>702</v>
      </c>
      <c r="N74" s="10"/>
      <c r="O74" s="10"/>
      <c r="P74" s="10"/>
      <c r="Q74" s="10"/>
      <c r="R74" s="10"/>
      <c r="S74" s="10"/>
      <c r="T74" s="34"/>
    </row>
    <row r="75" spans="1:20" ht="30" x14ac:dyDescent="0.25">
      <c r="A75" s="10">
        <v>77</v>
      </c>
      <c r="B75" s="52" t="s">
        <v>757</v>
      </c>
      <c r="C75" s="52" t="s">
        <v>378</v>
      </c>
      <c r="D75" s="52"/>
      <c r="E75" s="10"/>
      <c r="F75" s="10" t="s">
        <v>950</v>
      </c>
      <c r="G75" s="58" t="s">
        <v>1321</v>
      </c>
      <c r="H75" s="58" t="s">
        <v>1235</v>
      </c>
      <c r="I75" s="58" t="s">
        <v>1322</v>
      </c>
      <c r="J75" s="57"/>
      <c r="L75" s="52"/>
      <c r="M75" s="15" t="s">
        <v>758</v>
      </c>
      <c r="N75" s="10"/>
      <c r="O75" s="10"/>
      <c r="P75" s="10"/>
      <c r="Q75" s="10"/>
      <c r="R75" s="10"/>
      <c r="S75" s="10"/>
      <c r="T75" s="34"/>
    </row>
    <row r="76" spans="1:20" ht="38.25" x14ac:dyDescent="0.25">
      <c r="A76" s="10">
        <v>78</v>
      </c>
      <c r="B76" s="52" t="s">
        <v>661</v>
      </c>
      <c r="C76" s="52" t="s">
        <v>167</v>
      </c>
      <c r="D76" s="52" t="s">
        <v>536</v>
      </c>
      <c r="E76" s="10" t="s">
        <v>1617</v>
      </c>
      <c r="F76" s="10" t="s">
        <v>950</v>
      </c>
      <c r="G76" s="58" t="s">
        <v>1320</v>
      </c>
      <c r="H76" s="58" t="s">
        <v>1133</v>
      </c>
      <c r="I76" s="58" t="s">
        <v>1323</v>
      </c>
      <c r="J76" s="57"/>
      <c r="K76" s="15">
        <v>631</v>
      </c>
      <c r="L76" s="52" t="s">
        <v>662</v>
      </c>
      <c r="N76" s="10"/>
      <c r="O76" s="10"/>
      <c r="P76" s="10"/>
      <c r="Q76" s="10"/>
      <c r="R76" s="10"/>
      <c r="S76" s="10"/>
      <c r="T76" s="34"/>
    </row>
    <row r="77" spans="1:20" ht="45" x14ac:dyDescent="0.25">
      <c r="A77" s="10">
        <v>79</v>
      </c>
      <c r="B77" s="52" t="s">
        <v>591</v>
      </c>
      <c r="C77" s="52" t="s">
        <v>167</v>
      </c>
      <c r="D77" s="52" t="s">
        <v>536</v>
      </c>
      <c r="E77" s="10" t="s">
        <v>1617</v>
      </c>
      <c r="F77" s="10" t="s">
        <v>950</v>
      </c>
      <c r="G77" s="58" t="s">
        <v>1564</v>
      </c>
      <c r="H77" s="58" t="s">
        <v>1235</v>
      </c>
      <c r="I77" s="58" t="s">
        <v>1563</v>
      </c>
      <c r="J77" s="57" t="s">
        <v>1566</v>
      </c>
      <c r="L77" s="52"/>
      <c r="M77" s="15" t="s">
        <v>592</v>
      </c>
      <c r="N77" s="10" t="s">
        <v>362</v>
      </c>
      <c r="O77" s="10" t="s">
        <v>1634</v>
      </c>
      <c r="P77" s="10" t="s">
        <v>496</v>
      </c>
      <c r="Q77" s="10" t="s">
        <v>497</v>
      </c>
      <c r="R77" s="10" t="s">
        <v>498</v>
      </c>
      <c r="S77" s="10"/>
      <c r="T77" s="34"/>
    </row>
    <row r="78" spans="1:20" ht="45" x14ac:dyDescent="0.25">
      <c r="A78" s="10">
        <v>80</v>
      </c>
      <c r="B78" s="52" t="s">
        <v>589</v>
      </c>
      <c r="C78" s="52" t="s">
        <v>167</v>
      </c>
      <c r="D78" s="52" t="s">
        <v>536</v>
      </c>
      <c r="E78" s="10" t="s">
        <v>1617</v>
      </c>
      <c r="F78" s="10" t="s">
        <v>950</v>
      </c>
      <c r="G78" s="58" t="s">
        <v>1673</v>
      </c>
      <c r="H78" s="58" t="s">
        <v>1325</v>
      </c>
      <c r="I78" s="58" t="s">
        <v>1326</v>
      </c>
      <c r="J78" s="57"/>
      <c r="L78" s="52"/>
      <c r="M78" s="15" t="s">
        <v>590</v>
      </c>
      <c r="N78" s="10" t="s">
        <v>362</v>
      </c>
      <c r="O78" s="10" t="s">
        <v>1634</v>
      </c>
      <c r="P78" s="10" t="s">
        <v>550</v>
      </c>
      <c r="Q78" s="10" t="s">
        <v>27</v>
      </c>
      <c r="R78" s="10" t="s">
        <v>551</v>
      </c>
      <c r="S78" s="10"/>
      <c r="T78" s="34"/>
    </row>
    <row r="79" spans="1:20" ht="38.25" x14ac:dyDescent="0.25">
      <c r="A79" s="10">
        <v>83</v>
      </c>
      <c r="B79" s="52" t="s">
        <v>597</v>
      </c>
      <c r="C79" s="52" t="s">
        <v>167</v>
      </c>
      <c r="D79" s="52" t="s">
        <v>536</v>
      </c>
      <c r="E79" s="10" t="s">
        <v>598</v>
      </c>
      <c r="F79" s="10" t="s">
        <v>950</v>
      </c>
      <c r="G79" s="58" t="s">
        <v>1327</v>
      </c>
      <c r="H79" s="58" t="s">
        <v>1239</v>
      </c>
      <c r="I79" s="58" t="s">
        <v>1328</v>
      </c>
      <c r="J79" s="57"/>
      <c r="K79" s="15">
        <v>7</v>
      </c>
      <c r="L79" s="52" t="s">
        <v>599</v>
      </c>
      <c r="M79" s="15" t="s">
        <v>600</v>
      </c>
      <c r="N79" s="10" t="s">
        <v>362</v>
      </c>
      <c r="O79" s="10" t="s">
        <v>1634</v>
      </c>
      <c r="P79" s="10" t="s">
        <v>601</v>
      </c>
      <c r="Q79" s="10" t="s">
        <v>602</v>
      </c>
      <c r="R79" s="10" t="s">
        <v>603</v>
      </c>
      <c r="S79" s="10" t="s">
        <v>505</v>
      </c>
      <c r="T79" s="34"/>
    </row>
    <row r="80" spans="1:20" ht="25.5" x14ac:dyDescent="0.25">
      <c r="A80" s="10">
        <v>85</v>
      </c>
      <c r="B80" s="52" t="s">
        <v>523</v>
      </c>
      <c r="C80" s="52" t="s">
        <v>167</v>
      </c>
      <c r="D80" s="52" t="s">
        <v>493</v>
      </c>
      <c r="E80" s="10"/>
      <c r="F80" s="10" t="s">
        <v>950</v>
      </c>
      <c r="G80" s="58" t="s">
        <v>1330</v>
      </c>
      <c r="H80" s="58" t="s">
        <v>1133</v>
      </c>
      <c r="I80" s="58" t="s">
        <v>1323</v>
      </c>
      <c r="J80" s="57"/>
      <c r="K80" s="15">
        <v>646</v>
      </c>
      <c r="L80" s="52" t="s">
        <v>524</v>
      </c>
      <c r="M80" s="15" t="s">
        <v>517</v>
      </c>
      <c r="N80" s="10" t="s">
        <v>362</v>
      </c>
      <c r="O80" s="10" t="s">
        <v>1633</v>
      </c>
      <c r="P80" s="10" t="s">
        <v>496</v>
      </c>
      <c r="Q80" s="10" t="s">
        <v>497</v>
      </c>
      <c r="R80" s="10" t="s">
        <v>498</v>
      </c>
      <c r="S80" s="10" t="s">
        <v>368</v>
      </c>
      <c r="T80" s="34"/>
    </row>
    <row r="81" spans="1:20" ht="38.25" x14ac:dyDescent="0.25">
      <c r="A81" s="10">
        <v>87</v>
      </c>
      <c r="B81" s="52" t="s">
        <v>552</v>
      </c>
      <c r="C81" s="52" t="s">
        <v>167</v>
      </c>
      <c r="D81" s="52" t="s">
        <v>536</v>
      </c>
      <c r="E81" s="10" t="s">
        <v>1617</v>
      </c>
      <c r="F81" s="10" t="s">
        <v>950</v>
      </c>
      <c r="G81" s="58" t="s">
        <v>1562</v>
      </c>
      <c r="H81" s="58" t="s">
        <v>1235</v>
      </c>
      <c r="I81" s="58" t="s">
        <v>1246</v>
      </c>
      <c r="J81" s="57" t="s">
        <v>1553</v>
      </c>
      <c r="K81" s="15">
        <v>236</v>
      </c>
      <c r="L81" s="52" t="s">
        <v>553</v>
      </c>
      <c r="M81" s="15" t="s">
        <v>554</v>
      </c>
      <c r="N81" s="10" t="s">
        <v>362</v>
      </c>
      <c r="O81" s="10" t="s">
        <v>1634</v>
      </c>
      <c r="P81" s="10" t="s">
        <v>496</v>
      </c>
      <c r="Q81" s="10" t="s">
        <v>497</v>
      </c>
      <c r="R81" s="10" t="s">
        <v>555</v>
      </c>
      <c r="S81" s="10"/>
      <c r="T81" s="34"/>
    </row>
    <row r="82" spans="1:20" ht="30" x14ac:dyDescent="0.25">
      <c r="A82" s="10">
        <v>88</v>
      </c>
      <c r="B82" s="52" t="s">
        <v>686</v>
      </c>
      <c r="C82" s="52" t="s">
        <v>167</v>
      </c>
      <c r="D82" s="52" t="s">
        <v>493</v>
      </c>
      <c r="E82" s="10"/>
      <c r="F82" s="10" t="s">
        <v>950</v>
      </c>
      <c r="G82" s="58" t="s">
        <v>1331</v>
      </c>
      <c r="H82" s="58" t="s">
        <v>1235</v>
      </c>
      <c r="I82" s="58" t="s">
        <v>1332</v>
      </c>
      <c r="J82" s="57"/>
      <c r="K82" s="15">
        <v>46</v>
      </c>
      <c r="L82" s="52" t="s">
        <v>687</v>
      </c>
      <c r="M82" s="15" t="s">
        <v>688</v>
      </c>
      <c r="N82" s="10"/>
      <c r="O82" s="10"/>
      <c r="P82" s="10"/>
      <c r="Q82" s="10"/>
      <c r="R82" s="10"/>
      <c r="S82" s="10"/>
      <c r="T82" s="34"/>
    </row>
    <row r="83" spans="1:20" ht="25.5" x14ac:dyDescent="0.25">
      <c r="A83" s="10">
        <v>89</v>
      </c>
      <c r="B83" s="52" t="s">
        <v>765</v>
      </c>
      <c r="C83" s="52" t="s">
        <v>167</v>
      </c>
      <c r="D83" s="52" t="s">
        <v>493</v>
      </c>
      <c r="E83" s="10"/>
      <c r="F83" s="10" t="s">
        <v>950</v>
      </c>
      <c r="G83" s="58" t="s">
        <v>1235</v>
      </c>
      <c r="H83" s="58" t="s">
        <v>1235</v>
      </c>
      <c r="I83" s="58" t="s">
        <v>1244</v>
      </c>
      <c r="J83" s="57"/>
      <c r="L83" s="52"/>
      <c r="M83" s="15" t="s">
        <v>766</v>
      </c>
      <c r="N83" s="10"/>
      <c r="O83" s="10"/>
      <c r="P83" s="10"/>
      <c r="Q83" s="10"/>
      <c r="R83" s="10"/>
      <c r="S83" s="10"/>
      <c r="T83" s="34"/>
    </row>
    <row r="84" spans="1:20" ht="38.25" x14ac:dyDescent="0.25">
      <c r="A84" s="10">
        <v>90</v>
      </c>
      <c r="B84" s="52" t="s">
        <v>1002</v>
      </c>
      <c r="C84" s="52" t="s">
        <v>167</v>
      </c>
      <c r="D84" s="52" t="s">
        <v>536</v>
      </c>
      <c r="E84" s="10" t="s">
        <v>1617</v>
      </c>
      <c r="F84" s="10" t="s">
        <v>950</v>
      </c>
      <c r="G84" s="58" t="s">
        <v>1674</v>
      </c>
      <c r="H84" s="58" t="s">
        <v>1236</v>
      </c>
      <c r="I84" s="58" t="s">
        <v>1333</v>
      </c>
      <c r="J84" s="57"/>
      <c r="K84" s="15">
        <v>627</v>
      </c>
      <c r="L84" s="52" t="s">
        <v>566</v>
      </c>
      <c r="M84" s="15" t="s">
        <v>567</v>
      </c>
      <c r="N84" s="10" t="s">
        <v>362</v>
      </c>
      <c r="O84" s="10" t="s">
        <v>1634</v>
      </c>
      <c r="P84" s="10" t="s">
        <v>496</v>
      </c>
      <c r="Q84" s="10" t="s">
        <v>497</v>
      </c>
      <c r="R84" s="10" t="s">
        <v>498</v>
      </c>
      <c r="S84" s="10"/>
      <c r="T84" s="34"/>
    </row>
    <row r="85" spans="1:20" ht="38.25" x14ac:dyDescent="0.25">
      <c r="A85" s="10">
        <v>91</v>
      </c>
      <c r="B85" s="52" t="s">
        <v>1071</v>
      </c>
      <c r="C85" s="52" t="s">
        <v>167</v>
      </c>
      <c r="D85" s="52" t="s">
        <v>536</v>
      </c>
      <c r="E85" s="10" t="s">
        <v>1617</v>
      </c>
      <c r="F85" s="10" t="s">
        <v>950</v>
      </c>
      <c r="G85" s="58" t="s">
        <v>1133</v>
      </c>
      <c r="H85" s="58" t="s">
        <v>1133</v>
      </c>
      <c r="I85" s="58" t="s">
        <v>1302</v>
      </c>
      <c r="J85" s="57"/>
      <c r="K85" s="15">
        <v>636</v>
      </c>
      <c r="L85" s="52" t="s">
        <v>667</v>
      </c>
      <c r="N85" s="10"/>
      <c r="O85" s="10"/>
      <c r="P85" s="10"/>
      <c r="Q85" s="10"/>
      <c r="R85" s="10"/>
      <c r="S85" s="10"/>
      <c r="T85" s="34"/>
    </row>
    <row r="86" spans="1:20" ht="45" x14ac:dyDescent="0.25">
      <c r="A86" s="10">
        <v>92</v>
      </c>
      <c r="B86" s="52" t="s">
        <v>593</v>
      </c>
      <c r="C86" s="52" t="s">
        <v>167</v>
      </c>
      <c r="D86" s="52" t="s">
        <v>536</v>
      </c>
      <c r="E86" s="10" t="s">
        <v>1617</v>
      </c>
      <c r="F86" s="10" t="s">
        <v>950</v>
      </c>
      <c r="G86" s="58" t="s">
        <v>1561</v>
      </c>
      <c r="H86" s="58" t="s">
        <v>1235</v>
      </c>
      <c r="I86" s="58" t="s">
        <v>1560</v>
      </c>
      <c r="J86" s="57" t="s">
        <v>1553</v>
      </c>
      <c r="L86" s="52"/>
      <c r="M86" s="15" t="s">
        <v>594</v>
      </c>
      <c r="N86" s="10" t="s">
        <v>362</v>
      </c>
      <c r="O86" s="10" t="s">
        <v>1634</v>
      </c>
      <c r="P86" s="10" t="s">
        <v>496</v>
      </c>
      <c r="Q86" s="10" t="s">
        <v>497</v>
      </c>
      <c r="R86" s="10" t="s">
        <v>498</v>
      </c>
      <c r="S86" s="10"/>
      <c r="T86" s="34"/>
    </row>
    <row r="87" spans="1:20" ht="38.25" x14ac:dyDescent="0.25">
      <c r="A87" s="10">
        <v>93</v>
      </c>
      <c r="B87" s="52" t="s">
        <v>579</v>
      </c>
      <c r="C87" s="52" t="s">
        <v>167</v>
      </c>
      <c r="D87" s="52" t="s">
        <v>536</v>
      </c>
      <c r="E87" s="10" t="s">
        <v>1617</v>
      </c>
      <c r="F87" s="10" t="s">
        <v>950</v>
      </c>
      <c r="G87" s="58" t="s">
        <v>1303</v>
      </c>
      <c r="H87" s="58" t="s">
        <v>1303</v>
      </c>
      <c r="I87" s="58" t="s">
        <v>1334</v>
      </c>
      <c r="J87" s="57"/>
      <c r="L87" s="52"/>
      <c r="M87" s="15" t="s">
        <v>580</v>
      </c>
      <c r="N87" s="10" t="s">
        <v>362</v>
      </c>
      <c r="O87" s="10" t="s">
        <v>1634</v>
      </c>
      <c r="P87" s="10" t="s">
        <v>581</v>
      </c>
      <c r="Q87" s="10" t="s">
        <v>497</v>
      </c>
      <c r="R87" s="10" t="s">
        <v>498</v>
      </c>
      <c r="S87" s="10"/>
      <c r="T87" s="34"/>
    </row>
    <row r="88" spans="1:20" ht="45" x14ac:dyDescent="0.25">
      <c r="A88" s="10">
        <v>94</v>
      </c>
      <c r="B88" s="52" t="s">
        <v>568</v>
      </c>
      <c r="C88" s="52" t="s">
        <v>167</v>
      </c>
      <c r="D88" s="52" t="s">
        <v>536</v>
      </c>
      <c r="E88" s="10" t="s">
        <v>1617</v>
      </c>
      <c r="F88" s="10" t="s">
        <v>950</v>
      </c>
      <c r="G88" s="58" t="s">
        <v>1261</v>
      </c>
      <c r="H88" s="58" t="s">
        <v>1133</v>
      </c>
      <c r="I88" s="58" t="s">
        <v>1335</v>
      </c>
      <c r="J88" s="57"/>
      <c r="K88" s="15">
        <v>639</v>
      </c>
      <c r="L88" s="52" t="s">
        <v>569</v>
      </c>
      <c r="M88" s="15" t="s">
        <v>564</v>
      </c>
      <c r="N88" s="10" t="s">
        <v>362</v>
      </c>
      <c r="O88" s="10" t="s">
        <v>1634</v>
      </c>
      <c r="P88" s="10" t="s">
        <v>496</v>
      </c>
      <c r="Q88" s="10" t="s">
        <v>565</v>
      </c>
      <c r="R88" s="10" t="s">
        <v>498</v>
      </c>
      <c r="S88" s="10" t="s">
        <v>368</v>
      </c>
      <c r="T88" s="34"/>
    </row>
    <row r="89" spans="1:20" ht="38.25" x14ac:dyDescent="0.25">
      <c r="A89" s="10">
        <v>95</v>
      </c>
      <c r="B89" s="52" t="s">
        <v>562</v>
      </c>
      <c r="C89" s="52" t="s">
        <v>167</v>
      </c>
      <c r="D89" s="52" t="s">
        <v>536</v>
      </c>
      <c r="E89" s="10" t="s">
        <v>1617</v>
      </c>
      <c r="F89" s="10" t="s">
        <v>950</v>
      </c>
      <c r="G89" s="58" t="s">
        <v>1261</v>
      </c>
      <c r="H89" s="58" t="s">
        <v>1133</v>
      </c>
      <c r="I89" s="58" t="s">
        <v>1336</v>
      </c>
      <c r="J89" s="57"/>
      <c r="K89" s="15">
        <v>526</v>
      </c>
      <c r="L89" s="52" t="s">
        <v>563</v>
      </c>
      <c r="M89" s="15" t="s">
        <v>564</v>
      </c>
      <c r="N89" s="10" t="s">
        <v>362</v>
      </c>
      <c r="O89" s="10" t="s">
        <v>1634</v>
      </c>
      <c r="P89" s="10" t="s">
        <v>496</v>
      </c>
      <c r="Q89" s="10" t="s">
        <v>565</v>
      </c>
      <c r="R89" s="10" t="s">
        <v>498</v>
      </c>
      <c r="S89" s="10" t="s">
        <v>368</v>
      </c>
      <c r="T89" s="34"/>
    </row>
    <row r="90" spans="1:20" ht="45" x14ac:dyDescent="0.25">
      <c r="A90" s="10">
        <v>96</v>
      </c>
      <c r="B90" s="52" t="s">
        <v>570</v>
      </c>
      <c r="C90" s="52" t="s">
        <v>167</v>
      </c>
      <c r="D90" s="52" t="s">
        <v>536</v>
      </c>
      <c r="E90" s="10" t="s">
        <v>1617</v>
      </c>
      <c r="F90" s="10" t="s">
        <v>950</v>
      </c>
      <c r="G90" s="58" t="s">
        <v>1559</v>
      </c>
      <c r="H90" s="58" t="s">
        <v>1231</v>
      </c>
      <c r="I90" s="58" t="s">
        <v>1558</v>
      </c>
      <c r="J90" s="57" t="s">
        <v>1553</v>
      </c>
      <c r="K90" s="15">
        <v>640</v>
      </c>
      <c r="L90" s="52" t="s">
        <v>571</v>
      </c>
      <c r="M90" s="15" t="s">
        <v>572</v>
      </c>
      <c r="N90" s="10" t="s">
        <v>362</v>
      </c>
      <c r="O90" s="10" t="s">
        <v>1634</v>
      </c>
      <c r="P90" s="10" t="s">
        <v>496</v>
      </c>
      <c r="Q90" s="10" t="s">
        <v>559</v>
      </c>
      <c r="R90" s="10" t="s">
        <v>498</v>
      </c>
      <c r="S90" s="10" t="s">
        <v>368</v>
      </c>
      <c r="T90" s="34"/>
    </row>
    <row r="91" spans="1:20" ht="38.25" x14ac:dyDescent="0.25">
      <c r="A91" s="10">
        <v>97</v>
      </c>
      <c r="B91" s="52" t="s">
        <v>556</v>
      </c>
      <c r="C91" s="52" t="s">
        <v>167</v>
      </c>
      <c r="D91" s="52" t="s">
        <v>536</v>
      </c>
      <c r="E91" s="10" t="s">
        <v>1617</v>
      </c>
      <c r="F91" s="10" t="s">
        <v>950</v>
      </c>
      <c r="G91" s="58" t="s">
        <v>1631</v>
      </c>
      <c r="H91" s="58" t="s">
        <v>1231</v>
      </c>
      <c r="I91" s="58" t="s">
        <v>1337</v>
      </c>
      <c r="J91" s="57"/>
      <c r="K91" s="15">
        <v>238</v>
      </c>
      <c r="L91" s="52" t="s">
        <v>557</v>
      </c>
      <c r="M91" s="15" t="s">
        <v>558</v>
      </c>
      <c r="N91" s="10" t="s">
        <v>362</v>
      </c>
      <c r="O91" s="10" t="s">
        <v>1634</v>
      </c>
      <c r="P91" s="10" t="s">
        <v>496</v>
      </c>
      <c r="Q91" s="10" t="s">
        <v>559</v>
      </c>
      <c r="R91" s="10" t="s">
        <v>498</v>
      </c>
      <c r="S91" s="10" t="s">
        <v>368</v>
      </c>
      <c r="T91" s="34"/>
    </row>
    <row r="92" spans="1:20" ht="38.25" x14ac:dyDescent="0.25">
      <c r="A92" s="10">
        <v>98</v>
      </c>
      <c r="B92" s="52" t="s">
        <v>575</v>
      </c>
      <c r="C92" s="52" t="s">
        <v>167</v>
      </c>
      <c r="D92" s="52" t="s">
        <v>536</v>
      </c>
      <c r="E92" s="10" t="s">
        <v>1617</v>
      </c>
      <c r="F92" s="10" t="s">
        <v>950</v>
      </c>
      <c r="G92" s="58" t="s">
        <v>1261</v>
      </c>
      <c r="H92" s="58" t="s">
        <v>1133</v>
      </c>
      <c r="I92" s="58" t="s">
        <v>1301</v>
      </c>
      <c r="J92" s="57"/>
      <c r="L92" s="52"/>
      <c r="M92" s="15" t="s">
        <v>576</v>
      </c>
      <c r="N92" s="10" t="s">
        <v>362</v>
      </c>
      <c r="O92" s="10" t="s">
        <v>1634</v>
      </c>
      <c r="P92" s="10" t="s">
        <v>496</v>
      </c>
      <c r="Q92" s="10" t="s">
        <v>565</v>
      </c>
      <c r="R92" s="10" t="s">
        <v>498</v>
      </c>
      <c r="S92" s="10" t="s">
        <v>368</v>
      </c>
      <c r="T92" s="34"/>
    </row>
    <row r="93" spans="1:20" ht="45" x14ac:dyDescent="0.25">
      <c r="A93" s="10">
        <v>99</v>
      </c>
      <c r="B93" s="52" t="s">
        <v>422</v>
      </c>
      <c r="C93" s="52" t="s">
        <v>390</v>
      </c>
      <c r="D93" s="52"/>
      <c r="E93" s="10"/>
      <c r="F93" s="10" t="s">
        <v>950</v>
      </c>
      <c r="G93" s="58" t="s">
        <v>1338</v>
      </c>
      <c r="H93" s="58" t="s">
        <v>1339</v>
      </c>
      <c r="I93" s="58" t="s">
        <v>1340</v>
      </c>
      <c r="J93" s="57" t="s">
        <v>1595</v>
      </c>
      <c r="K93" s="15">
        <v>136</v>
      </c>
      <c r="L93" s="52" t="s">
        <v>423</v>
      </c>
      <c r="M93" s="15" t="s">
        <v>424</v>
      </c>
      <c r="N93" s="10" t="s">
        <v>362</v>
      </c>
      <c r="O93" s="10" t="s">
        <v>1636</v>
      </c>
      <c r="P93" s="10" t="s">
        <v>425</v>
      </c>
      <c r="Q93" s="10" t="s">
        <v>426</v>
      </c>
      <c r="R93" s="10" t="s">
        <v>427</v>
      </c>
      <c r="S93" s="10"/>
      <c r="T93" s="34"/>
    </row>
    <row r="94" spans="1:20" ht="30" x14ac:dyDescent="0.25">
      <c r="A94" s="10">
        <v>100</v>
      </c>
      <c r="B94" s="52" t="s">
        <v>462</v>
      </c>
      <c r="C94" s="52" t="s">
        <v>390</v>
      </c>
      <c r="D94" s="52"/>
      <c r="E94" s="10"/>
      <c r="F94" s="10" t="s">
        <v>950</v>
      </c>
      <c r="G94" s="58" t="s">
        <v>1341</v>
      </c>
      <c r="H94" s="58" t="s">
        <v>1303</v>
      </c>
      <c r="I94" s="58" t="s">
        <v>1342</v>
      </c>
      <c r="J94" s="57"/>
      <c r="L94" s="52"/>
      <c r="M94" s="15" t="s">
        <v>463</v>
      </c>
      <c r="N94" s="10" t="s">
        <v>362</v>
      </c>
      <c r="O94" s="10" t="s">
        <v>1636</v>
      </c>
      <c r="P94" s="10" t="s">
        <v>464</v>
      </c>
      <c r="Q94" s="10"/>
      <c r="R94" s="10" t="s">
        <v>465</v>
      </c>
      <c r="S94" s="10"/>
      <c r="T94" s="34"/>
    </row>
    <row r="95" spans="1:20" ht="30" x14ac:dyDescent="0.25">
      <c r="A95" s="10">
        <v>102</v>
      </c>
      <c r="B95" s="52" t="s">
        <v>1072</v>
      </c>
      <c r="C95" s="52" t="s">
        <v>390</v>
      </c>
      <c r="D95" s="52"/>
      <c r="E95" s="10"/>
      <c r="F95" s="10" t="s">
        <v>950</v>
      </c>
      <c r="G95" s="58" t="s">
        <v>1345</v>
      </c>
      <c r="H95" s="58" t="s">
        <v>1294</v>
      </c>
      <c r="I95" s="58" t="s">
        <v>1346</v>
      </c>
      <c r="J95" s="57"/>
      <c r="K95" s="15">
        <v>504</v>
      </c>
      <c r="L95" s="52" t="s">
        <v>435</v>
      </c>
      <c r="M95" s="15" t="s">
        <v>436</v>
      </c>
      <c r="N95" s="10" t="s">
        <v>362</v>
      </c>
      <c r="O95" s="10" t="s">
        <v>1636</v>
      </c>
      <c r="P95" s="10" t="s">
        <v>430</v>
      </c>
      <c r="Q95" s="10" t="s">
        <v>400</v>
      </c>
      <c r="R95" s="10" t="s">
        <v>395</v>
      </c>
      <c r="S95" s="10" t="s">
        <v>368</v>
      </c>
      <c r="T95" s="34"/>
    </row>
    <row r="96" spans="1:20" ht="45" x14ac:dyDescent="0.25">
      <c r="A96" s="10">
        <v>103</v>
      </c>
      <c r="B96" s="52" t="s">
        <v>1073</v>
      </c>
      <c r="C96" s="52" t="s">
        <v>390</v>
      </c>
      <c r="D96" s="52"/>
      <c r="E96" s="10"/>
      <c r="F96" s="10" t="s">
        <v>950</v>
      </c>
      <c r="G96" s="58" t="s">
        <v>1347</v>
      </c>
      <c r="H96" s="58" t="s">
        <v>1348</v>
      </c>
      <c r="I96" s="58" t="s">
        <v>1349</v>
      </c>
      <c r="J96" s="57"/>
      <c r="K96" s="15">
        <v>181</v>
      </c>
      <c r="L96" s="52" t="s">
        <v>428</v>
      </c>
      <c r="M96" s="15" t="s">
        <v>429</v>
      </c>
      <c r="N96" s="10" t="s">
        <v>362</v>
      </c>
      <c r="O96" s="10" t="s">
        <v>1636</v>
      </c>
      <c r="P96" s="10" t="s">
        <v>430</v>
      </c>
      <c r="Q96" s="10"/>
      <c r="R96" s="10" t="s">
        <v>431</v>
      </c>
      <c r="S96" s="10"/>
      <c r="T96" s="34"/>
    </row>
    <row r="97" spans="1:20" ht="30" x14ac:dyDescent="0.25">
      <c r="A97" s="10">
        <v>101</v>
      </c>
      <c r="B97" s="52" t="s">
        <v>703</v>
      </c>
      <c r="C97" s="52" t="s">
        <v>390</v>
      </c>
      <c r="D97" s="52"/>
      <c r="E97" s="10"/>
      <c r="F97" s="10" t="s">
        <v>950</v>
      </c>
      <c r="G97" s="58" t="s">
        <v>1343</v>
      </c>
      <c r="H97" s="58" t="s">
        <v>1299</v>
      </c>
      <c r="I97" s="58" t="s">
        <v>1344</v>
      </c>
      <c r="J97" s="57"/>
      <c r="K97" s="15">
        <v>203</v>
      </c>
      <c r="L97" s="52" t="s">
        <v>704</v>
      </c>
      <c r="M97" s="15" t="s">
        <v>705</v>
      </c>
      <c r="N97" s="10"/>
      <c r="O97" s="10"/>
      <c r="P97" s="10"/>
      <c r="Q97" s="10"/>
      <c r="R97" s="10"/>
      <c r="S97" s="10"/>
      <c r="T97" s="34"/>
    </row>
    <row r="98" spans="1:20" ht="30" x14ac:dyDescent="0.25">
      <c r="A98" s="10">
        <v>106</v>
      </c>
      <c r="B98" s="52" t="s">
        <v>488</v>
      </c>
      <c r="C98" s="52" t="s">
        <v>474</v>
      </c>
      <c r="D98" s="52"/>
      <c r="E98" s="10"/>
      <c r="F98" s="10" t="s">
        <v>950</v>
      </c>
      <c r="G98" s="58" t="s">
        <v>1675</v>
      </c>
      <c r="H98" s="58" t="s">
        <v>1292</v>
      </c>
      <c r="I98" s="58" t="s">
        <v>1665</v>
      </c>
      <c r="J98" s="57"/>
      <c r="L98" s="52"/>
      <c r="M98" s="15" t="s">
        <v>489</v>
      </c>
      <c r="N98" s="10" t="s">
        <v>362</v>
      </c>
      <c r="O98" s="10" t="s">
        <v>1636</v>
      </c>
      <c r="P98" s="10" t="s">
        <v>477</v>
      </c>
      <c r="Q98" s="10" t="s">
        <v>478</v>
      </c>
      <c r="R98" s="10"/>
      <c r="S98" s="10" t="s">
        <v>368</v>
      </c>
      <c r="T98" s="34"/>
    </row>
    <row r="99" spans="1:20" ht="25.5" x14ac:dyDescent="0.25">
      <c r="A99" s="10">
        <v>107</v>
      </c>
      <c r="B99" s="52" t="s">
        <v>759</v>
      </c>
      <c r="C99" s="52" t="s">
        <v>167</v>
      </c>
      <c r="D99" s="52" t="s">
        <v>493</v>
      </c>
      <c r="E99" s="10"/>
      <c r="F99" s="10" t="s">
        <v>950</v>
      </c>
      <c r="G99" s="58" t="s">
        <v>1350</v>
      </c>
      <c r="H99" s="58" t="s">
        <v>1235</v>
      </c>
      <c r="I99" s="58" t="s">
        <v>1133</v>
      </c>
      <c r="J99" s="57"/>
      <c r="L99" s="52"/>
      <c r="M99" s="15" t="s">
        <v>760</v>
      </c>
      <c r="N99" s="10"/>
      <c r="O99" s="10"/>
      <c r="P99" s="10"/>
      <c r="Q99" s="10"/>
      <c r="R99" s="10"/>
      <c r="S99" s="10"/>
      <c r="T99" s="34"/>
    </row>
    <row r="100" spans="1:20" ht="75" x14ac:dyDescent="0.25">
      <c r="A100" s="10">
        <v>108</v>
      </c>
      <c r="B100" s="52" t="s">
        <v>438</v>
      </c>
      <c r="C100" s="52" t="s">
        <v>390</v>
      </c>
      <c r="D100" s="52"/>
      <c r="E100" s="10"/>
      <c r="F100" s="10" t="s">
        <v>950</v>
      </c>
      <c r="G100" s="58" t="s">
        <v>1676</v>
      </c>
      <c r="H100" s="58" t="s">
        <v>1351</v>
      </c>
      <c r="I100" s="58" t="s">
        <v>1352</v>
      </c>
      <c r="J100" s="57"/>
      <c r="K100" s="15">
        <v>600</v>
      </c>
      <c r="L100" s="52" t="s">
        <v>439</v>
      </c>
      <c r="M100" s="15" t="s">
        <v>440</v>
      </c>
      <c r="N100" s="10" t="s">
        <v>362</v>
      </c>
      <c r="O100" s="10" t="s">
        <v>1636</v>
      </c>
      <c r="P100" s="10" t="s">
        <v>441</v>
      </c>
      <c r="Q100" s="10" t="s">
        <v>1640</v>
      </c>
      <c r="R100" s="10" t="s">
        <v>395</v>
      </c>
      <c r="S100" s="10" t="s">
        <v>368</v>
      </c>
      <c r="T100" s="34"/>
    </row>
    <row r="101" spans="1:20" ht="60" x14ac:dyDescent="0.25">
      <c r="A101" s="10">
        <v>109</v>
      </c>
      <c r="B101" s="52" t="s">
        <v>442</v>
      </c>
      <c r="C101" s="52" t="s">
        <v>390</v>
      </c>
      <c r="D101" s="52"/>
      <c r="E101" s="10"/>
      <c r="F101" s="10" t="s">
        <v>950</v>
      </c>
      <c r="G101" s="58" t="s">
        <v>1677</v>
      </c>
      <c r="H101" s="58" t="s">
        <v>1353</v>
      </c>
      <c r="I101" s="58" t="s">
        <v>1557</v>
      </c>
      <c r="J101" s="57" t="s">
        <v>1553</v>
      </c>
      <c r="K101" s="15">
        <v>601</v>
      </c>
      <c r="L101" s="52" t="s">
        <v>443</v>
      </c>
      <c r="M101" s="15" t="s">
        <v>444</v>
      </c>
      <c r="N101" s="10" t="s">
        <v>362</v>
      </c>
      <c r="O101" s="10" t="s">
        <v>1636</v>
      </c>
      <c r="P101" s="10" t="s">
        <v>441</v>
      </c>
      <c r="Q101" s="10" t="s">
        <v>1640</v>
      </c>
      <c r="R101" s="10" t="s">
        <v>395</v>
      </c>
      <c r="S101" s="10" t="s">
        <v>368</v>
      </c>
      <c r="T101" s="34"/>
    </row>
    <row r="102" spans="1:20" ht="60" x14ac:dyDescent="0.25">
      <c r="A102" s="10">
        <v>110</v>
      </c>
      <c r="B102" s="52" t="s">
        <v>454</v>
      </c>
      <c r="C102" s="52" t="s">
        <v>390</v>
      </c>
      <c r="D102" s="52"/>
      <c r="E102" s="10"/>
      <c r="F102" s="10" t="s">
        <v>950</v>
      </c>
      <c r="G102" s="58" t="s">
        <v>1678</v>
      </c>
      <c r="H102" s="58" t="s">
        <v>1351</v>
      </c>
      <c r="I102" s="58" t="s">
        <v>1354</v>
      </c>
      <c r="J102" s="57"/>
      <c r="L102" s="52"/>
      <c r="M102" s="15" t="s">
        <v>455</v>
      </c>
      <c r="N102" s="10" t="s">
        <v>362</v>
      </c>
      <c r="O102" s="10" t="s">
        <v>1636</v>
      </c>
      <c r="P102" s="10" t="s">
        <v>441</v>
      </c>
      <c r="Q102" s="10" t="s">
        <v>27</v>
      </c>
      <c r="R102" s="10" t="s">
        <v>395</v>
      </c>
      <c r="S102" s="10" t="s">
        <v>368</v>
      </c>
      <c r="T102" s="34"/>
    </row>
    <row r="103" spans="1:20" ht="25.5" x14ac:dyDescent="0.25">
      <c r="A103" s="10">
        <v>111</v>
      </c>
      <c r="B103" s="52" t="s">
        <v>492</v>
      </c>
      <c r="C103" s="52" t="s">
        <v>167</v>
      </c>
      <c r="D103" s="52" t="s">
        <v>493</v>
      </c>
      <c r="E103" s="10"/>
      <c r="F103" s="10" t="s">
        <v>950</v>
      </c>
      <c r="G103" s="58" t="s">
        <v>1301</v>
      </c>
      <c r="H103" s="58" t="s">
        <v>1301</v>
      </c>
      <c r="I103" s="58" t="s">
        <v>1301</v>
      </c>
      <c r="J103" s="57"/>
      <c r="K103" s="15">
        <v>63</v>
      </c>
      <c r="L103" s="52" t="s">
        <v>494</v>
      </c>
      <c r="M103" s="15" t="s">
        <v>495</v>
      </c>
      <c r="N103" s="10" t="s">
        <v>362</v>
      </c>
      <c r="O103" s="10" t="s">
        <v>1633</v>
      </c>
      <c r="P103" s="10" t="s">
        <v>496</v>
      </c>
      <c r="Q103" s="10" t="s">
        <v>497</v>
      </c>
      <c r="R103" s="10" t="s">
        <v>498</v>
      </c>
      <c r="S103" s="10" t="s">
        <v>368</v>
      </c>
      <c r="T103" s="34"/>
    </row>
    <row r="104" spans="1:20" ht="30" x14ac:dyDescent="0.25">
      <c r="A104" s="10">
        <v>112</v>
      </c>
      <c r="B104" s="52" t="s">
        <v>1011</v>
      </c>
      <c r="C104" s="52" t="s">
        <v>1615</v>
      </c>
      <c r="D104" s="52"/>
      <c r="E104" s="10"/>
      <c r="F104" s="10" t="s">
        <v>950</v>
      </c>
      <c r="G104" s="58" t="s">
        <v>1355</v>
      </c>
      <c r="H104" s="58" t="s">
        <v>1301</v>
      </c>
      <c r="I104" s="58" t="s">
        <v>1301</v>
      </c>
      <c r="J104" s="57"/>
      <c r="L104" s="52"/>
      <c r="M104" s="15" t="s">
        <v>748</v>
      </c>
      <c r="N104" s="10"/>
      <c r="O104" s="10"/>
      <c r="P104" s="10"/>
      <c r="Q104" s="10"/>
      <c r="R104" s="10"/>
      <c r="S104" s="10"/>
      <c r="T104" s="34"/>
    </row>
    <row r="105" spans="1:20" x14ac:dyDescent="0.25">
      <c r="A105" s="10">
        <v>113</v>
      </c>
      <c r="B105" s="52" t="s">
        <v>486</v>
      </c>
      <c r="C105" s="52" t="s">
        <v>474</v>
      </c>
      <c r="D105" s="52"/>
      <c r="E105" s="10"/>
      <c r="F105" s="10" t="s">
        <v>950</v>
      </c>
      <c r="G105" s="58" t="s">
        <v>1356</v>
      </c>
      <c r="H105" s="58" t="s">
        <v>1133</v>
      </c>
      <c r="I105" s="58" t="s">
        <v>1665</v>
      </c>
      <c r="J105" s="57"/>
      <c r="L105" s="52"/>
      <c r="M105" s="15" t="s">
        <v>487</v>
      </c>
      <c r="N105" s="10" t="s">
        <v>362</v>
      </c>
      <c r="O105" s="10" t="s">
        <v>1636</v>
      </c>
      <c r="P105" s="10" t="s">
        <v>477</v>
      </c>
      <c r="Q105" s="10" t="s">
        <v>478</v>
      </c>
      <c r="R105" s="10"/>
      <c r="S105" s="10" t="s">
        <v>368</v>
      </c>
      <c r="T105" s="34"/>
    </row>
    <row r="106" spans="1:20" ht="38.25" x14ac:dyDescent="0.25">
      <c r="A106" s="10">
        <v>114</v>
      </c>
      <c r="B106" s="52" t="s">
        <v>677</v>
      </c>
      <c r="C106" s="52" t="s">
        <v>1615</v>
      </c>
      <c r="D106" s="52" t="s">
        <v>474</v>
      </c>
      <c r="E106" s="10"/>
      <c r="F106" s="10" t="s">
        <v>950</v>
      </c>
      <c r="G106" s="58" t="s">
        <v>1317</v>
      </c>
      <c r="H106" s="58" t="s">
        <v>1133</v>
      </c>
      <c r="I106" s="58" t="s">
        <v>1133</v>
      </c>
      <c r="J106" s="57"/>
      <c r="K106" s="15">
        <v>23</v>
      </c>
      <c r="L106" s="52" t="s">
        <v>678</v>
      </c>
      <c r="N106" s="10"/>
      <c r="O106" s="10"/>
      <c r="P106" s="10"/>
      <c r="Q106" s="10"/>
      <c r="R106" s="10"/>
      <c r="S106" s="10"/>
      <c r="T106" s="34"/>
    </row>
    <row r="107" spans="1:20" ht="45" x14ac:dyDescent="0.25">
      <c r="A107" s="10">
        <v>115</v>
      </c>
      <c r="B107" s="52" t="s">
        <v>460</v>
      </c>
      <c r="C107" s="52" t="s">
        <v>390</v>
      </c>
      <c r="D107" s="52"/>
      <c r="E107" s="10"/>
      <c r="F107" s="10" t="s">
        <v>950</v>
      </c>
      <c r="G107" s="58" t="s">
        <v>1679</v>
      </c>
      <c r="H107" s="58" t="s">
        <v>1357</v>
      </c>
      <c r="I107" s="58" t="s">
        <v>1278</v>
      </c>
      <c r="J107" s="57"/>
      <c r="L107" s="52"/>
      <c r="M107" s="15" t="s">
        <v>461</v>
      </c>
      <c r="N107" s="10" t="s">
        <v>362</v>
      </c>
      <c r="O107" s="10" t="s">
        <v>1636</v>
      </c>
      <c r="P107" s="10" t="s">
        <v>413</v>
      </c>
      <c r="Q107" s="10" t="s">
        <v>414</v>
      </c>
      <c r="R107" s="10" t="s">
        <v>395</v>
      </c>
      <c r="S107" s="10" t="s">
        <v>368</v>
      </c>
      <c r="T107" s="34"/>
    </row>
    <row r="108" spans="1:20" ht="45" x14ac:dyDescent="0.25">
      <c r="A108" s="10">
        <v>116</v>
      </c>
      <c r="B108" s="52" t="s">
        <v>458</v>
      </c>
      <c r="C108" s="52" t="s">
        <v>390</v>
      </c>
      <c r="D108" s="52"/>
      <c r="E108" s="10"/>
      <c r="F108" s="10" t="s">
        <v>950</v>
      </c>
      <c r="G108" s="58" t="s">
        <v>1679</v>
      </c>
      <c r="H108" s="58" t="s">
        <v>1357</v>
      </c>
      <c r="I108" s="58" t="s">
        <v>1278</v>
      </c>
      <c r="J108" s="57"/>
      <c r="L108" s="52"/>
      <c r="M108" s="15" t="s">
        <v>459</v>
      </c>
      <c r="N108" s="10" t="s">
        <v>362</v>
      </c>
      <c r="O108" s="10" t="s">
        <v>1636</v>
      </c>
      <c r="P108" s="10" t="s">
        <v>413</v>
      </c>
      <c r="Q108" s="10" t="s">
        <v>414</v>
      </c>
      <c r="R108" s="10" t="s">
        <v>395</v>
      </c>
      <c r="S108" s="10" t="s">
        <v>368</v>
      </c>
      <c r="T108" s="34"/>
    </row>
    <row r="109" spans="1:20" ht="25.5" x14ac:dyDescent="0.25">
      <c r="A109" s="10">
        <v>117</v>
      </c>
      <c r="B109" s="52" t="s">
        <v>778</v>
      </c>
      <c r="C109" s="52" t="s">
        <v>378</v>
      </c>
      <c r="D109" s="52"/>
      <c r="E109" s="10"/>
      <c r="F109" s="10" t="s">
        <v>950</v>
      </c>
      <c r="G109" s="58" t="s">
        <v>1680</v>
      </c>
      <c r="H109" s="58" t="s">
        <v>1261</v>
      </c>
      <c r="I109" s="58" t="s">
        <v>1302</v>
      </c>
      <c r="J109" s="57"/>
      <c r="L109" s="52"/>
      <c r="M109" s="15" t="s">
        <v>779</v>
      </c>
      <c r="N109" s="10"/>
      <c r="O109" s="10"/>
      <c r="P109" s="10"/>
      <c r="Q109" s="10"/>
      <c r="R109" s="10"/>
      <c r="S109" s="10"/>
      <c r="T109" s="34"/>
    </row>
    <row r="110" spans="1:20" ht="30" x14ac:dyDescent="0.25">
      <c r="A110" s="10">
        <v>119</v>
      </c>
      <c r="B110" s="52" t="s">
        <v>684</v>
      </c>
      <c r="C110" s="52" t="s">
        <v>390</v>
      </c>
      <c r="D110" s="52"/>
      <c r="E110" s="10"/>
      <c r="F110" s="10" t="s">
        <v>950</v>
      </c>
      <c r="G110" s="58" t="s">
        <v>1265</v>
      </c>
      <c r="H110" s="58" t="s">
        <v>1133</v>
      </c>
      <c r="I110" s="58" t="s">
        <v>1358</v>
      </c>
      <c r="J110" s="57" t="s">
        <v>1591</v>
      </c>
      <c r="K110" s="15">
        <v>43</v>
      </c>
      <c r="L110" s="52" t="s">
        <v>685</v>
      </c>
      <c r="N110" s="10"/>
      <c r="O110" s="10"/>
      <c r="P110" s="10"/>
      <c r="Q110" s="10"/>
      <c r="R110" s="10"/>
      <c r="S110" s="10"/>
      <c r="T110" s="34"/>
    </row>
    <row r="111" spans="1:20" x14ac:dyDescent="0.25">
      <c r="A111" s="10">
        <v>120</v>
      </c>
      <c r="B111" s="52" t="s">
        <v>1070</v>
      </c>
      <c r="C111" s="52" t="s">
        <v>390</v>
      </c>
      <c r="D111" s="52"/>
      <c r="E111" s="10"/>
      <c r="F111" s="10" t="s">
        <v>950</v>
      </c>
      <c r="G111" s="58" t="s">
        <v>1269</v>
      </c>
      <c r="H111" s="58" t="s">
        <v>1133</v>
      </c>
      <c r="I111" s="58" t="s">
        <v>1143</v>
      </c>
      <c r="J111" s="57"/>
      <c r="K111" s="15">
        <v>42</v>
      </c>
      <c r="L111" s="52" t="s">
        <v>408</v>
      </c>
      <c r="M111" s="15" t="s">
        <v>409</v>
      </c>
      <c r="N111" s="10" t="s">
        <v>362</v>
      </c>
      <c r="O111" s="10" t="s">
        <v>1636</v>
      </c>
      <c r="P111" s="10" t="s">
        <v>404</v>
      </c>
      <c r="Q111" s="10" t="s">
        <v>400</v>
      </c>
      <c r="R111" s="10" t="s">
        <v>395</v>
      </c>
      <c r="S111" s="10" t="s">
        <v>368</v>
      </c>
      <c r="T111" s="34"/>
    </row>
    <row r="112" spans="1:20" ht="45" x14ac:dyDescent="0.25">
      <c r="A112" s="10">
        <v>121</v>
      </c>
      <c r="B112" s="52" t="s">
        <v>468</v>
      </c>
      <c r="C112" s="52" t="s">
        <v>390</v>
      </c>
      <c r="D112" s="52"/>
      <c r="E112" s="10"/>
      <c r="F112" s="10" t="s">
        <v>950</v>
      </c>
      <c r="G112" s="58" t="s">
        <v>1359</v>
      </c>
      <c r="H112" s="58" t="s">
        <v>1303</v>
      </c>
      <c r="I112" s="58" t="s">
        <v>1290</v>
      </c>
      <c r="J112" s="57"/>
      <c r="L112" s="52"/>
      <c r="M112" s="15" t="s">
        <v>469</v>
      </c>
      <c r="N112" s="10" t="s">
        <v>362</v>
      </c>
      <c r="O112" s="10" t="s">
        <v>1636</v>
      </c>
      <c r="P112" s="10" t="s">
        <v>470</v>
      </c>
      <c r="Q112" s="10" t="s">
        <v>471</v>
      </c>
      <c r="R112" s="10" t="s">
        <v>472</v>
      </c>
      <c r="S112" s="10"/>
      <c r="T112" s="34"/>
    </row>
    <row r="113" spans="1:20" x14ac:dyDescent="0.25">
      <c r="A113" s="10">
        <v>122</v>
      </c>
      <c r="B113" s="52" t="s">
        <v>466</v>
      </c>
      <c r="C113" s="52" t="s">
        <v>390</v>
      </c>
      <c r="D113" s="52"/>
      <c r="E113" s="10"/>
      <c r="F113" s="10" t="s">
        <v>950</v>
      </c>
      <c r="G113" s="58" t="s">
        <v>1360</v>
      </c>
      <c r="H113" s="58" t="s">
        <v>1133</v>
      </c>
      <c r="I113" s="58" t="s">
        <v>1290</v>
      </c>
      <c r="J113" s="57"/>
      <c r="L113" s="52"/>
      <c r="M113" s="15" t="s">
        <v>467</v>
      </c>
      <c r="N113" s="10"/>
      <c r="O113" s="10" t="s">
        <v>1636</v>
      </c>
      <c r="P113" s="10"/>
      <c r="Q113" s="10"/>
      <c r="R113" s="10"/>
      <c r="S113" s="10"/>
      <c r="T113" s="34"/>
    </row>
    <row r="114" spans="1:20" ht="30" x14ac:dyDescent="0.25">
      <c r="A114" s="10">
        <v>123</v>
      </c>
      <c r="B114" s="52" t="s">
        <v>782</v>
      </c>
      <c r="C114" s="52" t="s">
        <v>378</v>
      </c>
      <c r="D114" s="52"/>
      <c r="E114" s="10"/>
      <c r="F114" s="10" t="s">
        <v>950</v>
      </c>
      <c r="G114" s="58" t="s">
        <v>1361</v>
      </c>
      <c r="H114" s="58" t="s">
        <v>1133</v>
      </c>
      <c r="I114" s="58" t="s">
        <v>1143</v>
      </c>
      <c r="J114" s="57"/>
      <c r="L114" s="52"/>
      <c r="M114" s="15" t="s">
        <v>783</v>
      </c>
      <c r="N114" s="10"/>
      <c r="O114" s="10"/>
      <c r="P114" s="10"/>
      <c r="Q114" s="10"/>
      <c r="R114" s="10"/>
      <c r="S114" s="10"/>
      <c r="T114" s="34"/>
    </row>
    <row r="115" spans="1:20" ht="45" x14ac:dyDescent="0.25">
      <c r="A115" s="10">
        <v>124</v>
      </c>
      <c r="B115" s="52" t="s">
        <v>384</v>
      </c>
      <c r="C115" s="52" t="s">
        <v>378</v>
      </c>
      <c r="D115" s="52"/>
      <c r="E115" s="10"/>
      <c r="F115" s="10" t="s">
        <v>950</v>
      </c>
      <c r="G115" s="58" t="s">
        <v>1362</v>
      </c>
      <c r="H115" s="58" t="s">
        <v>1303</v>
      </c>
      <c r="I115" s="58" t="s">
        <v>1363</v>
      </c>
      <c r="J115" s="57"/>
      <c r="L115" s="52"/>
      <c r="M115" s="15" t="s">
        <v>385</v>
      </c>
      <c r="N115" s="10" t="s">
        <v>362</v>
      </c>
      <c r="O115" s="10" t="s">
        <v>1636</v>
      </c>
      <c r="P115" s="10" t="s">
        <v>386</v>
      </c>
      <c r="Q115" s="10" t="s">
        <v>387</v>
      </c>
      <c r="R115" s="10" t="s">
        <v>388</v>
      </c>
      <c r="S115" s="10"/>
      <c r="T115" s="34"/>
    </row>
    <row r="116" spans="1:20" ht="45" x14ac:dyDescent="0.25">
      <c r="A116" s="10">
        <v>125</v>
      </c>
      <c r="B116" s="52" t="s">
        <v>377</v>
      </c>
      <c r="C116" s="52" t="s">
        <v>378</v>
      </c>
      <c r="D116" s="52"/>
      <c r="E116" s="10"/>
      <c r="F116" s="10" t="s">
        <v>950</v>
      </c>
      <c r="G116" s="58" t="s">
        <v>1364</v>
      </c>
      <c r="H116" s="58" t="s">
        <v>1303</v>
      </c>
      <c r="I116" s="58" t="s">
        <v>1363</v>
      </c>
      <c r="J116" s="57"/>
      <c r="K116" s="15">
        <v>150</v>
      </c>
      <c r="L116" s="52" t="s">
        <v>379</v>
      </c>
      <c r="M116" s="15" t="s">
        <v>380</v>
      </c>
      <c r="N116" s="10" t="s">
        <v>362</v>
      </c>
      <c r="O116" s="10" t="s">
        <v>1636</v>
      </c>
      <c r="P116" s="10" t="s">
        <v>381</v>
      </c>
      <c r="Q116" s="10" t="s">
        <v>382</v>
      </c>
      <c r="R116" s="10" t="s">
        <v>383</v>
      </c>
      <c r="S116" s="10"/>
      <c r="T116" s="34"/>
    </row>
    <row r="117" spans="1:20" ht="38.25" x14ac:dyDescent="0.25">
      <c r="A117" s="10">
        <v>127</v>
      </c>
      <c r="B117" s="52" t="s">
        <v>595</v>
      </c>
      <c r="C117" s="52" t="s">
        <v>167</v>
      </c>
      <c r="D117" s="52" t="s">
        <v>536</v>
      </c>
      <c r="E117" s="10" t="s">
        <v>1617</v>
      </c>
      <c r="F117" s="10" t="s">
        <v>950</v>
      </c>
      <c r="G117" s="58" t="s">
        <v>1297</v>
      </c>
      <c r="H117" s="58" t="s">
        <v>1235</v>
      </c>
      <c r="I117" s="58" t="s">
        <v>1244</v>
      </c>
      <c r="J117" s="57"/>
      <c r="L117" s="52"/>
      <c r="M117" s="15" t="s">
        <v>596</v>
      </c>
      <c r="N117" s="10" t="s">
        <v>362</v>
      </c>
      <c r="O117" s="10" t="s">
        <v>1634</v>
      </c>
      <c r="P117" s="10" t="s">
        <v>496</v>
      </c>
      <c r="Q117" s="10" t="s">
        <v>497</v>
      </c>
      <c r="R117" s="10" t="s">
        <v>498</v>
      </c>
      <c r="S117" s="10"/>
      <c r="T117" s="34"/>
    </row>
    <row r="118" spans="1:20" ht="25.5" x14ac:dyDescent="0.25">
      <c r="A118" s="10">
        <v>128</v>
      </c>
      <c r="B118" s="52" t="s">
        <v>679</v>
      </c>
      <c r="C118" s="52" t="s">
        <v>167</v>
      </c>
      <c r="D118" s="52" t="s">
        <v>493</v>
      </c>
      <c r="E118" s="10"/>
      <c r="F118" s="10" t="s">
        <v>950</v>
      </c>
      <c r="G118" s="58" t="s">
        <v>1167</v>
      </c>
      <c r="H118" s="58" t="s">
        <v>1133</v>
      </c>
      <c r="I118" s="58" t="s">
        <v>1666</v>
      </c>
      <c r="J118" s="57"/>
      <c r="K118" s="15">
        <v>25</v>
      </c>
      <c r="L118" s="52" t="s">
        <v>680</v>
      </c>
      <c r="M118" s="15" t="s">
        <v>681</v>
      </c>
      <c r="N118" s="10"/>
      <c r="O118" s="10"/>
      <c r="P118" s="10"/>
      <c r="Q118" s="10"/>
      <c r="R118" s="10"/>
      <c r="S118" s="10"/>
      <c r="T118" s="34"/>
    </row>
    <row r="119" spans="1:20" ht="25.5" x14ac:dyDescent="0.25">
      <c r="A119" s="10">
        <v>130</v>
      </c>
      <c r="B119" s="52" t="s">
        <v>761</v>
      </c>
      <c r="C119" s="52" t="s">
        <v>167</v>
      </c>
      <c r="D119" s="52" t="s">
        <v>493</v>
      </c>
      <c r="E119" s="10"/>
      <c r="F119" s="10" t="s">
        <v>950</v>
      </c>
      <c r="G119" s="58" t="s">
        <v>1681</v>
      </c>
      <c r="H119" s="58" t="s">
        <v>1271</v>
      </c>
      <c r="I119" s="58" t="s">
        <v>1665</v>
      </c>
      <c r="J119" s="57"/>
      <c r="L119" s="52"/>
      <c r="M119" s="15" t="s">
        <v>762</v>
      </c>
      <c r="N119" s="10"/>
      <c r="O119" s="10"/>
      <c r="P119" s="10"/>
      <c r="Q119" s="10"/>
      <c r="R119" s="10"/>
      <c r="S119" s="10"/>
      <c r="T119" s="34"/>
    </row>
    <row r="120" spans="1:20" ht="30" x14ac:dyDescent="0.25">
      <c r="A120" s="10">
        <v>131</v>
      </c>
      <c r="B120" s="52" t="s">
        <v>715</v>
      </c>
      <c r="C120" s="52" t="s">
        <v>167</v>
      </c>
      <c r="D120" s="52" t="s">
        <v>493</v>
      </c>
      <c r="E120" s="10"/>
      <c r="F120" s="10" t="s">
        <v>950</v>
      </c>
      <c r="G120" s="58" t="s">
        <v>1682</v>
      </c>
      <c r="H120" s="58" t="s">
        <v>1271</v>
      </c>
      <c r="I120" s="58" t="s">
        <v>1666</v>
      </c>
      <c r="J120" s="58" t="s">
        <v>1592</v>
      </c>
      <c r="K120" s="15">
        <v>241</v>
      </c>
      <c r="L120" s="52" t="s">
        <v>716</v>
      </c>
      <c r="M120" s="15" t="s">
        <v>717</v>
      </c>
      <c r="N120" s="10"/>
      <c r="O120" s="10"/>
      <c r="P120" s="10"/>
      <c r="Q120" s="10"/>
      <c r="R120" s="10"/>
      <c r="S120" s="10"/>
      <c r="T120" s="34"/>
    </row>
    <row r="121" spans="1:20" ht="30" x14ac:dyDescent="0.25">
      <c r="A121" s="10">
        <v>132</v>
      </c>
      <c r="B121" s="52" t="s">
        <v>770</v>
      </c>
      <c r="C121" s="52" t="s">
        <v>1632</v>
      </c>
      <c r="D121" s="52"/>
      <c r="E121" s="10"/>
      <c r="F121" s="10" t="s">
        <v>950</v>
      </c>
      <c r="G121" s="58" t="s">
        <v>1365</v>
      </c>
      <c r="H121" s="58" t="s">
        <v>1261</v>
      </c>
      <c r="I121" s="58" t="s">
        <v>1683</v>
      </c>
      <c r="J121" s="57"/>
      <c r="L121" s="52"/>
      <c r="M121" s="15" t="s">
        <v>771</v>
      </c>
      <c r="N121" s="10"/>
      <c r="O121" s="10"/>
      <c r="P121" s="10"/>
      <c r="Q121" s="10"/>
      <c r="R121" s="10"/>
      <c r="S121" s="10"/>
      <c r="T121" s="34"/>
    </row>
    <row r="122" spans="1:20" ht="38.25" x14ac:dyDescent="0.25">
      <c r="A122" s="10">
        <v>133</v>
      </c>
      <c r="B122" s="52" t="s">
        <v>539</v>
      </c>
      <c r="C122" s="52" t="s">
        <v>167</v>
      </c>
      <c r="D122" s="52" t="s">
        <v>536</v>
      </c>
      <c r="E122" s="10" t="s">
        <v>1617</v>
      </c>
      <c r="F122" s="10" t="s">
        <v>950</v>
      </c>
      <c r="G122" s="58" t="s">
        <v>1247</v>
      </c>
      <c r="H122" s="58" t="s">
        <v>1247</v>
      </c>
      <c r="I122" s="58" t="s">
        <v>1363</v>
      </c>
      <c r="J122" s="57"/>
      <c r="K122" s="15">
        <v>151</v>
      </c>
      <c r="L122" s="52" t="s">
        <v>540</v>
      </c>
      <c r="M122" s="15" t="s">
        <v>541</v>
      </c>
      <c r="N122" s="10" t="s">
        <v>362</v>
      </c>
      <c r="O122" s="10" t="s">
        <v>1634</v>
      </c>
      <c r="P122" s="10" t="s">
        <v>542</v>
      </c>
      <c r="Q122" s="10" t="s">
        <v>497</v>
      </c>
      <c r="R122" s="10" t="s">
        <v>543</v>
      </c>
      <c r="S122" s="10"/>
      <c r="T122" s="34"/>
    </row>
    <row r="123" spans="1:20" ht="38.25" x14ac:dyDescent="0.25">
      <c r="A123" s="10">
        <v>135</v>
      </c>
      <c r="B123" s="52" t="s">
        <v>675</v>
      </c>
      <c r="C123" s="52" t="s">
        <v>1615</v>
      </c>
      <c r="D123" s="52" t="s">
        <v>536</v>
      </c>
      <c r="E123" s="10" t="s">
        <v>598</v>
      </c>
      <c r="F123" s="10" t="s">
        <v>950</v>
      </c>
      <c r="G123" s="58" t="s">
        <v>1238</v>
      </c>
      <c r="H123" s="58" t="s">
        <v>1239</v>
      </c>
      <c r="I123" s="58" t="s">
        <v>1244</v>
      </c>
      <c r="J123" s="57"/>
      <c r="K123" s="15">
        <v>11</v>
      </c>
      <c r="L123" s="52" t="s">
        <v>605</v>
      </c>
      <c r="M123" s="15" t="s">
        <v>676</v>
      </c>
      <c r="N123" s="10"/>
      <c r="O123" s="10"/>
      <c r="P123" s="10"/>
      <c r="Q123" s="10"/>
      <c r="R123" s="10"/>
      <c r="S123" s="10"/>
      <c r="T123" s="34"/>
    </row>
    <row r="124" spans="1:20" ht="38.25" x14ac:dyDescent="0.25">
      <c r="A124" s="10">
        <v>136</v>
      </c>
      <c r="B124" s="52" t="s">
        <v>689</v>
      </c>
      <c r="C124" s="52" t="s">
        <v>1615</v>
      </c>
      <c r="D124" s="52" t="s">
        <v>536</v>
      </c>
      <c r="E124" s="10" t="s">
        <v>598</v>
      </c>
      <c r="F124" s="10" t="s">
        <v>950</v>
      </c>
      <c r="G124" s="58" t="s">
        <v>1366</v>
      </c>
      <c r="H124" s="58" t="s">
        <v>1303</v>
      </c>
      <c r="I124" s="58" t="s">
        <v>1242</v>
      </c>
      <c r="J124" s="57"/>
      <c r="K124" s="15">
        <v>71</v>
      </c>
      <c r="L124" s="52" t="s">
        <v>690</v>
      </c>
      <c r="M124" s="15" t="s">
        <v>691</v>
      </c>
      <c r="N124" s="10"/>
      <c r="O124" s="10"/>
      <c r="P124" s="10"/>
      <c r="Q124" s="10"/>
      <c r="R124" s="10"/>
      <c r="S124" s="10"/>
      <c r="T124" s="34"/>
    </row>
    <row r="125" spans="1:20" ht="38.25" x14ac:dyDescent="0.25">
      <c r="A125" s="10">
        <v>137</v>
      </c>
      <c r="B125" s="52" t="s">
        <v>769</v>
      </c>
      <c r="C125" s="52" t="s">
        <v>1615</v>
      </c>
      <c r="D125" s="52" t="s">
        <v>536</v>
      </c>
      <c r="E125" s="10" t="s">
        <v>598</v>
      </c>
      <c r="F125" s="10" t="s">
        <v>950</v>
      </c>
      <c r="G125" s="58" t="s">
        <v>1235</v>
      </c>
      <c r="H125" s="58" t="s">
        <v>1235</v>
      </c>
      <c r="I125" s="58" t="s">
        <v>1133</v>
      </c>
      <c r="J125" s="57"/>
      <c r="L125" s="52"/>
      <c r="M125" s="15" t="s">
        <v>650</v>
      </c>
      <c r="N125" s="10"/>
      <c r="O125" s="10"/>
      <c r="P125" s="10"/>
      <c r="Q125" s="10"/>
      <c r="R125" s="10"/>
      <c r="S125" s="10"/>
      <c r="T125" s="34"/>
    </row>
    <row r="126" spans="1:20" ht="30" x14ac:dyDescent="0.25">
      <c r="A126" s="10">
        <v>138</v>
      </c>
      <c r="B126" s="52" t="s">
        <v>1069</v>
      </c>
      <c r="C126" s="52" t="s">
        <v>1615</v>
      </c>
      <c r="D126" s="52" t="s">
        <v>167</v>
      </c>
      <c r="E126" s="10" t="s">
        <v>493</v>
      </c>
      <c r="F126" s="10" t="s">
        <v>950</v>
      </c>
      <c r="G126" s="58" t="s">
        <v>1367</v>
      </c>
      <c r="H126" s="58" t="s">
        <v>1235</v>
      </c>
      <c r="I126" s="58" t="s">
        <v>1368</v>
      </c>
      <c r="J126" s="57"/>
      <c r="K126" s="15">
        <v>614</v>
      </c>
      <c r="L126" s="52" t="s">
        <v>719</v>
      </c>
      <c r="N126" s="10"/>
      <c r="O126" s="10"/>
      <c r="P126" s="10"/>
      <c r="Q126" s="10"/>
      <c r="R126" s="10"/>
      <c r="S126" s="10"/>
      <c r="T126" s="34"/>
    </row>
    <row r="127" spans="1:20" ht="25.5" x14ac:dyDescent="0.25">
      <c r="A127" s="10">
        <v>139</v>
      </c>
      <c r="B127" s="52" t="s">
        <v>512</v>
      </c>
      <c r="C127" s="52" t="s">
        <v>167</v>
      </c>
      <c r="D127" s="52" t="s">
        <v>493</v>
      </c>
      <c r="E127" s="10"/>
      <c r="F127" s="10" t="s">
        <v>950</v>
      </c>
      <c r="G127" s="58" t="s">
        <v>1324</v>
      </c>
      <c r="H127" s="58" t="s">
        <v>1235</v>
      </c>
      <c r="I127" s="58" t="s">
        <v>1369</v>
      </c>
      <c r="J127" s="57"/>
      <c r="K127" s="15">
        <v>242</v>
      </c>
      <c r="L127" s="52" t="s">
        <v>513</v>
      </c>
      <c r="M127" s="15" t="s">
        <v>514</v>
      </c>
      <c r="N127" s="10" t="s">
        <v>362</v>
      </c>
      <c r="O127" s="10" t="s">
        <v>1633</v>
      </c>
      <c r="P127" s="10" t="s">
        <v>496</v>
      </c>
      <c r="Q127" s="10" t="s">
        <v>497</v>
      </c>
      <c r="R127" s="10" t="s">
        <v>498</v>
      </c>
      <c r="S127" s="10"/>
      <c r="T127" s="34"/>
    </row>
    <row r="128" spans="1:20" x14ac:dyDescent="0.25">
      <c r="A128" s="10">
        <v>141</v>
      </c>
      <c r="B128" s="52" t="s">
        <v>732</v>
      </c>
      <c r="C128" s="52" t="s">
        <v>1632</v>
      </c>
      <c r="D128" s="52"/>
      <c r="E128" s="10"/>
      <c r="F128" s="10" t="s">
        <v>950</v>
      </c>
      <c r="G128" s="58" t="s">
        <v>1370</v>
      </c>
      <c r="H128" s="58" t="s">
        <v>1268</v>
      </c>
      <c r="I128" s="58" t="s">
        <v>1268</v>
      </c>
      <c r="J128" s="57"/>
      <c r="K128" s="15">
        <v>659</v>
      </c>
      <c r="L128" s="52" t="s">
        <v>733</v>
      </c>
      <c r="N128" s="10"/>
      <c r="O128" s="10"/>
      <c r="P128" s="10"/>
      <c r="Q128" s="10"/>
      <c r="R128" s="10"/>
      <c r="S128" s="10"/>
      <c r="T128" s="34"/>
    </row>
    <row r="129" spans="1:20" x14ac:dyDescent="0.25">
      <c r="A129" s="10">
        <v>143</v>
      </c>
      <c r="B129" s="52" t="s">
        <v>483</v>
      </c>
      <c r="C129" s="52" t="s">
        <v>474</v>
      </c>
      <c r="D129" s="52"/>
      <c r="E129" s="10"/>
      <c r="F129" s="10" t="s">
        <v>950</v>
      </c>
      <c r="G129" s="58" t="s">
        <v>1684</v>
      </c>
      <c r="H129" s="58" t="s">
        <v>1261</v>
      </c>
      <c r="I129" s="58" t="s">
        <v>1373</v>
      </c>
      <c r="J129" s="57" t="s">
        <v>1603</v>
      </c>
      <c r="K129" s="15">
        <v>564</v>
      </c>
      <c r="L129" s="52" t="s">
        <v>484</v>
      </c>
      <c r="M129" s="15" t="s">
        <v>485</v>
      </c>
      <c r="N129" s="10" t="s">
        <v>362</v>
      </c>
      <c r="O129" s="10" t="s">
        <v>1636</v>
      </c>
      <c r="P129" s="10" t="s">
        <v>477</v>
      </c>
      <c r="Q129" s="10" t="s">
        <v>478</v>
      </c>
      <c r="R129" s="10" t="s">
        <v>431</v>
      </c>
      <c r="S129" s="10"/>
      <c r="T129" s="34"/>
    </row>
    <row r="130" spans="1:20" x14ac:dyDescent="0.25">
      <c r="A130" s="10">
        <v>144</v>
      </c>
      <c r="B130" s="52" t="s">
        <v>776</v>
      </c>
      <c r="C130" s="52" t="s">
        <v>474</v>
      </c>
      <c r="D130" s="52"/>
      <c r="E130" s="10"/>
      <c r="F130" s="10" t="s">
        <v>950</v>
      </c>
      <c r="G130" s="58" t="s">
        <v>1374</v>
      </c>
      <c r="H130" s="58" t="s">
        <v>1374</v>
      </c>
      <c r="I130" s="58"/>
      <c r="J130" s="57"/>
      <c r="L130" s="52"/>
      <c r="M130" s="15" t="s">
        <v>777</v>
      </c>
      <c r="N130" s="10"/>
      <c r="O130" s="10"/>
      <c r="P130" s="10"/>
      <c r="Q130" s="10"/>
      <c r="R130" s="10"/>
      <c r="S130" s="10"/>
      <c r="T130" s="34"/>
    </row>
    <row r="131" spans="1:20" x14ac:dyDescent="0.25">
      <c r="A131" s="10">
        <v>145</v>
      </c>
      <c r="B131" s="52" t="s">
        <v>419</v>
      </c>
      <c r="C131" s="52" t="s">
        <v>390</v>
      </c>
      <c r="D131" s="52"/>
      <c r="E131" s="10"/>
      <c r="F131" s="10" t="s">
        <v>950</v>
      </c>
      <c r="G131" s="58" t="s">
        <v>1375</v>
      </c>
      <c r="H131" s="58"/>
      <c r="I131" s="58" t="s">
        <v>1133</v>
      </c>
      <c r="J131" s="57"/>
      <c r="K131" s="15">
        <v>70</v>
      </c>
      <c r="L131" s="52" t="s">
        <v>420</v>
      </c>
      <c r="M131" s="15" t="s">
        <v>421</v>
      </c>
      <c r="N131" s="10" t="s">
        <v>362</v>
      </c>
      <c r="O131" s="10" t="s">
        <v>1636</v>
      </c>
      <c r="P131" s="10"/>
      <c r="Q131" s="10" t="s">
        <v>400</v>
      </c>
      <c r="R131" s="10"/>
      <c r="S131" s="10" t="s">
        <v>368</v>
      </c>
      <c r="T131" s="34"/>
    </row>
    <row r="132" spans="1:20" ht="30" x14ac:dyDescent="0.25">
      <c r="A132" s="10">
        <v>146</v>
      </c>
      <c r="B132" s="52" t="s">
        <v>736</v>
      </c>
      <c r="C132" s="52" t="s">
        <v>1632</v>
      </c>
      <c r="D132" s="52"/>
      <c r="E132" s="10"/>
      <c r="F132" s="10" t="s">
        <v>950</v>
      </c>
      <c r="G132" s="58" t="s">
        <v>1623</v>
      </c>
      <c r="H132" s="58" t="s">
        <v>1268</v>
      </c>
      <c r="I132" s="58" t="s">
        <v>1376</v>
      </c>
      <c r="J132" s="57"/>
      <c r="K132" s="15">
        <v>661</v>
      </c>
      <c r="L132" s="52" t="s">
        <v>737</v>
      </c>
      <c r="M132" s="15" t="s">
        <v>738</v>
      </c>
      <c r="N132" s="10"/>
      <c r="O132" s="10"/>
      <c r="P132" s="10"/>
      <c r="Q132" s="10"/>
      <c r="R132" s="10"/>
      <c r="S132" s="10"/>
      <c r="T132" s="34"/>
    </row>
    <row r="133" spans="1:20" ht="30" x14ac:dyDescent="0.25">
      <c r="A133" s="10">
        <v>147</v>
      </c>
      <c r="B133" s="52" t="s">
        <v>499</v>
      </c>
      <c r="C133" s="52" t="s">
        <v>167</v>
      </c>
      <c r="D133" s="52" t="s">
        <v>493</v>
      </c>
      <c r="E133" s="10"/>
      <c r="F133" s="10" t="s">
        <v>950</v>
      </c>
      <c r="G133" s="58" t="s">
        <v>1555</v>
      </c>
      <c r="H133" s="58" t="s">
        <v>1239</v>
      </c>
      <c r="I133" s="58" t="s">
        <v>1554</v>
      </c>
      <c r="J133" s="57" t="s">
        <v>1594</v>
      </c>
      <c r="K133" s="15">
        <v>212</v>
      </c>
      <c r="L133" s="52" t="s">
        <v>500</v>
      </c>
      <c r="M133" s="15" t="s">
        <v>501</v>
      </c>
      <c r="N133" s="10" t="s">
        <v>362</v>
      </c>
      <c r="O133" s="10" t="s">
        <v>1633</v>
      </c>
      <c r="P133" s="10" t="s">
        <v>502</v>
      </c>
      <c r="Q133" s="10" t="s">
        <v>503</v>
      </c>
      <c r="R133" s="10" t="s">
        <v>504</v>
      </c>
      <c r="S133" s="10" t="s">
        <v>505</v>
      </c>
      <c r="T133" s="34"/>
    </row>
    <row r="134" spans="1:20" ht="25.5" x14ac:dyDescent="0.25">
      <c r="A134" s="10">
        <v>148</v>
      </c>
      <c r="B134" s="52" t="s">
        <v>396</v>
      </c>
      <c r="C134" s="52" t="s">
        <v>390</v>
      </c>
      <c r="D134" s="52"/>
      <c r="E134" s="10"/>
      <c r="F134" s="10" t="s">
        <v>950</v>
      </c>
      <c r="G134" s="58" t="s">
        <v>1317</v>
      </c>
      <c r="H134" s="58" t="s">
        <v>1133</v>
      </c>
      <c r="I134" s="58" t="s">
        <v>1302</v>
      </c>
      <c r="J134" s="57" t="s">
        <v>1591</v>
      </c>
      <c r="K134" s="15">
        <v>36</v>
      </c>
      <c r="L134" s="52" t="s">
        <v>397</v>
      </c>
      <c r="M134" s="15" t="s">
        <v>398</v>
      </c>
      <c r="N134" s="10" t="s">
        <v>362</v>
      </c>
      <c r="O134" s="10" t="s">
        <v>1636</v>
      </c>
      <c r="P134" s="10" t="s">
        <v>399</v>
      </c>
      <c r="Q134" s="10" t="s">
        <v>400</v>
      </c>
      <c r="R134" s="10" t="s">
        <v>395</v>
      </c>
      <c r="S134" s="10" t="s">
        <v>368</v>
      </c>
      <c r="T134" s="34"/>
    </row>
    <row r="135" spans="1:20" ht="38.25" x14ac:dyDescent="0.25">
      <c r="A135" s="10">
        <v>149</v>
      </c>
      <c r="B135" s="52" t="s">
        <v>560</v>
      </c>
      <c r="C135" s="52" t="s">
        <v>167</v>
      </c>
      <c r="D135" s="52" t="s">
        <v>536</v>
      </c>
      <c r="E135" s="10" t="s">
        <v>1617</v>
      </c>
      <c r="F135" s="10" t="s">
        <v>950</v>
      </c>
      <c r="G135" s="58" t="s">
        <v>1377</v>
      </c>
      <c r="H135" s="58" t="s">
        <v>1235</v>
      </c>
      <c r="I135" s="58" t="s">
        <v>1378</v>
      </c>
      <c r="J135" s="57"/>
      <c r="K135" s="15">
        <v>243</v>
      </c>
      <c r="L135" s="52" t="s">
        <v>561</v>
      </c>
      <c r="M135" s="15" t="s">
        <v>541</v>
      </c>
      <c r="N135" s="10" t="s">
        <v>362</v>
      </c>
      <c r="O135" s="10" t="s">
        <v>1634</v>
      </c>
      <c r="P135" s="10" t="s">
        <v>496</v>
      </c>
      <c r="Q135" s="10" t="s">
        <v>497</v>
      </c>
      <c r="R135" s="10" t="s">
        <v>498</v>
      </c>
      <c r="S135" s="10"/>
      <c r="T135" s="34"/>
    </row>
    <row r="136" spans="1:20" ht="30" x14ac:dyDescent="0.25">
      <c r="A136" s="10">
        <v>150</v>
      </c>
      <c r="B136" s="52" t="s">
        <v>372</v>
      </c>
      <c r="C136" s="52" t="s">
        <v>1615</v>
      </c>
      <c r="D136" s="142"/>
      <c r="E136" s="10"/>
      <c r="F136" s="10" t="s">
        <v>950</v>
      </c>
      <c r="G136" s="58" t="s">
        <v>1685</v>
      </c>
      <c r="H136" s="58" t="s">
        <v>1379</v>
      </c>
      <c r="I136" s="58" t="s">
        <v>1268</v>
      </c>
      <c r="J136" s="57"/>
      <c r="L136" s="52"/>
      <c r="M136" s="15" t="s">
        <v>373</v>
      </c>
      <c r="N136" s="10" t="s">
        <v>362</v>
      </c>
      <c r="O136" s="10"/>
      <c r="P136" s="10" t="s">
        <v>374</v>
      </c>
      <c r="Q136" s="10" t="s">
        <v>375</v>
      </c>
      <c r="R136" s="10"/>
      <c r="S136" s="10" t="s">
        <v>376</v>
      </c>
      <c r="T136" s="34"/>
    </row>
    <row r="137" spans="1:20" ht="30" x14ac:dyDescent="0.25">
      <c r="A137" s="10">
        <v>151</v>
      </c>
      <c r="B137" s="52" t="s">
        <v>726</v>
      </c>
      <c r="C137" s="52" t="s">
        <v>167</v>
      </c>
      <c r="D137" s="52" t="s">
        <v>493</v>
      </c>
      <c r="E137" s="10"/>
      <c r="F137" s="10" t="s">
        <v>950</v>
      </c>
      <c r="G137" s="58" t="s">
        <v>1686</v>
      </c>
      <c r="H137" s="58" t="s">
        <v>1271</v>
      </c>
      <c r="I137" s="58" t="s">
        <v>1380</v>
      </c>
      <c r="J137" s="57"/>
      <c r="K137" s="15">
        <v>647</v>
      </c>
      <c r="L137" s="52" t="s">
        <v>727</v>
      </c>
      <c r="N137" s="10"/>
      <c r="O137" s="10"/>
      <c r="P137" s="10"/>
      <c r="Q137" s="10"/>
      <c r="R137" s="10"/>
      <c r="S137" s="10"/>
      <c r="T137" s="34"/>
    </row>
    <row r="138" spans="1:20" ht="60" x14ac:dyDescent="0.25">
      <c r="A138" s="10">
        <v>152</v>
      </c>
      <c r="B138" s="52" t="s">
        <v>547</v>
      </c>
      <c r="C138" s="52" t="s">
        <v>167</v>
      </c>
      <c r="D138" s="52" t="s">
        <v>536</v>
      </c>
      <c r="E138" s="10" t="s">
        <v>1617</v>
      </c>
      <c r="F138" s="10" t="s">
        <v>950</v>
      </c>
      <c r="G138" s="58" t="s">
        <v>1687</v>
      </c>
      <c r="H138" s="58" t="s">
        <v>1236</v>
      </c>
      <c r="I138" s="58" t="s">
        <v>1556</v>
      </c>
      <c r="J138" s="57"/>
      <c r="K138" s="15">
        <v>208</v>
      </c>
      <c r="L138" s="52" t="s">
        <v>548</v>
      </c>
      <c r="M138" s="15" t="s">
        <v>549</v>
      </c>
      <c r="N138" s="10" t="s">
        <v>362</v>
      </c>
      <c r="O138" s="10" t="s">
        <v>1634</v>
      </c>
      <c r="P138" s="10" t="s">
        <v>550</v>
      </c>
      <c r="Q138" s="10" t="s">
        <v>1641</v>
      </c>
      <c r="R138" s="10" t="s">
        <v>551</v>
      </c>
      <c r="S138" s="10"/>
      <c r="T138" s="34"/>
    </row>
    <row r="139" spans="1:20" ht="38.25" x14ac:dyDescent="0.25">
      <c r="A139" s="10">
        <v>153</v>
      </c>
      <c r="B139" s="52" t="s">
        <v>573</v>
      </c>
      <c r="C139" s="52" t="s">
        <v>167</v>
      </c>
      <c r="D139" s="52" t="s">
        <v>536</v>
      </c>
      <c r="E139" s="10" t="s">
        <v>1617</v>
      </c>
      <c r="F139" s="10" t="s">
        <v>950</v>
      </c>
      <c r="G139" s="58" t="s">
        <v>1688</v>
      </c>
      <c r="H139" s="58" t="s">
        <v>1271</v>
      </c>
      <c r="I139" s="58" t="s">
        <v>1266</v>
      </c>
      <c r="J139" s="57"/>
      <c r="K139" s="15">
        <v>649</v>
      </c>
      <c r="L139" s="52" t="s">
        <v>574</v>
      </c>
      <c r="M139" s="15" t="s">
        <v>549</v>
      </c>
      <c r="N139" s="10" t="s">
        <v>362</v>
      </c>
      <c r="O139" s="10" t="s">
        <v>1634</v>
      </c>
      <c r="P139" s="10" t="s">
        <v>550</v>
      </c>
      <c r="Q139" s="10" t="s">
        <v>1641</v>
      </c>
      <c r="R139" s="10" t="s">
        <v>551</v>
      </c>
      <c r="S139" s="10"/>
      <c r="T139" s="34"/>
    </row>
    <row r="140" spans="1:20" ht="25.5" x14ac:dyDescent="0.25">
      <c r="A140" s="10">
        <v>154</v>
      </c>
      <c r="B140" s="52" t="s">
        <v>480</v>
      </c>
      <c r="C140" s="52" t="s">
        <v>474</v>
      </c>
      <c r="D140" s="52"/>
      <c r="E140" s="10"/>
      <c r="F140" s="10" t="s">
        <v>950</v>
      </c>
      <c r="G140" s="58" t="s">
        <v>1271</v>
      </c>
      <c r="H140" s="58" t="s">
        <v>1271</v>
      </c>
      <c r="I140" s="58" t="s">
        <v>1358</v>
      </c>
      <c r="J140" s="57"/>
      <c r="K140" s="15">
        <v>560</v>
      </c>
      <c r="L140" s="52" t="s">
        <v>481</v>
      </c>
      <c r="M140" s="15" t="s">
        <v>482</v>
      </c>
      <c r="N140" s="10" t="s">
        <v>362</v>
      </c>
      <c r="O140" s="10" t="s">
        <v>1636</v>
      </c>
      <c r="P140" s="10" t="s">
        <v>477</v>
      </c>
      <c r="Q140" s="10" t="s">
        <v>478</v>
      </c>
      <c r="R140" s="10"/>
      <c r="S140" s="10" t="s">
        <v>368</v>
      </c>
      <c r="T140" s="34"/>
    </row>
    <row r="141" spans="1:20" s="63" customFormat="1" x14ac:dyDescent="0.25">
      <c r="B141" s="67"/>
      <c r="C141" s="67"/>
      <c r="D141" s="67"/>
      <c r="G141" s="64"/>
      <c r="H141" s="64"/>
      <c r="I141" s="64"/>
      <c r="J141" s="65"/>
      <c r="K141" s="66"/>
      <c r="L141" s="67"/>
      <c r="M141" s="66"/>
      <c r="T141" s="68"/>
    </row>
  </sheetData>
  <sheetProtection algorithmName="SHA-512" hashValue="9R4kO6glKVN51SmtsxveBsZ7Ke3UyeYAEZ67cjcZhLQUd33zNVVuHqDpQeOuzAKJdEa82HUrNtlAhP/KcMZAcg==" saltValue="T1/LCxEt+4QMF3wEGda3bQ==" spinCount="100000" sheet="1"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V20"/>
  <sheetViews>
    <sheetView topLeftCell="B1" zoomScale="95" zoomScaleNormal="95" workbookViewId="0">
      <pane xSplit="5" ySplit="1" topLeftCell="G2" activePane="bottomRight" state="frozen"/>
      <selection activeCell="B1" sqref="B1"/>
      <selection pane="topRight" activeCell="G1" sqref="G1"/>
      <selection pane="bottomLeft" activeCell="B2" sqref="B2"/>
      <selection pane="bottomRight" activeCell="D1" sqref="D1"/>
    </sheetView>
  </sheetViews>
  <sheetFormatPr baseColWidth="10" defaultColWidth="11" defaultRowHeight="15" x14ac:dyDescent="0.25"/>
  <cols>
    <col min="1" max="1" width="9.140625" style="79" hidden="1" customWidth="1"/>
    <col min="2" max="2" width="40.7109375" style="71" customWidth="1"/>
    <col min="3" max="3" width="17.28515625" style="86" customWidth="1"/>
    <col min="4" max="4" width="14.85546875" style="86" customWidth="1"/>
    <col min="5" max="5" width="15.7109375" style="82" customWidth="1"/>
    <col min="6" max="6" width="15.42578125" style="82" hidden="1" customWidth="1"/>
    <col min="7" max="9" width="40.7109375" style="83" customWidth="1"/>
    <col min="10" max="10" width="25.7109375" style="84" customWidth="1"/>
    <col min="11" max="11" width="8.7109375" style="85" hidden="1" customWidth="1"/>
    <col min="12" max="12" width="50.7109375" style="86" customWidth="1"/>
    <col min="13" max="13" width="9.85546875" style="85" customWidth="1"/>
    <col min="14" max="14" width="13.140625" style="87" hidden="1" customWidth="1"/>
    <col min="15" max="15" width="13.28515625" style="87" hidden="1" customWidth="1"/>
    <col min="16" max="16" width="30" style="87" hidden="1" customWidth="1"/>
    <col min="17" max="17" width="15.28515625" style="87" hidden="1" customWidth="1"/>
    <col min="18" max="18" width="46.7109375" style="87" hidden="1" customWidth="1"/>
    <col min="19" max="19" width="8" style="87" hidden="1" customWidth="1"/>
    <col min="20" max="20" width="11" style="61"/>
    <col min="21" max="22" width="11" style="79"/>
    <col min="23" max="23" width="15" style="79" customWidth="1"/>
    <col min="24" max="16384" width="11" style="79"/>
  </cols>
  <sheetData>
    <row r="1" spans="1:22" s="10" customFormat="1" ht="12.75" x14ac:dyDescent="0.25">
      <c r="A1" s="10" t="s">
        <v>1079</v>
      </c>
      <c r="B1" s="52" t="s">
        <v>0</v>
      </c>
      <c r="C1" s="52" t="s">
        <v>1</v>
      </c>
      <c r="D1" s="52" t="s">
        <v>2</v>
      </c>
      <c r="E1" s="10" t="s">
        <v>3</v>
      </c>
      <c r="F1" s="10" t="s">
        <v>949</v>
      </c>
      <c r="G1" s="57" t="s">
        <v>951</v>
      </c>
      <c r="H1" s="57" t="s">
        <v>945</v>
      </c>
      <c r="I1" s="57" t="s">
        <v>946</v>
      </c>
      <c r="J1" s="69" t="s">
        <v>952</v>
      </c>
      <c r="K1" s="10" t="s">
        <v>4</v>
      </c>
      <c r="L1" s="52" t="s">
        <v>947</v>
      </c>
      <c r="M1" s="10" t="s">
        <v>948</v>
      </c>
      <c r="N1" s="10" t="s">
        <v>5</v>
      </c>
      <c r="O1" s="10" t="s">
        <v>6</v>
      </c>
      <c r="P1" s="10" t="s">
        <v>7</v>
      </c>
      <c r="Q1" s="10" t="s">
        <v>8</v>
      </c>
      <c r="R1" s="10" t="s">
        <v>9</v>
      </c>
      <c r="S1" s="10" t="s">
        <v>10</v>
      </c>
    </row>
    <row r="2" spans="1:22" s="74" customFormat="1" ht="30" customHeight="1" x14ac:dyDescent="0.25">
      <c r="A2" s="70">
        <v>2</v>
      </c>
      <c r="B2" s="71" t="s">
        <v>12</v>
      </c>
      <c r="C2" s="71" t="s">
        <v>13</v>
      </c>
      <c r="D2" s="71" t="s">
        <v>14</v>
      </c>
      <c r="E2" s="51"/>
      <c r="F2" s="51"/>
      <c r="G2" s="72" t="s">
        <v>1624</v>
      </c>
      <c r="H2" s="72" t="s">
        <v>1205</v>
      </c>
      <c r="I2" s="72" t="s">
        <v>1206</v>
      </c>
      <c r="J2" s="69"/>
      <c r="K2" s="70"/>
      <c r="L2" s="75"/>
      <c r="M2" s="51" t="s">
        <v>910</v>
      </c>
      <c r="N2" s="73"/>
      <c r="O2" s="12" t="s">
        <v>1642</v>
      </c>
      <c r="P2" s="51" t="s">
        <v>15</v>
      </c>
      <c r="Q2" s="51" t="s">
        <v>16</v>
      </c>
      <c r="R2" s="51" t="s">
        <v>17</v>
      </c>
      <c r="S2" s="51"/>
    </row>
    <row r="3" spans="1:22" s="74" customFormat="1" ht="30" customHeight="1" x14ac:dyDescent="0.25">
      <c r="A3" s="70">
        <v>4</v>
      </c>
      <c r="B3" s="71" t="s">
        <v>20</v>
      </c>
      <c r="C3" s="71" t="s">
        <v>21</v>
      </c>
      <c r="D3" s="71" t="s">
        <v>22</v>
      </c>
      <c r="E3" s="51"/>
      <c r="F3" s="51" t="s">
        <v>23</v>
      </c>
      <c r="G3" s="72" t="s">
        <v>1626</v>
      </c>
      <c r="H3" s="72" t="s">
        <v>1208</v>
      </c>
      <c r="I3" s="72" t="s">
        <v>1209</v>
      </c>
      <c r="J3" s="69"/>
      <c r="K3" s="51">
        <v>156</v>
      </c>
      <c r="L3" s="71" t="s">
        <v>24</v>
      </c>
      <c r="M3" s="51" t="s">
        <v>25</v>
      </c>
      <c r="N3" s="73"/>
      <c r="O3" s="12" t="s">
        <v>1644</v>
      </c>
      <c r="P3" s="51" t="s">
        <v>26</v>
      </c>
      <c r="Q3" s="51" t="s">
        <v>27</v>
      </c>
      <c r="R3" s="51" t="s">
        <v>28</v>
      </c>
      <c r="S3" s="51"/>
    </row>
    <row r="4" spans="1:22" s="74" customFormat="1" ht="30" customHeight="1" x14ac:dyDescent="0.25">
      <c r="A4" s="70">
        <v>8</v>
      </c>
      <c r="B4" s="71" t="s">
        <v>34</v>
      </c>
      <c r="C4" s="71" t="s">
        <v>1615</v>
      </c>
      <c r="D4" s="71" t="s">
        <v>1618</v>
      </c>
      <c r="E4" s="51"/>
      <c r="F4" s="51" t="s">
        <v>23</v>
      </c>
      <c r="G4" s="72" t="s">
        <v>1214</v>
      </c>
      <c r="H4" s="72" t="s">
        <v>1214</v>
      </c>
      <c r="I4" s="72" t="s">
        <v>1215</v>
      </c>
      <c r="J4" s="69" t="s">
        <v>1575</v>
      </c>
      <c r="K4" s="51"/>
      <c r="L4" s="71"/>
      <c r="M4" s="51"/>
      <c r="N4" s="73"/>
      <c r="O4" s="12" t="s">
        <v>1644</v>
      </c>
      <c r="P4" s="51"/>
      <c r="Q4" s="51"/>
      <c r="R4" s="51"/>
      <c r="S4" s="51"/>
    </row>
    <row r="5" spans="1:22" s="74" customFormat="1" ht="50.1" customHeight="1" x14ac:dyDescent="0.25">
      <c r="A5" s="70">
        <v>9</v>
      </c>
      <c r="B5" s="71" t="s">
        <v>35</v>
      </c>
      <c r="C5" s="71" t="s">
        <v>1615</v>
      </c>
      <c r="D5" s="71" t="s">
        <v>1618</v>
      </c>
      <c r="E5" s="51"/>
      <c r="F5" s="51" t="s">
        <v>23</v>
      </c>
      <c r="G5" s="72" t="s">
        <v>1689</v>
      </c>
      <c r="H5" s="72" t="s">
        <v>1216</v>
      </c>
      <c r="I5" s="72" t="s">
        <v>1215</v>
      </c>
      <c r="J5" s="69" t="s">
        <v>1575</v>
      </c>
      <c r="K5" s="51"/>
      <c r="L5" s="71"/>
      <c r="M5" s="51"/>
      <c r="N5" s="73"/>
      <c r="O5" s="12" t="s">
        <v>1645</v>
      </c>
      <c r="P5" s="51"/>
      <c r="Q5" s="51"/>
      <c r="R5" s="51"/>
      <c r="S5" s="51"/>
      <c r="V5" s="78"/>
    </row>
    <row r="6" spans="1:22" s="74" customFormat="1" ht="30" customHeight="1" x14ac:dyDescent="0.25">
      <c r="A6" s="70">
        <v>11</v>
      </c>
      <c r="B6" s="71" t="s">
        <v>47</v>
      </c>
      <c r="C6" s="71" t="s">
        <v>1615</v>
      </c>
      <c r="D6" s="71" t="s">
        <v>1618</v>
      </c>
      <c r="E6" s="70"/>
      <c r="F6" s="51" t="s">
        <v>23</v>
      </c>
      <c r="G6" s="72" t="s">
        <v>1690</v>
      </c>
      <c r="H6" s="72" t="s">
        <v>1210</v>
      </c>
      <c r="I6" s="72" t="s">
        <v>1218</v>
      </c>
      <c r="J6" s="69"/>
      <c r="K6" s="51">
        <v>16</v>
      </c>
      <c r="L6" s="80" t="s">
        <v>48</v>
      </c>
      <c r="M6" s="51"/>
      <c r="N6" s="73"/>
      <c r="O6" s="12"/>
      <c r="P6" s="51"/>
      <c r="Q6" s="51"/>
      <c r="R6" s="51"/>
      <c r="S6" s="51"/>
      <c r="V6" s="78"/>
    </row>
    <row r="7" spans="1:22" ht="30" customHeight="1" x14ac:dyDescent="0.25">
      <c r="A7" s="70">
        <v>10</v>
      </c>
      <c r="B7" s="71" t="s">
        <v>36</v>
      </c>
      <c r="C7" s="71" t="s">
        <v>1615</v>
      </c>
      <c r="D7" s="71" t="s">
        <v>1618</v>
      </c>
      <c r="E7" s="51"/>
      <c r="F7" s="51" t="s">
        <v>23</v>
      </c>
      <c r="G7" s="72" t="s">
        <v>1691</v>
      </c>
      <c r="H7" s="72" t="s">
        <v>1210</v>
      </c>
      <c r="I7" s="72" t="s">
        <v>1217</v>
      </c>
      <c r="J7" s="69"/>
      <c r="K7" s="51">
        <v>521</v>
      </c>
      <c r="L7" s="71" t="s">
        <v>37</v>
      </c>
      <c r="M7" s="51" t="s">
        <v>975</v>
      </c>
      <c r="N7" s="73"/>
      <c r="O7" s="12" t="s">
        <v>38</v>
      </c>
      <c r="P7" s="51" t="s">
        <v>39</v>
      </c>
      <c r="Q7" s="51" t="s">
        <v>32</v>
      </c>
      <c r="R7" s="51" t="s">
        <v>39</v>
      </c>
      <c r="S7" s="51"/>
      <c r="T7" s="79"/>
    </row>
    <row r="8" spans="1:22" ht="30" customHeight="1" x14ac:dyDescent="0.25">
      <c r="A8" s="70">
        <v>12</v>
      </c>
      <c r="B8" s="71" t="s">
        <v>49</v>
      </c>
      <c r="C8" s="71" t="s">
        <v>1615</v>
      </c>
      <c r="D8" s="71" t="s">
        <v>1618</v>
      </c>
      <c r="E8" s="70"/>
      <c r="F8" s="51" t="s">
        <v>23</v>
      </c>
      <c r="G8" s="72" t="s">
        <v>1219</v>
      </c>
      <c r="H8" s="72" t="s">
        <v>1220</v>
      </c>
      <c r="I8" s="72" t="s">
        <v>1220</v>
      </c>
      <c r="J8" s="69"/>
      <c r="K8" s="51">
        <v>157</v>
      </c>
      <c r="L8" s="71" t="s">
        <v>50</v>
      </c>
      <c r="M8" s="51"/>
      <c r="N8" s="73"/>
      <c r="O8" s="12"/>
      <c r="P8" s="70"/>
      <c r="Q8" s="70"/>
      <c r="R8" s="70"/>
      <c r="S8" s="70"/>
      <c r="T8" s="79"/>
    </row>
    <row r="9" spans="1:22" s="74" customFormat="1" ht="30" customHeight="1" x14ac:dyDescent="0.25">
      <c r="A9" s="70">
        <v>1</v>
      </c>
      <c r="B9" s="71" t="s">
        <v>11</v>
      </c>
      <c r="C9" s="52" t="s">
        <v>167</v>
      </c>
      <c r="D9" s="52" t="s">
        <v>1619</v>
      </c>
      <c r="E9" s="10" t="s">
        <v>1617</v>
      </c>
      <c r="F9" s="51" t="s">
        <v>23</v>
      </c>
      <c r="G9" s="72" t="s">
        <v>1692</v>
      </c>
      <c r="H9" s="72" t="s">
        <v>1203</v>
      </c>
      <c r="I9" s="72" t="s">
        <v>1204</v>
      </c>
      <c r="J9" s="69" t="s">
        <v>1573</v>
      </c>
      <c r="K9" s="51"/>
      <c r="L9" s="71"/>
      <c r="M9" s="51"/>
      <c r="N9" s="73"/>
      <c r="O9" s="12"/>
      <c r="P9" s="51"/>
      <c r="Q9" s="51"/>
      <c r="R9" s="51"/>
      <c r="S9" s="51"/>
    </row>
    <row r="10" spans="1:22" s="74" customFormat="1" ht="30" customHeight="1" x14ac:dyDescent="0.25">
      <c r="A10" s="70">
        <v>13</v>
      </c>
      <c r="B10" s="71" t="s">
        <v>55</v>
      </c>
      <c r="C10" s="71" t="s">
        <v>1615</v>
      </c>
      <c r="D10" s="71" t="s">
        <v>1618</v>
      </c>
      <c r="E10" s="70"/>
      <c r="F10" s="51" t="s">
        <v>23</v>
      </c>
      <c r="G10" s="72" t="s">
        <v>1693</v>
      </c>
      <c r="H10" s="72" t="s">
        <v>1221</v>
      </c>
      <c r="I10" s="72" t="s">
        <v>1222</v>
      </c>
      <c r="J10" s="69"/>
      <c r="K10" s="51">
        <v>609</v>
      </c>
      <c r="L10" s="71" t="s">
        <v>56</v>
      </c>
      <c r="M10" s="51"/>
      <c r="N10" s="73"/>
      <c r="O10" s="12"/>
      <c r="P10" s="70" t="s">
        <v>42</v>
      </c>
      <c r="Q10" s="70" t="s">
        <v>42</v>
      </c>
      <c r="R10" s="70" t="s">
        <v>42</v>
      </c>
      <c r="S10" s="70" t="s">
        <v>42</v>
      </c>
    </row>
    <row r="11" spans="1:22" s="74" customFormat="1" ht="30" customHeight="1" x14ac:dyDescent="0.25">
      <c r="A11" s="70">
        <v>14</v>
      </c>
      <c r="B11" s="71" t="s">
        <v>40</v>
      </c>
      <c r="C11" s="52" t="s">
        <v>1615</v>
      </c>
      <c r="D11" s="71" t="s">
        <v>1618</v>
      </c>
      <c r="E11" s="81"/>
      <c r="F11" s="51" t="s">
        <v>23</v>
      </c>
      <c r="G11" s="72" t="s">
        <v>1627</v>
      </c>
      <c r="H11" s="72" t="s">
        <v>1223</v>
      </c>
      <c r="I11" s="72" t="s">
        <v>1223</v>
      </c>
      <c r="J11" s="69"/>
      <c r="K11" s="51">
        <v>571</v>
      </c>
      <c r="L11" s="71" t="s">
        <v>41</v>
      </c>
      <c r="M11" s="51"/>
      <c r="N11" s="73"/>
      <c r="O11" s="12"/>
      <c r="P11" s="70" t="s">
        <v>42</v>
      </c>
      <c r="Q11" s="70" t="s">
        <v>42</v>
      </c>
      <c r="R11" s="70" t="s">
        <v>42</v>
      </c>
      <c r="S11" s="70" t="s">
        <v>42</v>
      </c>
    </row>
    <row r="12" spans="1:22" s="74" customFormat="1" ht="30" customHeight="1" x14ac:dyDescent="0.25">
      <c r="A12" s="70">
        <v>15</v>
      </c>
      <c r="B12" s="71" t="s">
        <v>1036</v>
      </c>
      <c r="C12" s="52" t="s">
        <v>1615</v>
      </c>
      <c r="D12" s="71" t="s">
        <v>1618</v>
      </c>
      <c r="E12" s="51"/>
      <c r="F12" s="51" t="s">
        <v>254</v>
      </c>
      <c r="G12" s="72" t="s">
        <v>1694</v>
      </c>
      <c r="H12" s="72" t="s">
        <v>1224</v>
      </c>
      <c r="I12" s="72" t="s">
        <v>1220</v>
      </c>
      <c r="J12" s="69"/>
      <c r="K12" s="51">
        <v>160</v>
      </c>
      <c r="L12" s="71" t="s">
        <v>334</v>
      </c>
      <c r="M12" s="51"/>
      <c r="N12" s="51"/>
      <c r="O12" s="51"/>
      <c r="P12" s="51"/>
      <c r="Q12" s="51"/>
      <c r="R12" s="51"/>
      <c r="S12" s="51"/>
    </row>
    <row r="13" spans="1:22" ht="30" customHeight="1" x14ac:dyDescent="0.25">
      <c r="A13" s="70">
        <v>16</v>
      </c>
      <c r="B13" s="71" t="s">
        <v>1037</v>
      </c>
      <c r="C13" s="71" t="s">
        <v>1013</v>
      </c>
      <c r="D13" s="71" t="s">
        <v>1621</v>
      </c>
      <c r="E13" s="70"/>
      <c r="F13" s="51" t="s">
        <v>23</v>
      </c>
      <c r="G13" s="72" t="s">
        <v>1225</v>
      </c>
      <c r="H13" s="72" t="s">
        <v>1205</v>
      </c>
      <c r="I13" s="72" t="s">
        <v>1226</v>
      </c>
      <c r="J13" s="69"/>
      <c r="K13" s="51">
        <v>12</v>
      </c>
      <c r="L13" s="80" t="s">
        <v>46</v>
      </c>
      <c r="M13" s="51"/>
      <c r="N13" s="73"/>
      <c r="O13" s="12"/>
      <c r="P13" s="70"/>
      <c r="Q13" s="70"/>
      <c r="R13" s="70"/>
      <c r="S13" s="70"/>
      <c r="T13" s="79"/>
    </row>
    <row r="14" spans="1:22" ht="30" customHeight="1" x14ac:dyDescent="0.25">
      <c r="A14" s="70">
        <v>3</v>
      </c>
      <c r="B14" s="76" t="s">
        <v>974</v>
      </c>
      <c r="C14" s="71" t="s">
        <v>13</v>
      </c>
      <c r="D14" s="71" t="s">
        <v>14</v>
      </c>
      <c r="E14" s="77"/>
      <c r="F14" s="51"/>
      <c r="G14" s="72" t="s">
        <v>1625</v>
      </c>
      <c r="H14" s="72" t="s">
        <v>1206</v>
      </c>
      <c r="I14" s="72" t="s">
        <v>1207</v>
      </c>
      <c r="J14" s="69" t="s">
        <v>1573</v>
      </c>
      <c r="K14" s="70"/>
      <c r="L14" s="75"/>
      <c r="M14" s="51" t="s">
        <v>911</v>
      </c>
      <c r="N14" s="73"/>
      <c r="O14" s="12" t="s">
        <v>1642</v>
      </c>
      <c r="P14" s="51" t="s">
        <v>18</v>
      </c>
      <c r="Q14" s="51" t="s">
        <v>19</v>
      </c>
      <c r="R14" s="51" t="s">
        <v>1643</v>
      </c>
      <c r="S14" s="51"/>
      <c r="T14" s="79"/>
    </row>
    <row r="15" spans="1:22" s="74" customFormat="1" ht="30" customHeight="1" x14ac:dyDescent="0.25">
      <c r="A15" s="70">
        <v>5</v>
      </c>
      <c r="B15" s="76" t="s">
        <v>29</v>
      </c>
      <c r="C15" s="71" t="s">
        <v>1013</v>
      </c>
      <c r="D15" s="71"/>
      <c r="E15" s="51"/>
      <c r="F15" s="51" t="s">
        <v>23</v>
      </c>
      <c r="G15" s="72" t="s">
        <v>1695</v>
      </c>
      <c r="H15" s="72" t="s">
        <v>1210</v>
      </c>
      <c r="I15" s="72" t="s">
        <v>1211</v>
      </c>
      <c r="J15" s="69"/>
      <c r="K15" s="70"/>
      <c r="L15" s="75"/>
      <c r="M15" s="51" t="s">
        <v>30</v>
      </c>
      <c r="N15" s="73"/>
      <c r="O15" s="12" t="s">
        <v>1644</v>
      </c>
      <c r="P15" s="51" t="s">
        <v>31</v>
      </c>
      <c r="Q15" s="51" t="s">
        <v>32</v>
      </c>
      <c r="R15" s="51" t="s">
        <v>33</v>
      </c>
      <c r="S15" s="51"/>
    </row>
    <row r="16" spans="1:22" s="51" customFormat="1" ht="30" customHeight="1" x14ac:dyDescent="0.25">
      <c r="A16" s="70">
        <v>6</v>
      </c>
      <c r="B16" s="71" t="s">
        <v>51</v>
      </c>
      <c r="C16" s="71" t="s">
        <v>1013</v>
      </c>
      <c r="D16" s="75"/>
      <c r="E16" s="70"/>
      <c r="F16" s="51" t="s">
        <v>23</v>
      </c>
      <c r="G16" s="72" t="s">
        <v>1696</v>
      </c>
      <c r="H16" s="72" t="s">
        <v>1212</v>
      </c>
      <c r="I16" s="72" t="s">
        <v>1206</v>
      </c>
      <c r="J16" s="69"/>
      <c r="K16" s="51">
        <v>158</v>
      </c>
      <c r="L16" s="71" t="s">
        <v>52</v>
      </c>
      <c r="N16" s="73"/>
      <c r="O16" s="12"/>
      <c r="P16" s="70"/>
      <c r="Q16" s="70"/>
      <c r="R16" s="70"/>
      <c r="S16" s="70"/>
    </row>
    <row r="17" spans="1:19" s="74" customFormat="1" ht="30" customHeight="1" x14ac:dyDescent="0.25">
      <c r="A17" s="70">
        <v>7</v>
      </c>
      <c r="B17" s="71" t="s">
        <v>53</v>
      </c>
      <c r="C17" s="71" t="s">
        <v>1013</v>
      </c>
      <c r="D17" s="75"/>
      <c r="E17" s="70"/>
      <c r="F17" s="51" t="s">
        <v>23</v>
      </c>
      <c r="G17" s="72" t="s">
        <v>1213</v>
      </c>
      <c r="H17" s="72" t="s">
        <v>1206</v>
      </c>
      <c r="I17" s="72" t="s">
        <v>1211</v>
      </c>
      <c r="J17" s="69"/>
      <c r="K17" s="51">
        <v>159</v>
      </c>
      <c r="L17" s="71" t="s">
        <v>54</v>
      </c>
      <c r="M17" s="51"/>
      <c r="N17" s="73"/>
      <c r="O17" s="12"/>
      <c r="P17" s="70"/>
      <c r="Q17" s="70"/>
      <c r="R17" s="70"/>
      <c r="S17" s="70"/>
    </row>
    <row r="18" spans="1:19" s="74" customFormat="1" ht="30" customHeight="1" x14ac:dyDescent="0.25">
      <c r="A18" s="70">
        <v>19</v>
      </c>
      <c r="B18" s="71" t="s">
        <v>45</v>
      </c>
      <c r="C18" s="71" t="s">
        <v>1606</v>
      </c>
      <c r="D18" s="71" t="s">
        <v>1622</v>
      </c>
      <c r="E18" s="51"/>
      <c r="F18" s="51" t="s">
        <v>23</v>
      </c>
      <c r="G18" s="72" t="s">
        <v>1697</v>
      </c>
      <c r="H18" s="72" t="s">
        <v>1229</v>
      </c>
      <c r="I18" s="72" t="s">
        <v>1230</v>
      </c>
      <c r="J18" s="69"/>
      <c r="K18" s="51"/>
      <c r="L18" s="71"/>
      <c r="M18" s="51"/>
      <c r="N18" s="73"/>
      <c r="O18" s="12"/>
      <c r="P18" s="51"/>
      <c r="Q18" s="51"/>
      <c r="R18" s="51"/>
      <c r="S18" s="51"/>
    </row>
    <row r="19" spans="1:19" s="74" customFormat="1" ht="30" customHeight="1" x14ac:dyDescent="0.25">
      <c r="A19" s="70">
        <v>17</v>
      </c>
      <c r="B19" s="71" t="s">
        <v>43</v>
      </c>
      <c r="C19" s="71" t="s">
        <v>1606</v>
      </c>
      <c r="D19" s="71" t="s">
        <v>1622</v>
      </c>
      <c r="E19" s="51"/>
      <c r="F19" s="51" t="s">
        <v>23</v>
      </c>
      <c r="G19" s="72" t="s">
        <v>1697</v>
      </c>
      <c r="H19" s="72" t="s">
        <v>1227</v>
      </c>
      <c r="I19" s="72" t="s">
        <v>1228</v>
      </c>
      <c r="J19" s="69" t="s">
        <v>1573</v>
      </c>
      <c r="K19" s="51"/>
      <c r="L19" s="71"/>
      <c r="M19" s="51"/>
      <c r="N19" s="73"/>
      <c r="O19" s="12"/>
      <c r="P19" s="51"/>
      <c r="Q19" s="51"/>
      <c r="R19" s="51"/>
      <c r="S19" s="51"/>
    </row>
    <row r="20" spans="1:19" s="74" customFormat="1" ht="30" customHeight="1" x14ac:dyDescent="0.25">
      <c r="A20" s="70">
        <v>18</v>
      </c>
      <c r="B20" s="71" t="s">
        <v>44</v>
      </c>
      <c r="C20" s="71" t="s">
        <v>1606</v>
      </c>
      <c r="D20" s="71" t="s">
        <v>1622</v>
      </c>
      <c r="E20" s="51"/>
      <c r="F20" s="51" t="s">
        <v>23</v>
      </c>
      <c r="G20" s="72" t="s">
        <v>1697</v>
      </c>
      <c r="H20" s="72" t="s">
        <v>1229</v>
      </c>
      <c r="I20" s="72" t="s">
        <v>1230</v>
      </c>
      <c r="J20" s="69"/>
      <c r="K20" s="51"/>
      <c r="L20" s="71"/>
      <c r="M20" s="51"/>
      <c r="N20" s="73"/>
      <c r="O20" s="12"/>
      <c r="P20" s="51"/>
      <c r="Q20" s="51"/>
      <c r="R20" s="51"/>
      <c r="S20" s="51"/>
    </row>
  </sheetData>
  <sheetProtection algorithmName="SHA-512" hashValue="TJ0TRDoQhMdswlEYmJChRNY98ilbbqGT3cbVV5snIi2e5EPQrNP2jqaq9ZVSVACaDD94w4plkQvM/B2XORSF7w==" saltValue="gpfoKukpuAo3SUDMZ7omXQ==" spinCount="100000" sheet="1"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IU65"/>
  <sheetViews>
    <sheetView topLeftCell="B1" zoomScale="90" zoomScaleNormal="90" workbookViewId="0">
      <pane xSplit="5" ySplit="1" topLeftCell="G2" activePane="bottomRight" state="frozen"/>
      <selection activeCell="B1" sqref="B1"/>
      <selection pane="topRight" activeCell="G1" sqref="G1"/>
      <selection pane="bottomLeft" activeCell="B2" sqref="B2"/>
      <selection pane="bottomRight" activeCell="B6" sqref="B6"/>
    </sheetView>
  </sheetViews>
  <sheetFormatPr baseColWidth="10" defaultColWidth="11" defaultRowHeight="15" x14ac:dyDescent="0.25"/>
  <cols>
    <col min="1" max="1" width="10.7109375" style="34" customWidth="1"/>
    <col min="2" max="2" width="40.7109375" style="39" customWidth="1"/>
    <col min="3" max="4" width="20.7109375" style="39" customWidth="1"/>
    <col min="5" max="5" width="15.7109375" style="39" customWidth="1"/>
    <col min="6" max="6" width="9" style="34" hidden="1" customWidth="1"/>
    <col min="7" max="8" width="40.7109375" style="48" customWidth="1"/>
    <col min="9" max="9" width="50.7109375" style="48" customWidth="1"/>
    <col min="10" max="10" width="25.7109375" style="99" customWidth="1"/>
    <col min="11" max="11" width="8.5703125" style="15" hidden="1" customWidth="1"/>
    <col min="12" max="12" width="50.7109375" style="39" customWidth="1"/>
    <col min="13" max="13" width="9.5703125" style="78" customWidth="1"/>
    <col min="14" max="14" width="13.42578125" style="74" hidden="1" customWidth="1"/>
    <col min="15" max="15" width="23.5703125" style="74" hidden="1" customWidth="1"/>
    <col min="16" max="16" width="46" style="34" hidden="1" customWidth="1"/>
    <col min="17" max="17" width="11.85546875" style="34" hidden="1" customWidth="1"/>
    <col min="18" max="18" width="39.5703125" style="34" hidden="1" customWidth="1"/>
    <col min="19" max="19" width="14.5703125" style="34" hidden="1" customWidth="1"/>
    <col min="20" max="20" width="11" style="61"/>
    <col min="21" max="16384" width="11" style="74"/>
  </cols>
  <sheetData>
    <row r="1" spans="1:255" s="10" customFormat="1" ht="12.75" x14ac:dyDescent="0.25">
      <c r="A1" s="10" t="s">
        <v>1079</v>
      </c>
      <c r="B1" s="52" t="s">
        <v>0</v>
      </c>
      <c r="C1" s="52" t="s">
        <v>1</v>
      </c>
      <c r="D1" s="52" t="s">
        <v>2</v>
      </c>
      <c r="E1" s="52" t="s">
        <v>3</v>
      </c>
      <c r="F1" s="10" t="s">
        <v>949</v>
      </c>
      <c r="G1" s="62" t="s">
        <v>951</v>
      </c>
      <c r="H1" s="62" t="s">
        <v>945</v>
      </c>
      <c r="I1" s="62" t="s">
        <v>946</v>
      </c>
      <c r="J1" s="57" t="s">
        <v>952</v>
      </c>
      <c r="K1" s="10" t="s">
        <v>4</v>
      </c>
      <c r="L1" s="52" t="s">
        <v>947</v>
      </c>
      <c r="M1" s="10" t="s">
        <v>948</v>
      </c>
      <c r="N1" s="10" t="s">
        <v>5</v>
      </c>
      <c r="O1" s="10" t="s">
        <v>6</v>
      </c>
      <c r="P1" s="10" t="s">
        <v>7</v>
      </c>
      <c r="Q1" s="10" t="s">
        <v>8</v>
      </c>
      <c r="R1" s="10" t="s">
        <v>9</v>
      </c>
      <c r="S1" s="10" t="s">
        <v>10</v>
      </c>
    </row>
    <row r="2" spans="1:255" ht="30" customHeight="1" x14ac:dyDescent="0.25">
      <c r="A2" s="34">
        <v>64</v>
      </c>
      <c r="B2" s="91" t="s">
        <v>196</v>
      </c>
      <c r="C2" s="95" t="s">
        <v>1608</v>
      </c>
      <c r="D2" s="95"/>
      <c r="E2" s="95"/>
      <c r="F2" s="10" t="s">
        <v>59</v>
      </c>
      <c r="G2" s="72" t="s">
        <v>1699</v>
      </c>
      <c r="H2" s="72" t="s">
        <v>1460</v>
      </c>
      <c r="I2" s="72" t="s">
        <v>1457</v>
      </c>
      <c r="J2" s="46"/>
      <c r="K2" s="90"/>
      <c r="L2" s="91"/>
      <c r="M2" s="15" t="s">
        <v>197</v>
      </c>
      <c r="N2" s="92" t="s">
        <v>97</v>
      </c>
      <c r="O2" s="14" t="s">
        <v>98</v>
      </c>
      <c r="P2" s="53"/>
      <c r="Q2" s="53"/>
      <c r="R2" s="53"/>
      <c r="S2" s="10"/>
      <c r="T2" s="74"/>
    </row>
    <row r="3" spans="1:255" ht="30" customHeight="1" x14ac:dyDescent="0.25">
      <c r="A3" s="34">
        <v>34</v>
      </c>
      <c r="B3" s="91" t="s">
        <v>79</v>
      </c>
      <c r="C3" s="97" t="s">
        <v>57</v>
      </c>
      <c r="D3" s="52" t="s">
        <v>67</v>
      </c>
      <c r="E3" s="143" t="s">
        <v>953</v>
      </c>
      <c r="F3" s="10" t="s">
        <v>59</v>
      </c>
      <c r="G3" s="72" t="s">
        <v>1433</v>
      </c>
      <c r="H3" s="72" t="s">
        <v>1405</v>
      </c>
      <c r="I3" s="72" t="s">
        <v>1430</v>
      </c>
      <c r="J3" s="46" t="s">
        <v>1581</v>
      </c>
      <c r="K3" s="90">
        <v>452</v>
      </c>
      <c r="L3" s="91" t="s">
        <v>80</v>
      </c>
      <c r="M3" s="15" t="s">
        <v>81</v>
      </c>
      <c r="N3" s="92"/>
      <c r="O3" s="14" t="s">
        <v>1648</v>
      </c>
      <c r="T3" s="74"/>
    </row>
    <row r="4" spans="1:255" ht="30" customHeight="1" x14ac:dyDescent="0.25">
      <c r="A4" s="88">
        <v>33</v>
      </c>
      <c r="B4" s="91" t="s">
        <v>955</v>
      </c>
      <c r="C4" s="97" t="s">
        <v>57</v>
      </c>
      <c r="D4" s="52" t="s">
        <v>67</v>
      </c>
      <c r="E4" s="143" t="s">
        <v>953</v>
      </c>
      <c r="F4" s="10" t="s">
        <v>59</v>
      </c>
      <c r="G4" s="72" t="s">
        <v>1431</v>
      </c>
      <c r="H4" s="72" t="s">
        <v>1408</v>
      </c>
      <c r="I4" s="72" t="s">
        <v>1432</v>
      </c>
      <c r="J4" s="46"/>
      <c r="K4" s="90">
        <v>149</v>
      </c>
      <c r="L4" s="91" t="s">
        <v>78</v>
      </c>
      <c r="M4" s="15"/>
      <c r="N4" s="92"/>
      <c r="O4" s="14" t="s">
        <v>1648</v>
      </c>
      <c r="P4" s="96"/>
      <c r="Q4" s="96"/>
      <c r="R4" s="96"/>
      <c r="S4" s="96"/>
      <c r="T4" s="74"/>
    </row>
    <row r="5" spans="1:255" ht="30" customHeight="1" x14ac:dyDescent="0.25">
      <c r="A5" s="34">
        <v>26</v>
      </c>
      <c r="B5" s="145" t="s">
        <v>980</v>
      </c>
      <c r="C5" s="52" t="s">
        <v>57</v>
      </c>
      <c r="D5" s="52" t="s">
        <v>58</v>
      </c>
      <c r="E5" s="97"/>
      <c r="F5" s="10" t="s">
        <v>59</v>
      </c>
      <c r="G5" s="72" t="s">
        <v>1700</v>
      </c>
      <c r="H5" s="72" t="s">
        <v>1419</v>
      </c>
      <c r="I5" s="72" t="s">
        <v>1420</v>
      </c>
      <c r="J5" s="46"/>
      <c r="K5" s="90">
        <v>518</v>
      </c>
      <c r="L5" s="91" t="s">
        <v>60</v>
      </c>
      <c r="M5" s="15" t="s">
        <v>61</v>
      </c>
      <c r="N5" s="92" t="s">
        <v>62</v>
      </c>
      <c r="O5" s="14" t="s">
        <v>1647</v>
      </c>
      <c r="P5" s="10" t="s">
        <v>63</v>
      </c>
      <c r="Q5" s="10" t="s">
        <v>64</v>
      </c>
      <c r="R5" s="10"/>
      <c r="S5" s="10" t="s">
        <v>65</v>
      </c>
      <c r="T5" s="74"/>
    </row>
    <row r="6" spans="1:255" ht="72.75" customHeight="1" x14ac:dyDescent="0.25">
      <c r="A6" s="34">
        <v>42</v>
      </c>
      <c r="B6" s="91" t="s">
        <v>122</v>
      </c>
      <c r="C6" s="52" t="s">
        <v>113</v>
      </c>
      <c r="D6" s="52" t="s">
        <v>114</v>
      </c>
      <c r="E6" s="95"/>
      <c r="F6" s="10" t="s">
        <v>59</v>
      </c>
      <c r="G6" s="72" t="s">
        <v>1701</v>
      </c>
      <c r="H6" s="72" t="s">
        <v>1439</v>
      </c>
      <c r="I6" s="72" t="s">
        <v>1389</v>
      </c>
      <c r="J6" s="46"/>
      <c r="K6" s="90">
        <v>523</v>
      </c>
      <c r="L6" s="91" t="s">
        <v>123</v>
      </c>
      <c r="M6" s="15"/>
      <c r="N6" s="92"/>
      <c r="O6" s="14"/>
      <c r="P6" s="88"/>
      <c r="Q6" s="88"/>
      <c r="R6" s="88"/>
      <c r="S6" s="88"/>
      <c r="T6" s="74"/>
    </row>
    <row r="7" spans="1:255" ht="50.1" customHeight="1" x14ac:dyDescent="0.25">
      <c r="A7" s="34">
        <v>4</v>
      </c>
      <c r="B7" s="52" t="s">
        <v>1568</v>
      </c>
      <c r="C7" s="52" t="s">
        <v>1615</v>
      </c>
      <c r="D7" s="95"/>
      <c r="E7" s="95"/>
      <c r="F7" s="10" t="s">
        <v>59</v>
      </c>
      <c r="G7" s="72" t="s">
        <v>1702</v>
      </c>
      <c r="H7" s="72" t="s">
        <v>1386</v>
      </c>
      <c r="I7" s="72" t="s">
        <v>1387</v>
      </c>
      <c r="J7" s="46"/>
      <c r="K7" s="90"/>
      <c r="L7" s="91"/>
      <c r="M7" s="15" t="s">
        <v>204</v>
      </c>
      <c r="N7" s="92" t="s">
        <v>97</v>
      </c>
      <c r="O7" s="14" t="s">
        <v>98</v>
      </c>
      <c r="P7" s="53"/>
      <c r="Q7" s="53"/>
      <c r="R7" s="53"/>
      <c r="S7" s="10"/>
      <c r="T7" s="74"/>
    </row>
    <row r="8" spans="1:255" s="88" customFormat="1" ht="50.1" customHeight="1" x14ac:dyDescent="0.25">
      <c r="A8" s="88">
        <v>21</v>
      </c>
      <c r="B8" s="91" t="s">
        <v>979</v>
      </c>
      <c r="C8" s="95" t="s">
        <v>167</v>
      </c>
      <c r="D8" s="95"/>
      <c r="E8" s="95"/>
      <c r="F8" s="10" t="s">
        <v>59</v>
      </c>
      <c r="G8" s="72" t="s">
        <v>1703</v>
      </c>
      <c r="H8" s="72" t="s">
        <v>1410</v>
      </c>
      <c r="I8" s="72" t="s">
        <v>1411</v>
      </c>
      <c r="J8" s="46"/>
      <c r="K8" s="90"/>
      <c r="L8" s="91"/>
      <c r="M8" s="15" t="s">
        <v>184</v>
      </c>
      <c r="N8" s="92" t="s">
        <v>97</v>
      </c>
      <c r="O8" s="14" t="s">
        <v>1646</v>
      </c>
      <c r="P8" s="10" t="s">
        <v>186</v>
      </c>
      <c r="Q8" s="10" t="s">
        <v>27</v>
      </c>
      <c r="R8" s="10" t="s">
        <v>182</v>
      </c>
      <c r="S8" s="10" t="s">
        <v>65</v>
      </c>
      <c r="T8" s="74"/>
      <c r="U8" s="74"/>
      <c r="V8" s="74"/>
      <c r="W8" s="74"/>
      <c r="EZ8" s="74"/>
      <c r="HT8" s="74"/>
      <c r="HU8" s="74"/>
      <c r="HV8" s="74"/>
      <c r="HW8" s="74"/>
      <c r="HX8" s="74"/>
      <c r="HY8" s="74"/>
      <c r="HZ8" s="74"/>
      <c r="IA8" s="74"/>
      <c r="IB8" s="74"/>
      <c r="IC8" s="74"/>
      <c r="ID8" s="74"/>
      <c r="IE8" s="74"/>
      <c r="IF8" s="74"/>
      <c r="IG8" s="74"/>
      <c r="IH8" s="74"/>
      <c r="II8" s="74"/>
      <c r="IJ8" s="74"/>
      <c r="IK8" s="74"/>
      <c r="IL8" s="74"/>
      <c r="IM8" s="74"/>
      <c r="IN8" s="74"/>
      <c r="IO8" s="74"/>
      <c r="IP8" s="74"/>
      <c r="IQ8" s="74"/>
      <c r="IR8" s="74"/>
      <c r="IS8" s="74"/>
      <c r="IT8" s="74"/>
      <c r="IU8" s="74"/>
    </row>
    <row r="9" spans="1:255" s="88" customFormat="1" ht="30" customHeight="1" x14ac:dyDescent="0.25">
      <c r="A9" s="34">
        <v>22</v>
      </c>
      <c r="B9" s="91" t="s">
        <v>978</v>
      </c>
      <c r="C9" s="95" t="s">
        <v>167</v>
      </c>
      <c r="D9" s="95"/>
      <c r="E9" s="95"/>
      <c r="F9" s="10" t="s">
        <v>59</v>
      </c>
      <c r="G9" s="72" t="s">
        <v>1704</v>
      </c>
      <c r="H9" s="72" t="s">
        <v>1413</v>
      </c>
      <c r="I9" s="72" t="s">
        <v>1414</v>
      </c>
      <c r="J9" s="46"/>
      <c r="K9" s="90"/>
      <c r="L9" s="91"/>
      <c r="M9" s="15" t="s">
        <v>185</v>
      </c>
      <c r="N9" s="92" t="s">
        <v>97</v>
      </c>
      <c r="O9" s="14" t="s">
        <v>1646</v>
      </c>
      <c r="P9" s="10" t="s">
        <v>186</v>
      </c>
      <c r="Q9" s="10" t="s">
        <v>27</v>
      </c>
      <c r="R9" s="10" t="s">
        <v>182</v>
      </c>
      <c r="S9" s="10" t="s">
        <v>65</v>
      </c>
      <c r="T9" s="74"/>
      <c r="U9" s="74"/>
      <c r="V9" s="74"/>
      <c r="W9" s="74"/>
      <c r="EZ9" s="74"/>
      <c r="HT9" s="74"/>
      <c r="HU9" s="74"/>
      <c r="HV9" s="74"/>
      <c r="HW9" s="74"/>
      <c r="HX9" s="74"/>
      <c r="HY9" s="74"/>
      <c r="HZ9" s="74"/>
      <c r="IA9" s="74"/>
      <c r="IB9" s="74"/>
      <c r="IC9" s="74"/>
      <c r="ID9" s="74"/>
      <c r="IE9" s="74"/>
      <c r="IF9" s="74"/>
      <c r="IG9" s="74"/>
      <c r="IH9" s="74"/>
      <c r="II9" s="74"/>
      <c r="IJ9" s="74"/>
      <c r="IK9" s="74"/>
      <c r="IL9" s="74"/>
      <c r="IM9" s="74"/>
      <c r="IN9" s="74"/>
      <c r="IO9" s="74"/>
      <c r="IP9" s="74"/>
      <c r="IQ9" s="74"/>
      <c r="IR9" s="74"/>
      <c r="IS9" s="74"/>
      <c r="IT9" s="74"/>
      <c r="IU9" s="74"/>
    </row>
    <row r="10" spans="1:255" s="88" customFormat="1" ht="36" customHeight="1" x14ac:dyDescent="0.25">
      <c r="A10" s="88">
        <v>27</v>
      </c>
      <c r="B10" s="145" t="s">
        <v>981</v>
      </c>
      <c r="C10" s="52" t="s">
        <v>57</v>
      </c>
      <c r="D10" s="52" t="s">
        <v>58</v>
      </c>
      <c r="E10" s="97"/>
      <c r="F10" s="10" t="s">
        <v>59</v>
      </c>
      <c r="G10" s="72" t="s">
        <v>1705</v>
      </c>
      <c r="H10" s="72" t="s">
        <v>1419</v>
      </c>
      <c r="I10" s="72" t="s">
        <v>1421</v>
      </c>
      <c r="J10" s="46"/>
      <c r="K10" s="90">
        <v>566</v>
      </c>
      <c r="L10" s="91" t="s">
        <v>66</v>
      </c>
      <c r="M10" s="15" t="s">
        <v>61</v>
      </c>
      <c r="N10" s="92" t="s">
        <v>62</v>
      </c>
      <c r="O10" s="14" t="s">
        <v>1647</v>
      </c>
      <c r="P10" s="10" t="s">
        <v>63</v>
      </c>
      <c r="Q10" s="10" t="s">
        <v>64</v>
      </c>
      <c r="R10" s="10"/>
      <c r="S10" s="10" t="s">
        <v>65</v>
      </c>
      <c r="T10" s="74"/>
      <c r="U10" s="74"/>
      <c r="V10" s="74"/>
      <c r="W10" s="74"/>
      <c r="EZ10" s="74"/>
      <c r="HT10" s="74"/>
      <c r="HU10" s="74"/>
      <c r="HV10" s="74"/>
      <c r="HW10" s="74"/>
      <c r="HX10" s="74"/>
      <c r="HY10" s="74"/>
      <c r="HZ10" s="74"/>
      <c r="IA10" s="74"/>
      <c r="IB10" s="74"/>
      <c r="IC10" s="74"/>
      <c r="ID10" s="74"/>
      <c r="IE10" s="74"/>
      <c r="IF10" s="74"/>
      <c r="IG10" s="74"/>
      <c r="IH10" s="74"/>
      <c r="II10" s="74"/>
      <c r="IJ10" s="74"/>
      <c r="IK10" s="74"/>
      <c r="IL10" s="74"/>
      <c r="IM10" s="74"/>
      <c r="IN10" s="74"/>
      <c r="IO10" s="74"/>
      <c r="IP10" s="74"/>
      <c r="IQ10" s="74"/>
      <c r="IR10" s="74"/>
      <c r="IS10" s="74"/>
      <c r="IT10" s="74"/>
      <c r="IU10" s="74"/>
    </row>
    <row r="11" spans="1:255" s="88" customFormat="1" ht="60" customHeight="1" x14ac:dyDescent="0.25">
      <c r="A11" s="34">
        <v>28</v>
      </c>
      <c r="B11" s="91" t="s">
        <v>1040</v>
      </c>
      <c r="C11" s="52" t="s">
        <v>167</v>
      </c>
      <c r="D11" s="95"/>
      <c r="E11" s="95"/>
      <c r="F11" s="10" t="s">
        <v>59</v>
      </c>
      <c r="G11" s="72" t="s">
        <v>1706</v>
      </c>
      <c r="H11" s="72" t="s">
        <v>1409</v>
      </c>
      <c r="I11" s="72" t="s">
        <v>1389</v>
      </c>
      <c r="J11" s="46"/>
      <c r="K11" s="90">
        <v>573</v>
      </c>
      <c r="L11" s="91" t="s">
        <v>183</v>
      </c>
      <c r="M11" s="15"/>
      <c r="N11" s="92"/>
      <c r="O11" s="14" t="s">
        <v>1646</v>
      </c>
      <c r="P11" s="53" t="s">
        <v>181</v>
      </c>
      <c r="Q11" s="10" t="s">
        <v>27</v>
      </c>
      <c r="R11" s="10" t="s">
        <v>182</v>
      </c>
      <c r="S11" s="10" t="s">
        <v>65</v>
      </c>
      <c r="T11" s="74"/>
      <c r="U11" s="74"/>
      <c r="V11" s="74"/>
      <c r="W11" s="74"/>
      <c r="EZ11" s="74"/>
      <c r="HT11" s="74"/>
      <c r="HU11" s="74"/>
      <c r="HV11" s="74"/>
      <c r="HW11" s="74"/>
      <c r="HX11" s="74"/>
      <c r="HY11" s="74"/>
      <c r="HZ11" s="74"/>
      <c r="IA11" s="74"/>
      <c r="IB11" s="74"/>
      <c r="IC11" s="74"/>
      <c r="ID11" s="74"/>
      <c r="IE11" s="74"/>
      <c r="IF11" s="74"/>
      <c r="IG11" s="74"/>
      <c r="IH11" s="74"/>
      <c r="II11" s="74"/>
      <c r="IJ11" s="74"/>
      <c r="IK11" s="74"/>
      <c r="IL11" s="74"/>
      <c r="IM11" s="74"/>
      <c r="IN11" s="74"/>
      <c r="IO11" s="74"/>
      <c r="IP11" s="74"/>
      <c r="IQ11" s="74"/>
      <c r="IR11" s="74"/>
      <c r="IS11" s="74"/>
      <c r="IT11" s="74"/>
      <c r="IU11" s="74"/>
    </row>
    <row r="12" spans="1:255" s="88" customFormat="1" ht="30" customHeight="1" x14ac:dyDescent="0.25">
      <c r="A12" s="34">
        <v>60</v>
      </c>
      <c r="B12" s="39" t="s">
        <v>972</v>
      </c>
      <c r="C12" s="52" t="s">
        <v>167</v>
      </c>
      <c r="D12" s="52" t="s">
        <v>168</v>
      </c>
      <c r="E12" s="97"/>
      <c r="F12" s="10" t="s">
        <v>59</v>
      </c>
      <c r="G12" s="72" t="s">
        <v>1453</v>
      </c>
      <c r="H12" s="72" t="s">
        <v>1451</v>
      </c>
      <c r="I12" s="72" t="s">
        <v>1426</v>
      </c>
      <c r="J12" s="46" t="s">
        <v>1581</v>
      </c>
      <c r="K12" s="90">
        <v>2</v>
      </c>
      <c r="L12" s="91" t="s">
        <v>169</v>
      </c>
      <c r="M12" s="15" t="s">
        <v>170</v>
      </c>
      <c r="N12" s="92"/>
      <c r="O12" s="14" t="s">
        <v>1633</v>
      </c>
      <c r="P12" s="10" t="s">
        <v>171</v>
      </c>
      <c r="Q12" s="10" t="s">
        <v>172</v>
      </c>
      <c r="R12" s="10" t="s">
        <v>173</v>
      </c>
      <c r="S12" s="34"/>
      <c r="T12" s="74"/>
      <c r="U12" s="74"/>
      <c r="V12" s="74"/>
      <c r="W12" s="74"/>
      <c r="EZ12" s="74"/>
      <c r="HT12" s="74"/>
      <c r="HU12" s="74"/>
      <c r="HV12" s="74"/>
      <c r="HW12" s="74"/>
      <c r="HX12" s="74"/>
      <c r="HY12" s="74"/>
      <c r="HZ12" s="74"/>
      <c r="IA12" s="74"/>
      <c r="IB12" s="74"/>
      <c r="IC12" s="74"/>
      <c r="ID12" s="74"/>
      <c r="IE12" s="74"/>
      <c r="IF12" s="74"/>
      <c r="IG12" s="74"/>
      <c r="IH12" s="74"/>
      <c r="II12" s="74"/>
      <c r="IJ12" s="74"/>
      <c r="IK12" s="74"/>
      <c r="IL12" s="74"/>
      <c r="IM12" s="74"/>
      <c r="IN12" s="74"/>
      <c r="IO12" s="74"/>
      <c r="IP12" s="74"/>
      <c r="IQ12" s="74"/>
      <c r="IR12" s="74"/>
      <c r="IS12" s="74"/>
      <c r="IT12" s="74"/>
      <c r="IU12" s="74"/>
    </row>
    <row r="13" spans="1:255" s="94" customFormat="1" ht="30" customHeight="1" x14ac:dyDescent="0.25">
      <c r="A13" s="88">
        <v>59</v>
      </c>
      <c r="B13" s="39" t="s">
        <v>971</v>
      </c>
      <c r="C13" s="52" t="s">
        <v>167</v>
      </c>
      <c r="D13" s="52" t="s">
        <v>168</v>
      </c>
      <c r="E13" s="52"/>
      <c r="F13" s="10" t="s">
        <v>59</v>
      </c>
      <c r="G13" s="72" t="s">
        <v>1450</v>
      </c>
      <c r="H13" s="72" t="s">
        <v>1451</v>
      </c>
      <c r="I13" s="72" t="s">
        <v>1452</v>
      </c>
      <c r="J13" s="46" t="s">
        <v>1581</v>
      </c>
      <c r="K13" s="90">
        <v>576</v>
      </c>
      <c r="L13" s="91" t="s">
        <v>175</v>
      </c>
      <c r="M13" s="15" t="s">
        <v>176</v>
      </c>
      <c r="N13" s="92" t="s">
        <v>177</v>
      </c>
      <c r="O13" s="14" t="s">
        <v>1633</v>
      </c>
      <c r="P13" s="10" t="s">
        <v>171</v>
      </c>
      <c r="Q13" s="10" t="s">
        <v>172</v>
      </c>
      <c r="R13" s="10" t="s">
        <v>173</v>
      </c>
      <c r="S13" s="10"/>
      <c r="T13" s="93"/>
      <c r="U13" s="93"/>
      <c r="V13" s="93"/>
      <c r="W13" s="93"/>
      <c r="EZ13" s="93"/>
      <c r="HT13" s="74"/>
      <c r="HU13" s="74"/>
      <c r="HV13" s="74"/>
      <c r="HW13" s="74"/>
      <c r="HX13" s="74"/>
      <c r="HY13" s="74"/>
      <c r="HZ13" s="74"/>
      <c r="IA13" s="74"/>
      <c r="IB13" s="74"/>
      <c r="IC13" s="74"/>
      <c r="ID13" s="74"/>
      <c r="IE13" s="74"/>
      <c r="IF13" s="74"/>
      <c r="IG13" s="74"/>
      <c r="IH13" s="74"/>
      <c r="II13" s="74"/>
      <c r="IJ13" s="74"/>
      <c r="IK13" s="74"/>
      <c r="IL13" s="74"/>
      <c r="IM13" s="74"/>
      <c r="IN13" s="74"/>
      <c r="IO13" s="74"/>
      <c r="IP13" s="74"/>
      <c r="IQ13" s="74"/>
      <c r="IR13" s="74"/>
      <c r="IS13" s="74"/>
      <c r="IT13" s="74"/>
      <c r="IU13" s="74"/>
    </row>
    <row r="14" spans="1:255" ht="30" customHeight="1" x14ac:dyDescent="0.25">
      <c r="A14" s="88">
        <v>61</v>
      </c>
      <c r="B14" s="91" t="s">
        <v>973</v>
      </c>
      <c r="C14" s="52" t="s">
        <v>167</v>
      </c>
      <c r="D14" s="52" t="s">
        <v>168</v>
      </c>
      <c r="E14" s="95"/>
      <c r="F14" s="10" t="s">
        <v>59</v>
      </c>
      <c r="G14" s="72" t="s">
        <v>1454</v>
      </c>
      <c r="H14" s="72" t="s">
        <v>1205</v>
      </c>
      <c r="I14" s="72" t="s">
        <v>1455</v>
      </c>
      <c r="J14" s="46" t="s">
        <v>1581</v>
      </c>
      <c r="K14" s="90">
        <v>567</v>
      </c>
      <c r="L14" s="91" t="s">
        <v>174</v>
      </c>
      <c r="M14" s="15"/>
      <c r="N14" s="92"/>
      <c r="O14" s="14" t="s">
        <v>1633</v>
      </c>
      <c r="P14" s="10" t="s">
        <v>171</v>
      </c>
      <c r="Q14" s="10" t="s">
        <v>172</v>
      </c>
      <c r="R14" s="10" t="s">
        <v>173</v>
      </c>
      <c r="S14" s="88"/>
      <c r="T14" s="74"/>
    </row>
    <row r="15" spans="1:255" s="88" customFormat="1" ht="50.1" customHeight="1" x14ac:dyDescent="0.25">
      <c r="A15" s="88">
        <v>25</v>
      </c>
      <c r="B15" s="91" t="s">
        <v>1076</v>
      </c>
      <c r="C15" s="95" t="s">
        <v>57</v>
      </c>
      <c r="D15" s="52" t="s">
        <v>58</v>
      </c>
      <c r="E15" s="95"/>
      <c r="F15" s="10" t="s">
        <v>59</v>
      </c>
      <c r="G15" s="72" t="s">
        <v>1707</v>
      </c>
      <c r="H15" s="72" t="s">
        <v>1409</v>
      </c>
      <c r="I15" s="72" t="s">
        <v>1418</v>
      </c>
      <c r="J15" s="46"/>
      <c r="K15" s="90"/>
      <c r="L15" s="91"/>
      <c r="M15" s="15" t="s">
        <v>99</v>
      </c>
      <c r="N15" s="92" t="s">
        <v>97</v>
      </c>
      <c r="O15" s="14" t="s">
        <v>98</v>
      </c>
      <c r="P15" s="53" t="s">
        <v>63</v>
      </c>
      <c r="Q15" s="10" t="s">
        <v>64</v>
      </c>
      <c r="R15" s="53"/>
      <c r="S15" s="10" t="s">
        <v>100</v>
      </c>
      <c r="T15" s="74"/>
      <c r="U15" s="74"/>
      <c r="V15" s="74"/>
      <c r="W15" s="74"/>
      <c r="EZ15" s="74"/>
      <c r="HT15" s="74"/>
      <c r="HU15" s="74"/>
      <c r="HV15" s="74"/>
      <c r="HW15" s="74"/>
      <c r="HX15" s="74"/>
      <c r="HY15" s="74"/>
      <c r="HZ15" s="74"/>
      <c r="IA15" s="74"/>
      <c r="IB15" s="74"/>
      <c r="IC15" s="74"/>
      <c r="ID15" s="74"/>
      <c r="IE15" s="74"/>
      <c r="IF15" s="74"/>
      <c r="IG15" s="74"/>
      <c r="IH15" s="74"/>
      <c r="II15" s="74"/>
      <c r="IJ15" s="74"/>
      <c r="IK15" s="74"/>
      <c r="IL15" s="74"/>
      <c r="IM15" s="74"/>
      <c r="IN15" s="74"/>
      <c r="IO15" s="74"/>
      <c r="IP15" s="74"/>
      <c r="IQ15" s="74"/>
      <c r="IR15" s="74"/>
      <c r="IS15" s="74"/>
      <c r="IT15" s="74"/>
      <c r="IU15" s="74"/>
    </row>
    <row r="16" spans="1:255" s="88" customFormat="1" ht="30" customHeight="1" x14ac:dyDescent="0.25">
      <c r="A16" s="34">
        <v>32</v>
      </c>
      <c r="B16" s="39" t="s">
        <v>70</v>
      </c>
      <c r="C16" s="52" t="s">
        <v>57</v>
      </c>
      <c r="D16" s="52" t="s">
        <v>67</v>
      </c>
      <c r="E16" s="52" t="s">
        <v>71</v>
      </c>
      <c r="F16" s="10" t="s">
        <v>59</v>
      </c>
      <c r="G16" s="72" t="s">
        <v>1429</v>
      </c>
      <c r="H16" s="72" t="s">
        <v>1408</v>
      </c>
      <c r="I16" s="72" t="s">
        <v>1430</v>
      </c>
      <c r="J16" s="46" t="s">
        <v>1581</v>
      </c>
      <c r="K16" s="90">
        <v>147</v>
      </c>
      <c r="L16" s="91" t="s">
        <v>72</v>
      </c>
      <c r="M16" s="15" t="s">
        <v>73</v>
      </c>
      <c r="N16" s="92" t="s">
        <v>74</v>
      </c>
      <c r="O16" s="14" t="s">
        <v>1648</v>
      </c>
      <c r="P16" s="53" t="s">
        <v>75</v>
      </c>
      <c r="Q16" s="53" t="s">
        <v>76</v>
      </c>
      <c r="R16" s="10" t="s">
        <v>77</v>
      </c>
      <c r="S16" s="10"/>
      <c r="T16" s="74"/>
      <c r="U16" s="74"/>
      <c r="V16" s="74"/>
      <c r="W16" s="74"/>
      <c r="EZ16" s="74"/>
      <c r="HT16" s="93"/>
      <c r="HU16" s="93"/>
      <c r="HV16" s="93"/>
      <c r="HW16" s="93"/>
      <c r="HX16" s="93"/>
      <c r="HY16" s="93"/>
      <c r="HZ16" s="93"/>
      <c r="IA16" s="93"/>
      <c r="IB16" s="93"/>
      <c r="IC16" s="93"/>
      <c r="ID16" s="93"/>
      <c r="IE16" s="93"/>
      <c r="IF16" s="93"/>
      <c r="IG16" s="93"/>
      <c r="IH16" s="93"/>
      <c r="II16" s="93"/>
      <c r="IJ16" s="93"/>
      <c r="IK16" s="93"/>
      <c r="IL16" s="93"/>
      <c r="IM16" s="93"/>
      <c r="IN16" s="93"/>
      <c r="IO16" s="93"/>
      <c r="IP16" s="93"/>
      <c r="IQ16" s="93"/>
      <c r="IR16" s="93"/>
      <c r="IS16" s="93"/>
      <c r="IT16" s="93"/>
      <c r="IU16" s="93"/>
    </row>
    <row r="17" spans="1:255" s="88" customFormat="1" ht="60" customHeight="1" x14ac:dyDescent="0.25">
      <c r="A17" s="34">
        <v>20</v>
      </c>
      <c r="B17" s="91" t="s">
        <v>95</v>
      </c>
      <c r="C17" s="95" t="s">
        <v>57</v>
      </c>
      <c r="D17" s="52" t="s">
        <v>67</v>
      </c>
      <c r="E17" s="52" t="s">
        <v>1014</v>
      </c>
      <c r="F17" s="10" t="s">
        <v>59</v>
      </c>
      <c r="G17" s="72" t="s">
        <v>1708</v>
      </c>
      <c r="H17" s="72" t="s">
        <v>1409</v>
      </c>
      <c r="I17" s="72" t="s">
        <v>1204</v>
      </c>
      <c r="J17" s="46"/>
      <c r="K17" s="90"/>
      <c r="L17" s="91"/>
      <c r="M17" s="15" t="s">
        <v>96</v>
      </c>
      <c r="N17" s="92" t="s">
        <v>97</v>
      </c>
      <c r="O17" s="14" t="s">
        <v>98</v>
      </c>
      <c r="P17" s="53"/>
      <c r="Q17" s="53"/>
      <c r="R17" s="53"/>
      <c r="S17" s="10"/>
      <c r="T17" s="74"/>
      <c r="U17" s="74"/>
      <c r="V17" s="74"/>
      <c r="W17" s="74"/>
      <c r="X17" s="74"/>
      <c r="EZ17" s="74"/>
      <c r="HT17" s="74"/>
      <c r="HU17" s="74"/>
      <c r="HV17" s="74"/>
      <c r="HW17" s="74"/>
      <c r="HX17" s="74"/>
      <c r="HY17" s="74"/>
      <c r="HZ17" s="74"/>
      <c r="IA17" s="74"/>
      <c r="IB17" s="74"/>
      <c r="IC17" s="74"/>
      <c r="ID17" s="74"/>
      <c r="IE17" s="74"/>
      <c r="IF17" s="74"/>
      <c r="IG17" s="74"/>
      <c r="IH17" s="74"/>
      <c r="II17" s="74"/>
      <c r="IJ17" s="74"/>
      <c r="IK17" s="74"/>
      <c r="IL17" s="74"/>
      <c r="IM17" s="74"/>
      <c r="IN17" s="74"/>
      <c r="IO17" s="74"/>
      <c r="IP17" s="74"/>
      <c r="IQ17" s="74"/>
      <c r="IR17" s="74"/>
      <c r="IS17" s="74"/>
      <c r="IT17" s="74"/>
      <c r="IU17" s="74"/>
    </row>
    <row r="18" spans="1:255" s="88" customFormat="1" ht="45" customHeight="1" x14ac:dyDescent="0.25">
      <c r="A18" s="88">
        <v>1</v>
      </c>
      <c r="B18" s="91" t="s">
        <v>976</v>
      </c>
      <c r="C18" s="52" t="s">
        <v>1615</v>
      </c>
      <c r="D18" s="95" t="s">
        <v>1611</v>
      </c>
      <c r="E18" s="95"/>
      <c r="F18" s="10" t="s">
        <v>59</v>
      </c>
      <c r="G18" s="72" t="s">
        <v>1709</v>
      </c>
      <c r="H18" s="72" t="s">
        <v>1382</v>
      </c>
      <c r="I18" s="72" t="s">
        <v>1204</v>
      </c>
      <c r="J18" s="46"/>
      <c r="K18" s="90"/>
      <c r="L18" s="91"/>
      <c r="M18" s="15" t="s">
        <v>191</v>
      </c>
      <c r="N18" s="92" t="s">
        <v>97</v>
      </c>
      <c r="O18" s="14" t="s">
        <v>98</v>
      </c>
      <c r="P18" s="53"/>
      <c r="Q18" s="53"/>
      <c r="R18" s="53"/>
      <c r="S18" s="10"/>
      <c r="T18" s="74"/>
      <c r="U18" s="74"/>
      <c r="V18" s="74"/>
      <c r="W18" s="74"/>
      <c r="EZ18" s="74"/>
      <c r="HT18" s="74"/>
      <c r="HU18" s="74"/>
      <c r="HV18" s="74"/>
      <c r="HW18" s="74"/>
      <c r="HX18" s="74"/>
      <c r="HY18" s="74"/>
      <c r="HZ18" s="74"/>
      <c r="IA18" s="74"/>
      <c r="IB18" s="74"/>
      <c r="IC18" s="74"/>
      <c r="ID18" s="74"/>
      <c r="IE18" s="74"/>
      <c r="IF18" s="74"/>
      <c r="IG18" s="74"/>
      <c r="IH18" s="74"/>
      <c r="II18" s="74"/>
      <c r="IJ18" s="74"/>
      <c r="IK18" s="74"/>
      <c r="IL18" s="74"/>
      <c r="IM18" s="74"/>
      <c r="IN18" s="74"/>
      <c r="IO18" s="74"/>
      <c r="IP18" s="74"/>
      <c r="IQ18" s="74"/>
      <c r="IR18" s="74"/>
      <c r="IS18" s="74"/>
      <c r="IT18" s="74"/>
      <c r="IU18" s="74"/>
    </row>
    <row r="19" spans="1:255" s="88" customFormat="1" ht="45" customHeight="1" x14ac:dyDescent="0.25">
      <c r="A19" s="34">
        <v>10</v>
      </c>
      <c r="B19" s="91" t="s">
        <v>962</v>
      </c>
      <c r="C19" s="52" t="s">
        <v>1615</v>
      </c>
      <c r="D19" s="95" t="s">
        <v>1611</v>
      </c>
      <c r="E19" s="142"/>
      <c r="F19" s="10" t="s">
        <v>59</v>
      </c>
      <c r="G19" s="72" t="s">
        <v>1710</v>
      </c>
      <c r="H19" s="72" t="s">
        <v>1397</v>
      </c>
      <c r="I19" s="72" t="s">
        <v>1398</v>
      </c>
      <c r="J19" s="46"/>
      <c r="K19" s="90">
        <v>393</v>
      </c>
      <c r="L19" s="91" t="s">
        <v>142</v>
      </c>
      <c r="M19" s="15"/>
      <c r="N19" s="92"/>
      <c r="O19" s="14"/>
      <c r="T19" s="74"/>
      <c r="U19" s="74"/>
      <c r="V19" s="74"/>
      <c r="W19" s="74"/>
      <c r="EZ19" s="74"/>
      <c r="HT19" s="74"/>
      <c r="HU19" s="74"/>
      <c r="HV19" s="74"/>
      <c r="HW19" s="74"/>
      <c r="HX19" s="74"/>
      <c r="HY19" s="74"/>
      <c r="HZ19" s="74"/>
      <c r="IA19" s="74"/>
      <c r="IB19" s="74"/>
      <c r="IC19" s="74"/>
      <c r="ID19" s="74"/>
      <c r="IE19" s="74"/>
      <c r="IF19" s="74"/>
      <c r="IG19" s="74"/>
      <c r="IH19" s="74"/>
      <c r="II19" s="74"/>
      <c r="IJ19" s="74"/>
      <c r="IK19" s="74"/>
      <c r="IL19" s="74"/>
      <c r="IM19" s="74"/>
      <c r="IN19" s="74"/>
      <c r="IO19" s="74"/>
      <c r="IP19" s="74"/>
      <c r="IQ19" s="74"/>
      <c r="IR19" s="74"/>
      <c r="IS19" s="74"/>
      <c r="IT19" s="74"/>
      <c r="IU19" s="74"/>
    </row>
    <row r="20" spans="1:255" s="88" customFormat="1" ht="45" customHeight="1" x14ac:dyDescent="0.25">
      <c r="A20" s="34">
        <v>12</v>
      </c>
      <c r="B20" s="91" t="s">
        <v>965</v>
      </c>
      <c r="C20" s="52" t="s">
        <v>1615</v>
      </c>
      <c r="D20" s="95" t="s">
        <v>1611</v>
      </c>
      <c r="E20" s="142"/>
      <c r="F20" s="10" t="s">
        <v>59</v>
      </c>
      <c r="G20" s="72" t="s">
        <v>1711</v>
      </c>
      <c r="H20" s="72" t="s">
        <v>1399</v>
      </c>
      <c r="I20" s="72" t="s">
        <v>1400</v>
      </c>
      <c r="J20" s="46"/>
      <c r="K20" s="90">
        <v>856</v>
      </c>
      <c r="L20" s="91" t="s">
        <v>158</v>
      </c>
      <c r="M20" s="15" t="s">
        <v>151</v>
      </c>
      <c r="N20" s="92"/>
      <c r="O20" s="14"/>
      <c r="T20" s="74"/>
      <c r="U20" s="74"/>
      <c r="V20" s="74"/>
      <c r="W20" s="74"/>
      <c r="EZ20" s="74"/>
      <c r="HT20" s="74"/>
      <c r="HU20" s="74"/>
      <c r="HV20" s="74"/>
      <c r="HW20" s="74"/>
      <c r="HX20" s="74"/>
      <c r="HY20" s="74"/>
      <c r="HZ20" s="74"/>
      <c r="IA20" s="74"/>
      <c r="IB20" s="74"/>
      <c r="IC20" s="74"/>
      <c r="ID20" s="74"/>
      <c r="IE20" s="74"/>
      <c r="IF20" s="74"/>
      <c r="IG20" s="74"/>
      <c r="IH20" s="74"/>
      <c r="II20" s="74"/>
      <c r="IJ20" s="74"/>
      <c r="IK20" s="74"/>
      <c r="IL20" s="74"/>
      <c r="IM20" s="74"/>
      <c r="IN20" s="74"/>
      <c r="IO20" s="74"/>
      <c r="IP20" s="74"/>
      <c r="IQ20" s="74"/>
      <c r="IR20" s="74"/>
      <c r="IS20" s="74"/>
      <c r="IT20" s="74"/>
      <c r="IU20" s="74"/>
    </row>
    <row r="21" spans="1:255" s="88" customFormat="1" ht="57.75" customHeight="1" x14ac:dyDescent="0.25">
      <c r="A21" s="88">
        <v>11</v>
      </c>
      <c r="B21" s="91" t="s">
        <v>966</v>
      </c>
      <c r="C21" s="52" t="s">
        <v>1615</v>
      </c>
      <c r="D21" s="95" t="s">
        <v>1611</v>
      </c>
      <c r="E21" s="142"/>
      <c r="F21" s="10" t="s">
        <v>59</v>
      </c>
      <c r="G21" s="72" t="s">
        <v>1712</v>
      </c>
      <c r="H21" s="72" t="s">
        <v>1399</v>
      </c>
      <c r="I21" s="72" t="s">
        <v>1400</v>
      </c>
      <c r="J21" s="46"/>
      <c r="K21" s="90">
        <v>556</v>
      </c>
      <c r="L21" s="91" t="s">
        <v>150</v>
      </c>
      <c r="M21" s="15" t="s">
        <v>151</v>
      </c>
      <c r="N21" s="92"/>
      <c r="O21" s="14"/>
      <c r="T21" s="74"/>
      <c r="U21" s="74"/>
      <c r="V21" s="74"/>
      <c r="W21" s="74"/>
      <c r="EZ21" s="74"/>
      <c r="HT21" s="74"/>
      <c r="HU21" s="74"/>
      <c r="HV21" s="74"/>
      <c r="HW21" s="74"/>
      <c r="HX21" s="74"/>
      <c r="HY21" s="74"/>
      <c r="HZ21" s="74"/>
      <c r="IA21" s="74"/>
      <c r="IB21" s="74"/>
      <c r="IC21" s="74"/>
      <c r="ID21" s="74"/>
      <c r="IE21" s="74"/>
      <c r="IF21" s="74"/>
      <c r="IG21" s="74"/>
      <c r="IH21" s="74"/>
      <c r="II21" s="74"/>
      <c r="IJ21" s="74"/>
      <c r="IK21" s="74"/>
      <c r="IL21" s="74"/>
      <c r="IM21" s="74"/>
      <c r="IN21" s="74"/>
      <c r="IO21" s="74"/>
      <c r="IP21" s="74"/>
      <c r="IQ21" s="74"/>
      <c r="IR21" s="74"/>
      <c r="IS21" s="74"/>
      <c r="IT21" s="74"/>
      <c r="IU21" s="74"/>
    </row>
    <row r="22" spans="1:255" ht="57" customHeight="1" x14ac:dyDescent="0.25">
      <c r="A22" s="88">
        <v>9</v>
      </c>
      <c r="B22" s="91" t="s">
        <v>961</v>
      </c>
      <c r="C22" s="52" t="s">
        <v>1615</v>
      </c>
      <c r="D22" s="95" t="s">
        <v>1611</v>
      </c>
      <c r="E22" s="142"/>
      <c r="F22" s="10" t="s">
        <v>59</v>
      </c>
      <c r="G22" s="72" t="s">
        <v>1713</v>
      </c>
      <c r="H22" s="72" t="s">
        <v>1395</v>
      </c>
      <c r="I22" s="72" t="s">
        <v>1396</v>
      </c>
      <c r="J22" s="46"/>
      <c r="K22" s="90">
        <v>27</v>
      </c>
      <c r="L22" s="91" t="s">
        <v>137</v>
      </c>
      <c r="M22" s="15"/>
      <c r="N22" s="92"/>
      <c r="O22" s="14"/>
      <c r="T22" s="74"/>
    </row>
    <row r="23" spans="1:255" ht="30" customHeight="1" x14ac:dyDescent="0.25">
      <c r="A23" s="88">
        <v>5</v>
      </c>
      <c r="B23" s="39" t="s">
        <v>963</v>
      </c>
      <c r="C23" s="52" t="s">
        <v>1615</v>
      </c>
      <c r="D23" s="95" t="s">
        <v>1611</v>
      </c>
      <c r="E23" s="95"/>
      <c r="F23" s="10" t="s">
        <v>59</v>
      </c>
      <c r="G23" s="72" t="s">
        <v>1698</v>
      </c>
      <c r="H23" s="72" t="s">
        <v>1388</v>
      </c>
      <c r="I23" s="72" t="s">
        <v>1389</v>
      </c>
      <c r="J23" s="46"/>
      <c r="K23" s="90"/>
      <c r="L23" s="91"/>
      <c r="M23" s="15" t="s">
        <v>200</v>
      </c>
      <c r="N23" s="92" t="s">
        <v>97</v>
      </c>
      <c r="O23" s="14" t="s">
        <v>98</v>
      </c>
      <c r="P23" s="53"/>
      <c r="Q23" s="53"/>
      <c r="R23" s="53"/>
      <c r="S23" s="10"/>
      <c r="T23" s="74"/>
    </row>
    <row r="24" spans="1:255" ht="30" customHeight="1" x14ac:dyDescent="0.25">
      <c r="A24" s="34">
        <v>6</v>
      </c>
      <c r="B24" s="39" t="s">
        <v>964</v>
      </c>
      <c r="C24" s="52" t="s">
        <v>1615</v>
      </c>
      <c r="D24" s="95" t="s">
        <v>1611</v>
      </c>
      <c r="E24" s="95"/>
      <c r="F24" s="10" t="s">
        <v>59</v>
      </c>
      <c r="G24" s="72" t="s">
        <v>1714</v>
      </c>
      <c r="H24" s="72" t="s">
        <v>1382</v>
      </c>
      <c r="I24" s="72" t="s">
        <v>1390</v>
      </c>
      <c r="J24" s="46"/>
      <c r="K24" s="90"/>
      <c r="L24" s="91"/>
      <c r="M24" s="15" t="s">
        <v>201</v>
      </c>
      <c r="N24" s="92" t="s">
        <v>97</v>
      </c>
      <c r="O24" s="14" t="s">
        <v>98</v>
      </c>
      <c r="P24" s="53"/>
      <c r="Q24" s="53"/>
      <c r="R24" s="53"/>
      <c r="S24" s="10"/>
      <c r="T24" s="74"/>
    </row>
    <row r="25" spans="1:255" ht="45" customHeight="1" x14ac:dyDescent="0.25">
      <c r="A25" s="34">
        <v>8</v>
      </c>
      <c r="B25" s="91" t="s">
        <v>960</v>
      </c>
      <c r="C25" s="52" t="s">
        <v>1615</v>
      </c>
      <c r="D25" s="95" t="s">
        <v>1611</v>
      </c>
      <c r="E25" s="142"/>
      <c r="F25" s="10" t="s">
        <v>59</v>
      </c>
      <c r="G25" s="72" t="s">
        <v>1715</v>
      </c>
      <c r="H25" s="72" t="s">
        <v>1393</v>
      </c>
      <c r="I25" s="72" t="s">
        <v>1394</v>
      </c>
      <c r="J25" s="46"/>
      <c r="K25" s="90">
        <v>837</v>
      </c>
      <c r="L25" s="91" t="s">
        <v>156</v>
      </c>
      <c r="M25" s="15" t="s">
        <v>157</v>
      </c>
      <c r="N25" s="92"/>
      <c r="O25" s="14"/>
      <c r="P25" s="53"/>
      <c r="Q25" s="53"/>
      <c r="R25" s="10"/>
      <c r="S25" s="10"/>
      <c r="T25" s="74"/>
    </row>
    <row r="26" spans="1:255" s="88" customFormat="1" ht="75" customHeight="1" x14ac:dyDescent="0.25">
      <c r="A26" s="88">
        <v>7</v>
      </c>
      <c r="B26" s="91" t="s">
        <v>959</v>
      </c>
      <c r="C26" s="52" t="s">
        <v>1615</v>
      </c>
      <c r="D26" s="95" t="s">
        <v>1611</v>
      </c>
      <c r="E26" s="142"/>
      <c r="F26" s="10" t="s">
        <v>59</v>
      </c>
      <c r="G26" s="72" t="s">
        <v>1716</v>
      </c>
      <c r="H26" s="72" t="s">
        <v>1391</v>
      </c>
      <c r="I26" s="72" t="s">
        <v>1392</v>
      </c>
      <c r="J26" s="46"/>
      <c r="K26" s="90">
        <v>516</v>
      </c>
      <c r="L26" s="91" t="s">
        <v>148</v>
      </c>
      <c r="M26" s="15" t="s">
        <v>149</v>
      </c>
      <c r="N26" s="92"/>
      <c r="O26" s="14"/>
      <c r="P26" s="34"/>
      <c r="Q26" s="34"/>
      <c r="R26" s="34"/>
      <c r="S26" s="34"/>
      <c r="T26" s="74"/>
      <c r="U26" s="74"/>
      <c r="V26" s="74"/>
      <c r="W26" s="74"/>
      <c r="EZ26" s="74"/>
      <c r="HT26" s="74"/>
      <c r="HU26" s="74"/>
      <c r="HV26" s="74"/>
      <c r="HW26" s="74"/>
      <c r="HX26" s="74"/>
      <c r="HY26" s="74"/>
      <c r="HZ26" s="74"/>
      <c r="IA26" s="74"/>
      <c r="IB26" s="74"/>
      <c r="IC26" s="74"/>
      <c r="ID26" s="74"/>
      <c r="IE26" s="74"/>
      <c r="IF26" s="74"/>
      <c r="IG26" s="74"/>
      <c r="IH26" s="74"/>
      <c r="II26" s="74"/>
      <c r="IJ26" s="74"/>
      <c r="IK26" s="74"/>
      <c r="IL26" s="74"/>
      <c r="IM26" s="74"/>
      <c r="IN26" s="74"/>
      <c r="IO26" s="74"/>
      <c r="IP26" s="74"/>
      <c r="IQ26" s="74"/>
      <c r="IR26" s="74"/>
      <c r="IS26" s="74"/>
      <c r="IT26" s="74"/>
      <c r="IU26" s="74"/>
    </row>
    <row r="27" spans="1:255" s="88" customFormat="1" ht="30" customHeight="1" x14ac:dyDescent="0.25">
      <c r="A27" s="34">
        <v>16</v>
      </c>
      <c r="B27" s="91" t="s">
        <v>154</v>
      </c>
      <c r="C27" s="52" t="s">
        <v>1615</v>
      </c>
      <c r="D27" s="142" t="s">
        <v>1612</v>
      </c>
      <c r="E27" s="142"/>
      <c r="F27" s="10" t="s">
        <v>59</v>
      </c>
      <c r="G27" s="72" t="s">
        <v>1404</v>
      </c>
      <c r="H27" s="72" t="s">
        <v>1146</v>
      </c>
      <c r="I27" s="72" t="s">
        <v>1405</v>
      </c>
      <c r="J27" s="46"/>
      <c r="K27" s="90">
        <v>568</v>
      </c>
      <c r="L27" s="91" t="s">
        <v>155</v>
      </c>
      <c r="M27" s="15"/>
      <c r="N27" s="92"/>
      <c r="O27" s="14"/>
      <c r="T27" s="74"/>
      <c r="U27" s="74"/>
      <c r="V27" s="74"/>
      <c r="W27" s="74"/>
      <c r="EZ27" s="74"/>
      <c r="HT27" s="74"/>
      <c r="HU27" s="74"/>
      <c r="HV27" s="74"/>
      <c r="HW27" s="74"/>
      <c r="HX27" s="74"/>
      <c r="HY27" s="74"/>
      <c r="HZ27" s="74"/>
      <c r="IA27" s="74"/>
      <c r="IB27" s="74"/>
      <c r="IC27" s="74"/>
      <c r="ID27" s="74"/>
      <c r="IE27" s="74"/>
      <c r="IF27" s="74"/>
      <c r="IG27" s="74"/>
      <c r="IH27" s="74"/>
      <c r="II27" s="74"/>
      <c r="IJ27" s="74"/>
      <c r="IK27" s="74"/>
      <c r="IL27" s="74"/>
      <c r="IM27" s="74"/>
      <c r="IN27" s="74"/>
      <c r="IO27" s="74"/>
      <c r="IP27" s="74"/>
      <c r="IQ27" s="74"/>
      <c r="IR27" s="74"/>
      <c r="IS27" s="74"/>
      <c r="IT27" s="74"/>
      <c r="IU27" s="74"/>
    </row>
    <row r="28" spans="1:255" s="88" customFormat="1" ht="30" customHeight="1" x14ac:dyDescent="0.25">
      <c r="A28" s="88">
        <v>19</v>
      </c>
      <c r="B28" s="91" t="s">
        <v>145</v>
      </c>
      <c r="C28" s="52" t="s">
        <v>1615</v>
      </c>
      <c r="D28" s="142" t="s">
        <v>1612</v>
      </c>
      <c r="E28" s="142"/>
      <c r="F28" s="10" t="s">
        <v>59</v>
      </c>
      <c r="G28" s="72" t="s">
        <v>1407</v>
      </c>
      <c r="H28" s="72" t="s">
        <v>1408</v>
      </c>
      <c r="I28" s="72" t="s">
        <v>1405</v>
      </c>
      <c r="J28" s="46"/>
      <c r="K28" s="90">
        <v>401</v>
      </c>
      <c r="L28" s="91" t="s">
        <v>146</v>
      </c>
      <c r="M28" s="15" t="s">
        <v>147</v>
      </c>
      <c r="N28" s="92"/>
      <c r="O28" s="14"/>
      <c r="T28" s="74"/>
      <c r="U28" s="74"/>
      <c r="V28" s="74"/>
      <c r="W28" s="74"/>
      <c r="EZ28" s="74"/>
      <c r="HT28" s="74"/>
      <c r="HU28" s="74"/>
      <c r="HV28" s="74"/>
      <c r="HW28" s="74"/>
      <c r="HX28" s="74"/>
      <c r="HY28" s="74"/>
      <c r="HZ28" s="74"/>
      <c r="IA28" s="74"/>
      <c r="IB28" s="74"/>
      <c r="IC28" s="74"/>
      <c r="ID28" s="74"/>
      <c r="IE28" s="74"/>
      <c r="IF28" s="74"/>
      <c r="IG28" s="74"/>
      <c r="IH28" s="74"/>
      <c r="II28" s="74"/>
      <c r="IJ28" s="74"/>
      <c r="IK28" s="74"/>
      <c r="IL28" s="74"/>
      <c r="IM28" s="74"/>
      <c r="IN28" s="74"/>
      <c r="IO28" s="74"/>
      <c r="IP28" s="74"/>
      <c r="IQ28" s="74"/>
      <c r="IR28" s="74"/>
      <c r="IS28" s="74"/>
      <c r="IT28" s="74"/>
      <c r="IU28" s="74"/>
    </row>
    <row r="29" spans="1:255" ht="30" customHeight="1" x14ac:dyDescent="0.25">
      <c r="A29" s="88">
        <v>15</v>
      </c>
      <c r="B29" s="91" t="s">
        <v>152</v>
      </c>
      <c r="C29" s="52" t="s">
        <v>1615</v>
      </c>
      <c r="D29" s="142" t="s">
        <v>1612</v>
      </c>
      <c r="E29" s="142"/>
      <c r="F29" s="10" t="s">
        <v>59</v>
      </c>
      <c r="G29" s="72" t="s">
        <v>1717</v>
      </c>
      <c r="H29" s="72" t="s">
        <v>1402</v>
      </c>
      <c r="I29" s="72" t="s">
        <v>1403</v>
      </c>
      <c r="J29" s="46"/>
      <c r="K29" s="90">
        <v>565</v>
      </c>
      <c r="L29" s="91" t="s">
        <v>153</v>
      </c>
      <c r="M29" s="15"/>
      <c r="N29" s="92"/>
      <c r="O29" s="14"/>
      <c r="P29" s="88"/>
      <c r="Q29" s="88"/>
      <c r="R29" s="88"/>
      <c r="S29" s="88"/>
      <c r="T29" s="74"/>
    </row>
    <row r="30" spans="1:255" s="88" customFormat="1" ht="30" customHeight="1" x14ac:dyDescent="0.25">
      <c r="A30" s="88">
        <v>17</v>
      </c>
      <c r="B30" s="91" t="s">
        <v>967</v>
      </c>
      <c r="C30" s="52" t="s">
        <v>1615</v>
      </c>
      <c r="D30" s="142" t="s">
        <v>1612</v>
      </c>
      <c r="E30" s="142"/>
      <c r="F30" s="10" t="s">
        <v>59</v>
      </c>
      <c r="G30" s="72" t="s">
        <v>1661</v>
      </c>
      <c r="H30" s="72" t="s">
        <v>1239</v>
      </c>
      <c r="I30" s="72" t="s">
        <v>1252</v>
      </c>
      <c r="J30" s="46"/>
      <c r="K30" s="90">
        <v>146</v>
      </c>
      <c r="L30" s="91" t="s">
        <v>141</v>
      </c>
      <c r="M30" s="15"/>
      <c r="N30" s="92"/>
      <c r="O30" s="14"/>
      <c r="T30" s="74"/>
      <c r="U30" s="74"/>
      <c r="V30" s="74"/>
      <c r="W30" s="74"/>
      <c r="EZ30" s="74"/>
      <c r="HT30" s="74"/>
      <c r="HU30" s="74"/>
      <c r="HV30" s="74"/>
      <c r="HW30" s="74"/>
      <c r="HX30" s="74"/>
      <c r="HY30" s="74"/>
      <c r="HZ30" s="74"/>
      <c r="IA30" s="74"/>
      <c r="IB30" s="74"/>
      <c r="IC30" s="74"/>
      <c r="ID30" s="74"/>
      <c r="IE30" s="74"/>
      <c r="IF30" s="74"/>
      <c r="IG30" s="74"/>
      <c r="IH30" s="74"/>
      <c r="II30" s="74"/>
      <c r="IJ30" s="74"/>
      <c r="IK30" s="74"/>
      <c r="IL30" s="74"/>
      <c r="IM30" s="74"/>
      <c r="IN30" s="74"/>
      <c r="IO30" s="74"/>
      <c r="IP30" s="74"/>
      <c r="IQ30" s="74"/>
      <c r="IR30" s="74"/>
      <c r="IS30" s="74"/>
      <c r="IT30" s="74"/>
      <c r="IU30" s="74"/>
    </row>
    <row r="31" spans="1:255" s="88" customFormat="1" ht="30" customHeight="1" x14ac:dyDescent="0.25">
      <c r="A31" s="34">
        <v>18</v>
      </c>
      <c r="B31" s="91" t="s">
        <v>968</v>
      </c>
      <c r="C31" s="52" t="s">
        <v>1615</v>
      </c>
      <c r="D31" s="142" t="s">
        <v>1612</v>
      </c>
      <c r="E31" s="142"/>
      <c r="F31" s="10" t="s">
        <v>59</v>
      </c>
      <c r="G31" s="72" t="s">
        <v>1406</v>
      </c>
      <c r="H31" s="72" t="s">
        <v>1239</v>
      </c>
      <c r="I31" s="72" t="s">
        <v>1133</v>
      </c>
      <c r="J31" s="46"/>
      <c r="K31" s="90">
        <v>400</v>
      </c>
      <c r="L31" s="91" t="s">
        <v>143</v>
      </c>
      <c r="M31" s="15" t="s">
        <v>144</v>
      </c>
      <c r="N31" s="92"/>
      <c r="O31" s="14"/>
      <c r="T31" s="74"/>
      <c r="U31" s="74"/>
      <c r="V31" s="74"/>
      <c r="W31" s="74"/>
      <c r="EZ31" s="74"/>
      <c r="HT31" s="74"/>
      <c r="HU31" s="74"/>
      <c r="HV31" s="74"/>
      <c r="HW31" s="74"/>
      <c r="HX31" s="74"/>
      <c r="HY31" s="74"/>
      <c r="HZ31" s="74"/>
      <c r="IA31" s="74"/>
      <c r="IB31" s="74"/>
      <c r="IC31" s="74"/>
      <c r="ID31" s="74"/>
      <c r="IE31" s="74"/>
      <c r="IF31" s="74"/>
      <c r="IG31" s="74"/>
      <c r="IH31" s="74"/>
      <c r="II31" s="74"/>
      <c r="IJ31" s="74"/>
      <c r="IK31" s="74"/>
      <c r="IL31" s="74"/>
      <c r="IM31" s="74"/>
      <c r="IN31" s="74"/>
      <c r="IO31" s="74"/>
      <c r="IP31" s="74"/>
      <c r="IQ31" s="74"/>
      <c r="IR31" s="74"/>
      <c r="IS31" s="74"/>
      <c r="IT31" s="74"/>
      <c r="IU31" s="74"/>
    </row>
    <row r="32" spans="1:255" s="88" customFormat="1" ht="45" customHeight="1" x14ac:dyDescent="0.25">
      <c r="A32" s="88">
        <v>3</v>
      </c>
      <c r="B32" s="39" t="s">
        <v>1038</v>
      </c>
      <c r="C32" s="52" t="s">
        <v>1615</v>
      </c>
      <c r="D32" s="95" t="s">
        <v>1611</v>
      </c>
      <c r="E32" s="95"/>
      <c r="F32" s="10" t="s">
        <v>59</v>
      </c>
      <c r="G32" s="72" t="s">
        <v>1718</v>
      </c>
      <c r="H32" s="72" t="s">
        <v>1385</v>
      </c>
      <c r="I32" s="72" t="s">
        <v>1384</v>
      </c>
      <c r="J32" s="46"/>
      <c r="K32" s="90"/>
      <c r="L32" s="91"/>
      <c r="M32" s="15" t="s">
        <v>199</v>
      </c>
      <c r="N32" s="92" t="s">
        <v>97</v>
      </c>
      <c r="O32" s="14" t="s">
        <v>98</v>
      </c>
      <c r="P32" s="53"/>
      <c r="Q32" s="53"/>
      <c r="R32" s="53"/>
      <c r="S32" s="10"/>
      <c r="T32" s="74"/>
      <c r="U32" s="74"/>
      <c r="V32" s="74"/>
      <c r="W32" s="74"/>
      <c r="EZ32" s="74"/>
      <c r="HT32" s="74"/>
      <c r="HU32" s="74"/>
      <c r="HV32" s="74"/>
      <c r="HW32" s="74"/>
      <c r="HX32" s="74"/>
      <c r="HY32" s="74"/>
      <c r="HZ32" s="74"/>
      <c r="IA32" s="74"/>
      <c r="IB32" s="74"/>
      <c r="IC32" s="74"/>
      <c r="ID32" s="74"/>
      <c r="IE32" s="74"/>
      <c r="IF32" s="74"/>
      <c r="IG32" s="74"/>
      <c r="IH32" s="74"/>
      <c r="II32" s="74"/>
      <c r="IJ32" s="74"/>
      <c r="IK32" s="74"/>
      <c r="IL32" s="74"/>
      <c r="IM32" s="74"/>
      <c r="IN32" s="74"/>
      <c r="IO32" s="74"/>
      <c r="IP32" s="74"/>
      <c r="IQ32" s="74"/>
      <c r="IR32" s="74"/>
      <c r="IS32" s="74"/>
      <c r="IT32" s="74"/>
      <c r="IU32" s="74"/>
    </row>
    <row r="33" spans="1:255" s="88" customFormat="1" ht="45" customHeight="1" x14ac:dyDescent="0.25">
      <c r="A33" s="34">
        <v>2</v>
      </c>
      <c r="B33" s="39" t="s">
        <v>1039</v>
      </c>
      <c r="C33" s="52" t="s">
        <v>1615</v>
      </c>
      <c r="D33" s="95" t="s">
        <v>1611</v>
      </c>
      <c r="E33" s="95"/>
      <c r="F33" s="10" t="s">
        <v>59</v>
      </c>
      <c r="G33" s="72" t="s">
        <v>1719</v>
      </c>
      <c r="H33" s="72" t="s">
        <v>1383</v>
      </c>
      <c r="I33" s="72" t="s">
        <v>1384</v>
      </c>
      <c r="J33" s="46"/>
      <c r="K33" s="90"/>
      <c r="L33" s="91"/>
      <c r="M33" s="15" t="s">
        <v>198</v>
      </c>
      <c r="N33" s="92" t="s">
        <v>97</v>
      </c>
      <c r="O33" s="14" t="s">
        <v>98</v>
      </c>
      <c r="P33" s="53"/>
      <c r="Q33" s="53"/>
      <c r="R33" s="53"/>
      <c r="S33" s="10"/>
      <c r="T33" s="74"/>
      <c r="U33" s="74"/>
      <c r="V33" s="74"/>
      <c r="W33" s="74"/>
      <c r="EZ33" s="74"/>
      <c r="HT33" s="74"/>
      <c r="HU33" s="74"/>
      <c r="HV33" s="74"/>
      <c r="HW33" s="74"/>
      <c r="HX33" s="74"/>
      <c r="HY33" s="74"/>
      <c r="HZ33" s="74"/>
      <c r="IA33" s="74"/>
      <c r="IB33" s="74"/>
      <c r="IC33" s="74"/>
      <c r="ID33" s="74"/>
      <c r="IE33" s="74"/>
      <c r="IF33" s="74"/>
      <c r="IG33" s="74"/>
      <c r="IH33" s="74"/>
      <c r="II33" s="74"/>
      <c r="IJ33" s="74"/>
      <c r="IK33" s="74"/>
      <c r="IL33" s="74"/>
      <c r="IM33" s="74"/>
      <c r="IN33" s="74"/>
      <c r="IO33" s="74"/>
      <c r="IP33" s="74"/>
      <c r="IQ33" s="74"/>
      <c r="IR33" s="74"/>
      <c r="IS33" s="74"/>
      <c r="IT33" s="74"/>
      <c r="IU33" s="74"/>
    </row>
    <row r="34" spans="1:255" s="88" customFormat="1" ht="30" customHeight="1" x14ac:dyDescent="0.25">
      <c r="A34" s="88">
        <v>41</v>
      </c>
      <c r="B34" s="39" t="s">
        <v>110</v>
      </c>
      <c r="C34" s="52" t="s">
        <v>102</v>
      </c>
      <c r="D34" s="97" t="s">
        <v>102</v>
      </c>
      <c r="E34" s="52"/>
      <c r="F34" s="10" t="s">
        <v>59</v>
      </c>
      <c r="G34" s="72" t="s">
        <v>1628</v>
      </c>
      <c r="H34" s="72" t="s">
        <v>1146</v>
      </c>
      <c r="I34" s="72" t="s">
        <v>1146</v>
      </c>
      <c r="J34" s="46"/>
      <c r="K34" s="90">
        <v>606</v>
      </c>
      <c r="L34" s="91" t="s">
        <v>111</v>
      </c>
      <c r="M34" s="15" t="s">
        <v>112</v>
      </c>
      <c r="N34" s="92" t="s">
        <v>105</v>
      </c>
      <c r="O34" s="14" t="s">
        <v>1649</v>
      </c>
      <c r="P34" s="53" t="s">
        <v>106</v>
      </c>
      <c r="Q34" s="10" t="s">
        <v>27</v>
      </c>
      <c r="R34" s="10" t="s">
        <v>107</v>
      </c>
      <c r="S34" s="10"/>
      <c r="T34" s="74"/>
      <c r="U34" s="74"/>
      <c r="V34" s="74"/>
      <c r="W34" s="74"/>
      <c r="EZ34" s="74"/>
      <c r="HT34" s="74"/>
      <c r="HU34" s="74"/>
      <c r="HV34" s="74"/>
      <c r="HW34" s="74"/>
      <c r="HX34" s="74"/>
      <c r="HY34" s="74"/>
      <c r="HZ34" s="74"/>
      <c r="IA34" s="74"/>
      <c r="IB34" s="74"/>
      <c r="IC34" s="74"/>
      <c r="ID34" s="74"/>
      <c r="IE34" s="74"/>
      <c r="IF34" s="74"/>
      <c r="IG34" s="74"/>
      <c r="IH34" s="74"/>
      <c r="II34" s="74"/>
      <c r="IJ34" s="74"/>
      <c r="IK34" s="74"/>
      <c r="IL34" s="74"/>
      <c r="IM34" s="74"/>
      <c r="IN34" s="74"/>
      <c r="IO34" s="74"/>
      <c r="IP34" s="74"/>
      <c r="IQ34" s="74"/>
      <c r="IR34" s="74"/>
      <c r="IS34" s="74"/>
      <c r="IT34" s="74"/>
      <c r="IU34" s="74"/>
    </row>
    <row r="35" spans="1:255" s="88" customFormat="1" ht="30" customHeight="1" x14ac:dyDescent="0.25">
      <c r="A35" s="88">
        <v>39</v>
      </c>
      <c r="B35" s="145" t="s">
        <v>101</v>
      </c>
      <c r="C35" s="97" t="s">
        <v>102</v>
      </c>
      <c r="D35" s="97" t="s">
        <v>102</v>
      </c>
      <c r="E35" s="97"/>
      <c r="F35" s="10" t="s">
        <v>59</v>
      </c>
      <c r="G35" s="72" t="s">
        <v>1628</v>
      </c>
      <c r="H35" s="72" t="s">
        <v>1146</v>
      </c>
      <c r="I35" s="72" t="s">
        <v>1223</v>
      </c>
      <c r="J35" s="46"/>
      <c r="K35" s="90">
        <v>604</v>
      </c>
      <c r="L35" s="91" t="s">
        <v>103</v>
      </c>
      <c r="M35" s="15" t="s">
        <v>104</v>
      </c>
      <c r="N35" s="92" t="s">
        <v>105</v>
      </c>
      <c r="O35" s="14" t="s">
        <v>1649</v>
      </c>
      <c r="P35" s="10" t="s">
        <v>106</v>
      </c>
      <c r="Q35" s="10" t="s">
        <v>27</v>
      </c>
      <c r="R35" s="10" t="s">
        <v>107</v>
      </c>
      <c r="S35" s="10"/>
      <c r="T35" s="74"/>
      <c r="U35" s="74"/>
      <c r="V35" s="74"/>
      <c r="W35" s="74"/>
      <c r="EZ35" s="74"/>
      <c r="HT35" s="74"/>
      <c r="HU35" s="74"/>
      <c r="HV35" s="74"/>
      <c r="HW35" s="74"/>
      <c r="HX35" s="74"/>
      <c r="HY35" s="74"/>
      <c r="HZ35" s="74"/>
      <c r="IA35" s="74"/>
      <c r="IB35" s="74"/>
      <c r="IC35" s="74"/>
      <c r="ID35" s="74"/>
      <c r="IE35" s="74"/>
      <c r="IF35" s="74"/>
      <c r="IG35" s="74"/>
      <c r="IH35" s="74"/>
      <c r="II35" s="74"/>
      <c r="IJ35" s="74"/>
      <c r="IK35" s="74"/>
      <c r="IL35" s="74"/>
      <c r="IM35" s="74"/>
      <c r="IN35" s="74"/>
      <c r="IO35" s="74"/>
      <c r="IP35" s="74"/>
      <c r="IQ35" s="74"/>
      <c r="IR35" s="74"/>
      <c r="IS35" s="74"/>
      <c r="IT35" s="74"/>
      <c r="IU35" s="74"/>
    </row>
    <row r="36" spans="1:255" s="88" customFormat="1" ht="60" customHeight="1" x14ac:dyDescent="0.25">
      <c r="A36" s="34">
        <v>40</v>
      </c>
      <c r="B36" s="39" t="s">
        <v>956</v>
      </c>
      <c r="C36" s="52" t="s">
        <v>102</v>
      </c>
      <c r="D36" s="97" t="s">
        <v>102</v>
      </c>
      <c r="E36" s="52"/>
      <c r="F36" s="10" t="s">
        <v>59</v>
      </c>
      <c r="G36" s="72" t="s">
        <v>1628</v>
      </c>
      <c r="H36" s="72" t="s">
        <v>1146</v>
      </c>
      <c r="I36" s="72" t="s">
        <v>1223</v>
      </c>
      <c r="J36" s="46"/>
      <c r="K36" s="90">
        <v>605</v>
      </c>
      <c r="L36" s="91" t="s">
        <v>108</v>
      </c>
      <c r="M36" s="15" t="s">
        <v>109</v>
      </c>
      <c r="N36" s="92" t="s">
        <v>105</v>
      </c>
      <c r="O36" s="14" t="s">
        <v>1649</v>
      </c>
      <c r="P36" s="10" t="s">
        <v>106</v>
      </c>
      <c r="Q36" s="10" t="s">
        <v>27</v>
      </c>
      <c r="R36" s="10" t="s">
        <v>107</v>
      </c>
      <c r="S36" s="10"/>
      <c r="T36" s="74"/>
      <c r="U36" s="74"/>
      <c r="V36" s="74"/>
      <c r="W36" s="74"/>
      <c r="EZ36" s="74"/>
      <c r="HT36" s="74"/>
      <c r="HU36" s="74"/>
      <c r="HV36" s="74"/>
      <c r="HW36" s="74"/>
      <c r="HX36" s="74"/>
      <c r="HY36" s="74"/>
      <c r="HZ36" s="74"/>
      <c r="IA36" s="74"/>
      <c r="IB36" s="74"/>
      <c r="IC36" s="74"/>
      <c r="ID36" s="74"/>
      <c r="IE36" s="74"/>
      <c r="IF36" s="74"/>
      <c r="IG36" s="74"/>
      <c r="IH36" s="74"/>
      <c r="II36" s="74"/>
      <c r="IJ36" s="74"/>
      <c r="IK36" s="74"/>
      <c r="IL36" s="74"/>
      <c r="IM36" s="74"/>
      <c r="IN36" s="74"/>
      <c r="IO36" s="74"/>
      <c r="IP36" s="74"/>
      <c r="IQ36" s="74"/>
      <c r="IR36" s="74"/>
      <c r="IS36" s="74"/>
      <c r="IT36" s="74"/>
      <c r="IU36" s="74"/>
    </row>
    <row r="37" spans="1:255" s="88" customFormat="1" ht="30" customHeight="1" x14ac:dyDescent="0.25">
      <c r="A37" s="88">
        <v>63</v>
      </c>
      <c r="B37" s="91" t="s">
        <v>189</v>
      </c>
      <c r="C37" s="52" t="s">
        <v>1067</v>
      </c>
      <c r="D37" s="100" t="s">
        <v>1609</v>
      </c>
      <c r="E37" s="100"/>
      <c r="F37" s="10" t="s">
        <v>59</v>
      </c>
      <c r="G37" s="72" t="s">
        <v>1458</v>
      </c>
      <c r="H37" s="72" t="s">
        <v>1458</v>
      </c>
      <c r="I37" s="72" t="s">
        <v>1459</v>
      </c>
      <c r="J37" s="46" t="s">
        <v>1599</v>
      </c>
      <c r="K37" s="90">
        <v>13</v>
      </c>
      <c r="L37" s="91" t="s">
        <v>189</v>
      </c>
      <c r="M37" s="15"/>
      <c r="N37" s="92"/>
      <c r="O37" s="14"/>
      <c r="P37" s="96"/>
      <c r="Q37" s="96"/>
      <c r="R37" s="96"/>
      <c r="S37" s="96"/>
      <c r="T37" s="74"/>
      <c r="U37" s="74"/>
      <c r="V37" s="74"/>
      <c r="W37" s="74"/>
      <c r="EZ37" s="74"/>
      <c r="HT37" s="74"/>
      <c r="HU37" s="74"/>
      <c r="HV37" s="74"/>
      <c r="HW37" s="74"/>
      <c r="HX37" s="74"/>
      <c r="HY37" s="74"/>
      <c r="HZ37" s="74"/>
      <c r="IA37" s="74"/>
      <c r="IB37" s="74"/>
      <c r="IC37" s="74"/>
      <c r="ID37" s="74"/>
      <c r="IE37" s="74"/>
      <c r="IF37" s="74"/>
      <c r="IG37" s="74"/>
      <c r="IH37" s="74"/>
      <c r="II37" s="74"/>
      <c r="IJ37" s="74"/>
      <c r="IK37" s="74"/>
      <c r="IL37" s="74"/>
      <c r="IM37" s="74"/>
      <c r="IN37" s="74"/>
      <c r="IO37" s="74"/>
      <c r="IP37" s="74"/>
      <c r="IQ37" s="74"/>
      <c r="IR37" s="74"/>
      <c r="IS37" s="74"/>
      <c r="IT37" s="74"/>
      <c r="IU37" s="74"/>
    </row>
    <row r="38" spans="1:255" s="88" customFormat="1" ht="30" customHeight="1" x14ac:dyDescent="0.25">
      <c r="A38" s="88">
        <v>45</v>
      </c>
      <c r="B38" s="91" t="s">
        <v>190</v>
      </c>
      <c r="C38" s="100" t="s">
        <v>113</v>
      </c>
      <c r="D38" s="100" t="s">
        <v>982</v>
      </c>
      <c r="E38" s="100"/>
      <c r="F38" s="10" t="s">
        <v>59</v>
      </c>
      <c r="G38" s="72" t="s">
        <v>1412</v>
      </c>
      <c r="H38" s="72" t="s">
        <v>1441</v>
      </c>
      <c r="I38" s="72" t="s">
        <v>1442</v>
      </c>
      <c r="J38" s="46"/>
      <c r="K38" s="90">
        <v>14</v>
      </c>
      <c r="L38" s="91" t="s">
        <v>190</v>
      </c>
      <c r="M38" s="15"/>
      <c r="N38" s="92"/>
      <c r="O38" s="14"/>
      <c r="P38" s="96"/>
      <c r="Q38" s="96"/>
      <c r="R38" s="96"/>
      <c r="S38" s="96"/>
      <c r="T38" s="74"/>
      <c r="U38" s="74"/>
      <c r="V38" s="74"/>
      <c r="W38" s="74"/>
      <c r="EZ38" s="74"/>
      <c r="HT38" s="74"/>
      <c r="HU38" s="74"/>
      <c r="HV38" s="74"/>
      <c r="HW38" s="74"/>
      <c r="HX38" s="74"/>
      <c r="HY38" s="74"/>
      <c r="HZ38" s="74"/>
      <c r="IA38" s="74"/>
      <c r="IB38" s="74"/>
      <c r="IC38" s="74"/>
      <c r="ID38" s="74"/>
      <c r="IE38" s="74"/>
      <c r="IF38" s="74"/>
      <c r="IG38" s="74"/>
      <c r="IH38" s="74"/>
      <c r="II38" s="74"/>
      <c r="IJ38" s="74"/>
      <c r="IK38" s="74"/>
      <c r="IL38" s="74"/>
      <c r="IM38" s="74"/>
      <c r="IN38" s="74"/>
      <c r="IO38" s="74"/>
      <c r="IP38" s="74"/>
      <c r="IQ38" s="74"/>
      <c r="IR38" s="74"/>
      <c r="IS38" s="74"/>
      <c r="IT38" s="74"/>
      <c r="IU38" s="74"/>
    </row>
    <row r="39" spans="1:255" s="88" customFormat="1" ht="30" customHeight="1" x14ac:dyDescent="0.25">
      <c r="A39" s="88">
        <v>55</v>
      </c>
      <c r="B39" s="91" t="s">
        <v>1044</v>
      </c>
      <c r="C39" s="95" t="s">
        <v>113</v>
      </c>
      <c r="D39" s="95" t="s">
        <v>1610</v>
      </c>
      <c r="E39" s="95"/>
      <c r="F39" s="10" t="s">
        <v>59</v>
      </c>
      <c r="G39" s="72" t="s">
        <v>1720</v>
      </c>
      <c r="H39" s="72" t="s">
        <v>1448</v>
      </c>
      <c r="I39" s="72" t="s">
        <v>1447</v>
      </c>
      <c r="J39" s="46"/>
      <c r="K39" s="90"/>
      <c r="L39" s="91"/>
      <c r="M39" s="15" t="s">
        <v>130</v>
      </c>
      <c r="N39" s="92" t="s">
        <v>97</v>
      </c>
      <c r="O39" s="14" t="s">
        <v>98</v>
      </c>
      <c r="P39" s="53"/>
      <c r="Q39" s="53"/>
      <c r="R39" s="53"/>
      <c r="S39" s="10"/>
      <c r="T39" s="74"/>
      <c r="U39" s="74"/>
      <c r="V39" s="74"/>
      <c r="W39" s="74"/>
      <c r="EZ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row>
    <row r="40" spans="1:255" s="88" customFormat="1" ht="30" customHeight="1" x14ac:dyDescent="0.25">
      <c r="A40" s="34">
        <v>50</v>
      </c>
      <c r="B40" s="91" t="s">
        <v>131</v>
      </c>
      <c r="C40" s="95" t="s">
        <v>113</v>
      </c>
      <c r="D40" s="95" t="s">
        <v>113</v>
      </c>
      <c r="E40" s="95"/>
      <c r="F40" s="10" t="s">
        <v>59</v>
      </c>
      <c r="G40" s="72" t="s">
        <v>1721</v>
      </c>
      <c r="H40" s="72" t="s">
        <v>1413</v>
      </c>
      <c r="I40" s="72" t="s">
        <v>1414</v>
      </c>
      <c r="J40" s="46"/>
      <c r="K40" s="90"/>
      <c r="L40" s="91"/>
      <c r="M40" s="15" t="s">
        <v>132</v>
      </c>
      <c r="N40" s="92" t="s">
        <v>97</v>
      </c>
      <c r="O40" s="14" t="s">
        <v>98</v>
      </c>
      <c r="P40" s="53"/>
      <c r="Q40" s="53"/>
      <c r="R40" s="53"/>
      <c r="S40" s="10"/>
      <c r="T40" s="74"/>
      <c r="U40" s="74"/>
      <c r="V40" s="74"/>
      <c r="W40" s="74"/>
      <c r="EZ40" s="74"/>
      <c r="HT40" s="74"/>
      <c r="HU40" s="74"/>
      <c r="HV40" s="74"/>
      <c r="HW40" s="74"/>
      <c r="HX40" s="74"/>
      <c r="HY40" s="74"/>
      <c r="HZ40" s="74"/>
      <c r="IA40" s="74"/>
      <c r="IB40" s="74"/>
      <c r="IC40" s="74"/>
      <c r="ID40" s="74"/>
      <c r="IE40" s="74"/>
      <c r="IF40" s="74"/>
      <c r="IG40" s="74"/>
      <c r="IH40" s="74"/>
      <c r="II40" s="74"/>
      <c r="IJ40" s="74"/>
      <c r="IK40" s="74"/>
      <c r="IL40" s="74"/>
      <c r="IM40" s="74"/>
      <c r="IN40" s="74"/>
      <c r="IO40" s="74"/>
      <c r="IP40" s="74"/>
      <c r="IQ40" s="74"/>
      <c r="IR40" s="74"/>
      <c r="IS40" s="74"/>
      <c r="IT40" s="74"/>
      <c r="IU40" s="74"/>
    </row>
    <row r="41" spans="1:255" s="88" customFormat="1" ht="30" customHeight="1" x14ac:dyDescent="0.25">
      <c r="A41" s="88">
        <v>51</v>
      </c>
      <c r="B41" s="91" t="s">
        <v>133</v>
      </c>
      <c r="C41" s="95" t="s">
        <v>113</v>
      </c>
      <c r="D41" s="95" t="s">
        <v>113</v>
      </c>
      <c r="E41" s="95"/>
      <c r="F41" s="10" t="s">
        <v>59</v>
      </c>
      <c r="G41" s="72" t="s">
        <v>1722</v>
      </c>
      <c r="H41" s="72" t="s">
        <v>1385</v>
      </c>
      <c r="I41" s="72" t="s">
        <v>1447</v>
      </c>
      <c r="J41" s="46"/>
      <c r="K41" s="90"/>
      <c r="L41" s="91"/>
      <c r="M41" s="15" t="s">
        <v>134</v>
      </c>
      <c r="N41" s="92" t="s">
        <v>97</v>
      </c>
      <c r="O41" s="14" t="s">
        <v>98</v>
      </c>
      <c r="P41" s="53"/>
      <c r="Q41" s="53"/>
      <c r="R41" s="53"/>
      <c r="S41" s="10"/>
      <c r="T41" s="74"/>
      <c r="U41" s="74"/>
      <c r="V41" s="74"/>
      <c r="W41" s="74"/>
      <c r="EZ41" s="74"/>
      <c r="HT41" s="74"/>
      <c r="HU41" s="74"/>
      <c r="HV41" s="74"/>
      <c r="HW41" s="74"/>
      <c r="HX41" s="74"/>
      <c r="HY41" s="74"/>
      <c r="HZ41" s="74"/>
      <c r="IA41" s="74"/>
      <c r="IB41" s="74"/>
      <c r="IC41" s="74"/>
      <c r="ID41" s="74"/>
      <c r="IE41" s="74"/>
      <c r="IF41" s="74"/>
      <c r="IG41" s="74"/>
      <c r="IH41" s="74"/>
      <c r="II41" s="74"/>
      <c r="IJ41" s="74"/>
      <c r="IK41" s="74"/>
      <c r="IL41" s="74"/>
      <c r="IM41" s="74"/>
      <c r="IN41" s="74"/>
      <c r="IO41" s="74"/>
      <c r="IP41" s="74"/>
      <c r="IQ41" s="74"/>
      <c r="IR41" s="74"/>
      <c r="IS41" s="74"/>
      <c r="IT41" s="74"/>
      <c r="IU41" s="74"/>
    </row>
    <row r="42" spans="1:255" s="88" customFormat="1" ht="30" customHeight="1" x14ac:dyDescent="0.25">
      <c r="A42" s="34">
        <v>52</v>
      </c>
      <c r="B42" s="91" t="s">
        <v>135</v>
      </c>
      <c r="C42" s="95" t="s">
        <v>113</v>
      </c>
      <c r="D42" s="95" t="s">
        <v>113</v>
      </c>
      <c r="E42" s="95"/>
      <c r="F42" s="10" t="s">
        <v>59</v>
      </c>
      <c r="G42" s="72" t="s">
        <v>1722</v>
      </c>
      <c r="H42" s="72" t="s">
        <v>1385</v>
      </c>
      <c r="I42" s="72" t="s">
        <v>1447</v>
      </c>
      <c r="J42" s="46"/>
      <c r="K42" s="90"/>
      <c r="L42" s="91"/>
      <c r="M42" s="15" t="s">
        <v>136</v>
      </c>
      <c r="N42" s="92" t="s">
        <v>97</v>
      </c>
      <c r="O42" s="14" t="s">
        <v>98</v>
      </c>
      <c r="P42" s="53"/>
      <c r="Q42" s="53"/>
      <c r="R42" s="53"/>
      <c r="S42" s="10"/>
      <c r="T42" s="74"/>
      <c r="U42" s="74"/>
      <c r="V42" s="74"/>
      <c r="W42" s="74"/>
      <c r="EZ42" s="74"/>
      <c r="HT42" s="74"/>
      <c r="HU42" s="74"/>
      <c r="HV42" s="74"/>
      <c r="HW42" s="74"/>
      <c r="HX42" s="74"/>
      <c r="HY42" s="74"/>
      <c r="HZ42" s="74"/>
      <c r="IA42" s="74"/>
      <c r="IB42" s="74"/>
      <c r="IC42" s="74"/>
      <c r="ID42" s="74"/>
      <c r="IE42" s="74"/>
      <c r="IF42" s="74"/>
      <c r="IG42" s="74"/>
      <c r="IH42" s="74"/>
      <c r="II42" s="74"/>
      <c r="IJ42" s="74"/>
      <c r="IK42" s="74"/>
      <c r="IL42" s="74"/>
      <c r="IM42" s="74"/>
      <c r="IN42" s="74"/>
      <c r="IO42" s="74"/>
      <c r="IP42" s="74"/>
      <c r="IQ42" s="74"/>
      <c r="IR42" s="74"/>
      <c r="IS42" s="74"/>
      <c r="IT42" s="74"/>
      <c r="IU42" s="74"/>
    </row>
    <row r="43" spans="1:255" s="88" customFormat="1" ht="30" customHeight="1" x14ac:dyDescent="0.25">
      <c r="A43" s="88">
        <v>49</v>
      </c>
      <c r="B43" s="52" t="s">
        <v>128</v>
      </c>
      <c r="C43" s="95" t="s">
        <v>113</v>
      </c>
      <c r="D43" s="95" t="s">
        <v>114</v>
      </c>
      <c r="E43" s="95"/>
      <c r="F43" s="10" t="s">
        <v>59</v>
      </c>
      <c r="G43" s="72" t="s">
        <v>1412</v>
      </c>
      <c r="H43" s="72" t="s">
        <v>1227</v>
      </c>
      <c r="I43" s="72" t="s">
        <v>1414</v>
      </c>
      <c r="J43" s="46"/>
      <c r="K43" s="90"/>
      <c r="L43" s="91"/>
      <c r="M43" s="15" t="s">
        <v>129</v>
      </c>
      <c r="N43" s="92" t="s">
        <v>97</v>
      </c>
      <c r="O43" s="14" t="s">
        <v>1650</v>
      </c>
      <c r="P43" s="53" t="s">
        <v>117</v>
      </c>
      <c r="Q43" s="53" t="s">
        <v>118</v>
      </c>
      <c r="R43" s="53" t="s">
        <v>119</v>
      </c>
      <c r="S43" s="10" t="s">
        <v>100</v>
      </c>
      <c r="T43" s="74"/>
      <c r="U43" s="74"/>
      <c r="V43" s="74"/>
      <c r="W43" s="74"/>
      <c r="EZ43" s="74"/>
      <c r="HT43" s="74"/>
      <c r="HU43" s="74"/>
      <c r="HV43" s="74"/>
      <c r="HW43" s="74"/>
      <c r="HX43" s="74"/>
      <c r="HY43" s="74"/>
      <c r="HZ43" s="74"/>
      <c r="IA43" s="74"/>
      <c r="IB43" s="74"/>
      <c r="IC43" s="74"/>
      <c r="ID43" s="74"/>
      <c r="IE43" s="74"/>
      <c r="IF43" s="74"/>
      <c r="IG43" s="74"/>
      <c r="IH43" s="74"/>
      <c r="II43" s="74"/>
      <c r="IJ43" s="74"/>
      <c r="IK43" s="74"/>
      <c r="IL43" s="74"/>
      <c r="IM43" s="74"/>
      <c r="IN43" s="74"/>
      <c r="IO43" s="74"/>
      <c r="IP43" s="74"/>
      <c r="IQ43" s="74"/>
      <c r="IR43" s="74"/>
      <c r="IS43" s="74"/>
      <c r="IT43" s="74"/>
      <c r="IU43" s="74"/>
    </row>
    <row r="44" spans="1:255" s="88" customFormat="1" ht="45" customHeight="1" x14ac:dyDescent="0.25">
      <c r="A44" s="88">
        <v>13</v>
      </c>
      <c r="B44" s="39" t="s">
        <v>202</v>
      </c>
      <c r="C44" s="52" t="s">
        <v>1615</v>
      </c>
      <c r="D44" s="95" t="s">
        <v>1611</v>
      </c>
      <c r="E44" s="95"/>
      <c r="F44" s="10" t="s">
        <v>59</v>
      </c>
      <c r="G44" s="72" t="s">
        <v>1723</v>
      </c>
      <c r="H44" s="72" t="s">
        <v>1401</v>
      </c>
      <c r="I44" s="72" t="s">
        <v>1394</v>
      </c>
      <c r="J44" s="46"/>
      <c r="K44" s="90"/>
      <c r="L44" s="91"/>
      <c r="M44" s="15" t="s">
        <v>203</v>
      </c>
      <c r="N44" s="92" t="s">
        <v>97</v>
      </c>
      <c r="O44" s="14" t="s">
        <v>98</v>
      </c>
      <c r="P44" s="53"/>
      <c r="Q44" s="53"/>
      <c r="R44" s="53"/>
      <c r="S44" s="10"/>
      <c r="T44" s="74"/>
      <c r="U44" s="74"/>
      <c r="V44" s="74"/>
      <c r="W44" s="74"/>
      <c r="EZ44" s="74"/>
      <c r="HT44" s="93"/>
      <c r="HU44" s="93"/>
      <c r="HV44" s="93"/>
      <c r="HW44" s="93"/>
      <c r="HX44" s="93"/>
      <c r="HY44" s="93"/>
      <c r="HZ44" s="93"/>
      <c r="IA44" s="93"/>
      <c r="IB44" s="93"/>
      <c r="IC44" s="93"/>
      <c r="ID44" s="93"/>
      <c r="IE44" s="93"/>
      <c r="IF44" s="93"/>
      <c r="IG44" s="93"/>
      <c r="IH44" s="93"/>
      <c r="II44" s="93"/>
      <c r="IJ44" s="93"/>
      <c r="IK44" s="93"/>
      <c r="IL44" s="93"/>
      <c r="IM44" s="93"/>
      <c r="IN44" s="93"/>
      <c r="IO44" s="93"/>
      <c r="IP44" s="93"/>
      <c r="IQ44" s="93"/>
      <c r="IR44" s="93"/>
      <c r="IS44" s="93"/>
      <c r="IT44" s="93"/>
      <c r="IU44" s="93"/>
    </row>
    <row r="45" spans="1:255" ht="30" customHeight="1" x14ac:dyDescent="0.25">
      <c r="A45" s="88">
        <v>53</v>
      </c>
      <c r="B45" s="91" t="s">
        <v>193</v>
      </c>
      <c r="C45" s="52" t="s">
        <v>1615</v>
      </c>
      <c r="D45" s="95" t="s">
        <v>113</v>
      </c>
      <c r="E45" s="95"/>
      <c r="F45" s="10" t="s">
        <v>59</v>
      </c>
      <c r="G45" s="72" t="s">
        <v>1722</v>
      </c>
      <c r="H45" s="72" t="s">
        <v>1383</v>
      </c>
      <c r="I45" s="72" t="s">
        <v>1228</v>
      </c>
      <c r="J45" s="46"/>
      <c r="K45" s="90"/>
      <c r="L45" s="91"/>
      <c r="M45" s="15" t="s">
        <v>194</v>
      </c>
      <c r="N45" s="92" t="s">
        <v>97</v>
      </c>
      <c r="O45" s="14" t="s">
        <v>98</v>
      </c>
      <c r="P45" s="53"/>
      <c r="Q45" s="53"/>
      <c r="R45" s="53"/>
      <c r="S45" s="10"/>
      <c r="T45" s="74"/>
    </row>
    <row r="46" spans="1:255" ht="30" customHeight="1" x14ac:dyDescent="0.25">
      <c r="A46" s="34">
        <v>54</v>
      </c>
      <c r="B46" s="91" t="s">
        <v>1043</v>
      </c>
      <c r="C46" s="52" t="s">
        <v>1615</v>
      </c>
      <c r="D46" s="95" t="s">
        <v>113</v>
      </c>
      <c r="E46" s="95"/>
      <c r="F46" s="10" t="s">
        <v>59</v>
      </c>
      <c r="G46" s="72" t="s">
        <v>1724</v>
      </c>
      <c r="H46" s="72" t="s">
        <v>1413</v>
      </c>
      <c r="I46" s="72" t="s">
        <v>1447</v>
      </c>
      <c r="J46" s="46"/>
      <c r="K46" s="90"/>
      <c r="L46" s="91"/>
      <c r="M46" s="15" t="s">
        <v>195</v>
      </c>
      <c r="N46" s="92" t="s">
        <v>97</v>
      </c>
      <c r="O46" s="14" t="s">
        <v>98</v>
      </c>
      <c r="P46" s="53"/>
      <c r="Q46" s="53"/>
      <c r="R46" s="53"/>
      <c r="S46" s="10"/>
      <c r="T46" s="74"/>
    </row>
    <row r="47" spans="1:255" s="88" customFormat="1" ht="30" customHeight="1" x14ac:dyDescent="0.25">
      <c r="A47" s="34">
        <v>24</v>
      </c>
      <c r="B47" s="91" t="s">
        <v>1075</v>
      </c>
      <c r="C47" s="52" t="s">
        <v>167</v>
      </c>
      <c r="D47" s="143" t="s">
        <v>954</v>
      </c>
      <c r="E47" s="95"/>
      <c r="F47" s="10" t="s">
        <v>59</v>
      </c>
      <c r="G47" s="72" t="s">
        <v>1416</v>
      </c>
      <c r="H47" s="72" t="s">
        <v>1417</v>
      </c>
      <c r="I47" s="72" t="s">
        <v>1384</v>
      </c>
      <c r="J47" s="46"/>
      <c r="K47" s="90">
        <v>574</v>
      </c>
      <c r="L47" s="91" t="s">
        <v>178</v>
      </c>
      <c r="M47" s="15" t="s">
        <v>179</v>
      </c>
      <c r="N47" s="92"/>
      <c r="O47" s="14" t="s">
        <v>1646</v>
      </c>
      <c r="P47" s="96"/>
      <c r="Q47" s="96"/>
      <c r="R47" s="96"/>
      <c r="S47" s="96"/>
      <c r="T47" s="74"/>
      <c r="U47" s="74"/>
      <c r="V47" s="74"/>
      <c r="W47" s="74"/>
      <c r="EZ47" s="74"/>
      <c r="HT47" s="74"/>
      <c r="HU47" s="74"/>
      <c r="HV47" s="74"/>
      <c r="HW47" s="74"/>
      <c r="HX47" s="74"/>
      <c r="HY47" s="74"/>
      <c r="HZ47" s="74"/>
      <c r="IA47" s="74"/>
      <c r="IB47" s="74"/>
      <c r="IC47" s="74"/>
      <c r="ID47" s="74"/>
      <c r="IE47" s="74"/>
      <c r="IF47" s="74"/>
      <c r="IG47" s="74"/>
      <c r="IH47" s="74"/>
      <c r="II47" s="74"/>
      <c r="IJ47" s="74"/>
      <c r="IK47" s="74"/>
      <c r="IL47" s="74"/>
      <c r="IM47" s="74"/>
      <c r="IN47" s="74"/>
      <c r="IO47" s="74"/>
      <c r="IP47" s="74"/>
      <c r="IQ47" s="74"/>
      <c r="IR47" s="74"/>
      <c r="IS47" s="74"/>
      <c r="IT47" s="74"/>
      <c r="IU47" s="74"/>
    </row>
    <row r="48" spans="1:255" s="94" customFormat="1" ht="30" customHeight="1" x14ac:dyDescent="0.25">
      <c r="A48" s="88">
        <v>23</v>
      </c>
      <c r="B48" s="91" t="s">
        <v>977</v>
      </c>
      <c r="C48" s="52" t="s">
        <v>167</v>
      </c>
      <c r="D48" s="95"/>
      <c r="E48" s="95"/>
      <c r="F48" s="10" t="s">
        <v>59</v>
      </c>
      <c r="G48" s="72" t="s">
        <v>1725</v>
      </c>
      <c r="H48" s="72" t="s">
        <v>1409</v>
      </c>
      <c r="I48" s="72" t="s">
        <v>1415</v>
      </c>
      <c r="J48" s="46"/>
      <c r="K48" s="90">
        <v>517</v>
      </c>
      <c r="L48" s="91" t="s">
        <v>180</v>
      </c>
      <c r="M48" s="15"/>
      <c r="N48" s="92" t="s">
        <v>97</v>
      </c>
      <c r="O48" s="14" t="s">
        <v>1646</v>
      </c>
      <c r="P48" s="53" t="s">
        <v>181</v>
      </c>
      <c r="Q48" s="10" t="s">
        <v>27</v>
      </c>
      <c r="R48" s="10" t="s">
        <v>182</v>
      </c>
      <c r="S48" s="10" t="s">
        <v>65</v>
      </c>
      <c r="T48" s="93"/>
      <c r="U48" s="93"/>
      <c r="V48" s="93"/>
      <c r="W48" s="93"/>
      <c r="EZ48" s="93"/>
      <c r="HT48" s="74"/>
      <c r="HU48" s="74"/>
      <c r="HV48" s="74"/>
      <c r="HW48" s="74"/>
      <c r="HX48" s="74"/>
      <c r="HY48" s="74"/>
      <c r="HZ48" s="74"/>
      <c r="IA48" s="74"/>
      <c r="IB48" s="74"/>
      <c r="IC48" s="74"/>
      <c r="ID48" s="74"/>
      <c r="IE48" s="74"/>
      <c r="IF48" s="74"/>
      <c r="IG48" s="74"/>
      <c r="IH48" s="74"/>
      <c r="II48" s="74"/>
      <c r="IJ48" s="74"/>
      <c r="IK48" s="74"/>
      <c r="IL48" s="74"/>
      <c r="IM48" s="74"/>
      <c r="IN48" s="74"/>
      <c r="IO48" s="74"/>
      <c r="IP48" s="74"/>
      <c r="IQ48" s="74"/>
      <c r="IR48" s="74"/>
      <c r="IS48" s="74"/>
      <c r="IT48" s="74"/>
      <c r="IU48" s="74"/>
    </row>
    <row r="49" spans="1:255" s="88" customFormat="1" ht="60" customHeight="1" x14ac:dyDescent="0.25">
      <c r="A49" s="34">
        <v>44</v>
      </c>
      <c r="B49" s="91" t="s">
        <v>1042</v>
      </c>
      <c r="C49" s="95" t="s">
        <v>113</v>
      </c>
      <c r="D49" s="52" t="s">
        <v>114</v>
      </c>
      <c r="E49" s="95"/>
      <c r="F49" s="10" t="s">
        <v>59</v>
      </c>
      <c r="G49" s="72" t="s">
        <v>1726</v>
      </c>
      <c r="H49" s="72" t="s">
        <v>1419</v>
      </c>
      <c r="I49" s="72" t="s">
        <v>1440</v>
      </c>
      <c r="J49" s="46"/>
      <c r="K49" s="90"/>
      <c r="L49" s="91"/>
      <c r="M49" s="15" t="s">
        <v>192</v>
      </c>
      <c r="N49" s="92" t="s">
        <v>97</v>
      </c>
      <c r="O49" s="14" t="s">
        <v>98</v>
      </c>
      <c r="P49" s="53"/>
      <c r="Q49" s="53"/>
      <c r="R49" s="53"/>
      <c r="S49" s="10"/>
      <c r="T49" s="74"/>
      <c r="U49" s="74"/>
      <c r="V49" s="74"/>
      <c r="W49" s="74"/>
      <c r="EZ49" s="74"/>
      <c r="HT49" s="74"/>
      <c r="HU49" s="74"/>
      <c r="HV49" s="74"/>
      <c r="HW49" s="74"/>
      <c r="HX49" s="74"/>
      <c r="HY49" s="74"/>
      <c r="HZ49" s="74"/>
      <c r="IA49" s="74"/>
      <c r="IB49" s="74"/>
      <c r="IC49" s="74"/>
      <c r="ID49" s="74"/>
      <c r="IE49" s="74"/>
      <c r="IF49" s="74"/>
      <c r="IG49" s="74"/>
      <c r="IH49" s="74"/>
      <c r="II49" s="74"/>
      <c r="IJ49" s="74"/>
      <c r="IK49" s="74"/>
      <c r="IL49" s="74"/>
      <c r="IM49" s="74"/>
      <c r="IN49" s="74"/>
      <c r="IO49" s="74"/>
      <c r="IP49" s="74"/>
      <c r="IQ49" s="74"/>
      <c r="IR49" s="74"/>
      <c r="IS49" s="74"/>
      <c r="IT49" s="74"/>
      <c r="IU49" s="74"/>
    </row>
    <row r="50" spans="1:255" s="88" customFormat="1" ht="80.099999999999994" customHeight="1" x14ac:dyDescent="0.25">
      <c r="A50" s="34">
        <v>46</v>
      </c>
      <c r="B50" s="39" t="s">
        <v>957</v>
      </c>
      <c r="C50" s="52" t="s">
        <v>113</v>
      </c>
      <c r="D50" s="52" t="s">
        <v>114</v>
      </c>
      <c r="E50" s="52"/>
      <c r="F50" s="10" t="s">
        <v>59</v>
      </c>
      <c r="G50" s="72" t="s">
        <v>1727</v>
      </c>
      <c r="H50" s="72" t="s">
        <v>1439</v>
      </c>
      <c r="I50" s="72" t="s">
        <v>1389</v>
      </c>
      <c r="J50" s="46"/>
      <c r="K50" s="90">
        <v>48</v>
      </c>
      <c r="L50" s="91" t="s">
        <v>115</v>
      </c>
      <c r="M50" s="15" t="s">
        <v>116</v>
      </c>
      <c r="N50" s="92" t="s">
        <v>62</v>
      </c>
      <c r="O50" s="14" t="s">
        <v>1650</v>
      </c>
      <c r="P50" s="53" t="s">
        <v>117</v>
      </c>
      <c r="Q50" s="53" t="s">
        <v>118</v>
      </c>
      <c r="R50" s="53" t="s">
        <v>119</v>
      </c>
      <c r="S50" s="10"/>
      <c r="T50" s="74"/>
      <c r="U50" s="74"/>
      <c r="V50" s="74"/>
      <c r="W50" s="74"/>
      <c r="EZ50" s="74"/>
      <c r="HT50" s="74"/>
      <c r="HU50" s="74"/>
      <c r="HV50" s="74"/>
      <c r="HW50" s="74"/>
      <c r="HX50" s="74"/>
      <c r="HY50" s="74"/>
      <c r="HZ50" s="74"/>
      <c r="IA50" s="74"/>
      <c r="IB50" s="74"/>
      <c r="IC50" s="74"/>
      <c r="ID50" s="74"/>
      <c r="IE50" s="74"/>
      <c r="IF50" s="74"/>
      <c r="IG50" s="74"/>
      <c r="IH50" s="74"/>
      <c r="II50" s="74"/>
      <c r="IJ50" s="74"/>
      <c r="IK50" s="74"/>
      <c r="IL50" s="74"/>
      <c r="IM50" s="74"/>
      <c r="IN50" s="74"/>
      <c r="IO50" s="74"/>
      <c r="IP50" s="74"/>
      <c r="IQ50" s="74"/>
      <c r="IR50" s="74"/>
      <c r="IS50" s="74"/>
      <c r="IT50" s="74"/>
      <c r="IU50" s="74"/>
    </row>
    <row r="51" spans="1:255" s="88" customFormat="1" ht="60" customHeight="1" x14ac:dyDescent="0.25">
      <c r="A51" s="34">
        <v>48</v>
      </c>
      <c r="B51" s="39" t="s">
        <v>124</v>
      </c>
      <c r="C51" s="52" t="s">
        <v>113</v>
      </c>
      <c r="D51" s="52" t="s">
        <v>114</v>
      </c>
      <c r="E51" s="52"/>
      <c r="F51" s="10" t="s">
        <v>59</v>
      </c>
      <c r="G51" s="72" t="s">
        <v>1728</v>
      </c>
      <c r="H51" s="72" t="s">
        <v>1409</v>
      </c>
      <c r="I51" s="72" t="s">
        <v>1446</v>
      </c>
      <c r="J51" s="46"/>
      <c r="K51" s="90">
        <v>572</v>
      </c>
      <c r="L51" s="91" t="s">
        <v>125</v>
      </c>
      <c r="M51" s="15"/>
      <c r="N51" s="92"/>
      <c r="O51" s="14" t="s">
        <v>1650</v>
      </c>
      <c r="P51" s="53" t="s">
        <v>117</v>
      </c>
      <c r="Q51" s="53" t="s">
        <v>118</v>
      </c>
      <c r="R51" s="53" t="s">
        <v>119</v>
      </c>
      <c r="S51" s="10"/>
      <c r="T51" s="74"/>
      <c r="U51" s="74"/>
      <c r="V51" s="74"/>
      <c r="W51" s="74"/>
      <c r="EZ51" s="74"/>
      <c r="HT51" s="74"/>
      <c r="HU51" s="74"/>
      <c r="HV51" s="74"/>
      <c r="HW51" s="74"/>
      <c r="HX51" s="74"/>
      <c r="HY51" s="74"/>
      <c r="HZ51" s="74"/>
      <c r="IA51" s="74"/>
      <c r="IB51" s="74"/>
      <c r="IC51" s="74"/>
      <c r="ID51" s="74"/>
      <c r="IE51" s="74"/>
      <c r="IF51" s="74"/>
      <c r="IG51" s="74"/>
      <c r="IH51" s="74"/>
      <c r="II51" s="74"/>
      <c r="IJ51" s="74"/>
      <c r="IK51" s="74"/>
      <c r="IL51" s="74"/>
      <c r="IM51" s="74"/>
      <c r="IN51" s="74"/>
      <c r="IO51" s="74"/>
      <c r="IP51" s="74"/>
      <c r="IQ51" s="74"/>
      <c r="IR51" s="74"/>
      <c r="IS51" s="74"/>
      <c r="IT51" s="74"/>
      <c r="IU51" s="74"/>
    </row>
    <row r="52" spans="1:255" s="88" customFormat="1" ht="45" customHeight="1" x14ac:dyDescent="0.25">
      <c r="A52" s="88">
        <v>47</v>
      </c>
      <c r="B52" s="39" t="s">
        <v>958</v>
      </c>
      <c r="C52" s="52" t="s">
        <v>113</v>
      </c>
      <c r="D52" s="52" t="s">
        <v>114</v>
      </c>
      <c r="E52" s="52"/>
      <c r="F52" s="10" t="s">
        <v>59</v>
      </c>
      <c r="G52" s="72" t="s">
        <v>1443</v>
      </c>
      <c r="H52" s="72" t="s">
        <v>1444</v>
      </c>
      <c r="I52" s="72" t="s">
        <v>1445</v>
      </c>
      <c r="J52" s="46"/>
      <c r="K52" s="90">
        <v>48</v>
      </c>
      <c r="L52" s="91" t="s">
        <v>115</v>
      </c>
      <c r="M52" s="15" t="s">
        <v>121</v>
      </c>
      <c r="N52" s="92"/>
      <c r="O52" s="14" t="s">
        <v>1650</v>
      </c>
      <c r="P52" s="53" t="s">
        <v>117</v>
      </c>
      <c r="Q52" s="53" t="s">
        <v>118</v>
      </c>
      <c r="R52" s="53" t="s">
        <v>119</v>
      </c>
      <c r="S52" s="10"/>
      <c r="T52" s="74"/>
      <c r="U52" s="74"/>
      <c r="V52" s="74"/>
      <c r="W52" s="74"/>
      <c r="EZ52" s="74"/>
      <c r="HT52" s="74"/>
      <c r="HU52" s="74"/>
      <c r="HV52" s="74"/>
      <c r="HW52" s="74"/>
      <c r="HX52" s="74"/>
      <c r="HY52" s="74"/>
      <c r="HZ52" s="74"/>
      <c r="IA52" s="74"/>
      <c r="IB52" s="74"/>
      <c r="IC52" s="74"/>
      <c r="ID52" s="74"/>
      <c r="IE52" s="74"/>
      <c r="IF52" s="74"/>
      <c r="IG52" s="74"/>
      <c r="IH52" s="74"/>
      <c r="II52" s="74"/>
      <c r="IJ52" s="74"/>
      <c r="IK52" s="74"/>
      <c r="IL52" s="74"/>
      <c r="IM52" s="74"/>
      <c r="IN52" s="74"/>
      <c r="IO52" s="74"/>
      <c r="IP52" s="74"/>
      <c r="IQ52" s="74"/>
      <c r="IR52" s="74"/>
      <c r="IS52" s="74"/>
      <c r="IT52" s="74"/>
      <c r="IU52" s="74"/>
    </row>
    <row r="53" spans="1:255" s="88" customFormat="1" ht="45" customHeight="1" x14ac:dyDescent="0.25">
      <c r="A53" s="34">
        <v>30</v>
      </c>
      <c r="B53" s="91" t="s">
        <v>969</v>
      </c>
      <c r="C53" s="97" t="s">
        <v>57</v>
      </c>
      <c r="D53" s="97" t="s">
        <v>67</v>
      </c>
      <c r="E53" s="52" t="s">
        <v>1014</v>
      </c>
      <c r="F53" s="10" t="s">
        <v>59</v>
      </c>
      <c r="G53" s="72" t="s">
        <v>1424</v>
      </c>
      <c r="H53" s="72" t="s">
        <v>1425</v>
      </c>
      <c r="I53" s="72" t="s">
        <v>1426</v>
      </c>
      <c r="J53" s="46" t="s">
        <v>1581</v>
      </c>
      <c r="K53" s="90">
        <v>569</v>
      </c>
      <c r="L53" s="91" t="s">
        <v>69</v>
      </c>
      <c r="M53" s="15"/>
      <c r="N53" s="92"/>
      <c r="O53" s="14" t="s">
        <v>1648</v>
      </c>
      <c r="P53" s="96"/>
      <c r="Q53" s="96"/>
      <c r="R53" s="96"/>
      <c r="S53" s="96"/>
      <c r="T53" s="74"/>
      <c r="U53" s="74"/>
      <c r="V53" s="74"/>
      <c r="W53" s="74"/>
      <c r="EZ53" s="74"/>
      <c r="HT53" s="74"/>
      <c r="HU53" s="74"/>
      <c r="HV53" s="74"/>
      <c r="HW53" s="74"/>
      <c r="HX53" s="74"/>
      <c r="HY53" s="74"/>
      <c r="HZ53" s="74"/>
      <c r="IA53" s="74"/>
      <c r="IB53" s="74"/>
      <c r="IC53" s="74"/>
      <c r="ID53" s="74"/>
      <c r="IE53" s="74"/>
      <c r="IF53" s="74"/>
      <c r="IG53" s="74"/>
      <c r="IH53" s="74"/>
      <c r="II53" s="74"/>
      <c r="IJ53" s="74"/>
      <c r="IK53" s="74"/>
      <c r="IL53" s="74"/>
      <c r="IM53" s="74"/>
      <c r="IN53" s="74"/>
      <c r="IO53" s="74"/>
      <c r="IP53" s="74"/>
      <c r="IQ53" s="74"/>
      <c r="IR53" s="74"/>
      <c r="IS53" s="74"/>
      <c r="IT53" s="74"/>
      <c r="IU53" s="74"/>
    </row>
    <row r="54" spans="1:255" ht="30" customHeight="1" x14ac:dyDescent="0.25">
      <c r="A54" s="88">
        <v>31</v>
      </c>
      <c r="B54" s="91" t="s">
        <v>970</v>
      </c>
      <c r="C54" s="97" t="s">
        <v>57</v>
      </c>
      <c r="D54" s="52" t="s">
        <v>67</v>
      </c>
      <c r="E54" s="52" t="s">
        <v>1014</v>
      </c>
      <c r="F54" s="10" t="s">
        <v>59</v>
      </c>
      <c r="G54" s="72" t="s">
        <v>1427</v>
      </c>
      <c r="H54" s="72" t="s">
        <v>1428</v>
      </c>
      <c r="I54" s="72" t="s">
        <v>1428</v>
      </c>
      <c r="J54" s="46"/>
      <c r="K54" s="90">
        <v>148</v>
      </c>
      <c r="L54" s="91" t="s">
        <v>68</v>
      </c>
      <c r="M54" s="15"/>
      <c r="N54" s="92"/>
      <c r="O54" s="14" t="s">
        <v>1648</v>
      </c>
      <c r="P54" s="96"/>
      <c r="Q54" s="96"/>
      <c r="R54" s="96"/>
      <c r="S54" s="96"/>
      <c r="T54" s="74"/>
    </row>
    <row r="55" spans="1:255" ht="45" customHeight="1" x14ac:dyDescent="0.25">
      <c r="A55" s="88">
        <v>29</v>
      </c>
      <c r="B55" s="91" t="s">
        <v>82</v>
      </c>
      <c r="C55" s="97" t="s">
        <v>57</v>
      </c>
      <c r="D55" s="97" t="s">
        <v>67</v>
      </c>
      <c r="E55" s="142" t="s">
        <v>83</v>
      </c>
      <c r="F55" s="10" t="s">
        <v>59</v>
      </c>
      <c r="G55" s="72" t="s">
        <v>1729</v>
      </c>
      <c r="H55" s="72" t="s">
        <v>1422</v>
      </c>
      <c r="I55" s="72" t="s">
        <v>1423</v>
      </c>
      <c r="J55" s="46"/>
      <c r="K55" s="90">
        <v>45</v>
      </c>
      <c r="L55" s="91" t="s">
        <v>84</v>
      </c>
      <c r="M55" s="15" t="s">
        <v>85</v>
      </c>
      <c r="N55" s="92"/>
      <c r="O55" s="14" t="s">
        <v>1648</v>
      </c>
      <c r="P55" s="10" t="s">
        <v>15</v>
      </c>
      <c r="Q55" s="10" t="s">
        <v>86</v>
      </c>
      <c r="R55" s="10" t="s">
        <v>87</v>
      </c>
      <c r="T55" s="74"/>
    </row>
    <row r="56" spans="1:255" s="88" customFormat="1" ht="30" customHeight="1" x14ac:dyDescent="0.25">
      <c r="A56" s="34">
        <v>56</v>
      </c>
      <c r="B56" s="52" t="s">
        <v>159</v>
      </c>
      <c r="C56" s="95" t="s">
        <v>160</v>
      </c>
      <c r="D56" s="95" t="s">
        <v>161</v>
      </c>
      <c r="E56" s="95"/>
      <c r="F56" s="10" t="s">
        <v>59</v>
      </c>
      <c r="G56" s="72" t="s">
        <v>1730</v>
      </c>
      <c r="H56" s="72" t="s">
        <v>1449</v>
      </c>
      <c r="I56" s="72" t="s">
        <v>1230</v>
      </c>
      <c r="J56" s="46" t="s">
        <v>1569</v>
      </c>
      <c r="K56" s="90"/>
      <c r="L56" s="91"/>
      <c r="M56" s="15" t="s">
        <v>162</v>
      </c>
      <c r="N56" s="92" t="s">
        <v>97</v>
      </c>
      <c r="O56" s="14" t="s">
        <v>1651</v>
      </c>
      <c r="P56" s="53"/>
      <c r="Q56" s="53"/>
      <c r="R56" s="53"/>
      <c r="S56" s="10"/>
      <c r="T56" s="74"/>
      <c r="U56" s="74"/>
      <c r="V56" s="74"/>
      <c r="W56" s="74"/>
      <c r="EZ56" s="74"/>
      <c r="HT56" s="74"/>
      <c r="HU56" s="74"/>
      <c r="HV56" s="74"/>
      <c r="HW56" s="74"/>
      <c r="HX56" s="74"/>
      <c r="HY56" s="74"/>
      <c r="HZ56" s="74"/>
      <c r="IA56" s="74"/>
      <c r="IB56" s="74"/>
      <c r="IC56" s="74"/>
      <c r="ID56" s="74"/>
      <c r="IE56" s="74"/>
      <c r="IF56" s="74"/>
      <c r="IG56" s="74"/>
      <c r="IH56" s="74"/>
      <c r="II56" s="74"/>
      <c r="IJ56" s="74"/>
      <c r="IK56" s="74"/>
      <c r="IL56" s="74"/>
      <c r="IM56" s="74"/>
      <c r="IN56" s="74"/>
      <c r="IO56" s="74"/>
      <c r="IP56" s="74"/>
      <c r="IQ56" s="74"/>
      <c r="IR56" s="74"/>
      <c r="IS56" s="74"/>
      <c r="IT56" s="74"/>
      <c r="IU56" s="74"/>
    </row>
    <row r="57" spans="1:255" s="88" customFormat="1" ht="30" customHeight="1" x14ac:dyDescent="0.25">
      <c r="A57" s="34">
        <v>58</v>
      </c>
      <c r="B57" s="52" t="s">
        <v>165</v>
      </c>
      <c r="C57" s="95" t="s">
        <v>160</v>
      </c>
      <c r="D57" s="95" t="s">
        <v>161</v>
      </c>
      <c r="E57" s="95"/>
      <c r="F57" s="10" t="s">
        <v>59</v>
      </c>
      <c r="G57" s="72" t="s">
        <v>1731</v>
      </c>
      <c r="H57" s="72" t="s">
        <v>1229</v>
      </c>
      <c r="I57" s="72" t="s">
        <v>1230</v>
      </c>
      <c r="J57" s="46"/>
      <c r="K57" s="89"/>
      <c r="L57" s="95"/>
      <c r="M57" s="10" t="s">
        <v>166</v>
      </c>
      <c r="N57" s="92" t="s">
        <v>97</v>
      </c>
      <c r="O57" s="14" t="s">
        <v>1651</v>
      </c>
      <c r="P57" s="53"/>
      <c r="Q57" s="53"/>
      <c r="R57" s="53"/>
      <c r="S57" s="10"/>
      <c r="T57" s="74"/>
      <c r="U57" s="74"/>
      <c r="V57" s="74"/>
      <c r="W57" s="74"/>
      <c r="X57" s="74"/>
      <c r="EZ57" s="74"/>
      <c r="HT57" s="74"/>
      <c r="HU57" s="74"/>
      <c r="HV57" s="74"/>
      <c r="HW57" s="74"/>
      <c r="HX57" s="74"/>
      <c r="HY57" s="74"/>
      <c r="HZ57" s="74"/>
      <c r="IA57" s="74"/>
      <c r="IB57" s="74"/>
      <c r="IC57" s="74"/>
      <c r="ID57" s="74"/>
      <c r="IE57" s="74"/>
      <c r="IF57" s="74"/>
      <c r="IG57" s="74"/>
      <c r="IH57" s="74"/>
      <c r="II57" s="74"/>
      <c r="IJ57" s="74"/>
      <c r="IK57" s="74"/>
      <c r="IL57" s="74"/>
      <c r="IM57" s="74"/>
      <c r="IN57" s="74"/>
      <c r="IO57" s="74"/>
      <c r="IP57" s="74"/>
      <c r="IQ57" s="74"/>
      <c r="IR57" s="74"/>
      <c r="IS57" s="74"/>
      <c r="IT57" s="74"/>
      <c r="IU57" s="74"/>
    </row>
    <row r="58" spans="1:255" s="88" customFormat="1" ht="30" customHeight="1" x14ac:dyDescent="0.25">
      <c r="A58" s="88">
        <v>57</v>
      </c>
      <c r="B58" s="52" t="s">
        <v>163</v>
      </c>
      <c r="C58" s="95" t="s">
        <v>160</v>
      </c>
      <c r="D58" s="95" t="s">
        <v>161</v>
      </c>
      <c r="E58" s="95"/>
      <c r="F58" s="10" t="s">
        <v>59</v>
      </c>
      <c r="G58" s="72" t="s">
        <v>1731</v>
      </c>
      <c r="H58" s="72" t="s">
        <v>1229</v>
      </c>
      <c r="I58" s="72" t="s">
        <v>1230</v>
      </c>
      <c r="J58" s="46"/>
      <c r="K58" s="90"/>
      <c r="L58" s="91"/>
      <c r="M58" s="15" t="s">
        <v>164</v>
      </c>
      <c r="N58" s="92" t="s">
        <v>97</v>
      </c>
      <c r="O58" s="14" t="s">
        <v>1651</v>
      </c>
      <c r="P58" s="53"/>
      <c r="Q58" s="53"/>
      <c r="R58" s="53"/>
      <c r="S58" s="10"/>
      <c r="T58" s="74"/>
      <c r="U58" s="74"/>
      <c r="V58" s="74"/>
      <c r="W58" s="74"/>
      <c r="EZ58" s="74"/>
      <c r="HT58" s="74"/>
      <c r="HU58" s="74"/>
      <c r="HV58" s="74"/>
      <c r="HW58" s="74"/>
      <c r="HX58" s="74"/>
      <c r="HY58" s="74"/>
      <c r="HZ58" s="74"/>
      <c r="IA58" s="74"/>
      <c r="IB58" s="74"/>
      <c r="IC58" s="74"/>
      <c r="ID58" s="74"/>
      <c r="IE58" s="74"/>
      <c r="IF58" s="74"/>
      <c r="IG58" s="74"/>
      <c r="IH58" s="74"/>
      <c r="II58" s="74"/>
      <c r="IJ58" s="74"/>
      <c r="IK58" s="74"/>
      <c r="IL58" s="74"/>
      <c r="IM58" s="74"/>
      <c r="IN58" s="74"/>
      <c r="IO58" s="74"/>
      <c r="IP58" s="74"/>
      <c r="IQ58" s="74"/>
      <c r="IR58" s="74"/>
      <c r="IS58" s="74"/>
      <c r="IT58" s="74"/>
      <c r="IU58" s="74"/>
    </row>
    <row r="59" spans="1:255" s="98" customFormat="1" ht="30" customHeight="1" x14ac:dyDescent="0.25">
      <c r="A59" s="34">
        <v>14</v>
      </c>
      <c r="B59" s="91" t="s">
        <v>138</v>
      </c>
      <c r="C59" s="52" t="s">
        <v>1615</v>
      </c>
      <c r="D59" s="95" t="s">
        <v>1611</v>
      </c>
      <c r="E59" s="142"/>
      <c r="F59" s="10" t="s">
        <v>59</v>
      </c>
      <c r="G59" s="72" t="s">
        <v>1732</v>
      </c>
      <c r="H59" s="72" t="s">
        <v>1391</v>
      </c>
      <c r="I59" s="72" t="s">
        <v>1389</v>
      </c>
      <c r="J59" s="46"/>
      <c r="K59" s="90">
        <v>47</v>
      </c>
      <c r="L59" s="91" t="s">
        <v>139</v>
      </c>
      <c r="M59" s="15" t="s">
        <v>140</v>
      </c>
      <c r="N59" s="92"/>
      <c r="O59" s="14"/>
      <c r="P59" s="34"/>
      <c r="Q59" s="34"/>
      <c r="R59" s="34"/>
      <c r="S59" s="34"/>
    </row>
    <row r="60" spans="1:255" ht="45" customHeight="1" x14ac:dyDescent="0.25">
      <c r="A60" s="34">
        <v>62</v>
      </c>
      <c r="B60" s="91" t="s">
        <v>187</v>
      </c>
      <c r="C60" s="71" t="s">
        <v>1606</v>
      </c>
      <c r="D60" s="71" t="s">
        <v>1607</v>
      </c>
      <c r="E60" s="95"/>
      <c r="F60" s="10" t="s">
        <v>59</v>
      </c>
      <c r="G60" s="72" t="s">
        <v>1733</v>
      </c>
      <c r="H60" s="72" t="s">
        <v>1456</v>
      </c>
      <c r="I60" s="72" t="s">
        <v>1457</v>
      </c>
      <c r="J60" s="46" t="s">
        <v>1599</v>
      </c>
      <c r="K60" s="90"/>
      <c r="L60" s="91"/>
      <c r="M60" s="15" t="s">
        <v>188</v>
      </c>
      <c r="N60" s="92" t="s">
        <v>97</v>
      </c>
      <c r="O60" s="14" t="s">
        <v>98</v>
      </c>
      <c r="P60" s="53"/>
      <c r="Q60" s="53"/>
      <c r="R60" s="53"/>
      <c r="S60" s="10"/>
      <c r="T60" s="74"/>
    </row>
    <row r="61" spans="1:255" ht="30" customHeight="1" x14ac:dyDescent="0.25">
      <c r="A61" s="88">
        <v>65</v>
      </c>
      <c r="B61" s="52" t="s">
        <v>205</v>
      </c>
      <c r="C61" s="95" t="s">
        <v>160</v>
      </c>
      <c r="D61" s="95" t="s">
        <v>1616</v>
      </c>
      <c r="E61" s="95"/>
      <c r="F61" s="10" t="s">
        <v>59</v>
      </c>
      <c r="G61" s="72" t="s">
        <v>1461</v>
      </c>
      <c r="H61" s="72" t="s">
        <v>1461</v>
      </c>
      <c r="I61" s="72" t="s">
        <v>1462</v>
      </c>
      <c r="J61" s="46"/>
      <c r="K61" s="90"/>
      <c r="L61" s="91"/>
      <c r="M61" s="15" t="s">
        <v>206</v>
      </c>
      <c r="N61" s="92" t="s">
        <v>97</v>
      </c>
      <c r="O61" s="14" t="s">
        <v>98</v>
      </c>
      <c r="P61" s="53"/>
      <c r="Q61" s="53"/>
      <c r="R61" s="53"/>
      <c r="S61" s="10"/>
      <c r="T61" s="74"/>
    </row>
    <row r="62" spans="1:255" ht="60" customHeight="1" x14ac:dyDescent="0.25">
      <c r="A62" s="88">
        <v>43</v>
      </c>
      <c r="B62" s="91" t="s">
        <v>126</v>
      </c>
      <c r="C62" s="95" t="s">
        <v>113</v>
      </c>
      <c r="D62" s="95" t="s">
        <v>114</v>
      </c>
      <c r="E62" s="95"/>
      <c r="F62" s="10" t="s">
        <v>59</v>
      </c>
      <c r="G62" s="72" t="s">
        <v>1734</v>
      </c>
      <c r="H62" s="72" t="s">
        <v>1439</v>
      </c>
      <c r="I62" s="72" t="s">
        <v>1389</v>
      </c>
      <c r="J62" s="46"/>
      <c r="K62" s="90">
        <v>838</v>
      </c>
      <c r="L62" s="91" t="s">
        <v>127</v>
      </c>
      <c r="M62" s="15" t="s">
        <v>120</v>
      </c>
      <c r="N62" s="92" t="s">
        <v>97</v>
      </c>
      <c r="O62" s="14" t="s">
        <v>1650</v>
      </c>
      <c r="P62" s="53" t="s">
        <v>117</v>
      </c>
      <c r="Q62" s="53" t="s">
        <v>118</v>
      </c>
      <c r="R62" s="53" t="s">
        <v>119</v>
      </c>
      <c r="S62" s="10"/>
      <c r="T62" s="74"/>
    </row>
    <row r="63" spans="1:255" ht="30" customHeight="1" x14ac:dyDescent="0.25">
      <c r="A63" s="88">
        <v>35</v>
      </c>
      <c r="B63" s="145" t="s">
        <v>88</v>
      </c>
      <c r="C63" s="97" t="s">
        <v>57</v>
      </c>
      <c r="D63" s="97" t="s">
        <v>67</v>
      </c>
      <c r="E63" s="97" t="s">
        <v>89</v>
      </c>
      <c r="F63" s="10" t="s">
        <v>59</v>
      </c>
      <c r="G63" s="72" t="s">
        <v>1735</v>
      </c>
      <c r="H63" s="72" t="s">
        <v>1434</v>
      </c>
      <c r="I63" s="72" t="s">
        <v>1435</v>
      </c>
      <c r="J63" s="46" t="s">
        <v>1597</v>
      </c>
      <c r="K63" s="90">
        <v>403</v>
      </c>
      <c r="L63" s="91" t="s">
        <v>90</v>
      </c>
      <c r="M63" s="15" t="s">
        <v>91</v>
      </c>
      <c r="N63" s="92"/>
      <c r="O63" s="14" t="s">
        <v>1648</v>
      </c>
      <c r="P63" s="10" t="s">
        <v>15</v>
      </c>
      <c r="Q63" s="10" t="s">
        <v>86</v>
      </c>
      <c r="R63" s="10" t="s">
        <v>87</v>
      </c>
      <c r="S63" s="10"/>
      <c r="T63" s="74"/>
    </row>
    <row r="64" spans="1:255" ht="30" customHeight="1" x14ac:dyDescent="0.25">
      <c r="A64" s="34">
        <v>36</v>
      </c>
      <c r="B64" s="145" t="s">
        <v>88</v>
      </c>
      <c r="C64" s="97" t="s">
        <v>57</v>
      </c>
      <c r="D64" s="97" t="s">
        <v>67</v>
      </c>
      <c r="E64" s="97" t="s">
        <v>89</v>
      </c>
      <c r="F64" s="10" t="s">
        <v>59</v>
      </c>
      <c r="G64" s="72" t="s">
        <v>1436</v>
      </c>
      <c r="H64" s="72" t="s">
        <v>1434</v>
      </c>
      <c r="I64" s="72" t="s">
        <v>1437</v>
      </c>
      <c r="J64" s="46"/>
      <c r="K64" s="90">
        <v>570</v>
      </c>
      <c r="L64" s="91" t="s">
        <v>92</v>
      </c>
      <c r="M64" s="15" t="s">
        <v>91</v>
      </c>
      <c r="N64" s="92"/>
      <c r="O64" s="14" t="s">
        <v>1648</v>
      </c>
      <c r="P64" s="10" t="s">
        <v>15</v>
      </c>
      <c r="Q64" s="10" t="s">
        <v>86</v>
      </c>
      <c r="R64" s="10" t="s">
        <v>87</v>
      </c>
      <c r="S64" s="10"/>
      <c r="T64" s="74"/>
    </row>
    <row r="65" spans="1:20" ht="30" customHeight="1" x14ac:dyDescent="0.25">
      <c r="A65" s="34">
        <v>38</v>
      </c>
      <c r="B65" s="91" t="s">
        <v>93</v>
      </c>
      <c r="C65" s="97" t="s">
        <v>57</v>
      </c>
      <c r="D65" s="97" t="s">
        <v>67</v>
      </c>
      <c r="E65" s="52" t="s">
        <v>1014</v>
      </c>
      <c r="F65" s="10" t="s">
        <v>59</v>
      </c>
      <c r="G65" s="72" t="s">
        <v>1438</v>
      </c>
      <c r="H65" s="72" t="s">
        <v>1146</v>
      </c>
      <c r="I65" s="72" t="s">
        <v>1223</v>
      </c>
      <c r="J65" s="46"/>
      <c r="K65" s="90">
        <v>575</v>
      </c>
      <c r="L65" s="91" t="s">
        <v>94</v>
      </c>
      <c r="M65" s="15" t="s">
        <v>1041</v>
      </c>
      <c r="N65" s="92"/>
      <c r="O65" s="14" t="s">
        <v>1648</v>
      </c>
      <c r="P65" s="96"/>
      <c r="Q65" s="96"/>
      <c r="R65" s="96"/>
      <c r="S65" s="96"/>
      <c r="T65" s="74"/>
    </row>
  </sheetData>
  <sheetProtection algorithmName="SHA-512" hashValue="hfDxo+e9TbCdP6HH9Zd95we2q/t9Q2+HA6xhAeZgR/xs7+9ALWNH2PmjSKXOMa6TYGxpVuvirPQK1CTpTRfJVw==" saltValue="/gylKlbEkR9BAMNZE0GCXA==" spinCount="100000" sheet="1"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55"/>
  <sheetViews>
    <sheetView topLeftCell="B1" zoomScale="95" zoomScaleNormal="95" workbookViewId="0">
      <pane xSplit="5" ySplit="1" topLeftCell="G2" activePane="bottomRight" state="frozen"/>
      <selection activeCell="B1" sqref="B1"/>
      <selection pane="topRight" activeCell="G1" sqref="G1"/>
      <selection pane="bottomLeft" activeCell="B2" sqref="B2"/>
      <selection pane="bottomRight" activeCell="B9" sqref="B9"/>
    </sheetView>
  </sheetViews>
  <sheetFormatPr baseColWidth="10" defaultRowHeight="15" x14ac:dyDescent="0.25"/>
  <cols>
    <col min="1" max="1" width="5.7109375" style="78" hidden="1" customWidth="1"/>
    <col min="2" max="2" width="26.28515625" style="148" bestFit="1" customWidth="1"/>
    <col min="3" max="3" width="20.7109375" style="98" customWidth="1"/>
    <col min="4" max="4" width="25.7109375" style="105" customWidth="1"/>
    <col min="5" max="5" width="38.42578125" style="74" customWidth="1"/>
    <col min="6" max="6" width="9.42578125" style="74" hidden="1" customWidth="1"/>
    <col min="7" max="8" width="30.7109375" style="103" customWidth="1"/>
    <col min="9" max="9" width="40.7109375" style="103" customWidth="1"/>
    <col min="10" max="10" width="20.85546875" style="99" customWidth="1"/>
    <col min="11" max="11" width="25.7109375" style="104" hidden="1" customWidth="1"/>
    <col min="12" max="12" width="8.7109375" style="78" hidden="1" customWidth="1"/>
    <col min="13" max="13" width="50.7109375" style="105" customWidth="1"/>
    <col min="14" max="14" width="9.85546875" style="78" customWidth="1"/>
    <col min="15" max="15" width="11.85546875" style="74" hidden="1" customWidth="1"/>
    <col min="16" max="16" width="12" style="74" hidden="1" customWidth="1"/>
    <col min="17" max="17" width="43.7109375" style="74" hidden="1" customWidth="1"/>
    <col min="18" max="18" width="24.28515625" style="74" hidden="1" customWidth="1"/>
    <col min="19" max="19" width="82.28515625" style="74" hidden="1" customWidth="1"/>
    <col min="20" max="20" width="8" style="74" hidden="1" customWidth="1"/>
    <col min="21" max="21" width="11.42578125" style="61"/>
    <col min="22" max="16384" width="11.42578125" style="74"/>
  </cols>
  <sheetData>
    <row r="1" spans="1:21" s="10" customFormat="1" ht="12.75" x14ac:dyDescent="0.25">
      <c r="A1" s="10" t="s">
        <v>1079</v>
      </c>
      <c r="B1" s="52" t="s">
        <v>0</v>
      </c>
      <c r="C1" s="10" t="s">
        <v>1</v>
      </c>
      <c r="D1" s="52" t="s">
        <v>2</v>
      </c>
      <c r="E1" s="10" t="s">
        <v>3</v>
      </c>
      <c r="F1" s="10" t="s">
        <v>949</v>
      </c>
      <c r="G1" s="62" t="s">
        <v>951</v>
      </c>
      <c r="H1" s="62" t="s">
        <v>945</v>
      </c>
      <c r="I1" s="62" t="s">
        <v>946</v>
      </c>
      <c r="J1" s="46" t="s">
        <v>952</v>
      </c>
      <c r="K1" s="95" t="s">
        <v>1110</v>
      </c>
      <c r="L1" s="10" t="s">
        <v>4</v>
      </c>
      <c r="M1" s="52" t="s">
        <v>947</v>
      </c>
      <c r="N1" s="10" t="s">
        <v>948</v>
      </c>
      <c r="O1" s="10" t="s">
        <v>5</v>
      </c>
      <c r="P1" s="10" t="s">
        <v>6</v>
      </c>
      <c r="Q1" s="10" t="s">
        <v>7</v>
      </c>
      <c r="R1" s="10" t="s">
        <v>8</v>
      </c>
      <c r="S1" s="10" t="s">
        <v>9</v>
      </c>
      <c r="T1" s="10" t="s">
        <v>10</v>
      </c>
    </row>
    <row r="2" spans="1:21" x14ac:dyDescent="0.25">
      <c r="A2" s="10">
        <v>1</v>
      </c>
      <c r="B2" s="52" t="s">
        <v>259</v>
      </c>
      <c r="C2" s="10" t="s">
        <v>167</v>
      </c>
      <c r="D2" s="52" t="s">
        <v>1620</v>
      </c>
      <c r="E2" s="10" t="s">
        <v>1617</v>
      </c>
      <c r="F2" s="10" t="s">
        <v>254</v>
      </c>
      <c r="G2" s="58" t="s">
        <v>1463</v>
      </c>
      <c r="H2" s="58" t="s">
        <v>1463</v>
      </c>
      <c r="I2" s="58" t="s">
        <v>1464</v>
      </c>
      <c r="J2" s="46"/>
      <c r="K2" s="95"/>
      <c r="M2" s="52"/>
      <c r="N2" s="15" t="s">
        <v>339</v>
      </c>
      <c r="O2" s="92"/>
      <c r="P2" s="14" t="s">
        <v>1652</v>
      </c>
      <c r="Q2" s="10" t="s">
        <v>256</v>
      </c>
      <c r="R2" s="10" t="s">
        <v>257</v>
      </c>
      <c r="S2" s="10" t="s">
        <v>258</v>
      </c>
      <c r="T2" s="10"/>
      <c r="U2" s="74"/>
    </row>
    <row r="3" spans="1:21" ht="25.5" x14ac:dyDescent="0.25">
      <c r="A3" s="10">
        <v>2</v>
      </c>
      <c r="B3" s="52" t="s">
        <v>991</v>
      </c>
      <c r="C3" s="10" t="s">
        <v>167</v>
      </c>
      <c r="D3" s="52" t="s">
        <v>287</v>
      </c>
      <c r="E3" s="10" t="s">
        <v>1617</v>
      </c>
      <c r="F3" s="10" t="s">
        <v>254</v>
      </c>
      <c r="G3" s="58" t="s">
        <v>1463</v>
      </c>
      <c r="H3" s="58" t="s">
        <v>1463</v>
      </c>
      <c r="I3" s="58" t="s">
        <v>1665</v>
      </c>
      <c r="J3" s="46"/>
      <c r="K3" s="95"/>
      <c r="L3" s="15"/>
      <c r="M3" s="52"/>
      <c r="N3" s="15" t="s">
        <v>311</v>
      </c>
      <c r="O3" s="92"/>
      <c r="P3" s="14" t="s">
        <v>1653</v>
      </c>
      <c r="Q3" s="10" t="s">
        <v>290</v>
      </c>
      <c r="R3" s="10" t="s">
        <v>272</v>
      </c>
      <c r="S3" s="10" t="s">
        <v>273</v>
      </c>
      <c r="T3" s="10"/>
      <c r="U3" s="74"/>
    </row>
    <row r="4" spans="1:21" ht="25.5" x14ac:dyDescent="0.25">
      <c r="A4" s="10">
        <v>3</v>
      </c>
      <c r="B4" s="52" t="s">
        <v>356</v>
      </c>
      <c r="C4" s="10" t="s">
        <v>167</v>
      </c>
      <c r="D4" s="52" t="s">
        <v>287</v>
      </c>
      <c r="E4" s="10" t="s">
        <v>1617</v>
      </c>
      <c r="F4" s="10" t="s">
        <v>254</v>
      </c>
      <c r="G4" s="58" t="s">
        <v>1463</v>
      </c>
      <c r="H4" s="58" t="s">
        <v>1463</v>
      </c>
      <c r="I4" s="58" t="s">
        <v>1465</v>
      </c>
      <c r="J4" s="46"/>
      <c r="K4" s="95"/>
      <c r="L4" s="15"/>
      <c r="M4" s="52"/>
      <c r="N4" s="15" t="s">
        <v>357</v>
      </c>
      <c r="O4" s="92"/>
      <c r="P4" s="14"/>
      <c r="Q4" s="42"/>
      <c r="R4" s="42"/>
      <c r="S4" s="42"/>
      <c r="T4" s="42"/>
      <c r="U4" s="74"/>
    </row>
    <row r="5" spans="1:21" ht="39.950000000000003" customHeight="1" x14ac:dyDescent="0.25">
      <c r="A5" s="10">
        <v>4</v>
      </c>
      <c r="B5" s="52" t="s">
        <v>260</v>
      </c>
      <c r="C5" s="10" t="s">
        <v>167</v>
      </c>
      <c r="D5" s="52" t="s">
        <v>1620</v>
      </c>
      <c r="E5" s="10" t="s">
        <v>1617</v>
      </c>
      <c r="F5" s="10" t="s">
        <v>254</v>
      </c>
      <c r="G5" s="58" t="s">
        <v>1736</v>
      </c>
      <c r="H5" s="58" t="s">
        <v>1466</v>
      </c>
      <c r="I5" s="58" t="s">
        <v>1467</v>
      </c>
      <c r="J5" s="46"/>
      <c r="K5" s="95"/>
      <c r="L5" s="15"/>
      <c r="M5" s="52"/>
      <c r="N5" s="15" t="s">
        <v>932</v>
      </c>
      <c r="O5" s="92"/>
      <c r="P5" s="14" t="s">
        <v>1652</v>
      </c>
      <c r="Q5" s="10" t="s">
        <v>256</v>
      </c>
      <c r="R5" s="10" t="s">
        <v>257</v>
      </c>
      <c r="S5" s="10" t="s">
        <v>261</v>
      </c>
      <c r="T5" s="10"/>
      <c r="U5" s="74"/>
    </row>
    <row r="6" spans="1:21" ht="50.1" customHeight="1" x14ac:dyDescent="0.25">
      <c r="A6" s="10">
        <v>5</v>
      </c>
      <c r="B6" s="52" t="s">
        <v>260</v>
      </c>
      <c r="C6" s="10" t="s">
        <v>167</v>
      </c>
      <c r="D6" s="52" t="s">
        <v>287</v>
      </c>
      <c r="E6" s="10" t="s">
        <v>1617</v>
      </c>
      <c r="F6" s="10" t="s">
        <v>254</v>
      </c>
      <c r="G6" s="58" t="s">
        <v>1737</v>
      </c>
      <c r="H6" s="58" t="s">
        <v>1372</v>
      </c>
      <c r="I6" s="58" t="s">
        <v>1468</v>
      </c>
      <c r="J6" s="46"/>
      <c r="K6" s="95" t="s">
        <v>989</v>
      </c>
      <c r="L6" s="15"/>
      <c r="M6" s="52"/>
      <c r="N6" s="15" t="s">
        <v>318</v>
      </c>
      <c r="O6" s="92"/>
      <c r="P6" s="14" t="s">
        <v>1653</v>
      </c>
      <c r="Q6" s="10" t="s">
        <v>290</v>
      </c>
      <c r="R6" s="10" t="s">
        <v>316</v>
      </c>
      <c r="S6" s="10" t="s">
        <v>317</v>
      </c>
      <c r="T6" s="10"/>
      <c r="U6" s="74"/>
    </row>
    <row r="7" spans="1:21" x14ac:dyDescent="0.25">
      <c r="A7" s="10">
        <v>6</v>
      </c>
      <c r="B7" s="52" t="s">
        <v>269</v>
      </c>
      <c r="C7" s="10" t="s">
        <v>167</v>
      </c>
      <c r="D7" s="52" t="s">
        <v>1619</v>
      </c>
      <c r="E7" s="10" t="s">
        <v>1617</v>
      </c>
      <c r="F7" s="10" t="s">
        <v>254</v>
      </c>
      <c r="G7" s="58" t="s">
        <v>1463</v>
      </c>
      <c r="H7" s="58" t="s">
        <v>1463</v>
      </c>
      <c r="I7" s="58" t="s">
        <v>1469</v>
      </c>
      <c r="J7" s="46"/>
      <c r="K7" s="95"/>
      <c r="L7" s="15">
        <v>170</v>
      </c>
      <c r="M7" s="52" t="s">
        <v>1066</v>
      </c>
      <c r="N7" s="15" t="s">
        <v>270</v>
      </c>
      <c r="O7" s="92"/>
      <c r="P7" s="14" t="s">
        <v>1654</v>
      </c>
      <c r="Q7" s="10" t="s">
        <v>271</v>
      </c>
      <c r="R7" s="10" t="s">
        <v>272</v>
      </c>
      <c r="S7" s="10" t="s">
        <v>273</v>
      </c>
      <c r="T7" s="10"/>
      <c r="U7" s="74"/>
    </row>
    <row r="8" spans="1:21" ht="25.5" x14ac:dyDescent="0.25">
      <c r="A8" s="10">
        <v>7</v>
      </c>
      <c r="B8" s="52" t="s">
        <v>295</v>
      </c>
      <c r="C8" s="10" t="s">
        <v>167</v>
      </c>
      <c r="D8" s="52" t="s">
        <v>287</v>
      </c>
      <c r="E8" s="10" t="s">
        <v>1617</v>
      </c>
      <c r="F8" s="10" t="s">
        <v>254</v>
      </c>
      <c r="G8" s="58" t="s">
        <v>1738</v>
      </c>
      <c r="H8" s="58" t="s">
        <v>1463</v>
      </c>
      <c r="I8" s="58" t="s">
        <v>1318</v>
      </c>
      <c r="J8" s="46"/>
      <c r="K8" s="95"/>
      <c r="L8" s="15"/>
      <c r="M8" s="52"/>
      <c r="N8" s="15" t="s">
        <v>296</v>
      </c>
      <c r="O8" s="92"/>
      <c r="P8" s="14" t="s">
        <v>1653</v>
      </c>
      <c r="Q8" s="10" t="s">
        <v>290</v>
      </c>
      <c r="R8" s="10" t="s">
        <v>272</v>
      </c>
      <c r="S8" s="10" t="s">
        <v>273</v>
      </c>
      <c r="T8" s="10"/>
      <c r="U8" s="74"/>
    </row>
    <row r="9" spans="1:21" ht="25.5" x14ac:dyDescent="0.25">
      <c r="A9" s="10">
        <v>8</v>
      </c>
      <c r="B9" s="52" t="s">
        <v>312</v>
      </c>
      <c r="C9" s="10" t="s">
        <v>167</v>
      </c>
      <c r="D9" s="52" t="s">
        <v>287</v>
      </c>
      <c r="E9" s="10" t="s">
        <v>1617</v>
      </c>
      <c r="F9" s="10" t="s">
        <v>254</v>
      </c>
      <c r="G9" s="58" t="s">
        <v>1463</v>
      </c>
      <c r="H9" s="58" t="s">
        <v>1463</v>
      </c>
      <c r="I9" s="58" t="s">
        <v>1665</v>
      </c>
      <c r="J9" s="46"/>
      <c r="K9" s="95"/>
      <c r="L9" s="15"/>
      <c r="M9" s="52"/>
      <c r="N9" s="15" t="s">
        <v>313</v>
      </c>
      <c r="O9" s="92"/>
      <c r="P9" s="14" t="s">
        <v>1653</v>
      </c>
      <c r="Q9" s="10" t="s">
        <v>290</v>
      </c>
      <c r="R9" s="10" t="s">
        <v>272</v>
      </c>
      <c r="S9" s="10" t="s">
        <v>273</v>
      </c>
      <c r="T9" s="10"/>
      <c r="U9" s="74"/>
    </row>
    <row r="10" spans="1:21" ht="25.5" x14ac:dyDescent="0.25">
      <c r="A10" s="10">
        <v>9</v>
      </c>
      <c r="B10" s="52" t="s">
        <v>992</v>
      </c>
      <c r="C10" s="10" t="s">
        <v>167</v>
      </c>
      <c r="D10" s="52" t="s">
        <v>287</v>
      </c>
      <c r="E10" s="10" t="s">
        <v>1617</v>
      </c>
      <c r="F10" s="10" t="s">
        <v>254</v>
      </c>
      <c r="G10" s="58" t="s">
        <v>1463</v>
      </c>
      <c r="H10" s="58" t="s">
        <v>1463</v>
      </c>
      <c r="I10" s="58" t="s">
        <v>1318</v>
      </c>
      <c r="J10" s="46"/>
      <c r="K10" s="95"/>
      <c r="L10" s="15"/>
      <c r="M10" s="52"/>
      <c r="N10" s="15" t="s">
        <v>320</v>
      </c>
      <c r="O10" s="92"/>
      <c r="P10" s="14" t="s">
        <v>1655</v>
      </c>
      <c r="Q10" s="10" t="s">
        <v>321</v>
      </c>
      <c r="R10" s="10" t="s">
        <v>172</v>
      </c>
      <c r="S10" s="10" t="s">
        <v>322</v>
      </c>
      <c r="T10" s="10"/>
      <c r="U10" s="74"/>
    </row>
    <row r="11" spans="1:21" ht="25.5" x14ac:dyDescent="0.25">
      <c r="A11" s="10">
        <v>10</v>
      </c>
      <c r="B11" s="52" t="s">
        <v>303</v>
      </c>
      <c r="C11" s="10" t="s">
        <v>167</v>
      </c>
      <c r="D11" s="52" t="s">
        <v>287</v>
      </c>
      <c r="E11" s="10" t="s">
        <v>1617</v>
      </c>
      <c r="F11" s="10" t="s">
        <v>254</v>
      </c>
      <c r="G11" s="58" t="s">
        <v>1763</v>
      </c>
      <c r="H11" s="58" t="s">
        <v>1463</v>
      </c>
      <c r="I11" s="58" t="s">
        <v>1665</v>
      </c>
      <c r="J11" s="46"/>
      <c r="K11" s="95"/>
      <c r="L11" s="15"/>
      <c r="M11" s="52"/>
      <c r="N11" s="15" t="s">
        <v>304</v>
      </c>
      <c r="O11" s="92"/>
      <c r="P11" s="14" t="s">
        <v>1653</v>
      </c>
      <c r="Q11" s="10" t="s">
        <v>290</v>
      </c>
      <c r="R11" s="10" t="s">
        <v>272</v>
      </c>
      <c r="S11" s="10" t="s">
        <v>273</v>
      </c>
      <c r="T11" s="10"/>
      <c r="U11" s="74"/>
    </row>
    <row r="12" spans="1:21" ht="25.5" x14ac:dyDescent="0.25">
      <c r="A12" s="10">
        <v>11</v>
      </c>
      <c r="B12" s="52" t="s">
        <v>307</v>
      </c>
      <c r="C12" s="10" t="s">
        <v>167</v>
      </c>
      <c r="D12" s="52" t="s">
        <v>287</v>
      </c>
      <c r="E12" s="10" t="s">
        <v>1617</v>
      </c>
      <c r="F12" s="10" t="s">
        <v>254</v>
      </c>
      <c r="G12" s="58" t="s">
        <v>1463</v>
      </c>
      <c r="H12" s="58" t="s">
        <v>1463</v>
      </c>
      <c r="I12" s="58" t="s">
        <v>1665</v>
      </c>
      <c r="J12" s="46"/>
      <c r="K12" s="95"/>
      <c r="L12" s="15"/>
      <c r="M12" s="52"/>
      <c r="N12" s="15" t="s">
        <v>308</v>
      </c>
      <c r="O12" s="92"/>
      <c r="P12" s="14" t="s">
        <v>1653</v>
      </c>
      <c r="Q12" s="10" t="s">
        <v>290</v>
      </c>
      <c r="R12" s="10" t="s">
        <v>272</v>
      </c>
      <c r="S12" s="10" t="s">
        <v>273</v>
      </c>
      <c r="T12" s="10"/>
      <c r="U12" s="74"/>
    </row>
    <row r="13" spans="1:21" ht="25.5" x14ac:dyDescent="0.25">
      <c r="A13" s="10">
        <v>12</v>
      </c>
      <c r="B13" s="52" t="s">
        <v>351</v>
      </c>
      <c r="C13" s="10" t="s">
        <v>167</v>
      </c>
      <c r="D13" s="52" t="s">
        <v>287</v>
      </c>
      <c r="E13" s="10" t="s">
        <v>1617</v>
      </c>
      <c r="F13" s="10" t="s">
        <v>254</v>
      </c>
      <c r="G13" s="58" t="s">
        <v>1146</v>
      </c>
      <c r="H13" s="58" t="s">
        <v>1146</v>
      </c>
      <c r="I13" s="58" t="s">
        <v>1146</v>
      </c>
      <c r="J13" s="46"/>
      <c r="K13" s="95"/>
      <c r="L13" s="15"/>
      <c r="M13" s="52"/>
      <c r="N13" s="15" t="s">
        <v>352</v>
      </c>
      <c r="O13" s="92"/>
      <c r="P13" s="14"/>
      <c r="Q13" s="42"/>
      <c r="R13" s="42"/>
      <c r="S13" s="42"/>
      <c r="T13" s="42"/>
      <c r="U13" s="74"/>
    </row>
    <row r="14" spans="1:21" s="93" customFormat="1" ht="25.5" x14ac:dyDescent="0.25">
      <c r="A14" s="10">
        <v>13</v>
      </c>
      <c r="B14" s="52" t="s">
        <v>309</v>
      </c>
      <c r="C14" s="10" t="s">
        <v>167</v>
      </c>
      <c r="D14" s="52" t="s">
        <v>287</v>
      </c>
      <c r="E14" s="10" t="s">
        <v>1617</v>
      </c>
      <c r="F14" s="10" t="s">
        <v>254</v>
      </c>
      <c r="G14" s="58" t="s">
        <v>1463</v>
      </c>
      <c r="H14" s="58" t="s">
        <v>1463</v>
      </c>
      <c r="I14" s="58" t="s">
        <v>1665</v>
      </c>
      <c r="J14" s="46"/>
      <c r="K14" s="95"/>
      <c r="L14" s="15"/>
      <c r="M14" s="52"/>
      <c r="N14" s="15" t="s">
        <v>310</v>
      </c>
      <c r="O14" s="92"/>
      <c r="P14" s="14" t="s">
        <v>1653</v>
      </c>
      <c r="Q14" s="10" t="s">
        <v>290</v>
      </c>
      <c r="R14" s="10" t="s">
        <v>272</v>
      </c>
      <c r="S14" s="10" t="s">
        <v>273</v>
      </c>
      <c r="T14" s="10"/>
    </row>
    <row r="15" spans="1:21" ht="25.5" x14ac:dyDescent="0.25">
      <c r="A15" s="10">
        <v>14</v>
      </c>
      <c r="B15" s="52" t="s">
        <v>988</v>
      </c>
      <c r="C15" s="10" t="s">
        <v>297</v>
      </c>
      <c r="D15" s="52" t="s">
        <v>287</v>
      </c>
      <c r="E15" s="10" t="s">
        <v>1617</v>
      </c>
      <c r="F15" s="10" t="s">
        <v>254</v>
      </c>
      <c r="G15" s="58" t="s">
        <v>1463</v>
      </c>
      <c r="H15" s="58" t="s">
        <v>1463</v>
      </c>
      <c r="I15" s="58" t="s">
        <v>1133</v>
      </c>
      <c r="J15" s="46"/>
      <c r="K15" s="95"/>
      <c r="L15" s="15"/>
      <c r="M15" s="52"/>
      <c r="N15" s="15" t="s">
        <v>298</v>
      </c>
      <c r="O15" s="92"/>
      <c r="P15" s="14" t="s">
        <v>1653</v>
      </c>
      <c r="Q15" s="10" t="s">
        <v>290</v>
      </c>
      <c r="R15" s="10" t="s">
        <v>299</v>
      </c>
      <c r="S15" s="10" t="s">
        <v>273</v>
      </c>
      <c r="T15" s="10"/>
      <c r="U15" s="74"/>
    </row>
    <row r="16" spans="1:21" s="93" customFormat="1" ht="25.5" x14ac:dyDescent="0.25">
      <c r="A16" s="10">
        <v>15</v>
      </c>
      <c r="B16" s="52" t="s">
        <v>283</v>
      </c>
      <c r="C16" s="10" t="s">
        <v>274</v>
      </c>
      <c r="D16" s="52" t="s">
        <v>275</v>
      </c>
      <c r="E16" s="10" t="s">
        <v>1613</v>
      </c>
      <c r="F16" s="10" t="s">
        <v>254</v>
      </c>
      <c r="G16" s="58" t="s">
        <v>1740</v>
      </c>
      <c r="H16" s="58" t="s">
        <v>1470</v>
      </c>
      <c r="I16" s="58" t="s">
        <v>1471</v>
      </c>
      <c r="J16" s="46" t="s">
        <v>1605</v>
      </c>
      <c r="K16" s="95"/>
      <c r="L16" s="15"/>
      <c r="M16" s="52"/>
      <c r="N16" s="15" t="s">
        <v>284</v>
      </c>
      <c r="O16" s="92"/>
      <c r="P16" s="14" t="s">
        <v>1656</v>
      </c>
      <c r="Q16" s="10" t="s">
        <v>277</v>
      </c>
      <c r="R16" s="10" t="s">
        <v>278</v>
      </c>
      <c r="S16" s="10" t="s">
        <v>258</v>
      </c>
      <c r="T16" s="10"/>
    </row>
    <row r="17" spans="1:21" ht="25.5" x14ac:dyDescent="0.25">
      <c r="A17" s="10">
        <v>16</v>
      </c>
      <c r="B17" s="52" t="s">
        <v>332</v>
      </c>
      <c r="C17" s="10" t="s">
        <v>167</v>
      </c>
      <c r="D17" s="52" t="s">
        <v>287</v>
      </c>
      <c r="E17" s="10" t="s">
        <v>1617</v>
      </c>
      <c r="F17" s="10" t="s">
        <v>254</v>
      </c>
      <c r="G17" s="58" t="s">
        <v>1463</v>
      </c>
      <c r="H17" s="58" t="s">
        <v>1463</v>
      </c>
      <c r="I17" s="58" t="s">
        <v>1143</v>
      </c>
      <c r="J17" s="46"/>
      <c r="K17" s="95"/>
      <c r="L17" s="15"/>
      <c r="M17" s="52"/>
      <c r="N17" s="15" t="s">
        <v>333</v>
      </c>
      <c r="O17" s="92"/>
      <c r="P17" s="14" t="s">
        <v>1655</v>
      </c>
      <c r="Q17" s="10" t="s">
        <v>321</v>
      </c>
      <c r="R17" s="10" t="s">
        <v>172</v>
      </c>
      <c r="S17" s="10" t="s">
        <v>322</v>
      </c>
      <c r="T17" s="10"/>
      <c r="U17" s="74"/>
    </row>
    <row r="18" spans="1:21" x14ac:dyDescent="0.25">
      <c r="A18" s="10">
        <v>17</v>
      </c>
      <c r="B18" s="52" t="s">
        <v>341</v>
      </c>
      <c r="C18" s="10" t="s">
        <v>274</v>
      </c>
      <c r="D18" s="52" t="s">
        <v>275</v>
      </c>
      <c r="E18" s="10" t="s">
        <v>1613</v>
      </c>
      <c r="F18" s="10" t="s">
        <v>254</v>
      </c>
      <c r="G18" s="58" t="s">
        <v>1371</v>
      </c>
      <c r="H18" s="58" t="s">
        <v>1133</v>
      </c>
      <c r="I18" s="58" t="s">
        <v>1233</v>
      </c>
      <c r="J18" s="46"/>
      <c r="K18" s="95" t="s">
        <v>989</v>
      </c>
      <c r="L18" s="15">
        <v>250</v>
      </c>
      <c r="M18" s="52" t="s">
        <v>342</v>
      </c>
      <c r="N18" s="15"/>
      <c r="O18" s="92"/>
      <c r="P18" s="14"/>
      <c r="Q18" s="10"/>
      <c r="R18" s="10"/>
      <c r="S18" s="10"/>
      <c r="T18" s="10"/>
      <c r="U18" s="74"/>
    </row>
    <row r="19" spans="1:21" ht="25.5" x14ac:dyDescent="0.25">
      <c r="A19" s="10">
        <v>18</v>
      </c>
      <c r="B19" s="52" t="s">
        <v>1045</v>
      </c>
      <c r="C19" s="10" t="s">
        <v>167</v>
      </c>
      <c r="D19" s="52" t="s">
        <v>287</v>
      </c>
      <c r="E19" s="10" t="s">
        <v>1617</v>
      </c>
      <c r="F19" s="10" t="s">
        <v>254</v>
      </c>
      <c r="G19" s="46" t="s">
        <v>1657</v>
      </c>
      <c r="H19" s="46"/>
      <c r="I19" s="58" t="s">
        <v>1472</v>
      </c>
      <c r="J19" s="46" t="s">
        <v>1604</v>
      </c>
      <c r="K19" s="95"/>
      <c r="L19" s="15">
        <v>255</v>
      </c>
      <c r="M19" s="52" t="s">
        <v>343</v>
      </c>
      <c r="N19" s="15"/>
      <c r="O19" s="92"/>
      <c r="P19" s="14"/>
      <c r="Q19" s="10"/>
      <c r="R19" s="10"/>
      <c r="S19" s="10"/>
      <c r="T19" s="10"/>
      <c r="U19" s="74"/>
    </row>
    <row r="20" spans="1:21" ht="25.5" x14ac:dyDescent="0.25">
      <c r="A20" s="10">
        <v>20</v>
      </c>
      <c r="B20" s="52" t="s">
        <v>329</v>
      </c>
      <c r="C20" s="10" t="s">
        <v>167</v>
      </c>
      <c r="D20" s="52" t="s">
        <v>287</v>
      </c>
      <c r="E20" s="10" t="s">
        <v>1617</v>
      </c>
      <c r="F20" s="10" t="s">
        <v>254</v>
      </c>
      <c r="G20" s="58" t="s">
        <v>1219</v>
      </c>
      <c r="H20" s="58" t="s">
        <v>1318</v>
      </c>
      <c r="I20" s="58" t="s">
        <v>1318</v>
      </c>
      <c r="J20" s="46"/>
      <c r="K20" s="95"/>
      <c r="L20" s="15"/>
      <c r="M20" s="52"/>
      <c r="N20" s="15" t="s">
        <v>330</v>
      </c>
      <c r="O20" s="92"/>
      <c r="P20" s="14" t="s">
        <v>1655</v>
      </c>
      <c r="Q20" s="10" t="s">
        <v>321</v>
      </c>
      <c r="R20" s="10" t="s">
        <v>324</v>
      </c>
      <c r="S20" s="10" t="s">
        <v>325</v>
      </c>
      <c r="T20" s="10"/>
      <c r="U20" s="74"/>
    </row>
    <row r="21" spans="1:21" ht="30" x14ac:dyDescent="0.25">
      <c r="A21" s="10">
        <v>21</v>
      </c>
      <c r="B21" s="52" t="s">
        <v>291</v>
      </c>
      <c r="C21" s="10" t="s">
        <v>167</v>
      </c>
      <c r="D21" s="52" t="s">
        <v>287</v>
      </c>
      <c r="E21" s="10" t="s">
        <v>1617</v>
      </c>
      <c r="F21" s="10" t="s">
        <v>254</v>
      </c>
      <c r="G21" s="58" t="s">
        <v>1473</v>
      </c>
      <c r="H21" s="58" t="s">
        <v>1318</v>
      </c>
      <c r="I21" s="58" t="s">
        <v>1287</v>
      </c>
      <c r="J21" s="46"/>
      <c r="K21" s="95"/>
      <c r="L21" s="15">
        <v>527</v>
      </c>
      <c r="M21" s="52" t="s">
        <v>292</v>
      </c>
      <c r="N21" s="15" t="s">
        <v>293</v>
      </c>
      <c r="O21" s="92"/>
      <c r="P21" s="14" t="s">
        <v>1653</v>
      </c>
      <c r="Q21" s="10" t="s">
        <v>290</v>
      </c>
      <c r="R21" s="10" t="s">
        <v>272</v>
      </c>
      <c r="S21" s="10" t="s">
        <v>273</v>
      </c>
      <c r="T21" s="10"/>
      <c r="U21" s="74"/>
    </row>
    <row r="22" spans="1:21" ht="45" x14ac:dyDescent="0.25">
      <c r="A22" s="10">
        <v>22</v>
      </c>
      <c r="B22" s="52" t="s">
        <v>281</v>
      </c>
      <c r="C22" s="10" t="s">
        <v>274</v>
      </c>
      <c r="D22" s="52" t="s">
        <v>275</v>
      </c>
      <c r="E22" s="10" t="s">
        <v>1613</v>
      </c>
      <c r="F22" s="10" t="s">
        <v>254</v>
      </c>
      <c r="G22" s="58" t="s">
        <v>1741</v>
      </c>
      <c r="H22" s="58" t="s">
        <v>1470</v>
      </c>
      <c r="I22" s="58" t="s">
        <v>1474</v>
      </c>
      <c r="J22" s="46" t="s">
        <v>1586</v>
      </c>
      <c r="K22" s="95"/>
      <c r="L22" s="15">
        <v>253</v>
      </c>
      <c r="M22" s="52" t="s">
        <v>282</v>
      </c>
      <c r="N22" s="15" t="s">
        <v>940</v>
      </c>
      <c r="O22" s="92"/>
      <c r="P22" s="14" t="s">
        <v>1656</v>
      </c>
      <c r="Q22" s="10" t="s">
        <v>277</v>
      </c>
      <c r="R22" s="10" t="s">
        <v>278</v>
      </c>
      <c r="S22" s="10" t="s">
        <v>258</v>
      </c>
      <c r="T22" s="10"/>
      <c r="U22" s="74"/>
    </row>
    <row r="23" spans="1:21" ht="39.950000000000003" customHeight="1" x14ac:dyDescent="0.25">
      <c r="A23" s="10">
        <v>23</v>
      </c>
      <c r="B23" s="52" t="s">
        <v>993</v>
      </c>
      <c r="C23" s="10" t="s">
        <v>1615</v>
      </c>
      <c r="D23" s="52"/>
      <c r="E23" s="10"/>
      <c r="F23" s="10" t="s">
        <v>254</v>
      </c>
      <c r="G23" s="58" t="s">
        <v>1475</v>
      </c>
      <c r="H23" s="58" t="s">
        <v>1318</v>
      </c>
      <c r="I23" s="58" t="s">
        <v>1476</v>
      </c>
      <c r="J23" s="46" t="s">
        <v>1586</v>
      </c>
      <c r="K23" s="95"/>
      <c r="L23" s="15">
        <v>616</v>
      </c>
      <c r="M23" s="52" t="s">
        <v>349</v>
      </c>
      <c r="N23" s="15"/>
      <c r="O23" s="92"/>
      <c r="P23" s="14"/>
      <c r="Q23" s="10"/>
      <c r="R23" s="10"/>
      <c r="S23" s="10"/>
      <c r="T23" s="10"/>
      <c r="U23" s="74"/>
    </row>
    <row r="24" spans="1:21" ht="25.5" x14ac:dyDescent="0.25">
      <c r="A24" s="10">
        <v>25</v>
      </c>
      <c r="B24" s="52" t="s">
        <v>335</v>
      </c>
      <c r="C24" s="10" t="s">
        <v>167</v>
      </c>
      <c r="D24" s="52" t="s">
        <v>287</v>
      </c>
      <c r="E24" s="10" t="s">
        <v>1617</v>
      </c>
      <c r="F24" s="10" t="s">
        <v>254</v>
      </c>
      <c r="G24" s="58" t="s">
        <v>1219</v>
      </c>
      <c r="H24" s="58" t="s">
        <v>1318</v>
      </c>
      <c r="I24" s="58" t="s">
        <v>1318</v>
      </c>
      <c r="J24" s="46"/>
      <c r="K24" s="95"/>
      <c r="L24" s="15">
        <v>161</v>
      </c>
      <c r="M24" s="52" t="s">
        <v>336</v>
      </c>
      <c r="N24" s="15"/>
      <c r="O24" s="92"/>
      <c r="P24" s="14"/>
      <c r="Q24" s="10"/>
      <c r="R24" s="10"/>
      <c r="S24" s="10"/>
      <c r="T24" s="10"/>
      <c r="U24" s="74"/>
    </row>
    <row r="25" spans="1:21" ht="25.5" x14ac:dyDescent="0.25">
      <c r="A25" s="10">
        <v>26</v>
      </c>
      <c r="B25" s="52" t="s">
        <v>337</v>
      </c>
      <c r="C25" s="10" t="s">
        <v>167</v>
      </c>
      <c r="D25" s="52" t="s">
        <v>287</v>
      </c>
      <c r="E25" s="10" t="s">
        <v>1617</v>
      </c>
      <c r="F25" s="10" t="s">
        <v>254</v>
      </c>
      <c r="G25" s="58" t="s">
        <v>1219</v>
      </c>
      <c r="H25" s="58" t="s">
        <v>1318</v>
      </c>
      <c r="I25" s="58" t="s">
        <v>1318</v>
      </c>
      <c r="J25" s="46"/>
      <c r="K25" s="95"/>
      <c r="L25" s="15">
        <v>162</v>
      </c>
      <c r="M25" s="52" t="s">
        <v>338</v>
      </c>
      <c r="N25" s="15"/>
      <c r="O25" s="92"/>
      <c r="P25" s="14"/>
      <c r="Q25" s="10"/>
      <c r="R25" s="10"/>
      <c r="S25" s="10"/>
      <c r="T25" s="10"/>
      <c r="U25" s="74"/>
    </row>
    <row r="26" spans="1:21" ht="30" x14ac:dyDescent="0.25">
      <c r="A26" s="10">
        <v>24</v>
      </c>
      <c r="B26" s="52" t="s">
        <v>994</v>
      </c>
      <c r="C26" s="10" t="s">
        <v>167</v>
      </c>
      <c r="D26" s="52" t="s">
        <v>287</v>
      </c>
      <c r="E26" s="10" t="s">
        <v>1617</v>
      </c>
      <c r="F26" s="10" t="s">
        <v>254</v>
      </c>
      <c r="G26" s="58" t="s">
        <v>1477</v>
      </c>
      <c r="H26" s="58" t="s">
        <v>1318</v>
      </c>
      <c r="I26" s="58" t="s">
        <v>1478</v>
      </c>
      <c r="J26" s="46"/>
      <c r="K26" s="95"/>
      <c r="L26" s="15">
        <v>254</v>
      </c>
      <c r="M26" s="52" t="s">
        <v>288</v>
      </c>
      <c r="N26" s="15" t="s">
        <v>289</v>
      </c>
      <c r="O26" s="92"/>
      <c r="P26" s="14" t="s">
        <v>1653</v>
      </c>
      <c r="Q26" s="10" t="s">
        <v>290</v>
      </c>
      <c r="R26" s="10" t="s">
        <v>272</v>
      </c>
      <c r="S26" s="10" t="s">
        <v>273</v>
      </c>
      <c r="T26" s="10"/>
      <c r="U26" s="74"/>
    </row>
    <row r="27" spans="1:21" s="93" customFormat="1" ht="30" x14ac:dyDescent="0.25">
      <c r="A27" s="10">
        <v>27</v>
      </c>
      <c r="B27" s="52" t="s">
        <v>995</v>
      </c>
      <c r="C27" s="10" t="s">
        <v>167</v>
      </c>
      <c r="D27" s="52" t="s">
        <v>287</v>
      </c>
      <c r="E27" s="10" t="s">
        <v>1617</v>
      </c>
      <c r="F27" s="10" t="s">
        <v>254</v>
      </c>
      <c r="G27" s="58" t="s">
        <v>1479</v>
      </c>
      <c r="H27" s="58" t="s">
        <v>1318</v>
      </c>
      <c r="I27" s="58" t="s">
        <v>1480</v>
      </c>
      <c r="J27" s="46"/>
      <c r="K27" s="95" t="s">
        <v>989</v>
      </c>
      <c r="L27" s="15"/>
      <c r="M27" s="52"/>
      <c r="N27" s="15" t="s">
        <v>323</v>
      </c>
      <c r="O27" s="92"/>
      <c r="P27" s="14" t="s">
        <v>1655</v>
      </c>
      <c r="Q27" s="10" t="s">
        <v>321</v>
      </c>
      <c r="R27" s="10" t="s">
        <v>324</v>
      </c>
      <c r="S27" s="10" t="s">
        <v>325</v>
      </c>
      <c r="T27" s="10"/>
    </row>
    <row r="28" spans="1:21" ht="25.5" x14ac:dyDescent="0.25">
      <c r="A28" s="10">
        <v>30</v>
      </c>
      <c r="B28" s="52" t="s">
        <v>998</v>
      </c>
      <c r="C28" s="10" t="s">
        <v>167</v>
      </c>
      <c r="D28" s="52" t="s">
        <v>287</v>
      </c>
      <c r="E28" s="10" t="s">
        <v>1617</v>
      </c>
      <c r="F28" s="10" t="s">
        <v>254</v>
      </c>
      <c r="G28" s="58" t="s">
        <v>1219</v>
      </c>
      <c r="H28" s="58" t="s">
        <v>1318</v>
      </c>
      <c r="I28" s="58" t="s">
        <v>1483</v>
      </c>
      <c r="J28" s="46"/>
      <c r="K28" s="95" t="s">
        <v>989</v>
      </c>
      <c r="L28" s="15"/>
      <c r="M28" s="52"/>
      <c r="N28" s="15" t="s">
        <v>328</v>
      </c>
      <c r="O28" s="92"/>
      <c r="P28" s="14" t="s">
        <v>1655</v>
      </c>
      <c r="Q28" s="10" t="s">
        <v>321</v>
      </c>
      <c r="R28" s="10" t="s">
        <v>324</v>
      </c>
      <c r="S28" s="10" t="s">
        <v>325</v>
      </c>
      <c r="T28" s="10"/>
      <c r="U28" s="74"/>
    </row>
    <row r="29" spans="1:21" ht="30" x14ac:dyDescent="0.25">
      <c r="A29" s="10">
        <v>28</v>
      </c>
      <c r="B29" s="52" t="s">
        <v>996</v>
      </c>
      <c r="C29" s="10" t="s">
        <v>167</v>
      </c>
      <c r="D29" s="52" t="s">
        <v>287</v>
      </c>
      <c r="E29" s="10" t="s">
        <v>1617</v>
      </c>
      <c r="F29" s="10" t="s">
        <v>254</v>
      </c>
      <c r="G29" s="58" t="s">
        <v>1479</v>
      </c>
      <c r="H29" s="58" t="s">
        <v>1318</v>
      </c>
      <c r="I29" s="58" t="s">
        <v>1480</v>
      </c>
      <c r="J29" s="46"/>
      <c r="K29" s="95" t="s">
        <v>989</v>
      </c>
      <c r="L29" s="15"/>
      <c r="M29" s="52"/>
      <c r="N29" s="15" t="s">
        <v>326</v>
      </c>
      <c r="O29" s="92"/>
      <c r="P29" s="14" t="s">
        <v>1655</v>
      </c>
      <c r="Q29" s="10" t="s">
        <v>321</v>
      </c>
      <c r="R29" s="10" t="s">
        <v>324</v>
      </c>
      <c r="S29" s="10" t="s">
        <v>325</v>
      </c>
      <c r="T29" s="10"/>
      <c r="U29" s="74"/>
    </row>
    <row r="30" spans="1:21" ht="25.5" x14ac:dyDescent="0.25">
      <c r="A30" s="10">
        <v>29</v>
      </c>
      <c r="B30" s="52" t="s">
        <v>997</v>
      </c>
      <c r="C30" s="10" t="s">
        <v>167</v>
      </c>
      <c r="D30" s="52" t="s">
        <v>287</v>
      </c>
      <c r="E30" s="10" t="s">
        <v>1617</v>
      </c>
      <c r="F30" s="10" t="s">
        <v>254</v>
      </c>
      <c r="G30" s="58" t="s">
        <v>1481</v>
      </c>
      <c r="H30" s="58" t="s">
        <v>1133</v>
      </c>
      <c r="I30" s="58" t="s">
        <v>1482</v>
      </c>
      <c r="J30" s="46"/>
      <c r="K30" s="95" t="s">
        <v>989</v>
      </c>
      <c r="L30" s="15"/>
      <c r="M30" s="52"/>
      <c r="N30" s="15" t="s">
        <v>327</v>
      </c>
      <c r="O30" s="92"/>
      <c r="P30" s="14" t="s">
        <v>1655</v>
      </c>
      <c r="Q30" s="10" t="s">
        <v>321</v>
      </c>
      <c r="R30" s="10" t="s">
        <v>324</v>
      </c>
      <c r="S30" s="10" t="s">
        <v>325</v>
      </c>
      <c r="T30" s="10"/>
      <c r="U30" s="74"/>
    </row>
    <row r="31" spans="1:21" ht="30" x14ac:dyDescent="0.25">
      <c r="A31" s="10">
        <v>31</v>
      </c>
      <c r="B31" s="52" t="s">
        <v>262</v>
      </c>
      <c r="C31" s="10" t="s">
        <v>167</v>
      </c>
      <c r="D31" s="52" t="s">
        <v>1620</v>
      </c>
      <c r="E31" s="10" t="s">
        <v>1617</v>
      </c>
      <c r="F31" s="10" t="s">
        <v>254</v>
      </c>
      <c r="G31" s="58" t="s">
        <v>1484</v>
      </c>
      <c r="H31" s="58" t="s">
        <v>1484</v>
      </c>
      <c r="I31" s="58" t="s">
        <v>1485</v>
      </c>
      <c r="J31" s="46"/>
      <c r="K31" s="95"/>
      <c r="L31" s="15"/>
      <c r="M31" s="52"/>
      <c r="N31" s="15" t="s">
        <v>933</v>
      </c>
      <c r="O31" s="92"/>
      <c r="P31" s="14" t="s">
        <v>1652</v>
      </c>
      <c r="Q31" s="10" t="s">
        <v>256</v>
      </c>
      <c r="R31" s="10" t="s">
        <v>263</v>
      </c>
      <c r="S31" s="10" t="s">
        <v>258</v>
      </c>
      <c r="T31" s="10"/>
      <c r="U31" s="74"/>
    </row>
    <row r="32" spans="1:21" ht="12.75" x14ac:dyDescent="0.25">
      <c r="A32" s="10"/>
      <c r="B32" s="52" t="s">
        <v>1753</v>
      </c>
      <c r="C32" s="10" t="s">
        <v>274</v>
      </c>
      <c r="D32" s="52" t="s">
        <v>275</v>
      </c>
      <c r="E32" s="34" t="s">
        <v>1613</v>
      </c>
      <c r="F32" s="10"/>
      <c r="G32" s="149"/>
      <c r="H32" s="149" t="s">
        <v>1302</v>
      </c>
      <c r="I32" s="149" t="s">
        <v>1302</v>
      </c>
      <c r="J32" s="46"/>
      <c r="K32" s="95"/>
      <c r="L32" s="15"/>
      <c r="M32" s="150" t="s">
        <v>1754</v>
      </c>
      <c r="N32" s="15"/>
      <c r="O32" s="92"/>
      <c r="P32" s="14"/>
      <c r="Q32" s="10"/>
      <c r="R32" s="10"/>
      <c r="S32" s="10"/>
      <c r="T32" s="10"/>
      <c r="U32" s="74"/>
    </row>
    <row r="33" spans="1:21" ht="30" customHeight="1" x14ac:dyDescent="0.25">
      <c r="A33" s="10">
        <v>32</v>
      </c>
      <c r="B33" s="52" t="s">
        <v>279</v>
      </c>
      <c r="C33" s="10" t="s">
        <v>274</v>
      </c>
      <c r="D33" s="52" t="s">
        <v>275</v>
      </c>
      <c r="E33" s="10" t="s">
        <v>1613</v>
      </c>
      <c r="F33" s="10" t="s">
        <v>254</v>
      </c>
      <c r="G33" s="58" t="s">
        <v>1741</v>
      </c>
      <c r="H33" s="58" t="s">
        <v>1470</v>
      </c>
      <c r="I33" s="58" t="s">
        <v>1486</v>
      </c>
      <c r="J33" s="46"/>
      <c r="K33" s="95"/>
      <c r="L33" s="15">
        <v>252</v>
      </c>
      <c r="M33" s="52" t="s">
        <v>280</v>
      </c>
      <c r="N33" s="15" t="s">
        <v>939</v>
      </c>
      <c r="O33" s="92"/>
      <c r="P33" s="14" t="s">
        <v>1656</v>
      </c>
      <c r="Q33" s="10" t="s">
        <v>277</v>
      </c>
      <c r="R33" s="10" t="s">
        <v>278</v>
      </c>
      <c r="S33" s="10" t="s">
        <v>258</v>
      </c>
      <c r="T33" s="10"/>
      <c r="U33" s="74"/>
    </row>
    <row r="34" spans="1:21" ht="25.5" x14ac:dyDescent="0.25">
      <c r="A34" s="10">
        <v>19</v>
      </c>
      <c r="B34" s="52" t="s">
        <v>1064</v>
      </c>
      <c r="C34" s="10" t="s">
        <v>274</v>
      </c>
      <c r="D34" s="52" t="s">
        <v>275</v>
      </c>
      <c r="E34" s="34"/>
      <c r="F34" s="10" t="s">
        <v>254</v>
      </c>
      <c r="G34" s="58" t="s">
        <v>1133</v>
      </c>
      <c r="H34" s="58" t="s">
        <v>1133</v>
      </c>
      <c r="I34" s="58" t="s">
        <v>1472</v>
      </c>
      <c r="J34" s="46"/>
      <c r="K34" s="95"/>
      <c r="L34" s="15">
        <v>404</v>
      </c>
      <c r="M34" s="52" t="s">
        <v>1065</v>
      </c>
      <c r="N34" s="15"/>
      <c r="O34" s="92"/>
      <c r="P34" s="14"/>
      <c r="Q34" s="10"/>
      <c r="R34" s="10"/>
      <c r="S34" s="10"/>
      <c r="T34" s="10"/>
      <c r="U34" s="74"/>
    </row>
    <row r="35" spans="1:21" ht="25.5" x14ac:dyDescent="0.25">
      <c r="A35" s="10">
        <v>33</v>
      </c>
      <c r="B35" s="52" t="s">
        <v>1046</v>
      </c>
      <c r="C35" s="10" t="s">
        <v>167</v>
      </c>
      <c r="D35" s="52" t="s">
        <v>287</v>
      </c>
      <c r="E35" s="10" t="s">
        <v>1617</v>
      </c>
      <c r="F35" s="10" t="s">
        <v>254</v>
      </c>
      <c r="G35" s="58" t="s">
        <v>1742</v>
      </c>
      <c r="H35" s="58" t="s">
        <v>1372</v>
      </c>
      <c r="I35" s="58" t="s">
        <v>1373</v>
      </c>
      <c r="J35" s="46" t="s">
        <v>1605</v>
      </c>
      <c r="K35" s="95" t="s">
        <v>989</v>
      </c>
      <c r="L35" s="15">
        <v>594</v>
      </c>
      <c r="M35" s="52" t="s">
        <v>314</v>
      </c>
      <c r="N35" s="15" t="s">
        <v>315</v>
      </c>
      <c r="O35" s="92"/>
      <c r="P35" s="14" t="s">
        <v>1653</v>
      </c>
      <c r="Q35" s="10" t="s">
        <v>290</v>
      </c>
      <c r="R35" s="10" t="s">
        <v>316</v>
      </c>
      <c r="S35" s="10" t="s">
        <v>317</v>
      </c>
      <c r="T35" s="10"/>
      <c r="U35" s="74"/>
    </row>
    <row r="36" spans="1:21" ht="30" x14ac:dyDescent="0.25">
      <c r="A36" s="10">
        <v>34</v>
      </c>
      <c r="B36" s="52" t="s">
        <v>999</v>
      </c>
      <c r="C36" s="10" t="s">
        <v>1615</v>
      </c>
      <c r="D36" s="52" t="s">
        <v>799</v>
      </c>
      <c r="E36" s="34"/>
      <c r="F36" s="10" t="s">
        <v>254</v>
      </c>
      <c r="G36" s="58" t="s">
        <v>1743</v>
      </c>
      <c r="H36" s="58" t="s">
        <v>1372</v>
      </c>
      <c r="I36" s="58" t="s">
        <v>1488</v>
      </c>
      <c r="J36" s="46" t="s">
        <v>1605</v>
      </c>
      <c r="K36" s="95"/>
      <c r="L36" s="15">
        <v>595</v>
      </c>
      <c r="M36" s="52" t="s">
        <v>344</v>
      </c>
      <c r="N36" s="15"/>
      <c r="O36" s="92"/>
      <c r="P36" s="14"/>
      <c r="Q36" s="10"/>
      <c r="R36" s="10"/>
      <c r="S36" s="10"/>
      <c r="T36" s="10"/>
      <c r="U36" s="74"/>
    </row>
    <row r="37" spans="1:21" x14ac:dyDescent="0.25">
      <c r="A37" s="10">
        <v>35</v>
      </c>
      <c r="B37" s="52" t="s">
        <v>253</v>
      </c>
      <c r="C37" s="10" t="s">
        <v>167</v>
      </c>
      <c r="D37" s="52" t="s">
        <v>1620</v>
      </c>
      <c r="E37" s="10" t="s">
        <v>1617</v>
      </c>
      <c r="F37" s="10" t="s">
        <v>254</v>
      </c>
      <c r="G37" s="58" t="s">
        <v>1736</v>
      </c>
      <c r="H37" s="58" t="s">
        <v>1466</v>
      </c>
      <c r="I37" s="58" t="s">
        <v>1489</v>
      </c>
      <c r="J37" s="46"/>
      <c r="K37" s="95"/>
      <c r="L37" s="101"/>
      <c r="M37" s="102"/>
      <c r="N37" s="15" t="s">
        <v>255</v>
      </c>
      <c r="O37" s="92"/>
      <c r="P37" s="14" t="s">
        <v>1652</v>
      </c>
      <c r="Q37" s="10" t="s">
        <v>256</v>
      </c>
      <c r="R37" s="10" t="s">
        <v>257</v>
      </c>
      <c r="S37" s="10" t="s">
        <v>258</v>
      </c>
      <c r="T37" s="10"/>
      <c r="U37" s="74"/>
    </row>
    <row r="38" spans="1:21" ht="25.5" x14ac:dyDescent="0.25">
      <c r="A38" s="10">
        <v>36</v>
      </c>
      <c r="B38" s="52" t="s">
        <v>305</v>
      </c>
      <c r="C38" s="10" t="s">
        <v>167</v>
      </c>
      <c r="D38" s="52" t="s">
        <v>287</v>
      </c>
      <c r="E38" s="10" t="s">
        <v>1617</v>
      </c>
      <c r="F38" s="10" t="s">
        <v>254</v>
      </c>
      <c r="G38" s="58" t="s">
        <v>1739</v>
      </c>
      <c r="H38" s="58" t="s">
        <v>1463</v>
      </c>
      <c r="I38" s="58" t="s">
        <v>1665</v>
      </c>
      <c r="J38" s="46"/>
      <c r="K38" s="95"/>
      <c r="L38" s="15"/>
      <c r="M38" s="52"/>
      <c r="N38" s="15" t="s">
        <v>306</v>
      </c>
      <c r="O38" s="92"/>
      <c r="P38" s="14" t="s">
        <v>1653</v>
      </c>
      <c r="Q38" s="10" t="s">
        <v>290</v>
      </c>
      <c r="R38" s="10" t="s">
        <v>272</v>
      </c>
      <c r="S38" s="10" t="s">
        <v>273</v>
      </c>
      <c r="T38" s="10"/>
      <c r="U38" s="74"/>
    </row>
    <row r="39" spans="1:21" ht="25.5" x14ac:dyDescent="0.25">
      <c r="A39" s="10">
        <v>38</v>
      </c>
      <c r="B39" s="52" t="s">
        <v>301</v>
      </c>
      <c r="C39" s="10" t="s">
        <v>167</v>
      </c>
      <c r="D39" s="52" t="s">
        <v>287</v>
      </c>
      <c r="E39" s="10" t="s">
        <v>1617</v>
      </c>
      <c r="F39" s="10" t="s">
        <v>254</v>
      </c>
      <c r="G39" s="58" t="s">
        <v>1463</v>
      </c>
      <c r="H39" s="58" t="s">
        <v>1463</v>
      </c>
      <c r="I39" s="58" t="s">
        <v>1665</v>
      </c>
      <c r="J39" s="46"/>
      <c r="K39" s="95"/>
      <c r="L39" s="15"/>
      <c r="M39" s="52"/>
      <c r="N39" s="15" t="s">
        <v>302</v>
      </c>
      <c r="O39" s="92"/>
      <c r="P39" s="14" t="s">
        <v>1653</v>
      </c>
      <c r="Q39" s="10" t="s">
        <v>290</v>
      </c>
      <c r="R39" s="10" t="s">
        <v>272</v>
      </c>
      <c r="S39" s="10" t="s">
        <v>273</v>
      </c>
      <c r="T39" s="10"/>
      <c r="U39" s="74"/>
    </row>
    <row r="40" spans="1:21" ht="25.5" x14ac:dyDescent="0.25">
      <c r="A40" s="10">
        <v>39</v>
      </c>
      <c r="B40" s="52" t="s">
        <v>1000</v>
      </c>
      <c r="C40" s="10" t="s">
        <v>167</v>
      </c>
      <c r="D40" s="52" t="s">
        <v>287</v>
      </c>
      <c r="E40" s="10" t="s">
        <v>1617</v>
      </c>
      <c r="F40" s="10" t="s">
        <v>254</v>
      </c>
      <c r="G40" s="58" t="s">
        <v>1490</v>
      </c>
      <c r="H40" s="58" t="s">
        <v>1133</v>
      </c>
      <c r="I40" s="58" t="s">
        <v>1318</v>
      </c>
      <c r="J40" s="46"/>
      <c r="K40" s="95"/>
      <c r="L40" s="15"/>
      <c r="M40" s="52"/>
      <c r="N40" s="15" t="s">
        <v>355</v>
      </c>
      <c r="O40" s="92"/>
      <c r="P40" s="14"/>
      <c r="Q40" s="10"/>
      <c r="R40" s="10"/>
      <c r="S40" s="10"/>
      <c r="T40" s="10"/>
      <c r="U40" s="74"/>
    </row>
    <row r="41" spans="1:21" x14ac:dyDescent="0.25">
      <c r="A41" s="10">
        <v>41</v>
      </c>
      <c r="B41" s="52" t="s">
        <v>264</v>
      </c>
      <c r="C41" s="10" t="s">
        <v>167</v>
      </c>
      <c r="D41" s="52" t="s">
        <v>1620</v>
      </c>
      <c r="E41" s="10" t="s">
        <v>1617</v>
      </c>
      <c r="F41" s="10" t="s">
        <v>254</v>
      </c>
      <c r="G41" s="58" t="s">
        <v>1744</v>
      </c>
      <c r="H41" s="58" t="s">
        <v>1466</v>
      </c>
      <c r="I41" s="58" t="s">
        <v>1489</v>
      </c>
      <c r="J41" s="46"/>
      <c r="K41" s="95"/>
      <c r="L41" s="15"/>
      <c r="M41" s="52"/>
      <c r="N41" s="15" t="s">
        <v>934</v>
      </c>
      <c r="O41" s="92"/>
      <c r="P41" s="14" t="s">
        <v>1652</v>
      </c>
      <c r="Q41" s="10" t="s">
        <v>256</v>
      </c>
      <c r="R41" s="10" t="s">
        <v>257</v>
      </c>
      <c r="S41" s="10" t="s">
        <v>258</v>
      </c>
      <c r="T41" s="10"/>
      <c r="U41" s="74"/>
    </row>
    <row r="42" spans="1:21" ht="25.5" x14ac:dyDescent="0.25">
      <c r="A42" s="10">
        <v>42</v>
      </c>
      <c r="B42" s="52" t="s">
        <v>264</v>
      </c>
      <c r="C42" s="10" t="s">
        <v>274</v>
      </c>
      <c r="D42" s="52" t="s">
        <v>275</v>
      </c>
      <c r="E42" s="10" t="s">
        <v>1613</v>
      </c>
      <c r="F42" s="10" t="s">
        <v>254</v>
      </c>
      <c r="G42" s="58" t="s">
        <v>1288</v>
      </c>
      <c r="H42" s="58" t="s">
        <v>1133</v>
      </c>
      <c r="I42" s="58" t="s">
        <v>1491</v>
      </c>
      <c r="J42" s="46" t="s">
        <v>1586</v>
      </c>
      <c r="K42" s="95"/>
      <c r="L42" s="15">
        <v>247</v>
      </c>
      <c r="M42" s="52" t="s">
        <v>276</v>
      </c>
      <c r="N42" s="15" t="s">
        <v>938</v>
      </c>
      <c r="O42" s="92"/>
      <c r="P42" s="14" t="s">
        <v>1656</v>
      </c>
      <c r="Q42" s="10" t="s">
        <v>277</v>
      </c>
      <c r="R42" s="10" t="s">
        <v>278</v>
      </c>
      <c r="S42" s="10" t="s">
        <v>258</v>
      </c>
      <c r="T42" s="10"/>
      <c r="U42" s="74"/>
    </row>
    <row r="43" spans="1:21" ht="30" x14ac:dyDescent="0.25">
      <c r="A43" s="10">
        <v>43</v>
      </c>
      <c r="B43" s="52" t="s">
        <v>264</v>
      </c>
      <c r="C43" s="10" t="s">
        <v>167</v>
      </c>
      <c r="D43" s="52" t="s">
        <v>287</v>
      </c>
      <c r="E43" s="10" t="s">
        <v>1617</v>
      </c>
      <c r="F43" s="10" t="s">
        <v>254</v>
      </c>
      <c r="G43" s="58" t="s">
        <v>1745</v>
      </c>
      <c r="H43" s="58" t="s">
        <v>1372</v>
      </c>
      <c r="I43" s="58" t="s">
        <v>1492</v>
      </c>
      <c r="J43" s="46" t="s">
        <v>1605</v>
      </c>
      <c r="K43" s="95"/>
      <c r="L43" s="15">
        <v>593</v>
      </c>
      <c r="M43" s="52" t="s">
        <v>294</v>
      </c>
      <c r="N43" s="15" t="s">
        <v>941</v>
      </c>
      <c r="O43" s="92"/>
      <c r="P43" s="14" t="s">
        <v>1653</v>
      </c>
      <c r="Q43" s="10" t="s">
        <v>290</v>
      </c>
      <c r="R43" s="10" t="s">
        <v>272</v>
      </c>
      <c r="S43" s="10" t="s">
        <v>273</v>
      </c>
      <c r="T43" s="10"/>
      <c r="U43" s="74"/>
    </row>
    <row r="44" spans="1:21" s="93" customFormat="1" ht="30" x14ac:dyDescent="0.25">
      <c r="A44" s="10">
        <v>44</v>
      </c>
      <c r="B44" s="52" t="s">
        <v>319</v>
      </c>
      <c r="C44" s="10" t="s">
        <v>167</v>
      </c>
      <c r="D44" s="52" t="s">
        <v>287</v>
      </c>
      <c r="E44" s="10" t="s">
        <v>1617</v>
      </c>
      <c r="F44" s="10" t="s">
        <v>254</v>
      </c>
      <c r="G44" s="58" t="s">
        <v>1487</v>
      </c>
      <c r="H44" s="58" t="s">
        <v>1133</v>
      </c>
      <c r="I44" s="58" t="s">
        <v>1493</v>
      </c>
      <c r="J44" s="46" t="s">
        <v>1605</v>
      </c>
      <c r="K44" s="95" t="s">
        <v>989</v>
      </c>
      <c r="L44" s="15"/>
      <c r="M44" s="52"/>
      <c r="N44" s="15" t="s">
        <v>942</v>
      </c>
      <c r="O44" s="92"/>
      <c r="P44" s="14" t="s">
        <v>1653</v>
      </c>
      <c r="Q44" s="10" t="s">
        <v>290</v>
      </c>
      <c r="R44" s="10" t="s">
        <v>316</v>
      </c>
      <c r="S44" s="10" t="s">
        <v>317</v>
      </c>
      <c r="T44" s="10"/>
    </row>
    <row r="45" spans="1:21" s="93" customFormat="1" ht="30" x14ac:dyDescent="0.25">
      <c r="A45" s="10">
        <v>45</v>
      </c>
      <c r="B45" s="52" t="s">
        <v>347</v>
      </c>
      <c r="C45" s="10" t="s">
        <v>167</v>
      </c>
      <c r="D45" s="52" t="s">
        <v>287</v>
      </c>
      <c r="E45" s="10" t="s">
        <v>1617</v>
      </c>
      <c r="F45" s="10" t="s">
        <v>254</v>
      </c>
      <c r="G45" s="58" t="s">
        <v>1743</v>
      </c>
      <c r="H45" s="58" t="s">
        <v>1372</v>
      </c>
      <c r="I45" s="58" t="s">
        <v>1494</v>
      </c>
      <c r="J45" s="46" t="s">
        <v>1605</v>
      </c>
      <c r="K45" s="95"/>
      <c r="L45" s="15">
        <v>597</v>
      </c>
      <c r="M45" s="52" t="s">
        <v>348</v>
      </c>
      <c r="N45" s="15"/>
      <c r="O45" s="92"/>
      <c r="P45" s="14"/>
      <c r="Q45" s="10"/>
      <c r="R45" s="10"/>
      <c r="S45" s="10"/>
      <c r="T45" s="10"/>
    </row>
    <row r="46" spans="1:21" s="93" customFormat="1" ht="30" x14ac:dyDescent="0.25">
      <c r="A46" s="10">
        <v>46</v>
      </c>
      <c r="B46" s="52" t="s">
        <v>266</v>
      </c>
      <c r="C46" s="10" t="s">
        <v>167</v>
      </c>
      <c r="D46" s="52" t="s">
        <v>1620</v>
      </c>
      <c r="E46" s="10" t="s">
        <v>1617</v>
      </c>
      <c r="F46" s="10" t="s">
        <v>254</v>
      </c>
      <c r="G46" s="58" t="s">
        <v>1495</v>
      </c>
      <c r="H46" s="58" t="s">
        <v>1495</v>
      </c>
      <c r="I46" s="58" t="s">
        <v>1496</v>
      </c>
      <c r="J46" s="46"/>
      <c r="K46" s="95"/>
      <c r="L46" s="15"/>
      <c r="M46" s="52"/>
      <c r="N46" s="15" t="s">
        <v>935</v>
      </c>
      <c r="O46" s="92"/>
      <c r="P46" s="14" t="s">
        <v>1652</v>
      </c>
      <c r="Q46" s="10" t="s">
        <v>256</v>
      </c>
      <c r="R46" s="10" t="s">
        <v>257</v>
      </c>
      <c r="S46" s="10" t="s">
        <v>258</v>
      </c>
      <c r="T46" s="10"/>
    </row>
    <row r="47" spans="1:21" ht="30" x14ac:dyDescent="0.25">
      <c r="A47" s="10">
        <v>47</v>
      </c>
      <c r="B47" s="52" t="s">
        <v>267</v>
      </c>
      <c r="C47" s="10" t="s">
        <v>167</v>
      </c>
      <c r="D47" s="52" t="s">
        <v>1620</v>
      </c>
      <c r="E47" s="10" t="s">
        <v>1617</v>
      </c>
      <c r="F47" s="10" t="s">
        <v>254</v>
      </c>
      <c r="G47" s="58" t="s">
        <v>1495</v>
      </c>
      <c r="H47" s="58" t="s">
        <v>1495</v>
      </c>
      <c r="I47" s="58" t="s">
        <v>1496</v>
      </c>
      <c r="J47" s="46"/>
      <c r="K47" s="95"/>
      <c r="L47" s="15"/>
      <c r="M47" s="52"/>
      <c r="N47" s="15" t="s">
        <v>936</v>
      </c>
      <c r="O47" s="92"/>
      <c r="P47" s="14" t="s">
        <v>1652</v>
      </c>
      <c r="Q47" s="10" t="s">
        <v>256</v>
      </c>
      <c r="R47" s="10" t="s">
        <v>257</v>
      </c>
      <c r="S47" s="10" t="s">
        <v>258</v>
      </c>
      <c r="T47" s="10"/>
      <c r="U47" s="74"/>
    </row>
    <row r="48" spans="1:21" ht="30" x14ac:dyDescent="0.25">
      <c r="A48" s="10">
        <v>48</v>
      </c>
      <c r="B48" s="52" t="s">
        <v>268</v>
      </c>
      <c r="C48" s="10" t="s">
        <v>167</v>
      </c>
      <c r="D48" s="52" t="s">
        <v>1620</v>
      </c>
      <c r="E48" s="10" t="s">
        <v>1617</v>
      </c>
      <c r="F48" s="10" t="s">
        <v>254</v>
      </c>
      <c r="G48" s="58" t="s">
        <v>1495</v>
      </c>
      <c r="H48" s="58" t="s">
        <v>1495</v>
      </c>
      <c r="I48" s="58" t="s">
        <v>1497</v>
      </c>
      <c r="J48" s="46"/>
      <c r="K48" s="95"/>
      <c r="L48" s="15"/>
      <c r="M48" s="52"/>
      <c r="N48" s="15" t="s">
        <v>937</v>
      </c>
      <c r="O48" s="92"/>
      <c r="P48" s="14" t="s">
        <v>1652</v>
      </c>
      <c r="Q48" s="10" t="s">
        <v>256</v>
      </c>
      <c r="R48" s="10" t="s">
        <v>257</v>
      </c>
      <c r="S48" s="10" t="s">
        <v>258</v>
      </c>
      <c r="T48" s="10"/>
      <c r="U48" s="74"/>
    </row>
    <row r="49" spans="1:21" s="93" customFormat="1" x14ac:dyDescent="0.25">
      <c r="A49" s="10">
        <v>49</v>
      </c>
      <c r="B49" s="52" t="s">
        <v>265</v>
      </c>
      <c r="C49" s="10" t="s">
        <v>167</v>
      </c>
      <c r="D49" s="52" t="s">
        <v>1620</v>
      </c>
      <c r="E49" s="10" t="s">
        <v>1617</v>
      </c>
      <c r="F49" s="10" t="s">
        <v>254</v>
      </c>
      <c r="G49" s="58" t="s">
        <v>1466</v>
      </c>
      <c r="H49" s="58" t="s">
        <v>1466</v>
      </c>
      <c r="I49" s="58" t="s">
        <v>1498</v>
      </c>
      <c r="J49" s="46"/>
      <c r="K49" s="95"/>
      <c r="L49" s="101"/>
      <c r="M49" s="102"/>
      <c r="N49" s="15" t="s">
        <v>1012</v>
      </c>
      <c r="O49" s="92"/>
      <c r="P49" s="14" t="s">
        <v>1652</v>
      </c>
      <c r="Q49" s="10" t="s">
        <v>256</v>
      </c>
      <c r="R49" s="10" t="s">
        <v>263</v>
      </c>
      <c r="S49" s="10" t="s">
        <v>258</v>
      </c>
      <c r="T49" s="10"/>
    </row>
    <row r="50" spans="1:21" s="93" customFormat="1" ht="25.5" x14ac:dyDescent="0.25">
      <c r="A50" s="10">
        <v>50</v>
      </c>
      <c r="B50" s="52" t="s">
        <v>987</v>
      </c>
      <c r="C50" s="10" t="s">
        <v>167</v>
      </c>
      <c r="D50" s="52" t="s">
        <v>287</v>
      </c>
      <c r="E50" s="10" t="s">
        <v>1617</v>
      </c>
      <c r="F50" s="10" t="s">
        <v>254</v>
      </c>
      <c r="G50" s="58" t="s">
        <v>1463</v>
      </c>
      <c r="H50" s="58" t="s">
        <v>1463</v>
      </c>
      <c r="I50" s="58" t="s">
        <v>1762</v>
      </c>
      <c r="J50" s="46"/>
      <c r="K50" s="95"/>
      <c r="L50" s="15"/>
      <c r="M50" s="52"/>
      <c r="N50" s="15" t="s">
        <v>300</v>
      </c>
      <c r="O50" s="92"/>
      <c r="P50" s="14" t="s">
        <v>1653</v>
      </c>
      <c r="Q50" s="10" t="s">
        <v>290</v>
      </c>
      <c r="R50" s="10" t="s">
        <v>272</v>
      </c>
      <c r="S50" s="10" t="s">
        <v>273</v>
      </c>
      <c r="T50" s="10"/>
    </row>
    <row r="51" spans="1:21" s="93" customFormat="1" ht="25.5" x14ac:dyDescent="0.25">
      <c r="A51" s="10">
        <v>51</v>
      </c>
      <c r="B51" s="52" t="s">
        <v>1001</v>
      </c>
      <c r="C51" s="10" t="s">
        <v>167</v>
      </c>
      <c r="D51" s="52" t="s">
        <v>287</v>
      </c>
      <c r="E51" s="10" t="s">
        <v>1617</v>
      </c>
      <c r="F51" s="10" t="s">
        <v>254</v>
      </c>
      <c r="G51" s="58" t="s">
        <v>1499</v>
      </c>
      <c r="H51" s="58" t="s">
        <v>1318</v>
      </c>
      <c r="I51" s="58" t="s">
        <v>1499</v>
      </c>
      <c r="J51" s="46"/>
      <c r="K51" s="95" t="s">
        <v>989</v>
      </c>
      <c r="L51" s="15"/>
      <c r="M51" s="52"/>
      <c r="N51" s="15" t="s">
        <v>331</v>
      </c>
      <c r="O51" s="92"/>
      <c r="P51" s="14" t="s">
        <v>1655</v>
      </c>
      <c r="Q51" s="10" t="s">
        <v>321</v>
      </c>
      <c r="R51" s="10" t="s">
        <v>172</v>
      </c>
      <c r="S51" s="10" t="s">
        <v>322</v>
      </c>
      <c r="T51" s="10"/>
    </row>
    <row r="52" spans="1:21" s="93" customFormat="1" ht="25.5" x14ac:dyDescent="0.25">
      <c r="A52" s="10">
        <v>52</v>
      </c>
      <c r="B52" s="52" t="s">
        <v>345</v>
      </c>
      <c r="C52" s="10" t="s">
        <v>167</v>
      </c>
      <c r="D52" s="52" t="s">
        <v>287</v>
      </c>
      <c r="E52" s="10" t="s">
        <v>1617</v>
      </c>
      <c r="F52" s="10" t="s">
        <v>254</v>
      </c>
      <c r="G52" s="58" t="s">
        <v>1742</v>
      </c>
      <c r="H52" s="58" t="s">
        <v>1372</v>
      </c>
      <c r="I52" s="58" t="s">
        <v>1133</v>
      </c>
      <c r="J52" s="46" t="s">
        <v>1587</v>
      </c>
      <c r="K52" s="95"/>
      <c r="L52" s="15">
        <v>596</v>
      </c>
      <c r="M52" s="52" t="s">
        <v>346</v>
      </c>
      <c r="N52" s="15"/>
      <c r="O52" s="92"/>
      <c r="P52" s="14"/>
      <c r="Q52" s="10"/>
      <c r="R52" s="10"/>
      <c r="S52" s="10"/>
      <c r="T52" s="10"/>
    </row>
    <row r="53" spans="1:21" ht="25.5" x14ac:dyDescent="0.25">
      <c r="A53" s="10">
        <v>53</v>
      </c>
      <c r="B53" s="52" t="s">
        <v>990</v>
      </c>
      <c r="C53" s="10" t="s">
        <v>274</v>
      </c>
      <c r="D53" s="52" t="s">
        <v>275</v>
      </c>
      <c r="E53" s="10" t="s">
        <v>1613</v>
      </c>
      <c r="F53" s="10" t="s">
        <v>254</v>
      </c>
      <c r="G53" s="58" t="s">
        <v>1463</v>
      </c>
      <c r="H53" s="58" t="s">
        <v>1463</v>
      </c>
      <c r="I53" s="58" t="s">
        <v>1665</v>
      </c>
      <c r="J53" s="46" t="s">
        <v>1605</v>
      </c>
      <c r="K53" s="95"/>
      <c r="L53" s="15"/>
      <c r="M53" s="52"/>
      <c r="N53" s="15" t="s">
        <v>285</v>
      </c>
      <c r="O53" s="92"/>
      <c r="P53" s="14" t="s">
        <v>1656</v>
      </c>
      <c r="Q53" s="10" t="s">
        <v>277</v>
      </c>
      <c r="R53" s="10" t="s">
        <v>278</v>
      </c>
      <c r="S53" s="10" t="s">
        <v>286</v>
      </c>
      <c r="T53" s="10"/>
      <c r="U53" s="74"/>
    </row>
    <row r="54" spans="1:21" s="63" customFormat="1" x14ac:dyDescent="0.25">
      <c r="A54" s="66"/>
      <c r="B54" s="146"/>
      <c r="C54" s="106"/>
      <c r="D54" s="67"/>
      <c r="G54" s="107"/>
      <c r="H54" s="107"/>
      <c r="I54" s="107"/>
      <c r="J54" s="65"/>
      <c r="K54" s="108"/>
      <c r="L54" s="66"/>
      <c r="M54" s="67"/>
      <c r="N54" s="66"/>
      <c r="U54" s="68"/>
    </row>
    <row r="55" spans="1:21" x14ac:dyDescent="0.25">
      <c r="B55" s="147"/>
    </row>
  </sheetData>
  <sheetProtection algorithmName="SHA-512" hashValue="jAmRIfspLkM/vUpZ3C88YX3pmJEitbTDdeQcBpanD7c0jRxkHWPqoB0NH7IxJm3pxDcB2KG+LH5g7997IfZJWg==" saltValue="JWhuVn7EUG+f7wM85GhlpQ==" spinCount="100000" sheet="1"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U22"/>
  <sheetViews>
    <sheetView topLeftCell="B1" zoomScale="95" zoomScaleNormal="95" workbookViewId="0">
      <pane xSplit="5" ySplit="1" topLeftCell="G2" activePane="bottomRight" state="frozen"/>
      <selection activeCell="B1" sqref="B1"/>
      <selection pane="topRight" activeCell="G1" sqref="G1"/>
      <selection pane="bottomLeft" activeCell="B2" sqref="B2"/>
      <selection pane="bottomRight" activeCell="G1" sqref="G1"/>
    </sheetView>
  </sheetViews>
  <sheetFormatPr baseColWidth="10" defaultRowHeight="15" x14ac:dyDescent="0.25"/>
  <cols>
    <col min="1" max="1" width="0" style="3" hidden="1" customWidth="1"/>
    <col min="2" max="2" width="40.7109375" style="36" customWidth="1"/>
    <col min="3" max="3" width="15.7109375" style="36" customWidth="1"/>
    <col min="4" max="4" width="15.7109375" style="3" customWidth="1"/>
    <col min="5" max="5" width="20.7109375" style="36" customWidth="1"/>
    <col min="6" max="6" width="0" style="3" hidden="1" customWidth="1"/>
    <col min="7" max="7" width="40.7109375" style="48" customWidth="1"/>
    <col min="8" max="9" width="40.7109375" style="35" customWidth="1"/>
    <col min="10" max="10" width="25.7109375" style="43" customWidth="1"/>
    <col min="11" max="11" width="8.7109375" style="3" hidden="1" customWidth="1"/>
    <col min="12" max="12" width="50.7109375" style="36" customWidth="1"/>
    <col min="13" max="13" width="50.7109375" style="16" hidden="1" customWidth="1"/>
    <col min="14" max="14" width="10.7109375" style="3" customWidth="1"/>
    <col min="15" max="15" width="12.140625" style="3" hidden="1" customWidth="1"/>
    <col min="16" max="16" width="13.140625" style="3" hidden="1" customWidth="1"/>
    <col min="17" max="20" width="0" style="3" hidden="1" customWidth="1"/>
    <col min="21" max="21" width="11.42578125" style="37"/>
    <col min="22" max="16384" width="11.42578125" style="3"/>
  </cols>
  <sheetData>
    <row r="1" spans="1:20" s="31" customFormat="1" ht="12.75" x14ac:dyDescent="0.25">
      <c r="A1" s="31" t="s">
        <v>1079</v>
      </c>
      <c r="B1" s="32" t="s">
        <v>0</v>
      </c>
      <c r="C1" s="32" t="s">
        <v>1</v>
      </c>
      <c r="D1" s="31" t="s">
        <v>2</v>
      </c>
      <c r="E1" s="32" t="s">
        <v>3</v>
      </c>
      <c r="F1" s="31" t="s">
        <v>949</v>
      </c>
      <c r="G1" s="62" t="s">
        <v>951</v>
      </c>
      <c r="H1" s="29" t="s">
        <v>945</v>
      </c>
      <c r="I1" s="29" t="s">
        <v>946</v>
      </c>
      <c r="J1" s="28" t="s">
        <v>952</v>
      </c>
      <c r="K1" s="31" t="s">
        <v>4</v>
      </c>
      <c r="L1" s="40" t="s">
        <v>947</v>
      </c>
      <c r="M1" s="31" t="s">
        <v>986</v>
      </c>
      <c r="N1" s="41" t="s">
        <v>948</v>
      </c>
      <c r="O1" s="31" t="s">
        <v>5</v>
      </c>
      <c r="P1" s="31" t="s">
        <v>6</v>
      </c>
      <c r="Q1" s="31" t="s">
        <v>7</v>
      </c>
      <c r="R1" s="31" t="s">
        <v>8</v>
      </c>
      <c r="S1" s="31" t="s">
        <v>9</v>
      </c>
      <c r="T1" s="31" t="s">
        <v>10</v>
      </c>
    </row>
    <row r="2" spans="1:20" s="18" customFormat="1" ht="30" x14ac:dyDescent="0.25">
      <c r="A2" s="10">
        <v>6</v>
      </c>
      <c r="B2" s="52" t="s">
        <v>1023</v>
      </c>
      <c r="C2" s="52" t="s">
        <v>21</v>
      </c>
      <c r="D2" s="10" t="s">
        <v>208</v>
      </c>
      <c r="E2" s="52" t="s">
        <v>209</v>
      </c>
      <c r="F2" s="10" t="s">
        <v>210</v>
      </c>
      <c r="G2" s="59" t="s">
        <v>1755</v>
      </c>
      <c r="H2" s="30" t="s">
        <v>1509</v>
      </c>
      <c r="I2" s="30" t="s">
        <v>1510</v>
      </c>
      <c r="J2" s="38" t="s">
        <v>1570</v>
      </c>
      <c r="K2" s="15">
        <v>376</v>
      </c>
      <c r="L2" s="39" t="s">
        <v>222</v>
      </c>
      <c r="M2" s="10" t="s">
        <v>221</v>
      </c>
      <c r="N2" s="34" t="s">
        <v>1030</v>
      </c>
      <c r="O2" s="13"/>
      <c r="P2" s="14" t="s">
        <v>943</v>
      </c>
      <c r="Q2" s="10" t="s">
        <v>15</v>
      </c>
      <c r="R2" s="10" t="s">
        <v>214</v>
      </c>
      <c r="S2" s="10" t="s">
        <v>215</v>
      </c>
      <c r="T2" s="10"/>
    </row>
    <row r="3" spans="1:20" s="18" customFormat="1" ht="45" x14ac:dyDescent="0.25">
      <c r="A3" s="10">
        <v>5</v>
      </c>
      <c r="B3" s="52" t="s">
        <v>1021</v>
      </c>
      <c r="C3" s="52" t="s">
        <v>21</v>
      </c>
      <c r="D3" s="10" t="s">
        <v>208</v>
      </c>
      <c r="E3" s="52" t="s">
        <v>209</v>
      </c>
      <c r="F3" s="10" t="s">
        <v>210</v>
      </c>
      <c r="G3" s="59" t="s">
        <v>1756</v>
      </c>
      <c r="H3" s="30" t="s">
        <v>1507</v>
      </c>
      <c r="I3" s="30" t="s">
        <v>1508</v>
      </c>
      <c r="J3" s="38"/>
      <c r="K3" s="15">
        <v>106</v>
      </c>
      <c r="L3" s="39" t="s">
        <v>217</v>
      </c>
      <c r="M3" s="16" t="s">
        <v>216</v>
      </c>
      <c r="N3" s="34" t="s">
        <v>218</v>
      </c>
      <c r="O3" s="13"/>
      <c r="P3" s="14" t="s">
        <v>943</v>
      </c>
      <c r="Q3" s="10" t="s">
        <v>15</v>
      </c>
      <c r="R3" s="10" t="s">
        <v>214</v>
      </c>
      <c r="S3" s="10" t="s">
        <v>215</v>
      </c>
      <c r="T3" s="10"/>
    </row>
    <row r="4" spans="1:20" s="3" customFormat="1" ht="25.5" x14ac:dyDescent="0.25">
      <c r="A4" s="10">
        <v>7</v>
      </c>
      <c r="B4" s="52" t="s">
        <v>1029</v>
      </c>
      <c r="C4" s="52" t="s">
        <v>21</v>
      </c>
      <c r="D4" s="10" t="s">
        <v>208</v>
      </c>
      <c r="E4" s="52" t="s">
        <v>209</v>
      </c>
      <c r="F4" s="10" t="s">
        <v>210</v>
      </c>
      <c r="G4" s="59" t="s">
        <v>1511</v>
      </c>
      <c r="H4" s="30" t="s">
        <v>1205</v>
      </c>
      <c r="I4" s="30" t="s">
        <v>1225</v>
      </c>
      <c r="J4" s="38"/>
      <c r="K4" s="15">
        <v>439</v>
      </c>
      <c r="L4" s="39" t="s">
        <v>225</v>
      </c>
      <c r="M4" s="10" t="s">
        <v>224</v>
      </c>
      <c r="N4" s="34"/>
      <c r="O4" s="13"/>
      <c r="P4" s="14" t="s">
        <v>943</v>
      </c>
      <c r="Q4" s="10"/>
      <c r="R4" s="10"/>
      <c r="S4" s="10"/>
      <c r="T4" s="10"/>
    </row>
    <row r="5" spans="1:20" s="18" customFormat="1" ht="30" x14ac:dyDescent="0.25">
      <c r="A5" s="10">
        <v>14</v>
      </c>
      <c r="B5" s="52" t="s">
        <v>228</v>
      </c>
      <c r="C5" s="52" t="s">
        <v>21</v>
      </c>
      <c r="D5" s="10" t="s">
        <v>208</v>
      </c>
      <c r="E5" s="151" t="s">
        <v>227</v>
      </c>
      <c r="F5" s="10" t="s">
        <v>210</v>
      </c>
      <c r="G5" s="59" t="s">
        <v>1517</v>
      </c>
      <c r="H5" s="30" t="s">
        <v>1205</v>
      </c>
      <c r="I5" s="30" t="s">
        <v>1521</v>
      </c>
      <c r="J5" s="38"/>
      <c r="K5" s="15">
        <v>9</v>
      </c>
      <c r="L5" s="39" t="s">
        <v>229</v>
      </c>
      <c r="M5" s="10" t="s">
        <v>228</v>
      </c>
      <c r="N5" s="34"/>
      <c r="O5" s="13"/>
      <c r="P5" s="14" t="s">
        <v>944</v>
      </c>
      <c r="Q5" s="10"/>
      <c r="R5" s="10"/>
      <c r="S5" s="10"/>
      <c r="T5" s="10"/>
    </row>
    <row r="6" spans="1:20" s="3" customFormat="1" ht="45" x14ac:dyDescent="0.25">
      <c r="A6" s="10">
        <v>15</v>
      </c>
      <c r="B6" s="52" t="s">
        <v>239</v>
      </c>
      <c r="C6" s="52" t="s">
        <v>21</v>
      </c>
      <c r="D6" s="10" t="s">
        <v>208</v>
      </c>
      <c r="E6" s="52" t="s">
        <v>227</v>
      </c>
      <c r="F6" s="10" t="s">
        <v>210</v>
      </c>
      <c r="G6" s="59" t="s">
        <v>1757</v>
      </c>
      <c r="H6" s="30" t="s">
        <v>1502</v>
      </c>
      <c r="I6" s="30" t="s">
        <v>1522</v>
      </c>
      <c r="J6" s="38"/>
      <c r="K6" s="15"/>
      <c r="L6" s="39"/>
      <c r="M6" s="10" t="s">
        <v>239</v>
      </c>
      <c r="N6" s="34"/>
      <c r="O6" s="13" t="s">
        <v>240</v>
      </c>
      <c r="P6" s="14" t="s">
        <v>944</v>
      </c>
      <c r="Q6" s="10" t="s">
        <v>15</v>
      </c>
      <c r="R6" s="10" t="s">
        <v>234</v>
      </c>
      <c r="S6" s="10" t="s">
        <v>87</v>
      </c>
      <c r="T6" s="10"/>
    </row>
    <row r="7" spans="1:20" s="3" customFormat="1" ht="30" x14ac:dyDescent="0.25">
      <c r="A7" s="10">
        <v>17</v>
      </c>
      <c r="B7" s="52" t="s">
        <v>241</v>
      </c>
      <c r="C7" s="52" t="s">
        <v>21</v>
      </c>
      <c r="D7" s="10" t="s">
        <v>208</v>
      </c>
      <c r="E7" s="52" t="s">
        <v>227</v>
      </c>
      <c r="F7" s="10" t="s">
        <v>210</v>
      </c>
      <c r="G7" s="59" t="s">
        <v>1525</v>
      </c>
      <c r="H7" s="30" t="s">
        <v>1222</v>
      </c>
      <c r="I7" s="30" t="s">
        <v>1222</v>
      </c>
      <c r="J7" s="38"/>
      <c r="K7" s="15"/>
      <c r="L7" s="39"/>
      <c r="M7" s="10" t="s">
        <v>241</v>
      </c>
      <c r="N7" s="34"/>
      <c r="O7" s="13" t="s">
        <v>242</v>
      </c>
      <c r="P7" s="14" t="s">
        <v>944</v>
      </c>
      <c r="Q7" s="10" t="s">
        <v>15</v>
      </c>
      <c r="R7" s="10" t="s">
        <v>234</v>
      </c>
      <c r="S7" s="10" t="s">
        <v>87</v>
      </c>
      <c r="T7" s="10"/>
    </row>
    <row r="8" spans="1:20" s="3" customFormat="1" ht="25.5" x14ac:dyDescent="0.25">
      <c r="A8" s="10">
        <v>16</v>
      </c>
      <c r="B8" s="52" t="s">
        <v>237</v>
      </c>
      <c r="C8" s="52" t="s">
        <v>21</v>
      </c>
      <c r="D8" s="10" t="s">
        <v>208</v>
      </c>
      <c r="E8" s="52" t="s">
        <v>227</v>
      </c>
      <c r="F8" s="10" t="s">
        <v>210</v>
      </c>
      <c r="G8" s="59" t="s">
        <v>1523</v>
      </c>
      <c r="H8" s="30" t="s">
        <v>1524</v>
      </c>
      <c r="I8" s="30" t="s">
        <v>1524</v>
      </c>
      <c r="J8" s="38"/>
      <c r="K8" s="15"/>
      <c r="L8" s="39"/>
      <c r="M8" s="10" t="s">
        <v>237</v>
      </c>
      <c r="N8" s="34"/>
      <c r="O8" s="13" t="s">
        <v>238</v>
      </c>
      <c r="P8" s="14" t="s">
        <v>944</v>
      </c>
      <c r="Q8" s="10" t="s">
        <v>15</v>
      </c>
      <c r="R8" s="10" t="s">
        <v>234</v>
      </c>
      <c r="S8" s="10" t="s">
        <v>87</v>
      </c>
      <c r="T8" s="10"/>
    </row>
    <row r="9" spans="1:20" s="3" customFormat="1" ht="38.25" x14ac:dyDescent="0.25">
      <c r="A9" s="10">
        <v>4</v>
      </c>
      <c r="B9" s="52" t="s">
        <v>247</v>
      </c>
      <c r="C9" s="22" t="s">
        <v>1615</v>
      </c>
      <c r="D9" s="10" t="s">
        <v>208</v>
      </c>
      <c r="E9" s="52"/>
      <c r="F9" s="10" t="s">
        <v>210</v>
      </c>
      <c r="G9" s="59" t="s">
        <v>1758</v>
      </c>
      <c r="H9" s="30" t="s">
        <v>1505</v>
      </c>
      <c r="I9" s="30" t="s">
        <v>1506</v>
      </c>
      <c r="J9" s="38"/>
      <c r="K9" s="15">
        <v>447</v>
      </c>
      <c r="L9" s="39" t="s">
        <v>248</v>
      </c>
      <c r="M9" s="10" t="s">
        <v>247</v>
      </c>
      <c r="N9" s="34"/>
      <c r="O9" s="13"/>
      <c r="P9" s="14"/>
      <c r="Q9" s="10"/>
      <c r="R9" s="10"/>
      <c r="S9" s="10"/>
      <c r="T9" s="10"/>
    </row>
    <row r="10" spans="1:20" s="3" customFormat="1" ht="25.5" x14ac:dyDescent="0.25">
      <c r="A10" s="10">
        <v>20</v>
      </c>
      <c r="B10" s="52" t="s">
        <v>226</v>
      </c>
      <c r="C10" s="52" t="s">
        <v>21</v>
      </c>
      <c r="D10" s="10" t="s">
        <v>208</v>
      </c>
      <c r="E10" s="151" t="s">
        <v>227</v>
      </c>
      <c r="F10" s="10" t="s">
        <v>210</v>
      </c>
      <c r="G10" s="59" t="s">
        <v>1528</v>
      </c>
      <c r="H10" s="30" t="s">
        <v>1529</v>
      </c>
      <c r="I10" s="30" t="s">
        <v>1530</v>
      </c>
      <c r="J10" s="38"/>
      <c r="K10" s="15">
        <v>8</v>
      </c>
      <c r="L10" s="39" t="s">
        <v>226</v>
      </c>
      <c r="M10" s="10" t="s">
        <v>226</v>
      </c>
      <c r="N10" s="34"/>
      <c r="O10" s="13"/>
      <c r="P10" s="14" t="s">
        <v>944</v>
      </c>
      <c r="Q10" s="10"/>
      <c r="R10" s="10"/>
      <c r="S10" s="10"/>
      <c r="T10" s="10"/>
    </row>
    <row r="11" spans="1:20" s="3" customFormat="1" ht="30" x14ac:dyDescent="0.25">
      <c r="A11" s="10">
        <v>18</v>
      </c>
      <c r="B11" s="52" t="s">
        <v>1032</v>
      </c>
      <c r="C11" s="52" t="s">
        <v>21</v>
      </c>
      <c r="D11" s="10" t="s">
        <v>208</v>
      </c>
      <c r="E11" s="52" t="s">
        <v>227</v>
      </c>
      <c r="F11" s="10" t="s">
        <v>210</v>
      </c>
      <c r="G11" s="59" t="s">
        <v>1662</v>
      </c>
      <c r="H11" s="30" t="s">
        <v>1526</v>
      </c>
      <c r="I11" s="30" t="s">
        <v>1527</v>
      </c>
      <c r="J11" s="38"/>
      <c r="K11" s="15">
        <v>611</v>
      </c>
      <c r="L11" s="39" t="s">
        <v>233</v>
      </c>
      <c r="M11" s="10" t="s">
        <v>232</v>
      </c>
      <c r="N11" s="34" t="s">
        <v>1035</v>
      </c>
      <c r="O11" s="13"/>
      <c r="P11" s="14" t="s">
        <v>944</v>
      </c>
      <c r="Q11" s="10" t="s">
        <v>15</v>
      </c>
      <c r="R11" s="10" t="s">
        <v>234</v>
      </c>
      <c r="S11" s="10" t="s">
        <v>87</v>
      </c>
      <c r="T11" s="10"/>
    </row>
    <row r="12" spans="1:20" s="3" customFormat="1" ht="30" x14ac:dyDescent="0.25">
      <c r="A12" s="10">
        <v>19</v>
      </c>
      <c r="B12" s="52" t="s">
        <v>1033</v>
      </c>
      <c r="C12" s="52" t="s">
        <v>21</v>
      </c>
      <c r="D12" s="10" t="s">
        <v>208</v>
      </c>
      <c r="E12" s="52" t="s">
        <v>227</v>
      </c>
      <c r="F12" s="10" t="s">
        <v>210</v>
      </c>
      <c r="G12" s="59" t="s">
        <v>1662</v>
      </c>
      <c r="H12" s="30" t="s">
        <v>1526</v>
      </c>
      <c r="I12" s="30" t="s">
        <v>1527</v>
      </c>
      <c r="J12" s="38"/>
      <c r="K12" s="15">
        <v>613</v>
      </c>
      <c r="L12" s="39" t="s">
        <v>235</v>
      </c>
      <c r="M12" s="10" t="s">
        <v>983</v>
      </c>
      <c r="N12" s="34" t="s">
        <v>984</v>
      </c>
      <c r="O12" s="13" t="s">
        <v>236</v>
      </c>
      <c r="P12" s="14" t="s">
        <v>944</v>
      </c>
      <c r="Q12" s="10" t="s">
        <v>15</v>
      </c>
      <c r="R12" s="10" t="s">
        <v>234</v>
      </c>
      <c r="S12" s="10" t="s">
        <v>87</v>
      </c>
      <c r="T12" s="10"/>
    </row>
    <row r="13" spans="1:20" s="3" customFormat="1" ht="38.25" x14ac:dyDescent="0.25">
      <c r="A13" s="10">
        <v>13</v>
      </c>
      <c r="B13" s="52" t="s">
        <v>1034</v>
      </c>
      <c r="C13" s="52" t="s">
        <v>21</v>
      </c>
      <c r="D13" s="10" t="s">
        <v>208</v>
      </c>
      <c r="E13" s="52" t="s">
        <v>227</v>
      </c>
      <c r="F13" s="10" t="s">
        <v>210</v>
      </c>
      <c r="G13" s="59" t="s">
        <v>1519</v>
      </c>
      <c r="H13" s="30" t="s">
        <v>1520</v>
      </c>
      <c r="I13" s="30" t="s">
        <v>1363</v>
      </c>
      <c r="J13" s="38" t="s">
        <v>1570</v>
      </c>
      <c r="K13" s="15">
        <v>39</v>
      </c>
      <c r="L13" s="39" t="s">
        <v>244</v>
      </c>
      <c r="M13" s="10" t="s">
        <v>243</v>
      </c>
      <c r="N13" s="34"/>
      <c r="O13" s="13"/>
      <c r="P13" s="14"/>
      <c r="Q13" s="10"/>
      <c r="R13" s="10"/>
      <c r="S13" s="10"/>
      <c r="T13" s="10"/>
    </row>
    <row r="14" spans="1:20" s="3" customFormat="1" ht="25.5" x14ac:dyDescent="0.25">
      <c r="A14" s="10">
        <v>10</v>
      </c>
      <c r="B14" s="52" t="s">
        <v>1020</v>
      </c>
      <c r="C14" s="52" t="s">
        <v>21</v>
      </c>
      <c r="D14" s="10" t="s">
        <v>208</v>
      </c>
      <c r="E14" s="52" t="s">
        <v>209</v>
      </c>
      <c r="F14" s="10" t="s">
        <v>210</v>
      </c>
      <c r="G14" s="59" t="s">
        <v>1515</v>
      </c>
      <c r="H14" s="30" t="s">
        <v>1205</v>
      </c>
      <c r="I14" s="30" t="s">
        <v>1516</v>
      </c>
      <c r="J14" s="38" t="s">
        <v>1595</v>
      </c>
      <c r="K14" s="15">
        <v>78</v>
      </c>
      <c r="L14" s="39" t="s">
        <v>212</v>
      </c>
      <c r="M14" s="10" t="s">
        <v>212</v>
      </c>
      <c r="N14" s="34" t="s">
        <v>985</v>
      </c>
      <c r="O14" s="13" t="s">
        <v>213</v>
      </c>
      <c r="P14" s="14" t="s">
        <v>943</v>
      </c>
      <c r="Q14" s="10" t="s">
        <v>15</v>
      </c>
      <c r="R14" s="10" t="s">
        <v>214</v>
      </c>
      <c r="S14" s="10" t="s">
        <v>215</v>
      </c>
      <c r="T14" s="10"/>
    </row>
    <row r="15" spans="1:20" s="3" customFormat="1" ht="25.5" x14ac:dyDescent="0.25">
      <c r="A15" s="10">
        <v>11</v>
      </c>
      <c r="B15" s="52" t="s">
        <v>1022</v>
      </c>
      <c r="C15" s="52" t="s">
        <v>21</v>
      </c>
      <c r="D15" s="10" t="s">
        <v>208</v>
      </c>
      <c r="E15" s="52" t="s">
        <v>209</v>
      </c>
      <c r="F15" s="10" t="s">
        <v>210</v>
      </c>
      <c r="G15" s="59" t="s">
        <v>1515</v>
      </c>
      <c r="H15" s="30" t="s">
        <v>1205</v>
      </c>
      <c r="I15" s="30" t="s">
        <v>1516</v>
      </c>
      <c r="J15" s="38" t="s">
        <v>1595</v>
      </c>
      <c r="K15" s="15">
        <v>140</v>
      </c>
      <c r="L15" s="39" t="s">
        <v>220</v>
      </c>
      <c r="M15" s="10" t="s">
        <v>219</v>
      </c>
      <c r="N15" s="34" t="s">
        <v>985</v>
      </c>
      <c r="O15" s="13" t="s">
        <v>213</v>
      </c>
      <c r="P15" s="14" t="s">
        <v>943</v>
      </c>
      <c r="Q15" s="10" t="s">
        <v>15</v>
      </c>
      <c r="R15" s="10" t="s">
        <v>214</v>
      </c>
      <c r="S15" s="10" t="s">
        <v>215</v>
      </c>
      <c r="T15" s="10"/>
    </row>
    <row r="16" spans="1:20" s="18" customFormat="1" ht="30" x14ac:dyDescent="0.25">
      <c r="A16" s="10">
        <v>9</v>
      </c>
      <c r="B16" s="52" t="s">
        <v>1028</v>
      </c>
      <c r="C16" s="52" t="s">
        <v>21</v>
      </c>
      <c r="D16" s="10" t="s">
        <v>208</v>
      </c>
      <c r="E16" s="52" t="s">
        <v>209</v>
      </c>
      <c r="F16" s="10" t="s">
        <v>210</v>
      </c>
      <c r="G16" s="59" t="s">
        <v>1512</v>
      </c>
      <c r="H16" s="30" t="s">
        <v>1513</v>
      </c>
      <c r="I16" s="30" t="s">
        <v>1514</v>
      </c>
      <c r="J16" s="38" t="s">
        <v>1570</v>
      </c>
      <c r="K16" s="15">
        <v>392</v>
      </c>
      <c r="L16" s="39" t="s">
        <v>223</v>
      </c>
      <c r="M16" s="10" t="s">
        <v>223</v>
      </c>
      <c r="N16" s="34"/>
      <c r="O16" s="13"/>
      <c r="P16" s="14" t="s">
        <v>943</v>
      </c>
      <c r="Q16" s="10"/>
      <c r="R16" s="10"/>
      <c r="S16" s="10"/>
      <c r="T16" s="10"/>
    </row>
    <row r="17" spans="1:21" ht="45" x14ac:dyDescent="0.25">
      <c r="A17" s="10">
        <v>2</v>
      </c>
      <c r="B17" s="52" t="s">
        <v>1025</v>
      </c>
      <c r="C17" s="22" t="s">
        <v>1615</v>
      </c>
      <c r="D17" s="10" t="s">
        <v>208</v>
      </c>
      <c r="E17" s="52"/>
      <c r="F17" s="10" t="s">
        <v>210</v>
      </c>
      <c r="G17" s="59" t="s">
        <v>1759</v>
      </c>
      <c r="H17" s="30" t="s">
        <v>1502</v>
      </c>
      <c r="I17" s="30" t="s">
        <v>1503</v>
      </c>
      <c r="J17" s="38"/>
      <c r="K17" s="15">
        <v>610</v>
      </c>
      <c r="L17" s="39" t="s">
        <v>250</v>
      </c>
      <c r="M17" s="10" t="s">
        <v>249</v>
      </c>
      <c r="N17" s="34"/>
      <c r="O17" s="13"/>
      <c r="P17" s="14"/>
      <c r="Q17" s="10"/>
      <c r="R17" s="10"/>
      <c r="S17" s="10"/>
      <c r="T17" s="10"/>
      <c r="U17" s="3"/>
    </row>
    <row r="18" spans="1:21" ht="45" x14ac:dyDescent="0.25">
      <c r="A18" s="10">
        <v>3</v>
      </c>
      <c r="B18" s="52" t="s">
        <v>251</v>
      </c>
      <c r="C18" s="22" t="s">
        <v>1615</v>
      </c>
      <c r="D18" s="10" t="s">
        <v>208</v>
      </c>
      <c r="E18" s="52"/>
      <c r="F18" s="10" t="s">
        <v>210</v>
      </c>
      <c r="G18" s="59" t="s">
        <v>1760</v>
      </c>
      <c r="H18" s="30" t="s">
        <v>1502</v>
      </c>
      <c r="I18" s="30" t="s">
        <v>1504</v>
      </c>
      <c r="J18" s="38"/>
      <c r="K18" s="15">
        <v>612</v>
      </c>
      <c r="L18" s="39" t="s">
        <v>252</v>
      </c>
      <c r="M18" s="10" t="s">
        <v>1026</v>
      </c>
      <c r="N18" s="34"/>
      <c r="O18" s="13"/>
      <c r="P18" s="14"/>
      <c r="Q18" s="10"/>
      <c r="R18" s="10"/>
      <c r="S18" s="10"/>
      <c r="T18" s="10"/>
      <c r="U18" s="3"/>
    </row>
    <row r="19" spans="1:21" ht="45" x14ac:dyDescent="0.25">
      <c r="A19" s="10">
        <v>1</v>
      </c>
      <c r="B19" s="52" t="s">
        <v>1024</v>
      </c>
      <c r="C19" s="22" t="s">
        <v>1615</v>
      </c>
      <c r="D19" s="10" t="s">
        <v>208</v>
      </c>
      <c r="E19" s="52"/>
      <c r="F19" s="10" t="s">
        <v>210</v>
      </c>
      <c r="G19" s="59" t="s">
        <v>1761</v>
      </c>
      <c r="H19" s="30" t="s">
        <v>1500</v>
      </c>
      <c r="I19" s="30" t="s">
        <v>1501</v>
      </c>
      <c r="J19" s="38" t="s">
        <v>1570</v>
      </c>
      <c r="K19" s="15">
        <v>33</v>
      </c>
      <c r="L19" s="39" t="s">
        <v>246</v>
      </c>
      <c r="M19" s="10" t="s">
        <v>245</v>
      </c>
      <c r="N19" s="34"/>
      <c r="O19" s="13"/>
      <c r="P19" s="14"/>
      <c r="Q19" s="10"/>
      <c r="R19" s="10"/>
      <c r="S19" s="10"/>
      <c r="T19" s="10"/>
      <c r="U19" s="3"/>
    </row>
    <row r="20" spans="1:21" ht="30" x14ac:dyDescent="0.25">
      <c r="A20" s="10">
        <v>8</v>
      </c>
      <c r="B20" s="52" t="s">
        <v>1027</v>
      </c>
      <c r="C20" s="52" t="s">
        <v>21</v>
      </c>
      <c r="D20" s="10" t="s">
        <v>208</v>
      </c>
      <c r="E20" s="52" t="s">
        <v>209</v>
      </c>
      <c r="F20" s="10" t="s">
        <v>210</v>
      </c>
      <c r="G20" s="59" t="s">
        <v>1512</v>
      </c>
      <c r="H20" s="30" t="s">
        <v>1513</v>
      </c>
      <c r="I20" s="30" t="s">
        <v>1514</v>
      </c>
      <c r="J20" s="38" t="s">
        <v>1570</v>
      </c>
      <c r="K20" s="15">
        <v>68</v>
      </c>
      <c r="L20" s="39" t="s">
        <v>211</v>
      </c>
      <c r="M20" s="10" t="s">
        <v>207</v>
      </c>
      <c r="N20" s="34"/>
      <c r="O20" s="13"/>
      <c r="P20" s="14" t="s">
        <v>943</v>
      </c>
      <c r="Q20" s="10"/>
      <c r="R20" s="10"/>
      <c r="S20" s="10"/>
      <c r="T20" s="10"/>
      <c r="U20" s="3"/>
    </row>
    <row r="21" spans="1:21" ht="30" x14ac:dyDescent="0.25">
      <c r="A21" s="10">
        <v>12</v>
      </c>
      <c r="B21" s="52" t="s">
        <v>1031</v>
      </c>
      <c r="C21" s="52" t="s">
        <v>21</v>
      </c>
      <c r="D21" s="10" t="s">
        <v>208</v>
      </c>
      <c r="E21" s="100" t="s">
        <v>227</v>
      </c>
      <c r="F21" s="10" t="s">
        <v>210</v>
      </c>
      <c r="G21" s="59" t="s">
        <v>1517</v>
      </c>
      <c r="H21" s="30" t="s">
        <v>1205</v>
      </c>
      <c r="I21" s="30" t="s">
        <v>1518</v>
      </c>
      <c r="J21" s="38"/>
      <c r="K21" s="15">
        <v>77</v>
      </c>
      <c r="L21" s="39" t="s">
        <v>231</v>
      </c>
      <c r="M21" s="10" t="s">
        <v>230</v>
      </c>
      <c r="N21" s="34"/>
      <c r="O21" s="13"/>
      <c r="P21" s="14" t="s">
        <v>944</v>
      </c>
      <c r="Q21" s="10"/>
      <c r="R21" s="10"/>
      <c r="S21" s="10"/>
      <c r="T21" s="10"/>
      <c r="U21" s="3"/>
    </row>
    <row r="22" spans="1:21" s="109" customFormat="1" x14ac:dyDescent="0.25">
      <c r="B22" s="112"/>
      <c r="C22" s="112"/>
      <c r="E22" s="112"/>
      <c r="G22" s="48"/>
      <c r="H22" s="110"/>
      <c r="I22" s="110"/>
      <c r="J22" s="111"/>
      <c r="L22" s="112"/>
      <c r="M22" s="113"/>
      <c r="U22" s="114"/>
    </row>
  </sheetData>
  <sheetProtection algorithmName="SHA-512" hashValue="5XJ5BK9fP7sB0ecoaUVA3DbsC89xntCUkZxqfXRyA1/y7LtCja577sxBCH3Mgls0J0kDStWfa7/LTsXTfZQtNQ==" saltValue="jbCegPvAOSWjobkdzZrWhw==" spinCount="100000" sheet="1"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zoomScale="95" zoomScaleNormal="95" workbookViewId="0">
      <pane xSplit="5" ySplit="1" topLeftCell="G2" activePane="bottomRight" state="frozen"/>
      <selection activeCell="B1" sqref="B1"/>
      <selection pane="topRight" activeCell="G1" sqref="G1"/>
      <selection pane="bottomLeft" activeCell="B2" sqref="B2"/>
      <selection pane="bottomRight" activeCell="C4" sqref="C4"/>
    </sheetView>
  </sheetViews>
  <sheetFormatPr baseColWidth="10" defaultColWidth="11" defaultRowHeight="15" x14ac:dyDescent="0.25"/>
  <cols>
    <col min="1" max="1" width="11" style="3" hidden="1" customWidth="1"/>
    <col min="2" max="2" width="40.7109375" style="36" customWidth="1"/>
    <col min="3" max="5" width="15.7109375" style="3" customWidth="1"/>
    <col min="6" max="6" width="13.140625" style="3" hidden="1" customWidth="1"/>
    <col min="7" max="7" width="38.42578125" style="103" bestFit="1" customWidth="1"/>
    <col min="8" max="9" width="30.7109375" style="35" customWidth="1"/>
    <col min="10" max="10" width="25.7109375" style="35" customWidth="1"/>
    <col min="11" max="11" width="8.7109375" style="3" hidden="1" customWidth="1"/>
    <col min="12" max="12" width="50.7109375" style="36" customWidth="1"/>
    <col min="13" max="13" width="9.85546875" style="3" customWidth="1"/>
    <col min="14" max="15" width="13" style="3" hidden="1" customWidth="1"/>
    <col min="16" max="16" width="11.42578125" style="3" hidden="1" customWidth="1"/>
    <col min="17" max="18" width="8.140625" style="3" hidden="1" customWidth="1"/>
    <col min="19" max="19" width="8" style="3" hidden="1" customWidth="1"/>
    <col min="20" max="20" width="11" style="37"/>
    <col min="21" max="16384" width="11" style="3"/>
  </cols>
  <sheetData>
    <row r="1" spans="1:20" s="31" customFormat="1" ht="12.75" x14ac:dyDescent="0.25">
      <c r="A1" s="31" t="s">
        <v>1079</v>
      </c>
      <c r="B1" s="32" t="s">
        <v>0</v>
      </c>
      <c r="C1" s="31" t="s">
        <v>1</v>
      </c>
      <c r="D1" s="31" t="s">
        <v>2</v>
      </c>
      <c r="E1" s="31" t="s">
        <v>3</v>
      </c>
      <c r="F1" s="31" t="s">
        <v>949</v>
      </c>
      <c r="G1" s="62" t="s">
        <v>951</v>
      </c>
      <c r="H1" s="29" t="s">
        <v>945</v>
      </c>
      <c r="I1" s="29" t="s">
        <v>946</v>
      </c>
      <c r="J1" s="29" t="s">
        <v>952</v>
      </c>
      <c r="K1" s="31" t="s">
        <v>4</v>
      </c>
      <c r="L1" s="32" t="s">
        <v>947</v>
      </c>
      <c r="M1" s="31" t="s">
        <v>948</v>
      </c>
      <c r="N1" s="31" t="s">
        <v>5</v>
      </c>
      <c r="O1" s="31" t="s">
        <v>6</v>
      </c>
      <c r="P1" s="31" t="s">
        <v>7</v>
      </c>
      <c r="Q1" s="31" t="s">
        <v>8</v>
      </c>
      <c r="R1" s="31" t="s">
        <v>9</v>
      </c>
      <c r="S1" s="31" t="s">
        <v>10</v>
      </c>
    </row>
    <row r="2" spans="1:20" ht="45" x14ac:dyDescent="0.25">
      <c r="A2" s="11">
        <v>2</v>
      </c>
      <c r="B2" s="45" t="s">
        <v>1047</v>
      </c>
      <c r="C2" s="9" t="s">
        <v>787</v>
      </c>
      <c r="D2" s="11"/>
      <c r="E2" s="11"/>
      <c r="F2" s="9" t="s">
        <v>788</v>
      </c>
      <c r="G2" s="72" t="s">
        <v>1746</v>
      </c>
      <c r="H2" s="27" t="s">
        <v>1533</v>
      </c>
      <c r="I2" s="27" t="s">
        <v>1534</v>
      </c>
      <c r="J2" s="44" t="s">
        <v>1572</v>
      </c>
      <c r="K2" s="11"/>
      <c r="L2" s="45"/>
      <c r="M2" s="11"/>
      <c r="N2" s="13"/>
      <c r="O2" s="14"/>
      <c r="P2" s="11" t="s">
        <v>798</v>
      </c>
      <c r="Q2" s="11"/>
      <c r="R2" s="11"/>
      <c r="S2" s="11"/>
      <c r="T2" s="3"/>
    </row>
    <row r="3" spans="1:20" ht="38.25" x14ac:dyDescent="0.25">
      <c r="A3" s="11">
        <v>1</v>
      </c>
      <c r="B3" s="22" t="s">
        <v>786</v>
      </c>
      <c r="C3" s="9" t="s">
        <v>787</v>
      </c>
      <c r="D3" s="9"/>
      <c r="E3" s="9"/>
      <c r="F3" s="9" t="s">
        <v>788</v>
      </c>
      <c r="G3" s="72" t="s">
        <v>1747</v>
      </c>
      <c r="H3" s="27" t="s">
        <v>1531</v>
      </c>
      <c r="I3" s="27" t="s">
        <v>1532</v>
      </c>
      <c r="J3" s="44"/>
      <c r="K3" s="33">
        <v>522</v>
      </c>
      <c r="L3" s="22" t="s">
        <v>789</v>
      </c>
      <c r="M3" s="11"/>
      <c r="N3" s="13"/>
      <c r="O3" s="19"/>
      <c r="P3" s="9"/>
      <c r="Q3" s="9"/>
      <c r="R3" s="9"/>
      <c r="S3" s="9"/>
      <c r="T3" s="3"/>
    </row>
    <row r="4" spans="1:20" ht="30" x14ac:dyDescent="0.25">
      <c r="A4" s="11">
        <v>3</v>
      </c>
      <c r="B4" s="45" t="s">
        <v>792</v>
      </c>
      <c r="C4" s="9" t="s">
        <v>787</v>
      </c>
      <c r="D4" s="11"/>
      <c r="E4" s="11"/>
      <c r="F4" s="9" t="s">
        <v>788</v>
      </c>
      <c r="G4" s="72" t="s">
        <v>1748</v>
      </c>
      <c r="H4" s="27" t="s">
        <v>1535</v>
      </c>
      <c r="I4" s="27" t="s">
        <v>1536</v>
      </c>
      <c r="J4" s="44"/>
      <c r="K4" s="11"/>
      <c r="L4" s="45"/>
      <c r="M4" s="11"/>
      <c r="N4" s="13"/>
      <c r="O4" s="14"/>
      <c r="P4" s="11"/>
      <c r="Q4" s="11"/>
      <c r="R4" s="11"/>
      <c r="S4" s="11"/>
      <c r="T4" s="3"/>
    </row>
    <row r="5" spans="1:20" ht="25.5" x14ac:dyDescent="0.25">
      <c r="A5" s="11">
        <v>4</v>
      </c>
      <c r="B5" s="45" t="s">
        <v>796</v>
      </c>
      <c r="C5" s="9" t="s">
        <v>787</v>
      </c>
      <c r="D5" s="11"/>
      <c r="E5" s="11"/>
      <c r="F5" s="9" t="s">
        <v>788</v>
      </c>
      <c r="G5" s="72" t="s">
        <v>1749</v>
      </c>
      <c r="H5" s="27" t="s">
        <v>1531</v>
      </c>
      <c r="I5" s="27" t="s">
        <v>1537</v>
      </c>
      <c r="J5" s="44" t="s">
        <v>1571</v>
      </c>
      <c r="K5" s="11"/>
      <c r="L5" s="45"/>
      <c r="M5" s="11"/>
      <c r="N5" s="13"/>
      <c r="O5" s="14"/>
      <c r="P5" s="33" t="s">
        <v>797</v>
      </c>
      <c r="Q5" s="11"/>
      <c r="R5" s="11"/>
      <c r="S5" s="11"/>
      <c r="T5" s="3"/>
    </row>
    <row r="6" spans="1:20" x14ac:dyDescent="0.25">
      <c r="A6" s="11">
        <v>5</v>
      </c>
      <c r="B6" s="45" t="s">
        <v>793</v>
      </c>
      <c r="C6" s="9" t="s">
        <v>787</v>
      </c>
      <c r="D6" s="11"/>
      <c r="E6" s="11"/>
      <c r="F6" s="9" t="s">
        <v>788</v>
      </c>
      <c r="G6" s="72" t="s">
        <v>1750</v>
      </c>
      <c r="H6" s="27" t="s">
        <v>1531</v>
      </c>
      <c r="I6" s="27" t="s">
        <v>1537</v>
      </c>
      <c r="J6" s="44"/>
      <c r="K6" s="11"/>
      <c r="L6" s="45"/>
      <c r="M6" s="11"/>
      <c r="N6" s="13"/>
      <c r="O6" s="14"/>
      <c r="P6" s="11"/>
      <c r="Q6" s="11"/>
      <c r="R6" s="11"/>
      <c r="S6" s="11"/>
      <c r="T6" s="3"/>
    </row>
    <row r="7" spans="1:20" ht="25.5" x14ac:dyDescent="0.25">
      <c r="A7" s="11">
        <v>6</v>
      </c>
      <c r="B7" s="45" t="s">
        <v>790</v>
      </c>
      <c r="C7" s="9" t="s">
        <v>787</v>
      </c>
      <c r="D7" s="9"/>
      <c r="E7" s="9"/>
      <c r="F7" s="9" t="s">
        <v>788</v>
      </c>
      <c r="G7" s="72" t="s">
        <v>1750</v>
      </c>
      <c r="H7" s="27" t="s">
        <v>1531</v>
      </c>
      <c r="I7" s="27" t="s">
        <v>1537</v>
      </c>
      <c r="J7" s="44"/>
      <c r="K7" s="33">
        <v>513</v>
      </c>
      <c r="L7" s="22" t="s">
        <v>791</v>
      </c>
      <c r="M7" s="11"/>
      <c r="N7" s="13"/>
      <c r="O7" s="19"/>
      <c r="P7" s="9"/>
      <c r="Q7" s="9"/>
      <c r="R7" s="9"/>
      <c r="S7" s="9"/>
      <c r="T7" s="3"/>
    </row>
    <row r="8" spans="1:20" x14ac:dyDescent="0.25">
      <c r="A8" s="11">
        <v>7</v>
      </c>
      <c r="B8" s="45" t="s">
        <v>790</v>
      </c>
      <c r="C8" s="9" t="s">
        <v>787</v>
      </c>
      <c r="D8" s="11"/>
      <c r="E8" s="11"/>
      <c r="F8" s="9" t="s">
        <v>788</v>
      </c>
      <c r="G8" s="72" t="s">
        <v>1750</v>
      </c>
      <c r="H8" s="27" t="s">
        <v>1531</v>
      </c>
      <c r="I8" s="27" t="s">
        <v>1537</v>
      </c>
      <c r="J8" s="44"/>
      <c r="K8" s="11"/>
      <c r="L8" s="45"/>
      <c r="M8" s="11"/>
      <c r="N8" s="13"/>
      <c r="O8" s="14"/>
      <c r="P8" s="11"/>
      <c r="Q8" s="11"/>
      <c r="R8" s="11"/>
      <c r="S8" s="11"/>
      <c r="T8" s="3"/>
    </row>
    <row r="9" spans="1:20" x14ac:dyDescent="0.25">
      <c r="A9" s="11">
        <v>8</v>
      </c>
      <c r="B9" s="45" t="s">
        <v>794</v>
      </c>
      <c r="C9" s="9" t="s">
        <v>787</v>
      </c>
      <c r="D9" s="11"/>
      <c r="E9" s="11"/>
      <c r="F9" s="9" t="s">
        <v>788</v>
      </c>
      <c r="G9" s="72" t="s">
        <v>1750</v>
      </c>
      <c r="H9" s="27" t="s">
        <v>1531</v>
      </c>
      <c r="I9" s="27" t="s">
        <v>1537</v>
      </c>
      <c r="J9" s="44"/>
      <c r="K9" s="11"/>
      <c r="L9" s="45"/>
      <c r="M9" s="11"/>
      <c r="N9" s="13"/>
      <c r="O9" s="14"/>
      <c r="P9" s="11"/>
      <c r="Q9" s="11"/>
      <c r="R9" s="11"/>
      <c r="S9" s="11"/>
      <c r="T9" s="3"/>
    </row>
    <row r="10" spans="1:20" x14ac:dyDescent="0.25">
      <c r="A10" s="11">
        <v>9</v>
      </c>
      <c r="B10" s="45" t="s">
        <v>795</v>
      </c>
      <c r="C10" s="9" t="s">
        <v>787</v>
      </c>
      <c r="D10" s="11"/>
      <c r="E10" s="11"/>
      <c r="F10" s="9" t="s">
        <v>788</v>
      </c>
      <c r="G10" s="72" t="s">
        <v>1750</v>
      </c>
      <c r="H10" s="27" t="s">
        <v>1531</v>
      </c>
      <c r="I10" s="27" t="s">
        <v>1537</v>
      </c>
      <c r="J10" s="44"/>
      <c r="K10" s="11"/>
      <c r="L10" s="45"/>
      <c r="M10" s="11"/>
      <c r="N10" s="13"/>
      <c r="O10" s="14"/>
      <c r="P10" s="11"/>
      <c r="Q10" s="11"/>
      <c r="R10" s="11"/>
      <c r="S10" s="11"/>
      <c r="T10" s="3"/>
    </row>
  </sheetData>
  <sheetProtection algorithmName="SHA-512" hashValue="7wN97jaEsx+7yz1wUMBgp14hmCLlKPJbMT2jScAXYfTsT7rT4yF5SwtyG/VDRcbeeh+pl3PpUucIHUhkUZF9sg==" saltValue="8zUE1bbZ5+wQhNeM18t98g==" spinCount="100000" sheet="1"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T48"/>
  <sheetViews>
    <sheetView topLeftCell="B1" zoomScaleNormal="100" workbookViewId="0">
      <pane xSplit="5" ySplit="1" topLeftCell="G2" activePane="bottomRight" state="frozen"/>
      <selection activeCell="B1" sqref="B1"/>
      <selection pane="topRight" activeCell="G1" sqref="G1"/>
      <selection pane="bottomLeft" activeCell="B2" sqref="B2"/>
      <selection pane="bottomRight" activeCell="D1" sqref="D1"/>
    </sheetView>
  </sheetViews>
  <sheetFormatPr baseColWidth="10" defaultRowHeight="15" x14ac:dyDescent="0.25"/>
  <cols>
    <col min="1" max="1" width="8.28515625" style="74" hidden="1" customWidth="1"/>
    <col min="2" max="2" width="40.7109375" style="39" customWidth="1"/>
    <col min="3" max="3" width="20.7109375" style="39" customWidth="1"/>
    <col min="4" max="4" width="15.7109375" style="39" customWidth="1"/>
    <col min="5" max="5" width="18.42578125" style="34" bestFit="1" customWidth="1"/>
    <col min="6" max="6" width="20.5703125" style="34" hidden="1" customWidth="1"/>
    <col min="7" max="7" width="30.7109375" style="48" customWidth="1"/>
    <col min="8" max="8" width="19.7109375" style="48" bestFit="1" customWidth="1"/>
    <col min="9" max="9" width="30.7109375" style="48" customWidth="1"/>
    <col min="10" max="10" width="25.7109375" style="99" customWidth="1"/>
    <col min="11" max="11" width="8.7109375" style="15" hidden="1" customWidth="1"/>
    <col min="12" max="12" width="50.7109375" style="34" customWidth="1"/>
    <col min="13" max="13" width="9.85546875" style="34" customWidth="1"/>
    <col min="14" max="14" width="11.85546875" style="74" hidden="1" customWidth="1"/>
    <col min="15" max="15" width="11.5703125" style="74" hidden="1" customWidth="1"/>
    <col min="16" max="16" width="20.5703125" style="74" hidden="1" customWidth="1"/>
    <col min="17" max="17" width="49.42578125" style="74" hidden="1" customWidth="1"/>
    <col min="18" max="18" width="11.7109375" style="74" hidden="1" customWidth="1"/>
    <col min="19" max="19" width="20.42578125" style="74" hidden="1" customWidth="1"/>
    <col min="20" max="20" width="11.42578125" style="61"/>
    <col min="21" max="16384" width="11.42578125" style="74"/>
  </cols>
  <sheetData>
    <row r="1" spans="1:20" s="10" customFormat="1" ht="12.75" x14ac:dyDescent="0.25">
      <c r="A1" s="10" t="s">
        <v>1079</v>
      </c>
      <c r="B1" s="52" t="s">
        <v>0</v>
      </c>
      <c r="C1" s="52" t="s">
        <v>1</v>
      </c>
      <c r="D1" s="52" t="s">
        <v>2</v>
      </c>
      <c r="E1" s="10" t="s">
        <v>3</v>
      </c>
      <c r="F1" s="10" t="s">
        <v>949</v>
      </c>
      <c r="G1" s="62" t="s">
        <v>951</v>
      </c>
      <c r="H1" s="62" t="s">
        <v>945</v>
      </c>
      <c r="I1" s="62" t="s">
        <v>946</v>
      </c>
      <c r="J1" s="57" t="s">
        <v>952</v>
      </c>
      <c r="K1" s="10" t="s">
        <v>4</v>
      </c>
      <c r="L1" s="10" t="s">
        <v>947</v>
      </c>
      <c r="M1" s="10" t="s">
        <v>948</v>
      </c>
      <c r="N1" s="10" t="s">
        <v>5</v>
      </c>
      <c r="O1" s="10" t="s">
        <v>6</v>
      </c>
      <c r="P1" s="10" t="s">
        <v>7</v>
      </c>
      <c r="Q1" s="10" t="s">
        <v>8</v>
      </c>
      <c r="R1" s="10" t="s">
        <v>9</v>
      </c>
      <c r="S1" s="10" t="s">
        <v>10</v>
      </c>
    </row>
    <row r="2" spans="1:20" ht="30" x14ac:dyDescent="0.25">
      <c r="A2" s="15">
        <v>2</v>
      </c>
      <c r="B2" s="39" t="s">
        <v>802</v>
      </c>
      <c r="C2" s="142" t="s">
        <v>799</v>
      </c>
      <c r="D2" s="39" t="s">
        <v>803</v>
      </c>
      <c r="F2" s="34" t="s">
        <v>801</v>
      </c>
      <c r="G2" s="72" t="s">
        <v>1539</v>
      </c>
      <c r="H2" s="72" t="s">
        <v>1539</v>
      </c>
      <c r="I2" s="72" t="s">
        <v>1193</v>
      </c>
      <c r="J2" s="46"/>
      <c r="L2" s="39"/>
      <c r="M2" s="34" t="s">
        <v>930</v>
      </c>
      <c r="N2" s="92" t="s">
        <v>362</v>
      </c>
      <c r="O2" s="14" t="s">
        <v>1636</v>
      </c>
      <c r="P2" s="10" t="s">
        <v>804</v>
      </c>
      <c r="Q2" s="10" t="s">
        <v>805</v>
      </c>
      <c r="R2" s="10"/>
      <c r="S2" s="10" t="s">
        <v>806</v>
      </c>
      <c r="T2" s="74"/>
    </row>
    <row r="3" spans="1:20" ht="30" x14ac:dyDescent="0.25">
      <c r="A3" s="34">
        <v>5</v>
      </c>
      <c r="B3" s="39" t="s">
        <v>839</v>
      </c>
      <c r="C3" s="154" t="s">
        <v>799</v>
      </c>
      <c r="D3" s="39" t="s">
        <v>828</v>
      </c>
      <c r="F3" s="34" t="s">
        <v>810</v>
      </c>
      <c r="G3" s="58" t="s">
        <v>1539</v>
      </c>
      <c r="H3" s="58" t="s">
        <v>1539</v>
      </c>
      <c r="I3" s="58" t="s">
        <v>1544</v>
      </c>
      <c r="J3" s="46"/>
      <c r="K3" s="15">
        <v>210</v>
      </c>
      <c r="L3" s="34" t="s">
        <v>840</v>
      </c>
      <c r="M3" s="34" t="s">
        <v>920</v>
      </c>
      <c r="N3" s="92" t="s">
        <v>362</v>
      </c>
      <c r="O3" s="14" t="s">
        <v>1658</v>
      </c>
      <c r="P3" s="34" t="s">
        <v>804</v>
      </c>
      <c r="Q3" s="34" t="s">
        <v>830</v>
      </c>
      <c r="R3" s="34"/>
      <c r="S3" s="34" t="s">
        <v>806</v>
      </c>
      <c r="T3" s="74"/>
    </row>
    <row r="4" spans="1:20" ht="25.5" x14ac:dyDescent="0.25">
      <c r="A4" s="34">
        <v>4</v>
      </c>
      <c r="B4" s="39" t="s">
        <v>1019</v>
      </c>
      <c r="C4" s="52" t="s">
        <v>1615</v>
      </c>
      <c r="D4" s="154" t="s">
        <v>799</v>
      </c>
      <c r="E4" s="34" t="s">
        <v>828</v>
      </c>
      <c r="F4" s="34" t="s">
        <v>810</v>
      </c>
      <c r="G4" s="58" t="s">
        <v>1257</v>
      </c>
      <c r="H4" s="58" t="s">
        <v>1257</v>
      </c>
      <c r="I4" s="58" t="s">
        <v>1543</v>
      </c>
      <c r="J4" s="46"/>
      <c r="K4" s="15">
        <v>589</v>
      </c>
      <c r="L4" s="34" t="s">
        <v>859</v>
      </c>
      <c r="N4" s="92"/>
      <c r="O4" s="14" t="s">
        <v>1658</v>
      </c>
      <c r="P4" s="34"/>
      <c r="Q4" s="34"/>
      <c r="R4" s="34"/>
      <c r="S4" s="34"/>
      <c r="T4" s="74"/>
    </row>
    <row r="5" spans="1:20" ht="30" x14ac:dyDescent="0.25">
      <c r="A5" s="15">
        <v>3</v>
      </c>
      <c r="B5" s="39" t="s">
        <v>807</v>
      </c>
      <c r="C5" s="142" t="s">
        <v>799</v>
      </c>
      <c r="D5" s="39" t="s">
        <v>803</v>
      </c>
      <c r="F5" s="34" t="s">
        <v>801</v>
      </c>
      <c r="G5" s="72" t="s">
        <v>1539</v>
      </c>
      <c r="H5" s="72" t="s">
        <v>1539</v>
      </c>
      <c r="I5" s="72" t="s">
        <v>1540</v>
      </c>
      <c r="J5" s="46"/>
      <c r="K5" s="15">
        <v>855</v>
      </c>
      <c r="L5" s="39" t="s">
        <v>808</v>
      </c>
      <c r="M5" s="34" t="s">
        <v>931</v>
      </c>
      <c r="N5" s="92" t="s">
        <v>362</v>
      </c>
      <c r="O5" s="14" t="s">
        <v>1636</v>
      </c>
      <c r="P5" s="10" t="s">
        <v>804</v>
      </c>
      <c r="Q5" s="10" t="s">
        <v>805</v>
      </c>
      <c r="R5" s="10"/>
      <c r="S5" s="10" t="s">
        <v>806</v>
      </c>
      <c r="T5" s="74"/>
    </row>
    <row r="6" spans="1:20" ht="30" x14ac:dyDescent="0.25">
      <c r="A6" s="34">
        <v>6</v>
      </c>
      <c r="B6" s="39" t="s">
        <v>833</v>
      </c>
      <c r="C6" s="154" t="s">
        <v>799</v>
      </c>
      <c r="D6" s="39" t="s">
        <v>828</v>
      </c>
      <c r="F6" s="34" t="s">
        <v>810</v>
      </c>
      <c r="G6" s="58" t="s">
        <v>1539</v>
      </c>
      <c r="H6" s="58" t="s">
        <v>1539</v>
      </c>
      <c r="I6" s="58" t="s">
        <v>1545</v>
      </c>
      <c r="J6" s="46"/>
      <c r="K6" s="15">
        <v>20</v>
      </c>
      <c r="L6" s="34" t="s">
        <v>834</v>
      </c>
      <c r="M6" s="34" t="s">
        <v>918</v>
      </c>
      <c r="N6" s="92" t="s">
        <v>362</v>
      </c>
      <c r="O6" s="14" t="s">
        <v>1658</v>
      </c>
      <c r="P6" s="34" t="s">
        <v>804</v>
      </c>
      <c r="Q6" s="34" t="s">
        <v>830</v>
      </c>
      <c r="R6" s="34"/>
      <c r="S6" s="34" t="s">
        <v>806</v>
      </c>
      <c r="T6" s="74"/>
    </row>
    <row r="7" spans="1:20" x14ac:dyDescent="0.25">
      <c r="A7" s="34">
        <v>7</v>
      </c>
      <c r="B7" s="39" t="s">
        <v>820</v>
      </c>
      <c r="C7" s="154" t="s">
        <v>799</v>
      </c>
      <c r="D7" s="39" t="s">
        <v>800</v>
      </c>
      <c r="F7" s="34" t="s">
        <v>810</v>
      </c>
      <c r="G7" s="58" t="s">
        <v>1271</v>
      </c>
      <c r="H7" s="58" t="s">
        <v>1271</v>
      </c>
      <c r="I7" s="58" t="s">
        <v>1310</v>
      </c>
      <c r="J7" s="46"/>
      <c r="K7" s="15">
        <v>585</v>
      </c>
      <c r="L7" s="34" t="s">
        <v>821</v>
      </c>
      <c r="M7" s="34" t="s">
        <v>913</v>
      </c>
      <c r="N7" s="92" t="s">
        <v>362</v>
      </c>
      <c r="O7" s="14" t="s">
        <v>1659</v>
      </c>
      <c r="P7" s="34" t="s">
        <v>812</v>
      </c>
      <c r="Q7" s="34" t="s">
        <v>822</v>
      </c>
      <c r="R7" s="34"/>
      <c r="S7" s="34" t="s">
        <v>823</v>
      </c>
      <c r="T7" s="74"/>
    </row>
    <row r="8" spans="1:20" x14ac:dyDescent="0.25">
      <c r="A8" s="34">
        <v>9</v>
      </c>
      <c r="B8" s="39" t="s">
        <v>824</v>
      </c>
      <c r="C8" s="154" t="s">
        <v>799</v>
      </c>
      <c r="D8" s="39" t="s">
        <v>800</v>
      </c>
      <c r="F8" s="34" t="s">
        <v>810</v>
      </c>
      <c r="G8" s="58" t="s">
        <v>1271</v>
      </c>
      <c r="H8" s="58" t="s">
        <v>1271</v>
      </c>
      <c r="I8" s="58" t="s">
        <v>1168</v>
      </c>
      <c r="J8" s="46"/>
      <c r="K8" s="15">
        <v>587</v>
      </c>
      <c r="L8" s="34" t="s">
        <v>825</v>
      </c>
      <c r="M8" s="34" t="s">
        <v>914</v>
      </c>
      <c r="N8" s="92" t="s">
        <v>362</v>
      </c>
      <c r="O8" s="14" t="s">
        <v>1659</v>
      </c>
      <c r="P8" s="34" t="s">
        <v>812</v>
      </c>
      <c r="Q8" s="34" t="s">
        <v>822</v>
      </c>
      <c r="R8" s="34"/>
      <c r="S8" s="34" t="s">
        <v>823</v>
      </c>
      <c r="T8" s="74"/>
    </row>
    <row r="9" spans="1:20" x14ac:dyDescent="0.25">
      <c r="A9" s="34">
        <v>10</v>
      </c>
      <c r="B9" s="39" t="s">
        <v>1057</v>
      </c>
      <c r="C9" s="39" t="s">
        <v>799</v>
      </c>
      <c r="D9" s="39" t="s">
        <v>828</v>
      </c>
      <c r="F9" s="34" t="s">
        <v>810</v>
      </c>
      <c r="G9" s="58" t="s">
        <v>1257</v>
      </c>
      <c r="H9" s="58" t="s">
        <v>1133</v>
      </c>
      <c r="I9" s="58" t="s">
        <v>1762</v>
      </c>
      <c r="J9" s="46"/>
      <c r="M9" s="34" t="s">
        <v>881</v>
      </c>
      <c r="N9" s="92"/>
      <c r="O9" s="14" t="s">
        <v>1658</v>
      </c>
      <c r="P9" s="34"/>
      <c r="Q9" s="34"/>
      <c r="R9" s="34"/>
      <c r="S9" s="34"/>
      <c r="T9" s="74"/>
    </row>
    <row r="10" spans="1:20" x14ac:dyDescent="0.25">
      <c r="A10" s="34">
        <v>11</v>
      </c>
      <c r="B10" s="39" t="s">
        <v>1053</v>
      </c>
      <c r="C10" s="39" t="s">
        <v>799</v>
      </c>
      <c r="D10" s="39" t="s">
        <v>828</v>
      </c>
      <c r="F10" s="34" t="s">
        <v>810</v>
      </c>
      <c r="G10" s="58" t="s">
        <v>1257</v>
      </c>
      <c r="H10" s="58" t="s">
        <v>1133</v>
      </c>
      <c r="I10" s="58" t="s">
        <v>1762</v>
      </c>
      <c r="J10" s="46"/>
      <c r="M10" s="34" t="s">
        <v>879</v>
      </c>
      <c r="N10" s="92"/>
      <c r="O10" s="14" t="s">
        <v>1658</v>
      </c>
      <c r="P10" s="34"/>
      <c r="Q10" s="34"/>
      <c r="R10" s="34"/>
      <c r="S10" s="34"/>
      <c r="T10" s="74"/>
    </row>
    <row r="11" spans="1:20" x14ac:dyDescent="0.25">
      <c r="A11" s="34">
        <v>12</v>
      </c>
      <c r="B11" s="39" t="s">
        <v>1006</v>
      </c>
      <c r="C11" s="39" t="s">
        <v>799</v>
      </c>
      <c r="D11" s="39" t="s">
        <v>828</v>
      </c>
      <c r="F11" s="34" t="s">
        <v>810</v>
      </c>
      <c r="G11" s="58" t="s">
        <v>1257</v>
      </c>
      <c r="H11" s="58" t="s">
        <v>1133</v>
      </c>
      <c r="I11" s="58" t="s">
        <v>1762</v>
      </c>
      <c r="J11" s="46"/>
      <c r="M11" s="34" t="s">
        <v>928</v>
      </c>
      <c r="N11" s="92" t="s">
        <v>362</v>
      </c>
      <c r="O11" s="14" t="s">
        <v>1658</v>
      </c>
      <c r="P11" s="34" t="s">
        <v>874</v>
      </c>
      <c r="Q11" s="34" t="s">
        <v>875</v>
      </c>
      <c r="R11" s="34" t="s">
        <v>876</v>
      </c>
      <c r="S11" s="34"/>
      <c r="T11" s="74"/>
    </row>
    <row r="12" spans="1:20" x14ac:dyDescent="0.25">
      <c r="A12" s="34">
        <v>13</v>
      </c>
      <c r="B12" s="39" t="s">
        <v>1007</v>
      </c>
      <c r="C12" s="39" t="s">
        <v>799</v>
      </c>
      <c r="D12" s="39" t="s">
        <v>828</v>
      </c>
      <c r="F12" s="34" t="s">
        <v>810</v>
      </c>
      <c r="G12" s="58" t="s">
        <v>1257</v>
      </c>
      <c r="H12" s="58" t="s">
        <v>1133</v>
      </c>
      <c r="I12" s="58" t="s">
        <v>1762</v>
      </c>
      <c r="J12" s="46"/>
      <c r="M12" s="34" t="s">
        <v>882</v>
      </c>
      <c r="N12" s="92"/>
      <c r="O12" s="14" t="s">
        <v>1658</v>
      </c>
      <c r="P12" s="34"/>
      <c r="Q12" s="34"/>
      <c r="R12" s="34"/>
      <c r="S12" s="34"/>
      <c r="T12" s="74"/>
    </row>
    <row r="13" spans="1:20" x14ac:dyDescent="0.25">
      <c r="A13" s="34">
        <v>18</v>
      </c>
      <c r="B13" s="39" t="s">
        <v>843</v>
      </c>
      <c r="C13" s="154" t="s">
        <v>799</v>
      </c>
      <c r="D13" s="39" t="s">
        <v>828</v>
      </c>
      <c r="F13" s="34" t="s">
        <v>810</v>
      </c>
      <c r="G13" s="58" t="s">
        <v>1133</v>
      </c>
      <c r="H13" s="58" t="s">
        <v>1133</v>
      </c>
      <c r="I13" s="58" t="s">
        <v>1498</v>
      </c>
      <c r="J13" s="46"/>
      <c r="K13" s="15">
        <v>213</v>
      </c>
      <c r="L13" s="34" t="s">
        <v>844</v>
      </c>
      <c r="N13" s="92"/>
      <c r="O13" s="14" t="s">
        <v>1658</v>
      </c>
      <c r="P13" s="34"/>
      <c r="Q13" s="34"/>
      <c r="R13" s="34"/>
      <c r="S13" s="34"/>
      <c r="T13" s="74"/>
    </row>
    <row r="14" spans="1:20" x14ac:dyDescent="0.25">
      <c r="A14" s="34">
        <v>19</v>
      </c>
      <c r="B14" s="39" t="s">
        <v>869</v>
      </c>
      <c r="C14" s="39" t="s">
        <v>799</v>
      </c>
      <c r="D14" s="39" t="s">
        <v>828</v>
      </c>
      <c r="F14" s="34" t="s">
        <v>810</v>
      </c>
      <c r="G14" s="58" t="s">
        <v>1257</v>
      </c>
      <c r="H14" s="58" t="s">
        <v>1257</v>
      </c>
      <c r="I14" s="58" t="s">
        <v>1133</v>
      </c>
      <c r="J14" s="46"/>
      <c r="M14" s="34" t="s">
        <v>925</v>
      </c>
      <c r="N14" s="92" t="s">
        <v>362</v>
      </c>
      <c r="O14" s="14" t="s">
        <v>1658</v>
      </c>
      <c r="P14" s="34" t="s">
        <v>804</v>
      </c>
      <c r="Q14" s="34" t="s">
        <v>830</v>
      </c>
      <c r="R14" s="34"/>
      <c r="S14" s="34" t="s">
        <v>806</v>
      </c>
      <c r="T14" s="74"/>
    </row>
    <row r="15" spans="1:20" x14ac:dyDescent="0.25">
      <c r="A15" s="34">
        <v>20</v>
      </c>
      <c r="B15" s="39" t="s">
        <v>847</v>
      </c>
      <c r="C15" s="154" t="s">
        <v>799</v>
      </c>
      <c r="D15" s="39" t="s">
        <v>828</v>
      </c>
      <c r="F15" s="34" t="s">
        <v>810</v>
      </c>
      <c r="G15" s="58" t="s">
        <v>1257</v>
      </c>
      <c r="H15" s="58" t="s">
        <v>1257</v>
      </c>
      <c r="I15" s="58" t="s">
        <v>1193</v>
      </c>
      <c r="J15" s="46"/>
      <c r="K15" s="15">
        <v>216</v>
      </c>
      <c r="L15" s="34" t="s">
        <v>848</v>
      </c>
      <c r="N15" s="92"/>
      <c r="O15" s="14" t="s">
        <v>1658</v>
      </c>
      <c r="P15" s="34"/>
      <c r="Q15" s="34"/>
      <c r="R15" s="34"/>
      <c r="S15" s="34"/>
      <c r="T15" s="74"/>
    </row>
    <row r="16" spans="1:20" x14ac:dyDescent="0.25">
      <c r="A16" s="34">
        <v>21</v>
      </c>
      <c r="B16" s="39" t="s">
        <v>1008</v>
      </c>
      <c r="C16" s="39" t="s">
        <v>799</v>
      </c>
      <c r="D16" s="39" t="s">
        <v>828</v>
      </c>
      <c r="F16" s="34" t="s">
        <v>810</v>
      </c>
      <c r="G16" s="58" t="s">
        <v>1257</v>
      </c>
      <c r="H16" s="58" t="s">
        <v>1257</v>
      </c>
      <c r="I16" s="58" t="s">
        <v>1193</v>
      </c>
      <c r="J16" s="46"/>
      <c r="K16" s="15">
        <v>514</v>
      </c>
      <c r="L16" s="34" t="s">
        <v>857</v>
      </c>
      <c r="M16" s="34" t="s">
        <v>923</v>
      </c>
      <c r="N16" s="92" t="s">
        <v>362</v>
      </c>
      <c r="O16" s="14" t="s">
        <v>1658</v>
      </c>
      <c r="P16" s="34" t="s">
        <v>804</v>
      </c>
      <c r="Q16" s="34" t="s">
        <v>830</v>
      </c>
      <c r="R16" s="34"/>
      <c r="S16" s="34" t="s">
        <v>806</v>
      </c>
      <c r="T16" s="74"/>
    </row>
    <row r="17" spans="1:20" x14ac:dyDescent="0.25">
      <c r="A17" s="34">
        <v>23</v>
      </c>
      <c r="B17" s="39" t="s">
        <v>853</v>
      </c>
      <c r="C17" s="39" t="s">
        <v>799</v>
      </c>
      <c r="D17" s="39" t="s">
        <v>828</v>
      </c>
      <c r="F17" s="34" t="s">
        <v>810</v>
      </c>
      <c r="G17" s="58" t="s">
        <v>1257</v>
      </c>
      <c r="H17" s="58" t="s">
        <v>1257</v>
      </c>
      <c r="I17" s="58" t="s">
        <v>1193</v>
      </c>
      <c r="J17" s="46"/>
      <c r="K17" s="15">
        <v>396</v>
      </c>
      <c r="L17" s="34" t="s">
        <v>854</v>
      </c>
      <c r="M17" s="34" t="s">
        <v>921</v>
      </c>
      <c r="N17" s="92" t="s">
        <v>362</v>
      </c>
      <c r="O17" s="14" t="s">
        <v>1658</v>
      </c>
      <c r="P17" s="34" t="s">
        <v>804</v>
      </c>
      <c r="Q17" s="34" t="s">
        <v>830</v>
      </c>
      <c r="R17" s="34"/>
      <c r="S17" s="34" t="s">
        <v>806</v>
      </c>
      <c r="T17" s="74"/>
    </row>
    <row r="18" spans="1:20" x14ac:dyDescent="0.25">
      <c r="A18" s="34">
        <v>24</v>
      </c>
      <c r="B18" s="39" t="s">
        <v>855</v>
      </c>
      <c r="C18" s="39" t="s">
        <v>799</v>
      </c>
      <c r="D18" s="39" t="s">
        <v>828</v>
      </c>
      <c r="F18" s="34" t="s">
        <v>810</v>
      </c>
      <c r="G18" s="58" t="s">
        <v>1257</v>
      </c>
      <c r="H18" s="58" t="s">
        <v>1257</v>
      </c>
      <c r="I18" s="58" t="s">
        <v>1193</v>
      </c>
      <c r="J18" s="46"/>
      <c r="K18" s="15">
        <v>480</v>
      </c>
      <c r="L18" s="34" t="s">
        <v>856</v>
      </c>
      <c r="M18" s="34" t="s">
        <v>922</v>
      </c>
      <c r="N18" s="92" t="s">
        <v>362</v>
      </c>
      <c r="O18" s="14" t="s">
        <v>1658</v>
      </c>
      <c r="P18" s="34" t="s">
        <v>804</v>
      </c>
      <c r="Q18" s="34" t="s">
        <v>830</v>
      </c>
      <c r="R18" s="34"/>
      <c r="S18" s="34" t="s">
        <v>806</v>
      </c>
      <c r="T18" s="74"/>
    </row>
    <row r="19" spans="1:20" x14ac:dyDescent="0.25">
      <c r="A19" s="34">
        <v>25</v>
      </c>
      <c r="B19" s="39" t="s">
        <v>845</v>
      </c>
      <c r="C19" s="154" t="s">
        <v>799</v>
      </c>
      <c r="D19" s="39" t="s">
        <v>828</v>
      </c>
      <c r="F19" s="34" t="s">
        <v>810</v>
      </c>
      <c r="G19" s="58" t="s">
        <v>1257</v>
      </c>
      <c r="H19" s="58" t="s">
        <v>1257</v>
      </c>
      <c r="I19" s="58" t="s">
        <v>1133</v>
      </c>
      <c r="J19" s="46"/>
      <c r="K19" s="15">
        <v>214</v>
      </c>
      <c r="L19" s="34" t="s">
        <v>846</v>
      </c>
      <c r="N19" s="92"/>
      <c r="O19" s="14" t="s">
        <v>1658</v>
      </c>
      <c r="P19" s="34"/>
      <c r="Q19" s="34"/>
      <c r="R19" s="34"/>
      <c r="S19" s="34"/>
      <c r="T19" s="74"/>
    </row>
    <row r="20" spans="1:20" ht="25.5" x14ac:dyDescent="0.25">
      <c r="A20" s="34">
        <v>1</v>
      </c>
      <c r="B20" s="39" t="s">
        <v>1054</v>
      </c>
      <c r="C20" s="52" t="s">
        <v>1615</v>
      </c>
      <c r="D20" s="39" t="s">
        <v>799</v>
      </c>
      <c r="E20" s="34" t="s">
        <v>828</v>
      </c>
      <c r="F20" s="34" t="s">
        <v>810</v>
      </c>
      <c r="G20" s="58" t="s">
        <v>1257</v>
      </c>
      <c r="H20" s="58" t="s">
        <v>1257</v>
      </c>
      <c r="I20" s="58" t="s">
        <v>1323</v>
      </c>
      <c r="J20" s="46"/>
      <c r="K20" s="15">
        <v>588</v>
      </c>
      <c r="L20" s="34" t="s">
        <v>858</v>
      </c>
      <c r="N20" s="92"/>
      <c r="O20" s="14" t="s">
        <v>1658</v>
      </c>
      <c r="P20" s="34"/>
      <c r="Q20" s="34"/>
      <c r="R20" s="34"/>
      <c r="S20" s="34"/>
      <c r="T20" s="74"/>
    </row>
    <row r="21" spans="1:20" ht="25.5" x14ac:dyDescent="0.25">
      <c r="A21" s="34">
        <v>2</v>
      </c>
      <c r="B21" s="39" t="s">
        <v>864</v>
      </c>
      <c r="C21" s="52" t="s">
        <v>1615</v>
      </c>
      <c r="D21" s="39" t="s">
        <v>799</v>
      </c>
      <c r="E21" s="34" t="s">
        <v>828</v>
      </c>
      <c r="F21" s="34" t="s">
        <v>810</v>
      </c>
      <c r="G21" s="58" t="s">
        <v>1539</v>
      </c>
      <c r="H21" s="58" t="s">
        <v>1231</v>
      </c>
      <c r="I21" s="58" t="s">
        <v>1329</v>
      </c>
      <c r="J21" s="46"/>
      <c r="K21" s="15">
        <v>592</v>
      </c>
      <c r="L21" s="34" t="s">
        <v>865</v>
      </c>
      <c r="N21" s="92"/>
      <c r="O21" s="14" t="s">
        <v>1658</v>
      </c>
      <c r="P21" s="34"/>
      <c r="Q21" s="34"/>
      <c r="R21" s="34"/>
      <c r="S21" s="34"/>
      <c r="T21" s="74"/>
    </row>
    <row r="22" spans="1:20" ht="30" x14ac:dyDescent="0.25">
      <c r="A22" s="34">
        <v>3</v>
      </c>
      <c r="B22" s="39" t="s">
        <v>1055</v>
      </c>
      <c r="C22" s="52" t="s">
        <v>1615</v>
      </c>
      <c r="D22" s="154" t="s">
        <v>799</v>
      </c>
      <c r="E22" s="34" t="s">
        <v>828</v>
      </c>
      <c r="F22" s="34" t="s">
        <v>810</v>
      </c>
      <c r="G22" s="58" t="s">
        <v>1539</v>
      </c>
      <c r="H22" s="58" t="s">
        <v>1539</v>
      </c>
      <c r="I22" s="58" t="s">
        <v>1543</v>
      </c>
      <c r="J22" s="46"/>
      <c r="K22" s="15">
        <v>28</v>
      </c>
      <c r="L22" s="34" t="s">
        <v>835</v>
      </c>
      <c r="M22" s="34" t="s">
        <v>918</v>
      </c>
      <c r="N22" s="92" t="s">
        <v>362</v>
      </c>
      <c r="O22" s="14" t="s">
        <v>1658</v>
      </c>
      <c r="P22" s="34" t="s">
        <v>804</v>
      </c>
      <c r="Q22" s="34" t="s">
        <v>830</v>
      </c>
      <c r="R22" s="34"/>
      <c r="S22" s="34" t="s">
        <v>806</v>
      </c>
      <c r="T22" s="74"/>
    </row>
    <row r="23" spans="1:20" x14ac:dyDescent="0.25">
      <c r="A23" s="34">
        <v>27</v>
      </c>
      <c r="B23" s="39" t="s">
        <v>841</v>
      </c>
      <c r="C23" s="154" t="s">
        <v>799</v>
      </c>
      <c r="D23" s="39" t="s">
        <v>828</v>
      </c>
      <c r="F23" s="34" t="s">
        <v>810</v>
      </c>
      <c r="G23" s="58" t="s">
        <v>1257</v>
      </c>
      <c r="H23" s="58" t="s">
        <v>1257</v>
      </c>
      <c r="I23" s="58" t="s">
        <v>1193</v>
      </c>
      <c r="J23" s="46"/>
      <c r="K23" s="15">
        <v>211</v>
      </c>
      <c r="L23" s="34" t="s">
        <v>842</v>
      </c>
      <c r="N23" s="92"/>
      <c r="O23" s="14" t="s">
        <v>1658</v>
      </c>
      <c r="P23" s="34"/>
      <c r="Q23" s="34"/>
      <c r="R23" s="34"/>
      <c r="S23" s="34"/>
      <c r="T23" s="74"/>
    </row>
    <row r="24" spans="1:20" ht="30" x14ac:dyDescent="0.25">
      <c r="A24" s="34">
        <v>28</v>
      </c>
      <c r="B24" s="39" t="s">
        <v>831</v>
      </c>
      <c r="C24" s="154" t="s">
        <v>799</v>
      </c>
      <c r="D24" s="39" t="s">
        <v>828</v>
      </c>
      <c r="F24" s="34" t="s">
        <v>810</v>
      </c>
      <c r="G24" s="58" t="s">
        <v>1539</v>
      </c>
      <c r="H24" s="58" t="s">
        <v>1539</v>
      </c>
      <c r="I24" s="58" t="s">
        <v>1193</v>
      </c>
      <c r="J24" s="46"/>
      <c r="K24" s="15">
        <v>17</v>
      </c>
      <c r="L24" s="34" t="s">
        <v>832</v>
      </c>
      <c r="M24" s="34" t="s">
        <v>917</v>
      </c>
      <c r="N24" s="92" t="s">
        <v>362</v>
      </c>
      <c r="O24" s="14" t="s">
        <v>1658</v>
      </c>
      <c r="P24" s="34" t="s">
        <v>804</v>
      </c>
      <c r="Q24" s="34" t="s">
        <v>830</v>
      </c>
      <c r="R24" s="34"/>
      <c r="S24" s="34" t="s">
        <v>806</v>
      </c>
      <c r="T24" s="74"/>
    </row>
    <row r="25" spans="1:20" ht="30" x14ac:dyDescent="0.25">
      <c r="A25" s="34">
        <v>29</v>
      </c>
      <c r="B25" s="39" t="s">
        <v>1062</v>
      </c>
      <c r="C25" s="39" t="s">
        <v>799</v>
      </c>
      <c r="D25" s="39" t="s">
        <v>828</v>
      </c>
      <c r="F25" s="34" t="s">
        <v>810</v>
      </c>
      <c r="G25" s="58" t="s">
        <v>1539</v>
      </c>
      <c r="H25" s="58" t="s">
        <v>1539</v>
      </c>
      <c r="I25" s="58" t="s">
        <v>1193</v>
      </c>
      <c r="J25" s="46"/>
      <c r="M25" s="34" t="s">
        <v>927</v>
      </c>
      <c r="N25" s="92" t="s">
        <v>362</v>
      </c>
      <c r="O25" s="14" t="s">
        <v>1658</v>
      </c>
      <c r="P25" s="34" t="s">
        <v>804</v>
      </c>
      <c r="Q25" s="34" t="s">
        <v>830</v>
      </c>
      <c r="R25" s="34"/>
      <c r="S25" s="34" t="s">
        <v>806</v>
      </c>
      <c r="T25" s="74"/>
    </row>
    <row r="26" spans="1:20" x14ac:dyDescent="0.25">
      <c r="A26" s="34">
        <v>30</v>
      </c>
      <c r="B26" s="39" t="s">
        <v>870</v>
      </c>
      <c r="C26" s="39" t="s">
        <v>799</v>
      </c>
      <c r="D26" s="39" t="s">
        <v>828</v>
      </c>
      <c r="F26" s="34" t="s">
        <v>810</v>
      </c>
      <c r="G26" s="58" t="s">
        <v>1263</v>
      </c>
      <c r="H26" s="58" t="s">
        <v>1133</v>
      </c>
      <c r="I26" s="58" t="s">
        <v>1133</v>
      </c>
      <c r="J26" s="46"/>
      <c r="M26" s="34" t="s">
        <v>926</v>
      </c>
      <c r="N26" s="92" t="s">
        <v>362</v>
      </c>
      <c r="O26" s="14" t="s">
        <v>1658</v>
      </c>
      <c r="P26" s="34" t="s">
        <v>871</v>
      </c>
      <c r="Q26" s="34" t="s">
        <v>872</v>
      </c>
      <c r="R26" s="34"/>
      <c r="S26" s="34" t="s">
        <v>873</v>
      </c>
      <c r="T26" s="74"/>
    </row>
    <row r="27" spans="1:20" ht="30" x14ac:dyDescent="0.25">
      <c r="A27" s="34">
        <v>31</v>
      </c>
      <c r="B27" s="39" t="s">
        <v>1009</v>
      </c>
      <c r="C27" s="52" t="s">
        <v>1615</v>
      </c>
      <c r="D27" s="39" t="s">
        <v>799</v>
      </c>
      <c r="E27" s="34" t="s">
        <v>800</v>
      </c>
      <c r="F27" s="34" t="s">
        <v>810</v>
      </c>
      <c r="G27" s="58" t="s">
        <v>1546</v>
      </c>
      <c r="H27" s="58" t="s">
        <v>1339</v>
      </c>
      <c r="I27" s="58" t="s">
        <v>1547</v>
      </c>
      <c r="J27" s="46" t="s">
        <v>1576</v>
      </c>
      <c r="K27" s="15">
        <v>132</v>
      </c>
      <c r="L27" s="34" t="s">
        <v>883</v>
      </c>
      <c r="M27" s="34" t="s">
        <v>929</v>
      </c>
      <c r="N27" s="92" t="s">
        <v>362</v>
      </c>
      <c r="O27" s="14"/>
      <c r="P27" s="34" t="s">
        <v>812</v>
      </c>
      <c r="Q27" s="34"/>
      <c r="R27" s="34"/>
      <c r="S27" s="34"/>
      <c r="T27" s="74"/>
    </row>
    <row r="28" spans="1:20" ht="25.5" x14ac:dyDescent="0.25">
      <c r="A28" s="34">
        <v>8</v>
      </c>
      <c r="B28" s="39" t="s">
        <v>1056</v>
      </c>
      <c r="C28" s="52" t="s">
        <v>1615</v>
      </c>
      <c r="D28" s="39" t="s">
        <v>799</v>
      </c>
      <c r="E28" s="34" t="s">
        <v>800</v>
      </c>
      <c r="F28" s="34" t="s">
        <v>810</v>
      </c>
      <c r="G28" s="58" t="s">
        <v>1271</v>
      </c>
      <c r="H28" s="58" t="s">
        <v>1271</v>
      </c>
      <c r="I28" s="58" t="s">
        <v>1168</v>
      </c>
      <c r="J28" s="46"/>
      <c r="K28" s="15">
        <v>618</v>
      </c>
      <c r="L28" s="34" t="s">
        <v>866</v>
      </c>
      <c r="N28" s="92"/>
      <c r="O28" s="14" t="s">
        <v>1658</v>
      </c>
      <c r="P28" s="34"/>
      <c r="Q28" s="34"/>
      <c r="R28" s="34"/>
      <c r="S28" s="34"/>
      <c r="T28" s="74"/>
    </row>
    <row r="29" spans="1:20" ht="45" x14ac:dyDescent="0.25">
      <c r="A29" s="34">
        <v>38</v>
      </c>
      <c r="B29" s="39" t="s">
        <v>1058</v>
      </c>
      <c r="C29" s="154" t="s">
        <v>799</v>
      </c>
      <c r="D29" s="39" t="s">
        <v>800</v>
      </c>
      <c r="F29" s="34" t="s">
        <v>810</v>
      </c>
      <c r="G29" s="58" t="s">
        <v>1751</v>
      </c>
      <c r="H29" s="58" t="s">
        <v>1552</v>
      </c>
      <c r="I29" s="58" t="s">
        <v>1630</v>
      </c>
      <c r="J29" s="46" t="s">
        <v>1589</v>
      </c>
      <c r="M29" s="34" t="s">
        <v>915</v>
      </c>
      <c r="N29" s="92" t="s">
        <v>362</v>
      </c>
      <c r="O29" s="14" t="s">
        <v>1659</v>
      </c>
      <c r="P29" s="34" t="s">
        <v>812</v>
      </c>
      <c r="Q29" s="34" t="s">
        <v>826</v>
      </c>
      <c r="R29" s="34"/>
      <c r="S29" s="34" t="s">
        <v>827</v>
      </c>
      <c r="T29" s="74"/>
    </row>
    <row r="30" spans="1:20" ht="25.5" x14ac:dyDescent="0.25">
      <c r="A30" s="34">
        <v>32</v>
      </c>
      <c r="B30" s="39" t="s">
        <v>809</v>
      </c>
      <c r="C30" s="154" t="s">
        <v>799</v>
      </c>
      <c r="D30" s="39" t="s">
        <v>800</v>
      </c>
      <c r="F30" s="34" t="s">
        <v>810</v>
      </c>
      <c r="G30" s="58" t="s">
        <v>1548</v>
      </c>
      <c r="H30" s="58" t="s">
        <v>1133</v>
      </c>
      <c r="I30" s="58" t="s">
        <v>1549</v>
      </c>
      <c r="J30" s="46" t="s">
        <v>1576</v>
      </c>
      <c r="K30" s="15">
        <v>579</v>
      </c>
      <c r="L30" s="34" t="s">
        <v>811</v>
      </c>
      <c r="M30" s="34" t="s">
        <v>912</v>
      </c>
      <c r="N30" s="92" t="s">
        <v>362</v>
      </c>
      <c r="O30" s="14" t="s">
        <v>1659</v>
      </c>
      <c r="P30" s="34" t="s">
        <v>812</v>
      </c>
      <c r="Q30" s="34" t="s">
        <v>813</v>
      </c>
      <c r="R30" s="34"/>
      <c r="S30" s="34" t="s">
        <v>814</v>
      </c>
      <c r="T30" s="74"/>
    </row>
    <row r="31" spans="1:20" x14ac:dyDescent="0.25">
      <c r="A31" s="34">
        <v>33</v>
      </c>
      <c r="B31" s="39" t="s">
        <v>809</v>
      </c>
      <c r="C31" s="154" t="s">
        <v>799</v>
      </c>
      <c r="D31" s="39" t="s">
        <v>800</v>
      </c>
      <c r="F31" s="34" t="s">
        <v>810</v>
      </c>
      <c r="G31" s="58" t="s">
        <v>1550</v>
      </c>
      <c r="H31" s="58" t="s">
        <v>1133</v>
      </c>
      <c r="I31" s="58" t="s">
        <v>1302</v>
      </c>
      <c r="J31" s="46" t="s">
        <v>1577</v>
      </c>
      <c r="K31" s="15">
        <v>580</v>
      </c>
      <c r="L31" s="34" t="s">
        <v>815</v>
      </c>
      <c r="M31" s="34" t="s">
        <v>912</v>
      </c>
      <c r="N31" s="92" t="s">
        <v>362</v>
      </c>
      <c r="O31" s="14" t="s">
        <v>1659</v>
      </c>
      <c r="P31" s="34" t="s">
        <v>812</v>
      </c>
      <c r="Q31" s="34" t="s">
        <v>813</v>
      </c>
      <c r="R31" s="34"/>
      <c r="S31" s="34" t="s">
        <v>814</v>
      </c>
      <c r="T31" s="74"/>
    </row>
    <row r="32" spans="1:20" x14ac:dyDescent="0.25">
      <c r="A32" s="34">
        <v>34</v>
      </c>
      <c r="B32" s="39" t="s">
        <v>809</v>
      </c>
      <c r="C32" s="154" t="s">
        <v>799</v>
      </c>
      <c r="D32" s="39" t="s">
        <v>800</v>
      </c>
      <c r="F32" s="34" t="s">
        <v>810</v>
      </c>
      <c r="G32" s="58" t="s">
        <v>1550</v>
      </c>
      <c r="H32" s="58" t="s">
        <v>1133</v>
      </c>
      <c r="I32" s="58" t="s">
        <v>1302</v>
      </c>
      <c r="J32" s="46" t="s">
        <v>1577</v>
      </c>
      <c r="K32" s="15">
        <v>581</v>
      </c>
      <c r="L32" s="34" t="s">
        <v>816</v>
      </c>
      <c r="M32" s="34" t="s">
        <v>912</v>
      </c>
      <c r="N32" s="92" t="s">
        <v>362</v>
      </c>
      <c r="O32" s="14" t="s">
        <v>1659</v>
      </c>
      <c r="P32" s="34" t="s">
        <v>812</v>
      </c>
      <c r="Q32" s="34" t="s">
        <v>813</v>
      </c>
      <c r="R32" s="34"/>
      <c r="S32" s="34" t="s">
        <v>814</v>
      </c>
      <c r="T32" s="74"/>
    </row>
    <row r="33" spans="1:20" ht="30" x14ac:dyDescent="0.25">
      <c r="A33" s="34">
        <v>35</v>
      </c>
      <c r="B33" s="39" t="s">
        <v>809</v>
      </c>
      <c r="C33" s="154" t="s">
        <v>799</v>
      </c>
      <c r="D33" s="39" t="s">
        <v>800</v>
      </c>
      <c r="F33" s="34" t="s">
        <v>810</v>
      </c>
      <c r="G33" s="58" t="s">
        <v>1551</v>
      </c>
      <c r="H33" s="58" t="s">
        <v>1133</v>
      </c>
      <c r="I33" s="58" t="s">
        <v>1629</v>
      </c>
      <c r="J33" s="46" t="s">
        <v>1577</v>
      </c>
      <c r="K33" s="15">
        <v>582</v>
      </c>
      <c r="L33" s="34" t="s">
        <v>817</v>
      </c>
      <c r="M33" s="34" t="s">
        <v>912</v>
      </c>
      <c r="N33" s="92" t="s">
        <v>362</v>
      </c>
      <c r="O33" s="14" t="s">
        <v>1659</v>
      </c>
      <c r="P33" s="34" t="s">
        <v>812</v>
      </c>
      <c r="Q33" s="34" t="s">
        <v>813</v>
      </c>
      <c r="R33" s="34"/>
      <c r="S33" s="34" t="s">
        <v>814</v>
      </c>
      <c r="T33" s="74"/>
    </row>
    <row r="34" spans="1:20" ht="30" x14ac:dyDescent="0.25">
      <c r="A34" s="34">
        <v>36</v>
      </c>
      <c r="B34" s="39" t="s">
        <v>809</v>
      </c>
      <c r="C34" s="154" t="s">
        <v>799</v>
      </c>
      <c r="D34" s="39" t="s">
        <v>800</v>
      </c>
      <c r="F34" s="34" t="s">
        <v>810</v>
      </c>
      <c r="G34" s="58" t="s">
        <v>1550</v>
      </c>
      <c r="H34" s="58" t="s">
        <v>1133</v>
      </c>
      <c r="I34" s="58" t="s">
        <v>1629</v>
      </c>
      <c r="J34" s="46" t="s">
        <v>1577</v>
      </c>
      <c r="K34" s="15">
        <v>583</v>
      </c>
      <c r="L34" s="34" t="s">
        <v>818</v>
      </c>
      <c r="M34" s="34" t="s">
        <v>912</v>
      </c>
      <c r="N34" s="92" t="s">
        <v>362</v>
      </c>
      <c r="O34" s="14" t="s">
        <v>1659</v>
      </c>
      <c r="P34" s="34" t="s">
        <v>812</v>
      </c>
      <c r="Q34" s="34" t="s">
        <v>813</v>
      </c>
      <c r="R34" s="34"/>
      <c r="S34" s="34" t="s">
        <v>814</v>
      </c>
      <c r="T34" s="74"/>
    </row>
    <row r="35" spans="1:20" ht="30" x14ac:dyDescent="0.25">
      <c r="A35" s="34">
        <v>37</v>
      </c>
      <c r="B35" s="39" t="s">
        <v>809</v>
      </c>
      <c r="C35" s="154" t="s">
        <v>799</v>
      </c>
      <c r="D35" s="39" t="s">
        <v>800</v>
      </c>
      <c r="F35" s="34" t="s">
        <v>810</v>
      </c>
      <c r="G35" s="58" t="s">
        <v>1550</v>
      </c>
      <c r="H35" s="58" t="s">
        <v>1133</v>
      </c>
      <c r="I35" s="58" t="s">
        <v>1629</v>
      </c>
      <c r="J35" s="46" t="s">
        <v>1577</v>
      </c>
      <c r="K35" s="15">
        <v>584</v>
      </c>
      <c r="L35" s="34" t="s">
        <v>819</v>
      </c>
      <c r="M35" s="34" t="s">
        <v>912</v>
      </c>
      <c r="N35" s="92" t="s">
        <v>362</v>
      </c>
      <c r="O35" s="14" t="s">
        <v>1659</v>
      </c>
      <c r="P35" s="34" t="s">
        <v>812</v>
      </c>
      <c r="Q35" s="34" t="s">
        <v>813</v>
      </c>
      <c r="R35" s="34"/>
      <c r="S35" s="34" t="s">
        <v>814</v>
      </c>
      <c r="T35" s="74"/>
    </row>
    <row r="36" spans="1:20" x14ac:dyDescent="0.25">
      <c r="A36" s="34">
        <v>14</v>
      </c>
      <c r="B36" s="39" t="s">
        <v>1059</v>
      </c>
      <c r="C36" s="39" t="s">
        <v>799</v>
      </c>
      <c r="D36" s="39" t="s">
        <v>828</v>
      </c>
      <c r="F36" s="34" t="s">
        <v>810</v>
      </c>
      <c r="G36" s="58" t="s">
        <v>1257</v>
      </c>
      <c r="H36" s="58" t="s">
        <v>1133</v>
      </c>
      <c r="I36" s="58" t="s">
        <v>1762</v>
      </c>
      <c r="J36" s="46"/>
      <c r="M36" s="34" t="s">
        <v>880</v>
      </c>
      <c r="N36" s="92"/>
      <c r="O36" s="14" t="s">
        <v>1658</v>
      </c>
      <c r="P36" s="34"/>
      <c r="Q36" s="34"/>
      <c r="R36" s="34"/>
      <c r="S36" s="34"/>
      <c r="T36" s="74"/>
    </row>
    <row r="37" spans="1:20" x14ac:dyDescent="0.25">
      <c r="A37" s="34">
        <v>15</v>
      </c>
      <c r="B37" s="39" t="s">
        <v>1060</v>
      </c>
      <c r="C37" s="39" t="s">
        <v>799</v>
      </c>
      <c r="D37" s="39" t="s">
        <v>828</v>
      </c>
      <c r="F37" s="34" t="s">
        <v>810</v>
      </c>
      <c r="G37" s="58" t="s">
        <v>1257</v>
      </c>
      <c r="H37" s="58" t="s">
        <v>1133</v>
      </c>
      <c r="I37" s="58" t="s">
        <v>1762</v>
      </c>
      <c r="J37" s="46"/>
      <c r="M37" s="34" t="s">
        <v>877</v>
      </c>
      <c r="N37" s="92"/>
      <c r="O37" s="14" t="s">
        <v>1658</v>
      </c>
      <c r="P37" s="34"/>
      <c r="Q37" s="34"/>
      <c r="R37" s="34"/>
      <c r="S37" s="34"/>
      <c r="T37" s="74"/>
    </row>
    <row r="38" spans="1:20" x14ac:dyDescent="0.25">
      <c r="A38" s="34">
        <v>16</v>
      </c>
      <c r="B38" s="39" t="s">
        <v>1061</v>
      </c>
      <c r="C38" s="39" t="s">
        <v>799</v>
      </c>
      <c r="D38" s="39" t="s">
        <v>828</v>
      </c>
      <c r="F38" s="34" t="s">
        <v>810</v>
      </c>
      <c r="G38" s="58" t="s">
        <v>1257</v>
      </c>
      <c r="H38" s="58" t="s">
        <v>1133</v>
      </c>
      <c r="I38" s="58" t="s">
        <v>1762</v>
      </c>
      <c r="J38" s="46"/>
      <c r="M38" s="34" t="s">
        <v>878</v>
      </c>
      <c r="N38" s="92"/>
      <c r="O38" s="14" t="s">
        <v>1658</v>
      </c>
      <c r="P38" s="34"/>
      <c r="Q38" s="34"/>
      <c r="R38" s="34"/>
      <c r="S38" s="34"/>
      <c r="T38" s="74"/>
    </row>
    <row r="39" spans="1:20" x14ac:dyDescent="0.25">
      <c r="A39" s="34">
        <v>39</v>
      </c>
      <c r="B39" s="39" t="s">
        <v>851</v>
      </c>
      <c r="C39" s="39" t="s">
        <v>799</v>
      </c>
      <c r="D39" s="39" t="s">
        <v>828</v>
      </c>
      <c r="F39" s="34" t="s">
        <v>810</v>
      </c>
      <c r="G39" s="58" t="s">
        <v>1257</v>
      </c>
      <c r="H39" s="58" t="s">
        <v>1257</v>
      </c>
      <c r="I39" s="58" t="s">
        <v>1193</v>
      </c>
      <c r="J39" s="46"/>
      <c r="K39" s="15">
        <v>220</v>
      </c>
      <c r="L39" s="34" t="s">
        <v>852</v>
      </c>
      <c r="N39" s="92"/>
      <c r="O39" s="14" t="s">
        <v>1658</v>
      </c>
      <c r="P39" s="34"/>
      <c r="Q39" s="34"/>
      <c r="R39" s="34"/>
      <c r="S39" s="34"/>
      <c r="T39" s="74"/>
    </row>
    <row r="40" spans="1:20" ht="30" x14ac:dyDescent="0.25">
      <c r="A40" s="34">
        <v>40</v>
      </c>
      <c r="B40" s="39" t="s">
        <v>1063</v>
      </c>
      <c r="C40" s="154" t="s">
        <v>799</v>
      </c>
      <c r="D40" s="39" t="s">
        <v>828</v>
      </c>
      <c r="F40" s="34" t="s">
        <v>810</v>
      </c>
      <c r="G40" s="58" t="s">
        <v>1539</v>
      </c>
      <c r="H40" s="58" t="s">
        <v>1539</v>
      </c>
      <c r="I40" s="58" t="s">
        <v>1543</v>
      </c>
      <c r="J40" s="46"/>
      <c r="K40" s="15">
        <v>15</v>
      </c>
      <c r="L40" s="34" t="s">
        <v>829</v>
      </c>
      <c r="M40" s="34" t="s">
        <v>916</v>
      </c>
      <c r="N40" s="92" t="s">
        <v>362</v>
      </c>
      <c r="O40" s="14" t="s">
        <v>1658</v>
      </c>
      <c r="P40" s="34" t="s">
        <v>804</v>
      </c>
      <c r="Q40" s="34" t="s">
        <v>830</v>
      </c>
      <c r="R40" s="34"/>
      <c r="S40" s="34" t="s">
        <v>806</v>
      </c>
      <c r="T40" s="74"/>
    </row>
    <row r="41" spans="1:20" x14ac:dyDescent="0.25">
      <c r="A41" s="34">
        <v>41</v>
      </c>
      <c r="B41" s="39" t="s">
        <v>849</v>
      </c>
      <c r="C41" s="154" t="s">
        <v>799</v>
      </c>
      <c r="D41" s="39" t="s">
        <v>828</v>
      </c>
      <c r="F41" s="34" t="s">
        <v>810</v>
      </c>
      <c r="G41" s="58" t="s">
        <v>1257</v>
      </c>
      <c r="H41" s="58" t="s">
        <v>1257</v>
      </c>
      <c r="I41" s="58" t="s">
        <v>1193</v>
      </c>
      <c r="J41" s="46"/>
      <c r="K41" s="15">
        <v>219</v>
      </c>
      <c r="L41" s="34" t="s">
        <v>850</v>
      </c>
      <c r="N41" s="92"/>
      <c r="O41" s="14" t="s">
        <v>1658</v>
      </c>
      <c r="P41" s="34"/>
      <c r="Q41" s="34"/>
      <c r="R41" s="34"/>
      <c r="S41" s="34"/>
      <c r="T41" s="74"/>
    </row>
    <row r="42" spans="1:20" x14ac:dyDescent="0.25">
      <c r="A42" s="34">
        <v>42</v>
      </c>
      <c r="B42" s="39" t="s">
        <v>1005</v>
      </c>
      <c r="C42" s="154" t="s">
        <v>799</v>
      </c>
      <c r="D42" s="39" t="s">
        <v>828</v>
      </c>
      <c r="F42" s="34" t="s">
        <v>810</v>
      </c>
      <c r="G42" s="58" t="s">
        <v>1263</v>
      </c>
      <c r="H42" s="58" t="s">
        <v>1133</v>
      </c>
      <c r="I42" s="58" t="s">
        <v>1290</v>
      </c>
      <c r="J42" s="46"/>
      <c r="K42" s="15">
        <v>134</v>
      </c>
      <c r="L42" s="34" t="s">
        <v>838</v>
      </c>
      <c r="M42" s="34" t="s">
        <v>919</v>
      </c>
      <c r="N42" s="92" t="s">
        <v>362</v>
      </c>
      <c r="O42" s="14" t="s">
        <v>1658</v>
      </c>
      <c r="P42" s="34" t="s">
        <v>812</v>
      </c>
      <c r="Q42" s="34"/>
      <c r="R42" s="34"/>
      <c r="S42" s="34"/>
      <c r="T42" s="74"/>
    </row>
    <row r="43" spans="1:20" x14ac:dyDescent="0.25">
      <c r="A43" s="34">
        <v>43</v>
      </c>
      <c r="B43" s="39" t="s">
        <v>867</v>
      </c>
      <c r="C43" s="39" t="s">
        <v>799</v>
      </c>
      <c r="D43" s="39" t="s">
        <v>828</v>
      </c>
      <c r="F43" s="34" t="s">
        <v>810</v>
      </c>
      <c r="G43" s="58" t="s">
        <v>1257</v>
      </c>
      <c r="H43" s="58" t="s">
        <v>1257</v>
      </c>
      <c r="I43" s="58" t="s">
        <v>1318</v>
      </c>
      <c r="J43" s="46"/>
      <c r="K43" s="15">
        <v>854</v>
      </c>
      <c r="L43" s="34" t="s">
        <v>868</v>
      </c>
      <c r="M43" s="34" t="s">
        <v>924</v>
      </c>
      <c r="N43" s="92" t="s">
        <v>362</v>
      </c>
      <c r="O43" s="14" t="s">
        <v>1658</v>
      </c>
      <c r="P43" s="34"/>
      <c r="Q43" s="34"/>
      <c r="R43" s="34"/>
      <c r="S43" s="34"/>
      <c r="T43" s="74"/>
    </row>
    <row r="44" spans="1:20" s="63" customFormat="1" ht="25.5" x14ac:dyDescent="0.25">
      <c r="A44" s="66">
        <v>19</v>
      </c>
      <c r="B44" s="152" t="s">
        <v>1111</v>
      </c>
      <c r="C44" s="155" t="s">
        <v>799</v>
      </c>
      <c r="D44" s="67" t="s">
        <v>800</v>
      </c>
      <c r="G44" s="115" t="s">
        <v>1660</v>
      </c>
      <c r="H44" s="115" t="s">
        <v>1538</v>
      </c>
      <c r="I44" s="115" t="s">
        <v>1193</v>
      </c>
      <c r="J44" s="65" t="s">
        <v>1598</v>
      </c>
      <c r="K44" s="66"/>
      <c r="L44" s="67"/>
      <c r="M44" s="116" t="s">
        <v>1115</v>
      </c>
      <c r="N44" s="117"/>
      <c r="O44" s="118"/>
      <c r="P44" s="106"/>
      <c r="Q44" s="106"/>
      <c r="R44" s="106"/>
      <c r="S44" s="106"/>
    </row>
    <row r="45" spans="1:20" x14ac:dyDescent="0.25">
      <c r="A45" s="15">
        <v>20</v>
      </c>
      <c r="B45" s="153" t="s">
        <v>1112</v>
      </c>
      <c r="C45" s="142" t="s">
        <v>799</v>
      </c>
      <c r="D45" s="39" t="s">
        <v>800</v>
      </c>
      <c r="G45" s="72" t="s">
        <v>1257</v>
      </c>
      <c r="H45" s="72" t="s">
        <v>1538</v>
      </c>
      <c r="I45" s="72" t="s">
        <v>1541</v>
      </c>
      <c r="J45" s="46"/>
      <c r="L45" s="39"/>
      <c r="M45" s="47" t="s">
        <v>1116</v>
      </c>
      <c r="N45" s="92"/>
      <c r="O45" s="14"/>
      <c r="P45" s="10"/>
      <c r="Q45" s="10"/>
      <c r="R45" s="10"/>
      <c r="S45" s="10"/>
      <c r="T45" s="74"/>
    </row>
    <row r="46" spans="1:20" s="63" customFormat="1" x14ac:dyDescent="0.25">
      <c r="A46" s="66">
        <v>21</v>
      </c>
      <c r="B46" s="152" t="s">
        <v>1113</v>
      </c>
      <c r="C46" s="155" t="s">
        <v>799</v>
      </c>
      <c r="D46" s="67" t="s">
        <v>800</v>
      </c>
      <c r="G46" s="115" t="s">
        <v>1257</v>
      </c>
      <c r="H46" s="115" t="s">
        <v>1538</v>
      </c>
      <c r="I46" s="115" t="s">
        <v>1541</v>
      </c>
      <c r="J46" s="65"/>
      <c r="K46" s="66"/>
      <c r="L46" s="67"/>
      <c r="M46" s="116" t="s">
        <v>1117</v>
      </c>
      <c r="N46" s="117"/>
      <c r="O46" s="118"/>
      <c r="P46" s="106"/>
      <c r="Q46" s="106"/>
      <c r="R46" s="106"/>
      <c r="S46" s="106"/>
    </row>
    <row r="47" spans="1:20" x14ac:dyDescent="0.25">
      <c r="A47" s="15">
        <v>22</v>
      </c>
      <c r="B47" s="153" t="s">
        <v>1114</v>
      </c>
      <c r="C47" s="142" t="s">
        <v>799</v>
      </c>
      <c r="D47" s="39" t="s">
        <v>800</v>
      </c>
      <c r="G47" s="72" t="s">
        <v>1302</v>
      </c>
      <c r="H47" s="72" t="s">
        <v>1538</v>
      </c>
      <c r="I47" s="72" t="s">
        <v>1542</v>
      </c>
      <c r="J47" s="46"/>
      <c r="L47" s="39"/>
      <c r="M47" s="47" t="s">
        <v>1118</v>
      </c>
      <c r="N47" s="92"/>
      <c r="O47" s="14"/>
      <c r="P47" s="10"/>
      <c r="Q47" s="10"/>
      <c r="R47" s="10"/>
      <c r="S47" s="10"/>
      <c r="T47" s="74"/>
    </row>
    <row r="48" spans="1:20" s="63" customFormat="1" x14ac:dyDescent="0.25">
      <c r="B48" s="67"/>
      <c r="C48" s="67"/>
      <c r="D48" s="67"/>
      <c r="G48" s="107"/>
      <c r="H48" s="107"/>
      <c r="I48" s="107"/>
      <c r="J48" s="65"/>
      <c r="K48" s="66"/>
      <c r="T48" s="68"/>
    </row>
  </sheetData>
  <sheetProtection algorithmName="SHA-512" hashValue="SfYRoryJ70ta9b3kJdZ42XbQCIeMgCqk4BMpiVd40ueckcaDXFqIgBxmN5veT9ebduDQJR7nm+IeL/XhsIFqQw==" saltValue="PVqh9dsNN6jzbHN7s8/nnw==" spinCount="100000" sheet="1"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0"/>
  <sheetViews>
    <sheetView topLeftCell="B1" workbookViewId="0">
      <pane ySplit="1" topLeftCell="A71" activePane="bottomLeft" state="frozen"/>
      <selection pane="bottomLeft" activeCell="B2" sqref="B2"/>
    </sheetView>
  </sheetViews>
  <sheetFormatPr baseColWidth="10" defaultRowHeight="12.75" x14ac:dyDescent="0.2"/>
  <cols>
    <col min="1" max="1" width="7.42578125" style="1" hidden="1" customWidth="1"/>
    <col min="2" max="2" width="23.42578125" style="1" customWidth="1"/>
    <col min="3" max="3" width="43.85546875" style="1" customWidth="1"/>
    <col min="4" max="4" width="7.85546875" style="1" hidden="1" customWidth="1"/>
    <col min="5" max="11" width="6.85546875" style="1" hidden="1" customWidth="1"/>
    <col min="12" max="12" width="16.42578125" style="1" hidden="1" customWidth="1"/>
    <col min="13" max="13" width="40.5703125" style="2" customWidth="1"/>
    <col min="14" max="15" width="25.7109375" style="2" customWidth="1"/>
    <col min="16" max="16" width="24" style="1" customWidth="1"/>
    <col min="17" max="16384" width="11.42578125" style="1"/>
  </cols>
  <sheetData>
    <row r="1" spans="1:18" s="4" customFormat="1" x14ac:dyDescent="0.2">
      <c r="A1" s="4" t="s">
        <v>1079</v>
      </c>
      <c r="B1" s="4" t="s">
        <v>1090</v>
      </c>
      <c r="C1" s="4" t="s">
        <v>0</v>
      </c>
      <c r="D1" s="4" t="s">
        <v>1097</v>
      </c>
      <c r="E1" s="4" t="s">
        <v>1098</v>
      </c>
      <c r="F1" s="4" t="s">
        <v>1099</v>
      </c>
      <c r="G1" s="4" t="s">
        <v>1100</v>
      </c>
      <c r="H1" s="4" t="s">
        <v>1101</v>
      </c>
      <c r="I1" s="4" t="s">
        <v>1102</v>
      </c>
      <c r="J1" s="4" t="s">
        <v>1103</v>
      </c>
      <c r="K1" s="4" t="s">
        <v>1104</v>
      </c>
      <c r="L1" s="4" t="s">
        <v>1105</v>
      </c>
      <c r="M1" s="4" t="s">
        <v>951</v>
      </c>
      <c r="N1" s="4" t="s">
        <v>945</v>
      </c>
      <c r="O1" s="4" t="s">
        <v>946</v>
      </c>
      <c r="P1" s="4" t="s">
        <v>1108</v>
      </c>
    </row>
    <row r="2" spans="1:18" x14ac:dyDescent="0.2">
      <c r="A2" s="1">
        <f ca="1">ROW()-IFERROR(INDEX(Onglets[Fin],MATCH(SUM($D2:$L2)-1,Onglets[ID]),0),0)-1</f>
        <v>1</v>
      </c>
      <c r="B2" s="1" t="str">
        <f ca="1">INDEX(Onglets[Onglet],MATCH(SUM($D2:$L2),Onglets[ID]),0)</f>
        <v>Matériel_biologique</v>
      </c>
      <c r="C2" s="23" t="str">
        <f t="shared" ref="C2:C65" ca="1" si="0">INDEX(INDIRECT($B2&amp;"[Analyse]"),MATCH($A2,INDIRECT($B2&amp;"[Id]"),0))</f>
        <v>Pesée (porc)</v>
      </c>
      <c r="D2" s="1">
        <f ca="1">IF(AND((ROW()-1)&gt;=INDEX(Onglets[Début],D$1),(ROW()-1)&lt;INDEX(Onglets[Début],E$1))=TRUE,VALUE(D$1),"")</f>
        <v>1</v>
      </c>
      <c r="E2" s="1" t="str">
        <f ca="1">IF(AND((ROW()-1)&gt;=INDEX(Onglets[Début],E$1),(ROW()-1)&lt;INDEX(Onglets[Début],F$1))=TRUE,VALUE(E$1),"")</f>
        <v/>
      </c>
      <c r="F2" s="1" t="str">
        <f ca="1">IF(AND((ROW()-1)&gt;=INDEX(Onglets[Début],F$1),(ROW()-1)&lt;INDEX(Onglets[Début],G$1))=TRUE,VALUE(F$1),"")</f>
        <v/>
      </c>
      <c r="G2" s="1" t="str">
        <f ca="1">IF(AND((ROW()-1)&gt;=INDEX(Onglets[Début],G$1),(ROW()-1)&lt;INDEX(Onglets[Début],H$1))=TRUE,VALUE(G$1),"")</f>
        <v/>
      </c>
      <c r="H2" s="1" t="str">
        <f ca="1">IF(AND((ROW()-1)&gt;=INDEX(Onglets[Début],H$1),(ROW()-1)&lt;INDEX(Onglets[Début],I$1))=TRUE,VALUE(H$1),"")</f>
        <v/>
      </c>
      <c r="I2" s="1" t="str">
        <f ca="1">IF(AND((ROW()-1)&gt;=INDEX(Onglets[Début],I$1),(ROW()-1)&lt;INDEX(Onglets[Début],J$1))=TRUE,VALUE(I$1),"")</f>
        <v/>
      </c>
      <c r="J2" s="1" t="str">
        <f ca="1">IF(AND((ROW()-1)&gt;=INDEX(Onglets[Début],J$1),(ROW()-1)&lt;INDEX(Onglets[Début],K$1))=TRUE,VALUE(J$1),"")</f>
        <v/>
      </c>
      <c r="K2" s="1" t="str">
        <f ca="1">IF(AND((ROW()-1)&gt;=INDEX(Onglets[Début],K$1),(ROW()-1)&lt;INDEX(Onglets[Début],L$1))=TRUE,VALUE(K$1),"")</f>
        <v/>
      </c>
      <c r="L2" s="1" t="str">
        <f ca="1">IF(AND((ROW()-1)&gt;=INDEX(Onglets[Début],L$1))=TRUE,VALUE(L$1),"")</f>
        <v/>
      </c>
      <c r="M2" s="2" t="str">
        <f t="shared" ref="M2:O21" ca="1" si="1">IF(INDEX(INDIRECT($B2&amp;"["&amp;M$1&amp;"]"),MATCH($A2,INDIRECT($B2&amp;"[Id]"),0))&lt;&gt;"",Prénom&amp;" "&amp;Nom,"")</f>
        <v xml:space="preserve"> </v>
      </c>
      <c r="N2" s="2" t="str">
        <f t="shared" ca="1" si="1"/>
        <v xml:space="preserve"> </v>
      </c>
      <c r="O2" s="2" t="str">
        <f t="shared" ca="1" si="1"/>
        <v xml:space="preserve"> </v>
      </c>
      <c r="P2" s="1" t="str">
        <f t="shared" ref="P2:P65" ca="1" si="2">IF(INDEX(INDIRECT($B2&amp;"["&amp;P$1&amp;"]"),MATCH($A2,INDIRECT($B2&amp;"[Id]"),0))&lt;&gt;"",INDEX(INDIRECT($B2&amp;"[Commentaire]"),MATCH($A2,INDIRECT($B2&amp;"[Id]"),0)),"")</f>
        <v/>
      </c>
    </row>
    <row r="3" spans="1:18" x14ac:dyDescent="0.2">
      <c r="A3" s="1">
        <f ca="1">ROW()-IFERROR(INDEX(Onglets[Fin],MATCH(SUM($D3:$L3)-1,Onglets[ID]),0),0)-1</f>
        <v>2</v>
      </c>
      <c r="B3" s="1" t="str">
        <f ca="1">INDEX(Onglets[Onglet],MATCH(SUM($D3:$L3),Onglets[ID]),0)</f>
        <v>Matériel_biologique</v>
      </c>
      <c r="C3" s="23" t="str">
        <f t="shared" ca="1" si="0"/>
        <v>Pesée (porcelet)</v>
      </c>
      <c r="D3" s="1">
        <f ca="1">IF(AND((ROW()-1)&gt;=INDEX(Onglets[Début],D$1),(ROW()-1)&lt;INDEX(Onglets[Début],E$1))=TRUE,VALUE(D$1),"")</f>
        <v>1</v>
      </c>
      <c r="E3" s="1" t="str">
        <f ca="1">IF(AND((ROW()-1)&gt;=INDEX(Onglets[Début],E$1),(ROW()-1)&lt;INDEX(Onglets[Début],F$1))=TRUE,VALUE(E$1),"")</f>
        <v/>
      </c>
      <c r="F3" s="1" t="str">
        <f ca="1">IF(AND((ROW()-1)&gt;=INDEX(Onglets[Début],F$1),(ROW()-1)&lt;INDEX(Onglets[Début],G$1))=TRUE,VALUE(F$1),"")</f>
        <v/>
      </c>
      <c r="G3" s="1" t="str">
        <f ca="1">IF(AND((ROW()-1)&gt;=INDEX(Onglets[Début],G$1),(ROW()-1)&lt;INDEX(Onglets[Début],H$1))=TRUE,VALUE(G$1),"")</f>
        <v/>
      </c>
      <c r="H3" s="1" t="str">
        <f ca="1">IF(AND((ROW()-1)&gt;=INDEX(Onglets[Début],H$1),(ROW()-1)&lt;INDEX(Onglets[Début],I$1))=TRUE,VALUE(H$1),"")</f>
        <v/>
      </c>
      <c r="I3" s="1" t="str">
        <f ca="1">IF(AND((ROW()-1)&gt;=INDEX(Onglets[Début],I$1),(ROW()-1)&lt;INDEX(Onglets[Début],J$1))=TRUE,VALUE(I$1),"")</f>
        <v/>
      </c>
      <c r="J3" s="1" t="str">
        <f ca="1">IF(AND((ROW()-1)&gt;=INDEX(Onglets[Début],J$1),(ROW()-1)&lt;INDEX(Onglets[Début],K$1))=TRUE,VALUE(J$1),"")</f>
        <v/>
      </c>
      <c r="K3" s="1" t="str">
        <f ca="1">IF(AND((ROW()-1)&gt;=INDEX(Onglets[Début],K$1),(ROW()-1)&lt;INDEX(Onglets[Début],L$1))=TRUE,VALUE(K$1),"")</f>
        <v/>
      </c>
      <c r="L3" s="1" t="str">
        <f ca="1">IF(AND((ROW()-1)&gt;=INDEX(Onglets[Début],L$1))=TRUE,VALUE(L$1),"")</f>
        <v/>
      </c>
      <c r="M3" s="2" t="str">
        <f t="shared" ca="1" si="1"/>
        <v xml:space="preserve"> </v>
      </c>
      <c r="N3" s="2" t="str">
        <f t="shared" ca="1" si="1"/>
        <v xml:space="preserve"> </v>
      </c>
      <c r="O3" s="2" t="str">
        <f t="shared" ca="1" si="1"/>
        <v xml:space="preserve"> </v>
      </c>
      <c r="P3" s="1" t="str">
        <f t="shared" ca="1" si="2"/>
        <v/>
      </c>
      <c r="R3" s="21"/>
    </row>
    <row r="4" spans="1:18" x14ac:dyDescent="0.2">
      <c r="A4" s="1">
        <f ca="1">ROW()-IFERROR(INDEX(Onglets[Fin],MATCH(SUM($D4:$L4)-1,Onglets[ID]),0),0)-1</f>
        <v>3</v>
      </c>
      <c r="B4" s="1" t="str">
        <f ca="1">INDEX(Onglets[Onglet],MATCH(SUM($D4:$L4),Onglets[ID]),0)</f>
        <v>Matériel_biologique</v>
      </c>
      <c r="C4" s="23" t="str">
        <f t="shared" ca="1" si="0"/>
        <v>Pesée (vache)</v>
      </c>
      <c r="D4" s="1">
        <f ca="1">IF(AND((ROW()-1)&gt;=INDEX(Onglets[Début],D$1),(ROW()-1)&lt;INDEX(Onglets[Début],E$1))=TRUE,VALUE(D$1),"")</f>
        <v>1</v>
      </c>
      <c r="E4" s="1" t="str">
        <f ca="1">IF(AND((ROW()-1)&gt;=INDEX(Onglets[Début],E$1),(ROW()-1)&lt;INDEX(Onglets[Début],F$1))=TRUE,VALUE(E$1),"")</f>
        <v/>
      </c>
      <c r="F4" s="1" t="str">
        <f ca="1">IF(AND((ROW()-1)&gt;=INDEX(Onglets[Début],F$1),(ROW()-1)&lt;INDEX(Onglets[Début],G$1))=TRUE,VALUE(F$1),"")</f>
        <v/>
      </c>
      <c r="G4" s="1" t="str">
        <f ca="1">IF(AND((ROW()-1)&gt;=INDEX(Onglets[Début],G$1),(ROW()-1)&lt;INDEX(Onglets[Début],H$1))=TRUE,VALUE(G$1),"")</f>
        <v/>
      </c>
      <c r="H4" s="1" t="str">
        <f ca="1">IF(AND((ROW()-1)&gt;=INDEX(Onglets[Début],H$1),(ROW()-1)&lt;INDEX(Onglets[Début],I$1))=TRUE,VALUE(H$1),"")</f>
        <v/>
      </c>
      <c r="I4" s="1" t="str">
        <f ca="1">IF(AND((ROW()-1)&gt;=INDEX(Onglets[Début],I$1),(ROW()-1)&lt;INDEX(Onglets[Début],J$1))=TRUE,VALUE(I$1),"")</f>
        <v/>
      </c>
      <c r="J4" s="1" t="str">
        <f ca="1">IF(AND((ROW()-1)&gt;=INDEX(Onglets[Début],J$1),(ROW()-1)&lt;INDEX(Onglets[Début],K$1))=TRUE,VALUE(J$1),"")</f>
        <v/>
      </c>
      <c r="K4" s="1" t="str">
        <f ca="1">IF(AND((ROW()-1)&gt;=INDEX(Onglets[Début],K$1),(ROW()-1)&lt;INDEX(Onglets[Début],L$1))=TRUE,VALUE(K$1),"")</f>
        <v/>
      </c>
      <c r="L4" s="1" t="str">
        <f ca="1">IF(AND((ROW()-1)&gt;=INDEX(Onglets[Début],L$1))=TRUE,VALUE(L$1),"")</f>
        <v/>
      </c>
      <c r="M4" s="2" t="str">
        <f t="shared" ca="1" si="1"/>
        <v xml:space="preserve"> </v>
      </c>
      <c r="N4" s="2" t="str">
        <f t="shared" ca="1" si="1"/>
        <v xml:space="preserve"> </v>
      </c>
      <c r="O4" s="2" t="str">
        <f t="shared" ca="1" si="1"/>
        <v xml:space="preserve"> </v>
      </c>
      <c r="P4" s="1" t="str">
        <f t="shared" ca="1" si="2"/>
        <v/>
      </c>
    </row>
    <row r="5" spans="1:18" x14ac:dyDescent="0.2">
      <c r="A5" s="1">
        <f ca="1">ROW()-IFERROR(INDEX(Onglets[Fin],MATCH(SUM($D5:$L5)-1,Onglets[ID]),0),0)-1</f>
        <v>4</v>
      </c>
      <c r="B5" s="1" t="str">
        <f ca="1">INDEX(Onglets[Onglet],MATCH(SUM($D5:$L5),Onglets[ID]),0)</f>
        <v>Matériel_biologique</v>
      </c>
      <c r="C5" s="23" t="str">
        <f t="shared" ca="1" si="0"/>
        <v>Pesée (veau)</v>
      </c>
      <c r="D5" s="1">
        <f ca="1">IF(AND((ROW()-1)&gt;=INDEX(Onglets[Début],D$1),(ROW()-1)&lt;INDEX(Onglets[Début],E$1))=TRUE,VALUE(D$1),"")</f>
        <v>1</v>
      </c>
      <c r="E5" s="1" t="str">
        <f ca="1">IF(AND((ROW()-1)&gt;=INDEX(Onglets[Début],E$1),(ROW()-1)&lt;INDEX(Onglets[Début],F$1))=TRUE,VALUE(E$1),"")</f>
        <v/>
      </c>
      <c r="F5" s="1" t="str">
        <f ca="1">IF(AND((ROW()-1)&gt;=INDEX(Onglets[Début],F$1),(ROW()-1)&lt;INDEX(Onglets[Début],G$1))=TRUE,VALUE(F$1),"")</f>
        <v/>
      </c>
      <c r="G5" s="1" t="str">
        <f ca="1">IF(AND((ROW()-1)&gt;=INDEX(Onglets[Début],G$1),(ROW()-1)&lt;INDEX(Onglets[Début],H$1))=TRUE,VALUE(G$1),"")</f>
        <v/>
      </c>
      <c r="H5" s="1" t="str">
        <f ca="1">IF(AND((ROW()-1)&gt;=INDEX(Onglets[Début],H$1),(ROW()-1)&lt;INDEX(Onglets[Début],I$1))=TRUE,VALUE(H$1),"")</f>
        <v/>
      </c>
      <c r="I5" s="1" t="str">
        <f ca="1">IF(AND((ROW()-1)&gt;=INDEX(Onglets[Début],I$1),(ROW()-1)&lt;INDEX(Onglets[Début],J$1))=TRUE,VALUE(I$1),"")</f>
        <v/>
      </c>
      <c r="J5" s="1" t="str">
        <f ca="1">IF(AND((ROW()-1)&gt;=INDEX(Onglets[Début],J$1),(ROW()-1)&lt;INDEX(Onglets[Début],K$1))=TRUE,VALUE(J$1),"")</f>
        <v/>
      </c>
      <c r="K5" s="1" t="str">
        <f ca="1">IF(AND((ROW()-1)&gt;=INDEX(Onglets[Début],K$1),(ROW()-1)&lt;INDEX(Onglets[Début],L$1))=TRUE,VALUE(K$1),"")</f>
        <v/>
      </c>
      <c r="L5" s="1" t="str">
        <f ca="1">IF(AND((ROW()-1)&gt;=INDEX(Onglets[Début],L$1))=TRUE,VALUE(L$1),"")</f>
        <v/>
      </c>
      <c r="M5" s="2" t="str">
        <f t="shared" ca="1" si="1"/>
        <v xml:space="preserve"> </v>
      </c>
      <c r="N5" s="2" t="str">
        <f t="shared" ca="1" si="1"/>
        <v xml:space="preserve"> </v>
      </c>
      <c r="O5" s="2" t="str">
        <f t="shared" ca="1" si="1"/>
        <v xml:space="preserve"> </v>
      </c>
      <c r="P5" s="1" t="str">
        <f t="shared" ca="1" si="2"/>
        <v/>
      </c>
    </row>
    <row r="6" spans="1:18" x14ac:dyDescent="0.2">
      <c r="A6" s="1">
        <f ca="1">ROW()-IFERROR(INDEX(Onglets[Fin],MATCH(SUM($D6:$L6)-1,Onglets[ID]),0),0)-1</f>
        <v>5</v>
      </c>
      <c r="B6" s="1" t="str">
        <f ca="1">INDEX(Onglets[Onglet],MATCH(SUM($D6:$L6),Onglets[ID]),0)</f>
        <v>Matériel_biologique</v>
      </c>
      <c r="C6" s="23" t="str">
        <f t="shared" ca="1" si="0"/>
        <v>Adiposité (ELD)</v>
      </c>
      <c r="D6" s="1">
        <f ca="1">IF(AND((ROW()-1)&gt;=INDEX(Onglets[Début],D$1),(ROW()-1)&lt;INDEX(Onglets[Début],E$1))=TRUE,VALUE(D$1),"")</f>
        <v>1</v>
      </c>
      <c r="E6" s="1" t="str">
        <f ca="1">IF(AND((ROW()-1)&gt;=INDEX(Onglets[Début],E$1),(ROW()-1)&lt;INDEX(Onglets[Début],F$1))=TRUE,VALUE(E$1),"")</f>
        <v/>
      </c>
      <c r="F6" s="1" t="str">
        <f ca="1">IF(AND((ROW()-1)&gt;=INDEX(Onglets[Début],F$1),(ROW()-1)&lt;INDEX(Onglets[Début],G$1))=TRUE,VALUE(F$1),"")</f>
        <v/>
      </c>
      <c r="G6" s="1" t="str">
        <f ca="1">IF(AND((ROW()-1)&gt;=INDEX(Onglets[Début],G$1),(ROW()-1)&lt;INDEX(Onglets[Début],H$1))=TRUE,VALUE(G$1),"")</f>
        <v/>
      </c>
      <c r="H6" s="1" t="str">
        <f ca="1">IF(AND((ROW()-1)&gt;=INDEX(Onglets[Début],H$1),(ROW()-1)&lt;INDEX(Onglets[Début],I$1))=TRUE,VALUE(H$1),"")</f>
        <v/>
      </c>
      <c r="I6" s="1" t="str">
        <f ca="1">IF(AND((ROW()-1)&gt;=INDEX(Onglets[Début],I$1),(ROW()-1)&lt;INDEX(Onglets[Début],J$1))=TRUE,VALUE(I$1),"")</f>
        <v/>
      </c>
      <c r="J6" s="1" t="str">
        <f ca="1">IF(AND((ROW()-1)&gt;=INDEX(Onglets[Début],J$1),(ROW()-1)&lt;INDEX(Onglets[Début],K$1))=TRUE,VALUE(J$1),"")</f>
        <v/>
      </c>
      <c r="K6" s="1" t="str">
        <f ca="1">IF(AND((ROW()-1)&gt;=INDEX(Onglets[Début],K$1),(ROW()-1)&lt;INDEX(Onglets[Début],L$1))=TRUE,VALUE(K$1),"")</f>
        <v/>
      </c>
      <c r="L6" s="1" t="str">
        <f ca="1">IF(AND((ROW()-1)&gt;=INDEX(Onglets[Début],L$1))=TRUE,VALUE(L$1),"")</f>
        <v/>
      </c>
      <c r="M6" s="2" t="str">
        <f t="shared" ca="1" si="1"/>
        <v xml:space="preserve"> </v>
      </c>
      <c r="N6" s="2" t="str">
        <f t="shared" ca="1" si="1"/>
        <v/>
      </c>
      <c r="O6" s="2" t="str">
        <f t="shared" ca="1" si="1"/>
        <v xml:space="preserve"> </v>
      </c>
      <c r="P6" s="1" t="str">
        <f t="shared" ca="1" si="2"/>
        <v/>
      </c>
    </row>
    <row r="7" spans="1:18" x14ac:dyDescent="0.2">
      <c r="A7" s="1">
        <f ca="1">ROW()-IFERROR(INDEX(Onglets[Fin],MATCH(SUM($D7:$L7)-1,Onglets[ID]),0),0)-1</f>
        <v>6</v>
      </c>
      <c r="B7" s="1" t="str">
        <f ca="1">INDEX(Onglets[Onglet],MATCH(SUM($D7:$L7),Onglets[ID]),0)</f>
        <v>Matériel_biologique</v>
      </c>
      <c r="C7" s="23" t="str">
        <f t="shared" ca="1" si="0"/>
        <v>Note état corporel (NEC)</v>
      </c>
      <c r="D7" s="1">
        <f ca="1">IF(AND((ROW()-1)&gt;=INDEX(Onglets[Début],D$1),(ROW()-1)&lt;INDEX(Onglets[Début],E$1))=TRUE,VALUE(D$1),"")</f>
        <v>1</v>
      </c>
      <c r="E7" s="1" t="str">
        <f ca="1">IF(AND((ROW()-1)&gt;=INDEX(Onglets[Début],E$1),(ROW()-1)&lt;INDEX(Onglets[Début],F$1))=TRUE,VALUE(E$1),"")</f>
        <v/>
      </c>
      <c r="F7" s="1" t="str">
        <f ca="1">IF(AND((ROW()-1)&gt;=INDEX(Onglets[Début],F$1),(ROW()-1)&lt;INDEX(Onglets[Début],G$1))=TRUE,VALUE(F$1),"")</f>
        <v/>
      </c>
      <c r="G7" s="1" t="str">
        <f ca="1">IF(AND((ROW()-1)&gt;=INDEX(Onglets[Début],G$1),(ROW()-1)&lt;INDEX(Onglets[Début],H$1))=TRUE,VALUE(G$1),"")</f>
        <v/>
      </c>
      <c r="H7" s="1" t="str">
        <f ca="1">IF(AND((ROW()-1)&gt;=INDEX(Onglets[Début],H$1),(ROW()-1)&lt;INDEX(Onglets[Début],I$1))=TRUE,VALUE(H$1),"")</f>
        <v/>
      </c>
      <c r="I7" s="1" t="str">
        <f ca="1">IF(AND((ROW()-1)&gt;=INDEX(Onglets[Début],I$1),(ROW()-1)&lt;INDEX(Onglets[Début],J$1))=TRUE,VALUE(I$1),"")</f>
        <v/>
      </c>
      <c r="J7" s="1" t="str">
        <f ca="1">IF(AND((ROW()-1)&gt;=INDEX(Onglets[Début],J$1),(ROW()-1)&lt;INDEX(Onglets[Début],K$1))=TRUE,VALUE(J$1),"")</f>
        <v/>
      </c>
      <c r="K7" s="1" t="str">
        <f ca="1">IF(AND((ROW()-1)&gt;=INDEX(Onglets[Début],K$1),(ROW()-1)&lt;INDEX(Onglets[Début],L$1))=TRUE,VALUE(K$1),"")</f>
        <v/>
      </c>
      <c r="L7" s="1" t="str">
        <f ca="1">IF(AND((ROW()-1)&gt;=INDEX(Onglets[Début],L$1))=TRUE,VALUE(L$1),"")</f>
        <v/>
      </c>
      <c r="M7" s="2" t="str">
        <f t="shared" ca="1" si="1"/>
        <v xml:space="preserve"> </v>
      </c>
      <c r="N7" s="2" t="str">
        <f t="shared" ca="1" si="1"/>
        <v/>
      </c>
      <c r="O7" s="2" t="str">
        <f t="shared" ca="1" si="1"/>
        <v xml:space="preserve"> </v>
      </c>
      <c r="P7" s="1" t="str">
        <f t="shared" ca="1" si="2"/>
        <v/>
      </c>
    </row>
    <row r="8" spans="1:18" x14ac:dyDescent="0.2">
      <c r="A8" s="1">
        <f ca="1">ROW()-IFERROR(INDEX(Onglets[Fin],MATCH(SUM($D8:$L8)-1,Onglets[ID]),0),0)-1</f>
        <v>7</v>
      </c>
      <c r="B8" s="1" t="str">
        <f ca="1">INDEX(Onglets[Onglet],MATCH(SUM($D8:$L8),Onglets[ID]),0)</f>
        <v>Matériel_biologique</v>
      </c>
      <c r="C8" s="23" t="str">
        <f t="shared" ca="1" si="0"/>
        <v>Médailler des porcelets dans l'oreille</v>
      </c>
      <c r="D8" s="1">
        <f ca="1">IF(AND((ROW()-1)&gt;=INDEX(Onglets[Début],D$1),(ROW()-1)&lt;INDEX(Onglets[Début],E$1))=TRUE,VALUE(D$1),"")</f>
        <v>1</v>
      </c>
      <c r="E8" s="1" t="str">
        <f ca="1">IF(AND((ROW()-1)&gt;=INDEX(Onglets[Début],E$1),(ROW()-1)&lt;INDEX(Onglets[Début],F$1))=TRUE,VALUE(E$1),"")</f>
        <v/>
      </c>
      <c r="F8" s="1" t="str">
        <f ca="1">IF(AND((ROW()-1)&gt;=INDEX(Onglets[Début],F$1),(ROW()-1)&lt;INDEX(Onglets[Début],G$1))=TRUE,VALUE(F$1),"")</f>
        <v/>
      </c>
      <c r="G8" s="1" t="str">
        <f ca="1">IF(AND((ROW()-1)&gt;=INDEX(Onglets[Début],G$1),(ROW()-1)&lt;INDEX(Onglets[Début],H$1))=TRUE,VALUE(G$1),"")</f>
        <v/>
      </c>
      <c r="H8" s="1" t="str">
        <f ca="1">IF(AND((ROW()-1)&gt;=INDEX(Onglets[Début],H$1),(ROW()-1)&lt;INDEX(Onglets[Début],I$1))=TRUE,VALUE(H$1),"")</f>
        <v/>
      </c>
      <c r="I8" s="1" t="str">
        <f ca="1">IF(AND((ROW()-1)&gt;=INDEX(Onglets[Début],I$1),(ROW()-1)&lt;INDEX(Onglets[Début],J$1))=TRUE,VALUE(I$1),"")</f>
        <v/>
      </c>
      <c r="J8" s="1" t="str">
        <f ca="1">IF(AND((ROW()-1)&gt;=INDEX(Onglets[Début],J$1),(ROW()-1)&lt;INDEX(Onglets[Début],K$1))=TRUE,VALUE(J$1),"")</f>
        <v/>
      </c>
      <c r="K8" s="1" t="str">
        <f ca="1">IF(AND((ROW()-1)&gt;=INDEX(Onglets[Début],K$1),(ROW()-1)&lt;INDEX(Onglets[Début],L$1))=TRUE,VALUE(K$1),"")</f>
        <v/>
      </c>
      <c r="L8" s="1" t="str">
        <f ca="1">IF(AND((ROW()-1)&gt;=INDEX(Onglets[Début],L$1))=TRUE,VALUE(L$1),"")</f>
        <v/>
      </c>
      <c r="M8" s="2" t="str">
        <f t="shared" ca="1" si="1"/>
        <v xml:space="preserve"> </v>
      </c>
      <c r="N8" s="2" t="str">
        <f t="shared" ca="1" si="1"/>
        <v xml:space="preserve"> </v>
      </c>
      <c r="O8" s="2" t="str">
        <f t="shared" ca="1" si="1"/>
        <v xml:space="preserve"> </v>
      </c>
      <c r="P8" s="1" t="str">
        <f t="shared" ca="1" si="2"/>
        <v/>
      </c>
    </row>
    <row r="9" spans="1:18" x14ac:dyDescent="0.2">
      <c r="A9" s="1">
        <f ca="1">ROW()-IFERROR(INDEX(Onglets[Fin],MATCH(SUM($D9:$L9)-1,Onglets[ID]),0),0)-1</f>
        <v>8</v>
      </c>
      <c r="B9" s="1" t="str">
        <f ca="1">INDEX(Onglets[Onglet],MATCH(SUM($D9:$L9),Onglets[ID]),0)</f>
        <v>Matériel_biologique</v>
      </c>
      <c r="C9" s="23" t="str">
        <f t="shared" ca="1" si="0"/>
        <v>Médailler des veaux dans l'oreille</v>
      </c>
      <c r="D9" s="1">
        <f ca="1">IF(AND((ROW()-1)&gt;=INDEX(Onglets[Début],D$1),(ROW()-1)&lt;INDEX(Onglets[Début],E$1))=TRUE,VALUE(D$1),"")</f>
        <v>1</v>
      </c>
      <c r="E9" s="1" t="str">
        <f ca="1">IF(AND((ROW()-1)&gt;=INDEX(Onglets[Début],E$1),(ROW()-1)&lt;INDEX(Onglets[Début],F$1))=TRUE,VALUE(E$1),"")</f>
        <v/>
      </c>
      <c r="F9" s="1" t="str">
        <f ca="1">IF(AND((ROW()-1)&gt;=INDEX(Onglets[Début],F$1),(ROW()-1)&lt;INDEX(Onglets[Début],G$1))=TRUE,VALUE(F$1),"")</f>
        <v/>
      </c>
      <c r="G9" s="1" t="str">
        <f ca="1">IF(AND((ROW()-1)&gt;=INDEX(Onglets[Début],G$1),(ROW()-1)&lt;INDEX(Onglets[Début],H$1))=TRUE,VALUE(G$1),"")</f>
        <v/>
      </c>
      <c r="H9" s="1" t="str">
        <f ca="1">IF(AND((ROW()-1)&gt;=INDEX(Onglets[Début],H$1),(ROW()-1)&lt;INDEX(Onglets[Début],I$1))=TRUE,VALUE(H$1),"")</f>
        <v/>
      </c>
      <c r="I9" s="1" t="str">
        <f ca="1">IF(AND((ROW()-1)&gt;=INDEX(Onglets[Début],I$1),(ROW()-1)&lt;INDEX(Onglets[Début],J$1))=TRUE,VALUE(I$1),"")</f>
        <v/>
      </c>
      <c r="J9" s="1" t="str">
        <f ca="1">IF(AND((ROW()-1)&gt;=INDEX(Onglets[Début],J$1),(ROW()-1)&lt;INDEX(Onglets[Début],K$1))=TRUE,VALUE(J$1),"")</f>
        <v/>
      </c>
      <c r="K9" s="1" t="str">
        <f ca="1">IF(AND((ROW()-1)&gt;=INDEX(Onglets[Début],K$1),(ROW()-1)&lt;INDEX(Onglets[Début],L$1))=TRUE,VALUE(K$1),"")</f>
        <v/>
      </c>
      <c r="L9" s="1" t="str">
        <f ca="1">IF(AND((ROW()-1)&gt;=INDEX(Onglets[Début],L$1))=TRUE,VALUE(L$1),"")</f>
        <v/>
      </c>
      <c r="M9" s="2" t="str">
        <f t="shared" ca="1" si="1"/>
        <v xml:space="preserve"> </v>
      </c>
      <c r="N9" s="2" t="str">
        <f t="shared" ca="1" si="1"/>
        <v/>
      </c>
      <c r="O9" s="2" t="str">
        <f t="shared" ca="1" si="1"/>
        <v/>
      </c>
      <c r="P9" s="1" t="str">
        <f t="shared" ca="1" si="2"/>
        <v/>
      </c>
    </row>
    <row r="10" spans="1:18" x14ac:dyDescent="0.2">
      <c r="A10" s="1">
        <f ca="1">ROW()-IFERROR(INDEX(Onglets[Fin],MATCH(SUM($D10:$L10)-1,Onglets[ID]),0),0)-1</f>
        <v>9</v>
      </c>
      <c r="B10" s="1" t="str">
        <f ca="1">INDEX(Onglets[Onglet],MATCH(SUM($D10:$L10),Onglets[ID]),0)</f>
        <v>Matériel_biologique</v>
      </c>
      <c r="C10" s="23" t="str">
        <f t="shared" ca="1" si="0"/>
        <v>Suivi de mise bas</v>
      </c>
      <c r="D10" s="1">
        <f ca="1">IF(AND((ROW()-1)&gt;=INDEX(Onglets[Début],D$1),(ROW()-1)&lt;INDEX(Onglets[Début],E$1))=TRUE,VALUE(D$1),"")</f>
        <v>1</v>
      </c>
      <c r="E10" s="1" t="str">
        <f ca="1">IF(AND((ROW()-1)&gt;=INDEX(Onglets[Début],E$1),(ROW()-1)&lt;INDEX(Onglets[Début],F$1))=TRUE,VALUE(E$1),"")</f>
        <v/>
      </c>
      <c r="F10" s="1" t="str">
        <f ca="1">IF(AND((ROW()-1)&gt;=INDEX(Onglets[Début],F$1),(ROW()-1)&lt;INDEX(Onglets[Début],G$1))=TRUE,VALUE(F$1),"")</f>
        <v/>
      </c>
      <c r="G10" s="1" t="str">
        <f ca="1">IF(AND((ROW()-1)&gt;=INDEX(Onglets[Début],G$1),(ROW()-1)&lt;INDEX(Onglets[Début],H$1))=TRUE,VALUE(G$1),"")</f>
        <v/>
      </c>
      <c r="H10" s="1" t="str">
        <f ca="1">IF(AND((ROW()-1)&gt;=INDEX(Onglets[Début],H$1),(ROW()-1)&lt;INDEX(Onglets[Début],I$1))=TRUE,VALUE(H$1),"")</f>
        <v/>
      </c>
      <c r="I10" s="1" t="str">
        <f ca="1">IF(AND((ROW()-1)&gt;=INDEX(Onglets[Début],I$1),(ROW()-1)&lt;INDEX(Onglets[Début],J$1))=TRUE,VALUE(I$1),"")</f>
        <v/>
      </c>
      <c r="J10" s="1" t="str">
        <f ca="1">IF(AND((ROW()-1)&gt;=INDEX(Onglets[Début],J$1),(ROW()-1)&lt;INDEX(Onglets[Début],K$1))=TRUE,VALUE(J$1),"")</f>
        <v/>
      </c>
      <c r="K10" s="1" t="str">
        <f ca="1">IF(AND((ROW()-1)&gt;=INDEX(Onglets[Début],K$1),(ROW()-1)&lt;INDEX(Onglets[Début],L$1))=TRUE,VALUE(K$1),"")</f>
        <v/>
      </c>
      <c r="L10" s="1" t="str">
        <f ca="1">IF(AND((ROW()-1)&gt;=INDEX(Onglets[Début],L$1))=TRUE,VALUE(L$1),"")</f>
        <v/>
      </c>
      <c r="M10" s="2" t="str">
        <f t="shared" ca="1" si="1"/>
        <v xml:space="preserve"> </v>
      </c>
      <c r="N10" s="2" t="str">
        <f t="shared" ca="1" si="1"/>
        <v/>
      </c>
      <c r="O10" s="2" t="str">
        <f t="shared" ca="1" si="1"/>
        <v xml:space="preserve"> </v>
      </c>
      <c r="P10" s="1" t="str">
        <f t="shared" ca="1" si="2"/>
        <v/>
      </c>
    </row>
    <row r="11" spans="1:18" x14ac:dyDescent="0.2">
      <c r="A11" s="1">
        <f ca="1">ROW()-IFERROR(INDEX(Onglets[Fin],MATCH(SUM($D11:$L11)-1,Onglets[ID]),0),0)-1</f>
        <v>10</v>
      </c>
      <c r="B11" s="1" t="str">
        <f ca="1">INDEX(Onglets[Onglet],MATCH(SUM($D11:$L11),Onglets[ID]),0)</f>
        <v>Matériel_biologique</v>
      </c>
      <c r="C11" s="23" t="str">
        <f t="shared" ca="1" si="0"/>
        <v>Température rectale</v>
      </c>
      <c r="D11" s="1">
        <f ca="1">IF(AND((ROW()-1)&gt;=INDEX(Onglets[Début],D$1),(ROW()-1)&lt;INDEX(Onglets[Début],E$1))=TRUE,VALUE(D$1),"")</f>
        <v>1</v>
      </c>
      <c r="E11" s="1" t="str">
        <f ca="1">IF(AND((ROW()-1)&gt;=INDEX(Onglets[Début],E$1),(ROW()-1)&lt;INDEX(Onglets[Début],F$1))=TRUE,VALUE(E$1),"")</f>
        <v/>
      </c>
      <c r="F11" s="1" t="str">
        <f ca="1">IF(AND((ROW()-1)&gt;=INDEX(Onglets[Début],F$1),(ROW()-1)&lt;INDEX(Onglets[Début],G$1))=TRUE,VALUE(F$1),"")</f>
        <v/>
      </c>
      <c r="G11" s="1" t="str">
        <f ca="1">IF(AND((ROW()-1)&gt;=INDEX(Onglets[Début],G$1),(ROW()-1)&lt;INDEX(Onglets[Début],H$1))=TRUE,VALUE(G$1),"")</f>
        <v/>
      </c>
      <c r="H11" s="1" t="str">
        <f ca="1">IF(AND((ROW()-1)&gt;=INDEX(Onglets[Début],H$1),(ROW()-1)&lt;INDEX(Onglets[Début],I$1))=TRUE,VALUE(H$1),"")</f>
        <v/>
      </c>
      <c r="I11" s="1" t="str">
        <f ca="1">IF(AND((ROW()-1)&gt;=INDEX(Onglets[Début],I$1),(ROW()-1)&lt;INDEX(Onglets[Début],J$1))=TRUE,VALUE(I$1),"")</f>
        <v/>
      </c>
      <c r="J11" s="1" t="str">
        <f ca="1">IF(AND((ROW()-1)&gt;=INDEX(Onglets[Début],J$1),(ROW()-1)&lt;INDEX(Onglets[Début],K$1))=TRUE,VALUE(J$1),"")</f>
        <v/>
      </c>
      <c r="K11" s="1" t="str">
        <f ca="1">IF(AND((ROW()-1)&gt;=INDEX(Onglets[Début],K$1),(ROW()-1)&lt;INDEX(Onglets[Début],L$1))=TRUE,VALUE(K$1),"")</f>
        <v/>
      </c>
      <c r="L11" s="1" t="str">
        <f ca="1">IF(AND((ROW()-1)&gt;=INDEX(Onglets[Début],L$1))=TRUE,VALUE(L$1),"")</f>
        <v/>
      </c>
      <c r="M11" s="2" t="str">
        <f t="shared" ca="1" si="1"/>
        <v xml:space="preserve"> </v>
      </c>
      <c r="N11" s="2" t="str">
        <f t="shared" ca="1" si="1"/>
        <v xml:space="preserve"> </v>
      </c>
      <c r="O11" s="2" t="str">
        <f t="shared" ca="1" si="1"/>
        <v xml:space="preserve"> </v>
      </c>
      <c r="P11" s="1" t="str">
        <f t="shared" ca="1" si="2"/>
        <v/>
      </c>
    </row>
    <row r="12" spans="1:18" x14ac:dyDescent="0.2">
      <c r="A12" s="1">
        <f ca="1">ROW()-IFERROR(INDEX(Onglets[Fin],MATCH(SUM($D12:$L12)-1,Onglets[ID]),0),0)-1</f>
        <v>11</v>
      </c>
      <c r="B12" s="1" t="str">
        <f ca="1">INDEX(Onglets[Onglet],MATCH(SUM($D12:$L12),Onglets[ID]),0)</f>
        <v>Matériel_biologique</v>
      </c>
      <c r="C12" s="23" t="str">
        <f t="shared" ca="1" si="0"/>
        <v>Injections (ocytocine, 15N-valine, ...)</v>
      </c>
      <c r="D12" s="1">
        <f ca="1">IF(AND((ROW()-1)&gt;=INDEX(Onglets[Début],D$1),(ROW()-1)&lt;INDEX(Onglets[Début],E$1))=TRUE,VALUE(D$1),"")</f>
        <v>1</v>
      </c>
      <c r="E12" s="1" t="str">
        <f ca="1">IF(AND((ROW()-1)&gt;=INDEX(Onglets[Début],E$1),(ROW()-1)&lt;INDEX(Onglets[Début],F$1))=TRUE,VALUE(E$1),"")</f>
        <v/>
      </c>
      <c r="F12" s="1" t="str">
        <f ca="1">IF(AND((ROW()-1)&gt;=INDEX(Onglets[Début],F$1),(ROW()-1)&lt;INDEX(Onglets[Début],G$1))=TRUE,VALUE(F$1),"")</f>
        <v/>
      </c>
      <c r="G12" s="1" t="str">
        <f ca="1">IF(AND((ROW()-1)&gt;=INDEX(Onglets[Début],G$1),(ROW()-1)&lt;INDEX(Onglets[Début],H$1))=TRUE,VALUE(G$1),"")</f>
        <v/>
      </c>
      <c r="H12" s="1" t="str">
        <f ca="1">IF(AND((ROW()-1)&gt;=INDEX(Onglets[Début],H$1),(ROW()-1)&lt;INDEX(Onglets[Début],I$1))=TRUE,VALUE(H$1),"")</f>
        <v/>
      </c>
      <c r="I12" s="1" t="str">
        <f ca="1">IF(AND((ROW()-1)&gt;=INDEX(Onglets[Début],I$1),(ROW()-1)&lt;INDEX(Onglets[Début],J$1))=TRUE,VALUE(I$1),"")</f>
        <v/>
      </c>
      <c r="J12" s="1" t="str">
        <f ca="1">IF(AND((ROW()-1)&gt;=INDEX(Onglets[Début],J$1),(ROW()-1)&lt;INDEX(Onglets[Début],K$1))=TRUE,VALUE(J$1),"")</f>
        <v/>
      </c>
      <c r="K12" s="1" t="str">
        <f ca="1">IF(AND((ROW()-1)&gt;=INDEX(Onglets[Début],K$1),(ROW()-1)&lt;INDEX(Onglets[Début],L$1))=TRUE,VALUE(K$1),"")</f>
        <v/>
      </c>
      <c r="L12" s="1" t="str">
        <f ca="1">IF(AND((ROW()-1)&gt;=INDEX(Onglets[Début],L$1))=TRUE,VALUE(L$1),"")</f>
        <v/>
      </c>
      <c r="M12" s="2" t="str">
        <f t="shared" ca="1" si="1"/>
        <v xml:space="preserve"> </v>
      </c>
      <c r="N12" s="2" t="str">
        <f t="shared" ca="1" si="1"/>
        <v xml:space="preserve"> </v>
      </c>
      <c r="O12" s="2" t="str">
        <f t="shared" ca="1" si="1"/>
        <v xml:space="preserve"> </v>
      </c>
      <c r="P12" s="1" t="str">
        <f t="shared" ca="1" si="2"/>
        <v/>
      </c>
    </row>
    <row r="13" spans="1:18" x14ac:dyDescent="0.2">
      <c r="A13" s="1">
        <f ca="1">ROW()-IFERROR(INDEX(Onglets[Fin],MATCH(SUM($D13:$L13)-1,Onglets[ID]),0),0)-1</f>
        <v>12</v>
      </c>
      <c r="B13" s="1" t="str">
        <f ca="1">INDEX(Onglets[Onglet],MATCH(SUM($D13:$L13),Onglets[ID]),0)</f>
        <v>Matériel_biologique</v>
      </c>
      <c r="C13" s="23" t="str">
        <f t="shared" ca="1" si="0"/>
        <v>Notation de lésions corporelles</v>
      </c>
      <c r="D13" s="1">
        <f ca="1">IF(AND((ROW()-1)&gt;=INDEX(Onglets[Début],D$1),(ROW()-1)&lt;INDEX(Onglets[Début],E$1))=TRUE,VALUE(D$1),"")</f>
        <v>1</v>
      </c>
      <c r="E13" s="1" t="str">
        <f ca="1">IF(AND((ROW()-1)&gt;=INDEX(Onglets[Début],E$1),(ROW()-1)&lt;INDEX(Onglets[Début],F$1))=TRUE,VALUE(E$1),"")</f>
        <v/>
      </c>
      <c r="F13" s="1" t="str">
        <f ca="1">IF(AND((ROW()-1)&gt;=INDEX(Onglets[Début],F$1),(ROW()-1)&lt;INDEX(Onglets[Début],G$1))=TRUE,VALUE(F$1),"")</f>
        <v/>
      </c>
      <c r="G13" s="1" t="str">
        <f ca="1">IF(AND((ROW()-1)&gt;=INDEX(Onglets[Début],G$1),(ROW()-1)&lt;INDEX(Onglets[Début],H$1))=TRUE,VALUE(G$1),"")</f>
        <v/>
      </c>
      <c r="H13" s="1" t="str">
        <f ca="1">IF(AND((ROW()-1)&gt;=INDEX(Onglets[Début],H$1),(ROW()-1)&lt;INDEX(Onglets[Début],I$1))=TRUE,VALUE(H$1),"")</f>
        <v/>
      </c>
      <c r="I13" s="1" t="str">
        <f ca="1">IF(AND((ROW()-1)&gt;=INDEX(Onglets[Début],I$1),(ROW()-1)&lt;INDEX(Onglets[Début],J$1))=TRUE,VALUE(I$1),"")</f>
        <v/>
      </c>
      <c r="J13" s="1" t="str">
        <f ca="1">IF(AND((ROW()-1)&gt;=INDEX(Onglets[Début],J$1),(ROW()-1)&lt;INDEX(Onglets[Début],K$1))=TRUE,VALUE(J$1),"")</f>
        <v/>
      </c>
      <c r="K13" s="1" t="str">
        <f ca="1">IF(AND((ROW()-1)&gt;=INDEX(Onglets[Début],K$1),(ROW()-1)&lt;INDEX(Onglets[Début],L$1))=TRUE,VALUE(K$1),"")</f>
        <v/>
      </c>
      <c r="L13" s="1" t="str">
        <f ca="1">IF(AND((ROW()-1)&gt;=INDEX(Onglets[Début],L$1))=TRUE,VALUE(L$1),"")</f>
        <v/>
      </c>
      <c r="M13" s="2" t="str">
        <f t="shared" ca="1" si="1"/>
        <v xml:space="preserve"> </v>
      </c>
      <c r="N13" s="2" t="str">
        <f t="shared" ca="1" si="1"/>
        <v xml:space="preserve"> </v>
      </c>
      <c r="O13" s="2" t="str">
        <f t="shared" ca="1" si="1"/>
        <v xml:space="preserve"> </v>
      </c>
      <c r="P13" s="1" t="str">
        <f t="shared" ca="1" si="2"/>
        <v>B. LEBRET: en abattoir</v>
      </c>
    </row>
    <row r="14" spans="1:18" x14ac:dyDescent="0.2">
      <c r="A14" s="1">
        <f ca="1">ROW()-IFERROR(INDEX(Onglets[Fin],MATCH(SUM($D14:$L14)-1,Onglets[ID]),0),0)-1</f>
        <v>13</v>
      </c>
      <c r="B14" s="1" t="str">
        <f ca="1">INDEX(Onglets[Onglet],MATCH(SUM($D14:$L14),Onglets[ID]),0)</f>
        <v>Matériel_biologique</v>
      </c>
      <c r="C14" s="23" t="str">
        <f t="shared" ca="1" si="0"/>
        <v>Euthanasie</v>
      </c>
      <c r="D14" s="1">
        <f ca="1">IF(AND((ROW()-1)&gt;=INDEX(Onglets[Début],D$1),(ROW()-1)&lt;INDEX(Onglets[Début],E$1))=TRUE,VALUE(D$1),"")</f>
        <v>1</v>
      </c>
      <c r="E14" s="1" t="str">
        <f ca="1">IF(AND((ROW()-1)&gt;=INDEX(Onglets[Début],E$1),(ROW()-1)&lt;INDEX(Onglets[Début],F$1))=TRUE,VALUE(E$1),"")</f>
        <v/>
      </c>
      <c r="F14" s="1" t="str">
        <f ca="1">IF(AND((ROW()-1)&gt;=INDEX(Onglets[Début],F$1),(ROW()-1)&lt;INDEX(Onglets[Début],G$1))=TRUE,VALUE(F$1),"")</f>
        <v/>
      </c>
      <c r="G14" s="1" t="str">
        <f ca="1">IF(AND((ROW()-1)&gt;=INDEX(Onglets[Début],G$1),(ROW()-1)&lt;INDEX(Onglets[Début],H$1))=TRUE,VALUE(G$1),"")</f>
        <v/>
      </c>
      <c r="H14" s="1" t="str">
        <f ca="1">IF(AND((ROW()-1)&gt;=INDEX(Onglets[Début],H$1),(ROW()-1)&lt;INDEX(Onglets[Début],I$1))=TRUE,VALUE(H$1),"")</f>
        <v/>
      </c>
      <c r="I14" s="1" t="str">
        <f ca="1">IF(AND((ROW()-1)&gt;=INDEX(Onglets[Début],I$1),(ROW()-1)&lt;INDEX(Onglets[Début],J$1))=TRUE,VALUE(I$1),"")</f>
        <v/>
      </c>
      <c r="J14" s="1" t="str">
        <f ca="1">IF(AND((ROW()-1)&gt;=INDEX(Onglets[Début],J$1),(ROW()-1)&lt;INDEX(Onglets[Début],K$1))=TRUE,VALUE(J$1),"")</f>
        <v/>
      </c>
      <c r="K14" s="1" t="str">
        <f ca="1">IF(AND((ROW()-1)&gt;=INDEX(Onglets[Début],K$1),(ROW()-1)&lt;INDEX(Onglets[Début],L$1))=TRUE,VALUE(K$1),"")</f>
        <v/>
      </c>
      <c r="L14" s="1" t="str">
        <f ca="1">IF(AND((ROW()-1)&gt;=INDEX(Onglets[Début],L$1))=TRUE,VALUE(L$1),"")</f>
        <v/>
      </c>
      <c r="M14" s="2" t="str">
        <f t="shared" ca="1" si="1"/>
        <v xml:space="preserve"> </v>
      </c>
      <c r="N14" s="2" t="str">
        <f t="shared" ca="1" si="1"/>
        <v xml:space="preserve"> </v>
      </c>
      <c r="O14" s="2" t="str">
        <f t="shared" ca="1" si="1"/>
        <v xml:space="preserve"> </v>
      </c>
      <c r="P14" s="1" t="str">
        <f t="shared" ca="1" si="2"/>
        <v>M-C PÈRE: sur nouveaux-nés</v>
      </c>
    </row>
    <row r="15" spans="1:18" x14ac:dyDescent="0.2">
      <c r="A15" s="1">
        <f ca="1">ROW()-IFERROR(INDEX(Onglets[Fin],MATCH(SUM($D15:$L15)-1,Onglets[ID]),0),0)-1</f>
        <v>14</v>
      </c>
      <c r="B15" s="1" t="str">
        <f ca="1">INDEX(Onglets[Onglet],MATCH(SUM($D15:$L15),Onglets[ID]),0)</f>
        <v>Matériel_biologique</v>
      </c>
      <c r="C15" s="23" t="str">
        <f t="shared" ca="1" si="0"/>
        <v xml:space="preserve">Biopsie </v>
      </c>
      <c r="D15" s="1">
        <f ca="1">IF(AND((ROW()-1)&gt;=INDEX(Onglets[Début],D$1),(ROW()-1)&lt;INDEX(Onglets[Début],E$1))=TRUE,VALUE(D$1),"")</f>
        <v>1</v>
      </c>
      <c r="E15" s="1" t="str">
        <f ca="1">IF(AND((ROW()-1)&gt;=INDEX(Onglets[Début],E$1),(ROW()-1)&lt;INDEX(Onglets[Début],F$1))=TRUE,VALUE(E$1),"")</f>
        <v/>
      </c>
      <c r="F15" s="1" t="str">
        <f ca="1">IF(AND((ROW()-1)&gt;=INDEX(Onglets[Début],F$1),(ROW()-1)&lt;INDEX(Onglets[Début],G$1))=TRUE,VALUE(F$1),"")</f>
        <v/>
      </c>
      <c r="G15" s="1" t="str">
        <f ca="1">IF(AND((ROW()-1)&gt;=INDEX(Onglets[Début],G$1),(ROW()-1)&lt;INDEX(Onglets[Début],H$1))=TRUE,VALUE(G$1),"")</f>
        <v/>
      </c>
      <c r="H15" s="1" t="str">
        <f ca="1">IF(AND((ROW()-1)&gt;=INDEX(Onglets[Début],H$1),(ROW()-1)&lt;INDEX(Onglets[Début],I$1))=TRUE,VALUE(H$1),"")</f>
        <v/>
      </c>
      <c r="I15" s="1" t="str">
        <f ca="1">IF(AND((ROW()-1)&gt;=INDEX(Onglets[Début],I$1),(ROW()-1)&lt;INDEX(Onglets[Début],J$1))=TRUE,VALUE(I$1),"")</f>
        <v/>
      </c>
      <c r="J15" s="1" t="str">
        <f ca="1">IF(AND((ROW()-1)&gt;=INDEX(Onglets[Début],J$1),(ROW()-1)&lt;INDEX(Onglets[Début],K$1))=TRUE,VALUE(J$1),"")</f>
        <v/>
      </c>
      <c r="K15" s="1" t="str">
        <f ca="1">IF(AND((ROW()-1)&gt;=INDEX(Onglets[Début],K$1),(ROW()-1)&lt;INDEX(Onglets[Début],L$1))=TRUE,VALUE(K$1),"")</f>
        <v/>
      </c>
      <c r="L15" s="1" t="str">
        <f ca="1">IF(AND((ROW()-1)&gt;=INDEX(Onglets[Début],L$1))=TRUE,VALUE(L$1),"")</f>
        <v/>
      </c>
      <c r="M15" s="2" t="str">
        <f t="shared" ca="1" si="1"/>
        <v xml:space="preserve"> </v>
      </c>
      <c r="N15" s="2" t="str">
        <f t="shared" ca="1" si="1"/>
        <v xml:space="preserve"> </v>
      </c>
      <c r="O15" s="2" t="str">
        <f t="shared" ca="1" si="1"/>
        <v xml:space="preserve"> </v>
      </c>
      <c r="P15" s="1" t="str">
        <f t="shared" ca="1" si="2"/>
        <v/>
      </c>
    </row>
    <row r="16" spans="1:18" x14ac:dyDescent="0.2">
      <c r="A16" s="1">
        <f ca="1">ROW()-IFERROR(INDEX(Onglets[Fin],MATCH(SUM($D16:$L16)-1,Onglets[ID]),0),0)-1</f>
        <v>15</v>
      </c>
      <c r="B16" s="1" t="str">
        <f ca="1">INDEX(Onglets[Onglet],MATCH(SUM($D16:$L16),Onglets[ID]),0)</f>
        <v>Matériel_biologique</v>
      </c>
      <c r="C16" s="23" t="str">
        <f t="shared" ca="1" si="0"/>
        <v>Biopsie (spécifique mamelle)</v>
      </c>
      <c r="D16" s="1">
        <f ca="1">IF(AND((ROW()-1)&gt;=INDEX(Onglets[Début],D$1),(ROW()-1)&lt;INDEX(Onglets[Début],E$1))=TRUE,VALUE(D$1),"")</f>
        <v>1</v>
      </c>
      <c r="E16" s="1" t="str">
        <f ca="1">IF(AND((ROW()-1)&gt;=INDEX(Onglets[Début],E$1),(ROW()-1)&lt;INDEX(Onglets[Début],F$1))=TRUE,VALUE(E$1),"")</f>
        <v/>
      </c>
      <c r="F16" s="1" t="str">
        <f ca="1">IF(AND((ROW()-1)&gt;=INDEX(Onglets[Début],F$1),(ROW()-1)&lt;INDEX(Onglets[Début],G$1))=TRUE,VALUE(F$1),"")</f>
        <v/>
      </c>
      <c r="G16" s="1" t="str">
        <f ca="1">IF(AND((ROW()-1)&gt;=INDEX(Onglets[Début],G$1),(ROW()-1)&lt;INDEX(Onglets[Début],H$1))=TRUE,VALUE(G$1),"")</f>
        <v/>
      </c>
      <c r="H16" s="1" t="str">
        <f ca="1">IF(AND((ROW()-1)&gt;=INDEX(Onglets[Début],H$1),(ROW()-1)&lt;INDEX(Onglets[Début],I$1))=TRUE,VALUE(H$1),"")</f>
        <v/>
      </c>
      <c r="I16" s="1" t="str">
        <f ca="1">IF(AND((ROW()-1)&gt;=INDEX(Onglets[Début],I$1),(ROW()-1)&lt;INDEX(Onglets[Début],J$1))=TRUE,VALUE(I$1),"")</f>
        <v/>
      </c>
      <c r="J16" s="1" t="str">
        <f ca="1">IF(AND((ROW()-1)&gt;=INDEX(Onglets[Début],J$1),(ROW()-1)&lt;INDEX(Onglets[Début],K$1))=TRUE,VALUE(J$1),"")</f>
        <v/>
      </c>
      <c r="K16" s="1" t="str">
        <f ca="1">IF(AND((ROW()-1)&gt;=INDEX(Onglets[Début],K$1),(ROW()-1)&lt;INDEX(Onglets[Début],L$1))=TRUE,VALUE(K$1),"")</f>
        <v/>
      </c>
      <c r="L16" s="1" t="str">
        <f ca="1">IF(AND((ROW()-1)&gt;=INDEX(Onglets[Début],L$1))=TRUE,VALUE(L$1),"")</f>
        <v/>
      </c>
      <c r="M16" s="2" t="str">
        <f t="shared" ca="1" si="1"/>
        <v xml:space="preserve"> </v>
      </c>
      <c r="N16" s="2" t="str">
        <f t="shared" ca="1" si="1"/>
        <v xml:space="preserve"> </v>
      </c>
      <c r="O16" s="2" t="str">
        <f t="shared" ca="1" si="1"/>
        <v xml:space="preserve"> </v>
      </c>
      <c r="P16" s="1" t="str">
        <f t="shared" ca="1" si="2"/>
        <v/>
      </c>
    </row>
    <row r="17" spans="1:16" x14ac:dyDescent="0.2">
      <c r="A17" s="1">
        <f ca="1">ROW()-IFERROR(INDEX(Onglets[Fin],MATCH(SUM($D17:$L17)-1,Onglets[ID]),0),0)-1</f>
        <v>16</v>
      </c>
      <c r="B17" s="1" t="str">
        <f ca="1">INDEX(Onglets[Onglet],MATCH(SUM($D17:$L17),Onglets[ID]),0)</f>
        <v>Matériel_biologique</v>
      </c>
      <c r="C17" s="23" t="str">
        <f t="shared" ca="1" si="0"/>
        <v>Prise de sang  (vacutainer)</v>
      </c>
      <c r="D17" s="1">
        <f ca="1">IF(AND((ROW()-1)&gt;=INDEX(Onglets[Début],D$1),(ROW()-1)&lt;INDEX(Onglets[Début],E$1))=TRUE,VALUE(D$1),"")</f>
        <v>1</v>
      </c>
      <c r="E17" s="1" t="str">
        <f ca="1">IF(AND((ROW()-1)&gt;=INDEX(Onglets[Début],E$1),(ROW()-1)&lt;INDEX(Onglets[Début],F$1))=TRUE,VALUE(E$1),"")</f>
        <v/>
      </c>
      <c r="F17" s="1" t="str">
        <f ca="1">IF(AND((ROW()-1)&gt;=INDEX(Onglets[Début],F$1),(ROW()-1)&lt;INDEX(Onglets[Début],G$1))=TRUE,VALUE(F$1),"")</f>
        <v/>
      </c>
      <c r="G17" s="1" t="str">
        <f ca="1">IF(AND((ROW()-1)&gt;=INDEX(Onglets[Début],G$1),(ROW()-1)&lt;INDEX(Onglets[Début],H$1))=TRUE,VALUE(G$1),"")</f>
        <v/>
      </c>
      <c r="H17" s="1" t="str">
        <f ca="1">IF(AND((ROW()-1)&gt;=INDEX(Onglets[Début],H$1),(ROW()-1)&lt;INDEX(Onglets[Début],I$1))=TRUE,VALUE(H$1),"")</f>
        <v/>
      </c>
      <c r="I17" s="1" t="str">
        <f ca="1">IF(AND((ROW()-1)&gt;=INDEX(Onglets[Début],I$1),(ROW()-1)&lt;INDEX(Onglets[Début],J$1))=TRUE,VALUE(I$1),"")</f>
        <v/>
      </c>
      <c r="J17" s="1" t="str">
        <f ca="1">IF(AND((ROW()-1)&gt;=INDEX(Onglets[Début],J$1),(ROW()-1)&lt;INDEX(Onglets[Début],K$1))=TRUE,VALUE(J$1),"")</f>
        <v/>
      </c>
      <c r="K17" s="1" t="str">
        <f ca="1">IF(AND((ROW()-1)&gt;=INDEX(Onglets[Début],K$1),(ROW()-1)&lt;INDEX(Onglets[Début],L$1))=TRUE,VALUE(K$1),"")</f>
        <v/>
      </c>
      <c r="L17" s="1" t="str">
        <f ca="1">IF(AND((ROW()-1)&gt;=INDEX(Onglets[Début],L$1))=TRUE,VALUE(L$1),"")</f>
        <v/>
      </c>
      <c r="M17" s="2" t="str">
        <f t="shared" ca="1" si="1"/>
        <v xml:space="preserve"> </v>
      </c>
      <c r="N17" s="2" t="str">
        <f t="shared" ca="1" si="1"/>
        <v xml:space="preserve"> </v>
      </c>
      <c r="O17" s="2" t="str">
        <f t="shared" ca="1" si="1"/>
        <v xml:space="preserve"> </v>
      </c>
      <c r="P17" s="1" t="str">
        <f t="shared" ca="1" si="2"/>
        <v>E. LABUSSIERE: sur veau; J. PORTANGUEN: pas depuis 10 ans</v>
      </c>
    </row>
    <row r="18" spans="1:16" x14ac:dyDescent="0.2">
      <c r="A18" s="1">
        <f ca="1">ROW()-IFERROR(INDEX(Onglets[Fin],MATCH(SUM($D18:$L18)-1,Onglets[ID]),0),0)-1</f>
        <v>17</v>
      </c>
      <c r="B18" s="1" t="str">
        <f ca="1">INDEX(Onglets[Onglet],MATCH(SUM($D18:$L18),Onglets[ID]),0)</f>
        <v>Matériel_biologique</v>
      </c>
      <c r="C18" s="23" t="str">
        <f t="shared" ca="1" si="0"/>
        <v>Prise de sang (cathéter)</v>
      </c>
      <c r="D18" s="1">
        <f ca="1">IF(AND((ROW()-1)&gt;=INDEX(Onglets[Début],D$1),(ROW()-1)&lt;INDEX(Onglets[Début],E$1))=TRUE,VALUE(D$1),"")</f>
        <v>1</v>
      </c>
      <c r="E18" s="1" t="str">
        <f ca="1">IF(AND((ROW()-1)&gt;=INDEX(Onglets[Début],E$1),(ROW()-1)&lt;INDEX(Onglets[Début],F$1))=TRUE,VALUE(E$1),"")</f>
        <v/>
      </c>
      <c r="F18" s="1" t="str">
        <f ca="1">IF(AND((ROW()-1)&gt;=INDEX(Onglets[Début],F$1),(ROW()-1)&lt;INDEX(Onglets[Début],G$1))=TRUE,VALUE(F$1),"")</f>
        <v/>
      </c>
      <c r="G18" s="1" t="str">
        <f ca="1">IF(AND((ROW()-1)&gt;=INDEX(Onglets[Début],G$1),(ROW()-1)&lt;INDEX(Onglets[Début],H$1))=TRUE,VALUE(G$1),"")</f>
        <v/>
      </c>
      <c r="H18" s="1" t="str">
        <f ca="1">IF(AND((ROW()-1)&gt;=INDEX(Onglets[Début],H$1),(ROW()-1)&lt;INDEX(Onglets[Début],I$1))=TRUE,VALUE(H$1),"")</f>
        <v/>
      </c>
      <c r="I18" s="1" t="str">
        <f ca="1">IF(AND((ROW()-1)&gt;=INDEX(Onglets[Début],I$1),(ROW()-1)&lt;INDEX(Onglets[Début],J$1))=TRUE,VALUE(I$1),"")</f>
        <v/>
      </c>
      <c r="J18" s="1" t="str">
        <f ca="1">IF(AND((ROW()-1)&gt;=INDEX(Onglets[Début],J$1),(ROW()-1)&lt;INDEX(Onglets[Début],K$1))=TRUE,VALUE(J$1),"")</f>
        <v/>
      </c>
      <c r="K18" s="1" t="str">
        <f ca="1">IF(AND((ROW()-1)&gt;=INDEX(Onglets[Début],K$1),(ROW()-1)&lt;INDEX(Onglets[Début],L$1))=TRUE,VALUE(K$1),"")</f>
        <v/>
      </c>
      <c r="L18" s="1" t="str">
        <f ca="1">IF(AND((ROW()-1)&gt;=INDEX(Onglets[Début],L$1))=TRUE,VALUE(L$1),"")</f>
        <v/>
      </c>
      <c r="M18" s="2" t="str">
        <f t="shared" ca="1" si="1"/>
        <v xml:space="preserve"> </v>
      </c>
      <c r="N18" s="2" t="str">
        <f t="shared" ca="1" si="1"/>
        <v xml:space="preserve"> </v>
      </c>
      <c r="O18" s="2" t="str">
        <f t="shared" ca="1" si="1"/>
        <v xml:space="preserve"> </v>
      </c>
      <c r="P18" s="1" t="str">
        <f t="shared" ca="1" si="2"/>
        <v>J. PORTAGUEN: pas depuis 5 ans</v>
      </c>
    </row>
    <row r="19" spans="1:16" x14ac:dyDescent="0.2">
      <c r="A19" s="1">
        <f ca="1">ROW()-IFERROR(INDEX(Onglets[Fin],MATCH(SUM($D19:$L19)-1,Onglets[ID]),0),0)-1</f>
        <v>18</v>
      </c>
      <c r="B19" s="1" t="str">
        <f ca="1">INDEX(Onglets[Onglet],MATCH(SUM($D19:$L19),Onglets[ID]),0)</f>
        <v>Matériel_biologique</v>
      </c>
      <c r="C19" s="23" t="str">
        <f t="shared" ca="1" si="0"/>
        <v>Prise de sang (cordon ombilical)</v>
      </c>
      <c r="D19" s="1">
        <f ca="1">IF(AND((ROW()-1)&gt;=INDEX(Onglets[Début],D$1),(ROW()-1)&lt;INDEX(Onglets[Début],E$1))=TRUE,VALUE(D$1),"")</f>
        <v>1</v>
      </c>
      <c r="E19" s="1" t="str">
        <f ca="1">IF(AND((ROW()-1)&gt;=INDEX(Onglets[Début],E$1),(ROW()-1)&lt;INDEX(Onglets[Début],F$1))=TRUE,VALUE(E$1),"")</f>
        <v/>
      </c>
      <c r="F19" s="1" t="str">
        <f ca="1">IF(AND((ROW()-1)&gt;=INDEX(Onglets[Début],F$1),(ROW()-1)&lt;INDEX(Onglets[Début],G$1))=TRUE,VALUE(F$1),"")</f>
        <v/>
      </c>
      <c r="G19" s="1" t="str">
        <f ca="1">IF(AND((ROW()-1)&gt;=INDEX(Onglets[Début],G$1),(ROW()-1)&lt;INDEX(Onglets[Début],H$1))=TRUE,VALUE(G$1),"")</f>
        <v/>
      </c>
      <c r="H19" s="1" t="str">
        <f ca="1">IF(AND((ROW()-1)&gt;=INDEX(Onglets[Début],H$1),(ROW()-1)&lt;INDEX(Onglets[Début],I$1))=TRUE,VALUE(H$1),"")</f>
        <v/>
      </c>
      <c r="I19" s="1" t="str">
        <f ca="1">IF(AND((ROW()-1)&gt;=INDEX(Onglets[Début],I$1),(ROW()-1)&lt;INDEX(Onglets[Début],J$1))=TRUE,VALUE(I$1),"")</f>
        <v/>
      </c>
      <c r="J19" s="1" t="str">
        <f ca="1">IF(AND((ROW()-1)&gt;=INDEX(Onglets[Début],J$1),(ROW()-1)&lt;INDEX(Onglets[Début],K$1))=TRUE,VALUE(J$1),"")</f>
        <v/>
      </c>
      <c r="K19" s="1" t="str">
        <f ca="1">IF(AND((ROW()-1)&gt;=INDEX(Onglets[Début],K$1),(ROW()-1)&lt;INDEX(Onglets[Début],L$1))=TRUE,VALUE(K$1),"")</f>
        <v/>
      </c>
      <c r="L19" s="1" t="str">
        <f ca="1">IF(AND((ROW()-1)&gt;=INDEX(Onglets[Début],L$1))=TRUE,VALUE(L$1),"")</f>
        <v/>
      </c>
      <c r="M19" s="2" t="str">
        <f t="shared" ca="1" si="1"/>
        <v xml:space="preserve"> </v>
      </c>
      <c r="N19" s="2" t="str">
        <f t="shared" ca="1" si="1"/>
        <v xml:space="preserve"> </v>
      </c>
      <c r="O19" s="2" t="str">
        <f t="shared" ca="1" si="1"/>
        <v xml:space="preserve"> </v>
      </c>
      <c r="P19" s="1" t="str">
        <f t="shared" ca="1" si="2"/>
        <v/>
      </c>
    </row>
    <row r="20" spans="1:16" ht="25.5" x14ac:dyDescent="0.2">
      <c r="A20" s="1">
        <f ca="1">ROW()-IFERROR(INDEX(Onglets[Fin],MATCH(SUM($D20:$L20)-1,Onglets[ID]),0),0)-1</f>
        <v>19</v>
      </c>
      <c r="B20" s="1" t="str">
        <f ca="1">INDEX(Onglets[Onglet],MATCH(SUM($D20:$L20),Onglets[ID]),0)</f>
        <v>Matériel_biologique</v>
      </c>
      <c r="C20" s="23" t="str">
        <f t="shared" ca="1" si="0"/>
        <v>Prélèvement digesta ruminal (échantillonnage, in sacco, pH, ...)</v>
      </c>
      <c r="D20" s="1">
        <f ca="1">IF(AND((ROW()-1)&gt;=INDEX(Onglets[Début],D$1),(ROW()-1)&lt;INDEX(Onglets[Début],E$1))=TRUE,VALUE(D$1),"")</f>
        <v>1</v>
      </c>
      <c r="E20" s="1" t="str">
        <f ca="1">IF(AND((ROW()-1)&gt;=INDEX(Onglets[Début],E$1),(ROW()-1)&lt;INDEX(Onglets[Début],F$1))=TRUE,VALUE(E$1),"")</f>
        <v/>
      </c>
      <c r="F20" s="1" t="str">
        <f ca="1">IF(AND((ROW()-1)&gt;=INDEX(Onglets[Début],F$1),(ROW()-1)&lt;INDEX(Onglets[Début],G$1))=TRUE,VALUE(F$1),"")</f>
        <v/>
      </c>
      <c r="G20" s="1" t="str">
        <f ca="1">IF(AND((ROW()-1)&gt;=INDEX(Onglets[Début],G$1),(ROW()-1)&lt;INDEX(Onglets[Début],H$1))=TRUE,VALUE(G$1),"")</f>
        <v/>
      </c>
      <c r="H20" s="1" t="str">
        <f ca="1">IF(AND((ROW()-1)&gt;=INDEX(Onglets[Début],H$1),(ROW()-1)&lt;INDEX(Onglets[Début],I$1))=TRUE,VALUE(H$1),"")</f>
        <v/>
      </c>
      <c r="I20" s="1" t="str">
        <f ca="1">IF(AND((ROW()-1)&gt;=INDEX(Onglets[Début],I$1),(ROW()-1)&lt;INDEX(Onglets[Début],J$1))=TRUE,VALUE(I$1),"")</f>
        <v/>
      </c>
      <c r="J20" s="1" t="str">
        <f ca="1">IF(AND((ROW()-1)&gt;=INDEX(Onglets[Début],J$1),(ROW()-1)&lt;INDEX(Onglets[Début],K$1))=TRUE,VALUE(J$1),"")</f>
        <v/>
      </c>
      <c r="K20" s="1" t="str">
        <f ca="1">IF(AND((ROW()-1)&gt;=INDEX(Onglets[Début],K$1),(ROW()-1)&lt;INDEX(Onglets[Début],L$1))=TRUE,VALUE(K$1),"")</f>
        <v/>
      </c>
      <c r="L20" s="1" t="str">
        <f ca="1">IF(AND((ROW()-1)&gt;=INDEX(Onglets[Début],L$1))=TRUE,VALUE(L$1),"")</f>
        <v/>
      </c>
      <c r="M20" s="2" t="str">
        <f t="shared" ca="1" si="1"/>
        <v xml:space="preserve"> </v>
      </c>
      <c r="N20" s="2" t="str">
        <f t="shared" ca="1" si="1"/>
        <v xml:space="preserve"> </v>
      </c>
      <c r="O20" s="2" t="str">
        <f t="shared" ca="1" si="1"/>
        <v xml:space="preserve"> </v>
      </c>
      <c r="P20" s="1" t="str">
        <f t="shared" ca="1" si="2"/>
        <v/>
      </c>
    </row>
    <row r="21" spans="1:16" x14ac:dyDescent="0.2">
      <c r="A21" s="1">
        <f ca="1">ROW()-IFERROR(INDEX(Onglets[Fin],MATCH(SUM($D21:$L21)-1,Onglets[ID]),0),0)-1</f>
        <v>20</v>
      </c>
      <c r="B21" s="1" t="str">
        <f ca="1">INDEX(Onglets[Onglet],MATCH(SUM($D21:$L21),Onglets[ID]),0)</f>
        <v>Matériel_biologique</v>
      </c>
      <c r="C21" s="23" t="str">
        <f t="shared" ca="1" si="0"/>
        <v>Prélèvements digesta  (connaissances spécifiques)</v>
      </c>
      <c r="D21" s="1">
        <f ca="1">IF(AND((ROW()-1)&gt;=INDEX(Onglets[Début],D$1),(ROW()-1)&lt;INDEX(Onglets[Début],E$1))=TRUE,VALUE(D$1),"")</f>
        <v>1</v>
      </c>
      <c r="E21" s="1" t="str">
        <f ca="1">IF(AND((ROW()-1)&gt;=INDEX(Onglets[Début],E$1),(ROW()-1)&lt;INDEX(Onglets[Début],F$1))=TRUE,VALUE(E$1),"")</f>
        <v/>
      </c>
      <c r="F21" s="1" t="str">
        <f ca="1">IF(AND((ROW()-1)&gt;=INDEX(Onglets[Début],F$1),(ROW()-1)&lt;INDEX(Onglets[Début],G$1))=TRUE,VALUE(F$1),"")</f>
        <v/>
      </c>
      <c r="G21" s="1" t="str">
        <f ca="1">IF(AND((ROW()-1)&gt;=INDEX(Onglets[Début],G$1),(ROW()-1)&lt;INDEX(Onglets[Début],H$1))=TRUE,VALUE(G$1),"")</f>
        <v/>
      </c>
      <c r="H21" s="1" t="str">
        <f ca="1">IF(AND((ROW()-1)&gt;=INDEX(Onglets[Début],H$1),(ROW()-1)&lt;INDEX(Onglets[Début],I$1))=TRUE,VALUE(H$1),"")</f>
        <v/>
      </c>
      <c r="I21" s="1" t="str">
        <f ca="1">IF(AND((ROW()-1)&gt;=INDEX(Onglets[Début],I$1),(ROW()-1)&lt;INDEX(Onglets[Début],J$1))=TRUE,VALUE(I$1),"")</f>
        <v/>
      </c>
      <c r="J21" s="1" t="str">
        <f ca="1">IF(AND((ROW()-1)&gt;=INDEX(Onglets[Début],J$1),(ROW()-1)&lt;INDEX(Onglets[Début],K$1))=TRUE,VALUE(J$1),"")</f>
        <v/>
      </c>
      <c r="K21" s="1" t="str">
        <f ca="1">IF(AND((ROW()-1)&gt;=INDEX(Onglets[Début],K$1),(ROW()-1)&lt;INDEX(Onglets[Début],L$1))=TRUE,VALUE(K$1),"")</f>
        <v/>
      </c>
      <c r="L21" s="1" t="str">
        <f ca="1">IF(AND((ROW()-1)&gt;=INDEX(Onglets[Début],L$1))=TRUE,VALUE(L$1),"")</f>
        <v/>
      </c>
      <c r="M21" s="2" t="str">
        <f t="shared" ca="1" si="1"/>
        <v xml:space="preserve"> </v>
      </c>
      <c r="N21" s="2" t="str">
        <f t="shared" ca="1" si="1"/>
        <v xml:space="preserve"> </v>
      </c>
      <c r="O21" s="2" t="str">
        <f t="shared" ca="1" si="1"/>
        <v xml:space="preserve"> </v>
      </c>
      <c r="P21" s="1" t="str">
        <f t="shared" ca="1" si="2"/>
        <v/>
      </c>
    </row>
    <row r="22" spans="1:16" ht="25.5" x14ac:dyDescent="0.2">
      <c r="A22" s="1">
        <f ca="1">ROW()-IFERROR(INDEX(Onglets[Fin],MATCH(SUM($D22:$L22)-1,Onglets[ID]),0),0)-1</f>
        <v>21</v>
      </c>
      <c r="B22" s="1" t="str">
        <f ca="1">INDEX(Onglets[Onglet],MATCH(SUM($D22:$L22),Onglets[ID]),0)</f>
        <v>Matériel_biologique</v>
      </c>
      <c r="C22" s="23" t="str">
        <f t="shared" ca="1" si="0"/>
        <v>Prélèvements tissus estomac/intestins/muqueuse intestinale (connaissances spécifiques)</v>
      </c>
      <c r="D22" s="1">
        <f ca="1">IF(AND((ROW()-1)&gt;=INDEX(Onglets[Début],D$1),(ROW()-1)&lt;INDEX(Onglets[Début],E$1))=TRUE,VALUE(D$1),"")</f>
        <v>1</v>
      </c>
      <c r="E22" s="1" t="str">
        <f ca="1">IF(AND((ROW()-1)&gt;=INDEX(Onglets[Début],E$1),(ROW()-1)&lt;INDEX(Onglets[Début],F$1))=TRUE,VALUE(E$1),"")</f>
        <v/>
      </c>
      <c r="F22" s="1" t="str">
        <f ca="1">IF(AND((ROW()-1)&gt;=INDEX(Onglets[Début],F$1),(ROW()-1)&lt;INDEX(Onglets[Début],G$1))=TRUE,VALUE(F$1),"")</f>
        <v/>
      </c>
      <c r="G22" s="1" t="str">
        <f ca="1">IF(AND((ROW()-1)&gt;=INDEX(Onglets[Début],G$1),(ROW()-1)&lt;INDEX(Onglets[Début],H$1))=TRUE,VALUE(G$1),"")</f>
        <v/>
      </c>
      <c r="H22" s="1" t="str">
        <f ca="1">IF(AND((ROW()-1)&gt;=INDEX(Onglets[Début],H$1),(ROW()-1)&lt;INDEX(Onglets[Début],I$1))=TRUE,VALUE(H$1),"")</f>
        <v/>
      </c>
      <c r="I22" s="1" t="str">
        <f ca="1">IF(AND((ROW()-1)&gt;=INDEX(Onglets[Début],I$1),(ROW()-1)&lt;INDEX(Onglets[Début],J$1))=TRUE,VALUE(I$1),"")</f>
        <v/>
      </c>
      <c r="J22" s="1" t="str">
        <f ca="1">IF(AND((ROW()-1)&gt;=INDEX(Onglets[Début],J$1),(ROW()-1)&lt;INDEX(Onglets[Début],K$1))=TRUE,VALUE(J$1),"")</f>
        <v/>
      </c>
      <c r="K22" s="1" t="str">
        <f ca="1">IF(AND((ROW()-1)&gt;=INDEX(Onglets[Début],K$1),(ROW()-1)&lt;INDEX(Onglets[Début],L$1))=TRUE,VALUE(K$1),"")</f>
        <v/>
      </c>
      <c r="L22" s="1" t="str">
        <f ca="1">IF(AND((ROW()-1)&gt;=INDEX(Onglets[Début],L$1))=TRUE,VALUE(L$1),"")</f>
        <v/>
      </c>
      <c r="M22" s="2" t="str">
        <f t="shared" ref="M22:O41" ca="1" si="3">IF(INDEX(INDIRECT($B22&amp;"["&amp;M$1&amp;"]"),MATCH($A22,INDIRECT($B22&amp;"[Id]"),0))&lt;&gt;"",Prénom&amp;" "&amp;Nom,"")</f>
        <v xml:space="preserve"> </v>
      </c>
      <c r="N22" s="2" t="str">
        <f t="shared" ca="1" si="3"/>
        <v xml:space="preserve"> </v>
      </c>
      <c r="O22" s="2" t="str">
        <f t="shared" ca="1" si="3"/>
        <v xml:space="preserve"> </v>
      </c>
      <c r="P22" s="1" t="str">
        <f t="shared" ca="1" si="2"/>
        <v>C DESERT: chez le poulet uniquement; S. WIART: sur rat, porc</v>
      </c>
    </row>
    <row r="23" spans="1:16" x14ac:dyDescent="0.2">
      <c r="A23" s="1">
        <f ca="1">ROW()-IFERROR(INDEX(Onglets[Fin],MATCH(SUM($D23:$L23)-1,Onglets[ID]),0),0)-1</f>
        <v>22</v>
      </c>
      <c r="B23" s="1" t="str">
        <f ca="1">INDEX(Onglets[Onglet],MATCH(SUM($D23:$L23),Onglets[ID]),0)</f>
        <v>Matériel_biologique</v>
      </c>
      <c r="C23" s="23" t="str">
        <f t="shared" ca="1" si="0"/>
        <v>Prélèvement fèces (hors-collecte; "grab sample")</v>
      </c>
      <c r="D23" s="1">
        <f ca="1">IF(AND((ROW()-1)&gt;=INDEX(Onglets[Début],D$1),(ROW()-1)&lt;INDEX(Onglets[Début],E$1))=TRUE,VALUE(D$1),"")</f>
        <v>1</v>
      </c>
      <c r="E23" s="1" t="str">
        <f ca="1">IF(AND((ROW()-1)&gt;=INDEX(Onglets[Début],E$1),(ROW()-1)&lt;INDEX(Onglets[Début],F$1))=TRUE,VALUE(E$1),"")</f>
        <v/>
      </c>
      <c r="F23" s="1" t="str">
        <f ca="1">IF(AND((ROW()-1)&gt;=INDEX(Onglets[Début],F$1),(ROW()-1)&lt;INDEX(Onglets[Début],G$1))=TRUE,VALUE(F$1),"")</f>
        <v/>
      </c>
      <c r="G23" s="1" t="str">
        <f ca="1">IF(AND((ROW()-1)&gt;=INDEX(Onglets[Début],G$1),(ROW()-1)&lt;INDEX(Onglets[Début],H$1))=TRUE,VALUE(G$1),"")</f>
        <v/>
      </c>
      <c r="H23" s="1" t="str">
        <f ca="1">IF(AND((ROW()-1)&gt;=INDEX(Onglets[Début],H$1),(ROW()-1)&lt;INDEX(Onglets[Début],I$1))=TRUE,VALUE(H$1),"")</f>
        <v/>
      </c>
      <c r="I23" s="1" t="str">
        <f ca="1">IF(AND((ROW()-1)&gt;=INDEX(Onglets[Début],I$1),(ROW()-1)&lt;INDEX(Onglets[Début],J$1))=TRUE,VALUE(I$1),"")</f>
        <v/>
      </c>
      <c r="J23" s="1" t="str">
        <f ca="1">IF(AND((ROW()-1)&gt;=INDEX(Onglets[Début],J$1),(ROW()-1)&lt;INDEX(Onglets[Début],K$1))=TRUE,VALUE(J$1),"")</f>
        <v/>
      </c>
      <c r="K23" s="1" t="str">
        <f ca="1">IF(AND((ROW()-1)&gt;=INDEX(Onglets[Début],K$1),(ROW()-1)&lt;INDEX(Onglets[Début],L$1))=TRUE,VALUE(K$1),"")</f>
        <v/>
      </c>
      <c r="L23" s="1" t="str">
        <f ca="1">IF(AND((ROW()-1)&gt;=INDEX(Onglets[Début],L$1))=TRUE,VALUE(L$1),"")</f>
        <v/>
      </c>
      <c r="M23" s="2" t="str">
        <f t="shared" ca="1" si="3"/>
        <v xml:space="preserve"> </v>
      </c>
      <c r="N23" s="2" t="str">
        <f t="shared" ca="1" si="3"/>
        <v xml:space="preserve"> </v>
      </c>
      <c r="O23" s="2" t="str">
        <f t="shared" ca="1" si="3"/>
        <v xml:space="preserve"> </v>
      </c>
      <c r="P23" s="1" t="str">
        <f t="shared" ca="1" si="2"/>
        <v>C DESERT: chez le poulet uniquement</v>
      </c>
    </row>
    <row r="24" spans="1:16" x14ac:dyDescent="0.2">
      <c r="A24" s="1">
        <f ca="1">ROW()-IFERROR(INDEX(Onglets[Fin],MATCH(SUM($D24:$L24)-1,Onglets[ID]),0),0)-1</f>
        <v>23</v>
      </c>
      <c r="B24" s="1" t="str">
        <f ca="1">INDEX(Onglets[Onglet],MATCH(SUM($D24:$L24),Onglets[ID]),0)</f>
        <v>Matériel_biologique</v>
      </c>
      <c r="C24" s="23" t="str">
        <f t="shared" ca="1" si="0"/>
        <v>Prélèvement jus rumen</v>
      </c>
      <c r="D24" s="1">
        <f ca="1">IF(AND((ROW()-1)&gt;=INDEX(Onglets[Début],D$1),(ROW()-1)&lt;INDEX(Onglets[Début],E$1))=TRUE,VALUE(D$1),"")</f>
        <v>1</v>
      </c>
      <c r="E24" s="1" t="str">
        <f ca="1">IF(AND((ROW()-1)&gt;=INDEX(Onglets[Début],E$1),(ROW()-1)&lt;INDEX(Onglets[Début],F$1))=TRUE,VALUE(E$1),"")</f>
        <v/>
      </c>
      <c r="F24" s="1" t="str">
        <f ca="1">IF(AND((ROW()-1)&gt;=INDEX(Onglets[Début],F$1),(ROW()-1)&lt;INDEX(Onglets[Début],G$1))=TRUE,VALUE(F$1),"")</f>
        <v/>
      </c>
      <c r="G24" s="1" t="str">
        <f ca="1">IF(AND((ROW()-1)&gt;=INDEX(Onglets[Début],G$1),(ROW()-1)&lt;INDEX(Onglets[Début],H$1))=TRUE,VALUE(G$1),"")</f>
        <v/>
      </c>
      <c r="H24" s="1" t="str">
        <f ca="1">IF(AND((ROW()-1)&gt;=INDEX(Onglets[Début],H$1),(ROW()-1)&lt;INDEX(Onglets[Début],I$1))=TRUE,VALUE(H$1),"")</f>
        <v/>
      </c>
      <c r="I24" s="1" t="str">
        <f ca="1">IF(AND((ROW()-1)&gt;=INDEX(Onglets[Début],I$1),(ROW()-1)&lt;INDEX(Onglets[Début],J$1))=TRUE,VALUE(I$1),"")</f>
        <v/>
      </c>
      <c r="J24" s="1" t="str">
        <f ca="1">IF(AND((ROW()-1)&gt;=INDEX(Onglets[Début],J$1),(ROW()-1)&lt;INDEX(Onglets[Début],K$1))=TRUE,VALUE(J$1),"")</f>
        <v/>
      </c>
      <c r="K24" s="1" t="str">
        <f ca="1">IF(AND((ROW()-1)&gt;=INDEX(Onglets[Début],K$1),(ROW()-1)&lt;INDEX(Onglets[Début],L$1))=TRUE,VALUE(K$1),"")</f>
        <v/>
      </c>
      <c r="L24" s="1" t="str">
        <f ca="1">IF(AND((ROW()-1)&gt;=INDEX(Onglets[Début],L$1))=TRUE,VALUE(L$1),"")</f>
        <v/>
      </c>
      <c r="M24" s="2" t="str">
        <f t="shared" ca="1" si="3"/>
        <v xml:space="preserve"> </v>
      </c>
      <c r="N24" s="2" t="str">
        <f t="shared" ca="1" si="3"/>
        <v xml:space="preserve"> </v>
      </c>
      <c r="O24" s="2" t="str">
        <f t="shared" ca="1" si="3"/>
        <v xml:space="preserve"> </v>
      </c>
      <c r="P24" s="1" t="str">
        <f t="shared" ca="1" si="2"/>
        <v/>
      </c>
    </row>
    <row r="25" spans="1:16" x14ac:dyDescent="0.2">
      <c r="A25" s="1">
        <f ca="1">ROW()-IFERROR(INDEX(Onglets[Fin],MATCH(SUM($D25:$L25)-1,Onglets[ID]),0),0)-1</f>
        <v>24</v>
      </c>
      <c r="B25" s="1" t="str">
        <f ca="1">INDEX(Onglets[Onglet],MATCH(SUM($D25:$L25),Onglets[ID]),0)</f>
        <v>Matériel_biologique</v>
      </c>
      <c r="C25" s="23" t="str">
        <f t="shared" ca="1" si="0"/>
        <v>Prélèvement lait/colostrum (truie)</v>
      </c>
      <c r="D25" s="1">
        <f ca="1">IF(AND((ROW()-1)&gt;=INDEX(Onglets[Début],D$1),(ROW()-1)&lt;INDEX(Onglets[Début],E$1))=TRUE,VALUE(D$1),"")</f>
        <v>1</v>
      </c>
      <c r="E25" s="1" t="str">
        <f ca="1">IF(AND((ROW()-1)&gt;=INDEX(Onglets[Début],E$1),(ROW()-1)&lt;INDEX(Onglets[Début],F$1))=TRUE,VALUE(E$1),"")</f>
        <v/>
      </c>
      <c r="F25" s="1" t="str">
        <f ca="1">IF(AND((ROW()-1)&gt;=INDEX(Onglets[Début],F$1),(ROW()-1)&lt;INDEX(Onglets[Début],G$1))=TRUE,VALUE(F$1),"")</f>
        <v/>
      </c>
      <c r="G25" s="1" t="str">
        <f ca="1">IF(AND((ROW()-1)&gt;=INDEX(Onglets[Début],G$1),(ROW()-1)&lt;INDEX(Onglets[Début],H$1))=TRUE,VALUE(G$1),"")</f>
        <v/>
      </c>
      <c r="H25" s="1" t="str">
        <f ca="1">IF(AND((ROW()-1)&gt;=INDEX(Onglets[Début],H$1),(ROW()-1)&lt;INDEX(Onglets[Début],I$1))=TRUE,VALUE(H$1),"")</f>
        <v/>
      </c>
      <c r="I25" s="1" t="str">
        <f ca="1">IF(AND((ROW()-1)&gt;=INDEX(Onglets[Début],I$1),(ROW()-1)&lt;INDEX(Onglets[Début],J$1))=TRUE,VALUE(I$1),"")</f>
        <v/>
      </c>
      <c r="J25" s="1" t="str">
        <f ca="1">IF(AND((ROW()-1)&gt;=INDEX(Onglets[Début],J$1),(ROW()-1)&lt;INDEX(Onglets[Début],K$1))=TRUE,VALUE(J$1),"")</f>
        <v/>
      </c>
      <c r="K25" s="1" t="str">
        <f ca="1">IF(AND((ROW()-1)&gt;=INDEX(Onglets[Début],K$1),(ROW()-1)&lt;INDEX(Onglets[Début],L$1))=TRUE,VALUE(K$1),"")</f>
        <v/>
      </c>
      <c r="L25" s="1" t="str">
        <f ca="1">IF(AND((ROW()-1)&gt;=INDEX(Onglets[Début],L$1))=TRUE,VALUE(L$1),"")</f>
        <v/>
      </c>
      <c r="M25" s="2" t="str">
        <f t="shared" ca="1" si="3"/>
        <v xml:space="preserve"> </v>
      </c>
      <c r="N25" s="2" t="str">
        <f t="shared" ca="1" si="3"/>
        <v xml:space="preserve"> </v>
      </c>
      <c r="O25" s="2" t="str">
        <f t="shared" ca="1" si="3"/>
        <v xml:space="preserve"> </v>
      </c>
      <c r="P25" s="1" t="str">
        <f t="shared" ca="1" si="2"/>
        <v xml:space="preserve">Les agents ne sont pas tous compétents pour faire l'injeciton d'ocytocine préalablement </v>
      </c>
    </row>
    <row r="26" spans="1:16" x14ac:dyDescent="0.2">
      <c r="A26" s="1">
        <f ca="1">ROW()-IFERROR(INDEX(Onglets[Fin],MATCH(SUM($D26:$L26)-1,Onglets[ID]),0),0)-1</f>
        <v>25</v>
      </c>
      <c r="B26" s="1" t="str">
        <f ca="1">INDEX(Onglets[Onglet],MATCH(SUM($D26:$L26),Onglets[ID]),0)</f>
        <v>Matériel_biologique</v>
      </c>
      <c r="C26" s="23" t="str">
        <f t="shared" ca="1" si="0"/>
        <v>Prélèvement lait/colostrum (vache/chèvre laitière)</v>
      </c>
      <c r="D26" s="1">
        <f ca="1">IF(AND((ROW()-1)&gt;=INDEX(Onglets[Début],D$1),(ROW()-1)&lt;INDEX(Onglets[Début],E$1))=TRUE,VALUE(D$1),"")</f>
        <v>1</v>
      </c>
      <c r="E26" s="1" t="str">
        <f ca="1">IF(AND((ROW()-1)&gt;=INDEX(Onglets[Début],E$1),(ROW()-1)&lt;INDEX(Onglets[Début],F$1))=TRUE,VALUE(E$1),"")</f>
        <v/>
      </c>
      <c r="F26" s="1" t="str">
        <f ca="1">IF(AND((ROW()-1)&gt;=INDEX(Onglets[Début],F$1),(ROW()-1)&lt;INDEX(Onglets[Début],G$1))=TRUE,VALUE(F$1),"")</f>
        <v/>
      </c>
      <c r="G26" s="1" t="str">
        <f ca="1">IF(AND((ROW()-1)&gt;=INDEX(Onglets[Début],G$1),(ROW()-1)&lt;INDEX(Onglets[Début],H$1))=TRUE,VALUE(G$1),"")</f>
        <v/>
      </c>
      <c r="H26" s="1" t="str">
        <f ca="1">IF(AND((ROW()-1)&gt;=INDEX(Onglets[Début],H$1),(ROW()-1)&lt;INDEX(Onglets[Début],I$1))=TRUE,VALUE(H$1),"")</f>
        <v/>
      </c>
      <c r="I26" s="1" t="str">
        <f ca="1">IF(AND((ROW()-1)&gt;=INDEX(Onglets[Début],I$1),(ROW()-1)&lt;INDEX(Onglets[Début],J$1))=TRUE,VALUE(I$1),"")</f>
        <v/>
      </c>
      <c r="J26" s="1" t="str">
        <f ca="1">IF(AND((ROW()-1)&gt;=INDEX(Onglets[Début],J$1),(ROW()-1)&lt;INDEX(Onglets[Début],K$1))=TRUE,VALUE(J$1),"")</f>
        <v/>
      </c>
      <c r="K26" s="1" t="str">
        <f ca="1">IF(AND((ROW()-1)&gt;=INDEX(Onglets[Début],K$1),(ROW()-1)&lt;INDEX(Onglets[Début],L$1))=TRUE,VALUE(K$1),"")</f>
        <v/>
      </c>
      <c r="L26" s="1" t="str">
        <f ca="1">IF(AND((ROW()-1)&gt;=INDEX(Onglets[Début],L$1))=TRUE,VALUE(L$1),"")</f>
        <v/>
      </c>
      <c r="M26" s="2" t="str">
        <f t="shared" ca="1" si="3"/>
        <v xml:space="preserve"> </v>
      </c>
      <c r="N26" s="2" t="str">
        <f t="shared" ca="1" si="3"/>
        <v xml:space="preserve"> </v>
      </c>
      <c r="O26" s="2" t="str">
        <f t="shared" ca="1" si="3"/>
        <v xml:space="preserve"> </v>
      </c>
      <c r="P26" s="1" t="str">
        <f t="shared" ca="1" si="2"/>
        <v/>
      </c>
    </row>
    <row r="27" spans="1:16" x14ac:dyDescent="0.2">
      <c r="A27" s="1">
        <f ca="1">ROW()-IFERROR(INDEX(Onglets[Fin],MATCH(SUM($D27:$L27)-1,Onglets[ID]),0),0)-1</f>
        <v>26</v>
      </c>
      <c r="B27" s="1" t="str">
        <f ca="1">INDEX(Onglets[Onglet],MATCH(SUM($D27:$L27),Onglets[ID]),0)</f>
        <v>Matériel_biologique</v>
      </c>
      <c r="C27" s="23" t="str">
        <f t="shared" ca="1" si="0"/>
        <v>Prélèvement salive</v>
      </c>
      <c r="D27" s="1">
        <f ca="1">IF(AND((ROW()-1)&gt;=INDEX(Onglets[Début],D$1),(ROW()-1)&lt;INDEX(Onglets[Début],E$1))=TRUE,VALUE(D$1),"")</f>
        <v>1</v>
      </c>
      <c r="E27" s="1" t="str">
        <f ca="1">IF(AND((ROW()-1)&gt;=INDEX(Onglets[Début],E$1),(ROW()-1)&lt;INDEX(Onglets[Début],F$1))=TRUE,VALUE(E$1),"")</f>
        <v/>
      </c>
      <c r="F27" s="1" t="str">
        <f ca="1">IF(AND((ROW()-1)&gt;=INDEX(Onglets[Début],F$1),(ROW()-1)&lt;INDEX(Onglets[Début],G$1))=TRUE,VALUE(F$1),"")</f>
        <v/>
      </c>
      <c r="G27" s="1" t="str">
        <f ca="1">IF(AND((ROW()-1)&gt;=INDEX(Onglets[Début],G$1),(ROW()-1)&lt;INDEX(Onglets[Début],H$1))=TRUE,VALUE(G$1),"")</f>
        <v/>
      </c>
      <c r="H27" s="1" t="str">
        <f ca="1">IF(AND((ROW()-1)&gt;=INDEX(Onglets[Début],H$1),(ROW()-1)&lt;INDEX(Onglets[Début],I$1))=TRUE,VALUE(H$1),"")</f>
        <v/>
      </c>
      <c r="I27" s="1" t="str">
        <f ca="1">IF(AND((ROW()-1)&gt;=INDEX(Onglets[Début],I$1),(ROW()-1)&lt;INDEX(Onglets[Début],J$1))=TRUE,VALUE(I$1),"")</f>
        <v/>
      </c>
      <c r="J27" s="1" t="str">
        <f ca="1">IF(AND((ROW()-1)&gt;=INDEX(Onglets[Début],J$1),(ROW()-1)&lt;INDEX(Onglets[Début],K$1))=TRUE,VALUE(J$1),"")</f>
        <v/>
      </c>
      <c r="K27" s="1" t="str">
        <f ca="1">IF(AND((ROW()-1)&gt;=INDEX(Onglets[Début],K$1),(ROW()-1)&lt;INDEX(Onglets[Début],L$1))=TRUE,VALUE(K$1),"")</f>
        <v/>
      </c>
      <c r="L27" s="1" t="str">
        <f ca="1">IF(AND((ROW()-1)&gt;=INDEX(Onglets[Début],L$1))=TRUE,VALUE(L$1),"")</f>
        <v/>
      </c>
      <c r="M27" s="2" t="str">
        <f t="shared" ca="1" si="3"/>
        <v xml:space="preserve"> </v>
      </c>
      <c r="N27" s="2" t="str">
        <f t="shared" ca="1" si="3"/>
        <v/>
      </c>
      <c r="O27" s="2" t="str">
        <f t="shared" ca="1" si="3"/>
        <v xml:space="preserve"> </v>
      </c>
      <c r="P27" s="1" t="str">
        <f t="shared" ca="1" si="2"/>
        <v/>
      </c>
    </row>
    <row r="28" spans="1:16" x14ac:dyDescent="0.2">
      <c r="A28" s="1">
        <f ca="1">ROW()-IFERROR(INDEX(Onglets[Fin],MATCH(SUM($D28:$L28)-1,Onglets[ID]),0),0)-1</f>
        <v>27</v>
      </c>
      <c r="B28" s="1" t="str">
        <f ca="1">INDEX(Onglets[Onglet],MATCH(SUM($D28:$L28),Onglets[ID]),0)</f>
        <v>Matériel_biologique</v>
      </c>
      <c r="C28" s="23" t="str">
        <f t="shared" ca="1" si="0"/>
        <v>Prélèvements "génériques" de tissus (aide)</v>
      </c>
      <c r="D28" s="1">
        <f ca="1">IF(AND((ROW()-1)&gt;=INDEX(Onglets[Début],D$1),(ROW()-1)&lt;INDEX(Onglets[Début],E$1))=TRUE,VALUE(D$1),"")</f>
        <v>1</v>
      </c>
      <c r="E28" s="1" t="str">
        <f ca="1">IF(AND((ROW()-1)&gt;=INDEX(Onglets[Début],E$1),(ROW()-1)&lt;INDEX(Onglets[Début],F$1))=TRUE,VALUE(E$1),"")</f>
        <v/>
      </c>
      <c r="F28" s="1" t="str">
        <f ca="1">IF(AND((ROW()-1)&gt;=INDEX(Onglets[Début],F$1),(ROW()-1)&lt;INDEX(Onglets[Début],G$1))=TRUE,VALUE(F$1),"")</f>
        <v/>
      </c>
      <c r="G28" s="1" t="str">
        <f ca="1">IF(AND((ROW()-1)&gt;=INDEX(Onglets[Début],G$1),(ROW()-1)&lt;INDEX(Onglets[Début],H$1))=TRUE,VALUE(G$1),"")</f>
        <v/>
      </c>
      <c r="H28" s="1" t="str">
        <f ca="1">IF(AND((ROW()-1)&gt;=INDEX(Onglets[Début],H$1),(ROW()-1)&lt;INDEX(Onglets[Début],I$1))=TRUE,VALUE(H$1),"")</f>
        <v/>
      </c>
      <c r="I28" s="1" t="str">
        <f ca="1">IF(AND((ROW()-1)&gt;=INDEX(Onglets[Début],I$1),(ROW()-1)&lt;INDEX(Onglets[Début],J$1))=TRUE,VALUE(I$1),"")</f>
        <v/>
      </c>
      <c r="J28" s="1" t="str">
        <f ca="1">IF(AND((ROW()-1)&gt;=INDEX(Onglets[Début],J$1),(ROW()-1)&lt;INDEX(Onglets[Début],K$1))=TRUE,VALUE(J$1),"")</f>
        <v/>
      </c>
      <c r="K28" s="1" t="str">
        <f ca="1">IF(AND((ROW()-1)&gt;=INDEX(Onglets[Début],K$1),(ROW()-1)&lt;INDEX(Onglets[Début],L$1))=TRUE,VALUE(K$1),"")</f>
        <v/>
      </c>
      <c r="L28" s="1" t="str">
        <f ca="1">IF(AND((ROW()-1)&gt;=INDEX(Onglets[Début],L$1))=TRUE,VALUE(L$1),"")</f>
        <v/>
      </c>
      <c r="M28" s="2" t="str">
        <f t="shared" ca="1" si="3"/>
        <v xml:space="preserve"> </v>
      </c>
      <c r="N28" s="2" t="str">
        <f t="shared" ca="1" si="3"/>
        <v xml:space="preserve"> </v>
      </c>
      <c r="O28" s="2" t="str">
        <f t="shared" ca="1" si="3"/>
        <v xml:space="preserve"> </v>
      </c>
      <c r="P28" s="1" t="str">
        <f t="shared" ca="1" si="2"/>
        <v/>
      </c>
    </row>
    <row r="29" spans="1:16" x14ac:dyDescent="0.2">
      <c r="A29" s="1">
        <f ca="1">ROW()-IFERROR(INDEX(Onglets[Fin],MATCH(SUM($D29:$L29)-1,Onglets[ID]),0),0)-1</f>
        <v>28</v>
      </c>
      <c r="B29" s="1" t="str">
        <f ca="1">INDEX(Onglets[Onglet],MATCH(SUM($D29:$L29),Onglets[ID]),0)</f>
        <v>Matériel_biologique</v>
      </c>
      <c r="C29" s="23" t="str">
        <f t="shared" ca="1" si="0"/>
        <v>Prélèvements muscles (connaissances spécifiques)</v>
      </c>
      <c r="D29" s="1">
        <f ca="1">IF(AND((ROW()-1)&gt;=INDEX(Onglets[Début],D$1),(ROW()-1)&lt;INDEX(Onglets[Début],E$1))=TRUE,VALUE(D$1),"")</f>
        <v>1</v>
      </c>
      <c r="E29" s="1" t="str">
        <f ca="1">IF(AND((ROW()-1)&gt;=INDEX(Onglets[Début],E$1),(ROW()-1)&lt;INDEX(Onglets[Début],F$1))=TRUE,VALUE(E$1),"")</f>
        <v/>
      </c>
      <c r="F29" s="1" t="str">
        <f ca="1">IF(AND((ROW()-1)&gt;=INDEX(Onglets[Début],F$1),(ROW()-1)&lt;INDEX(Onglets[Début],G$1))=TRUE,VALUE(F$1),"")</f>
        <v/>
      </c>
      <c r="G29" s="1" t="str">
        <f ca="1">IF(AND((ROW()-1)&gt;=INDEX(Onglets[Début],G$1),(ROW()-1)&lt;INDEX(Onglets[Début],H$1))=TRUE,VALUE(G$1),"")</f>
        <v/>
      </c>
      <c r="H29" s="1" t="str">
        <f ca="1">IF(AND((ROW()-1)&gt;=INDEX(Onglets[Début],H$1),(ROW()-1)&lt;INDEX(Onglets[Début],I$1))=TRUE,VALUE(H$1),"")</f>
        <v/>
      </c>
      <c r="I29" s="1" t="str">
        <f ca="1">IF(AND((ROW()-1)&gt;=INDEX(Onglets[Début],I$1),(ROW()-1)&lt;INDEX(Onglets[Début],J$1))=TRUE,VALUE(I$1),"")</f>
        <v/>
      </c>
      <c r="J29" s="1" t="str">
        <f ca="1">IF(AND((ROW()-1)&gt;=INDEX(Onglets[Début],J$1),(ROW()-1)&lt;INDEX(Onglets[Début],K$1))=TRUE,VALUE(J$1),"")</f>
        <v/>
      </c>
      <c r="K29" s="1" t="str">
        <f ca="1">IF(AND((ROW()-1)&gt;=INDEX(Onglets[Début],K$1),(ROW()-1)&lt;INDEX(Onglets[Début],L$1))=TRUE,VALUE(K$1),"")</f>
        <v/>
      </c>
      <c r="L29" s="1" t="str">
        <f ca="1">IF(AND((ROW()-1)&gt;=INDEX(Onglets[Début],L$1))=TRUE,VALUE(L$1),"")</f>
        <v/>
      </c>
      <c r="M29" s="2" t="str">
        <f t="shared" ca="1" si="3"/>
        <v xml:space="preserve"> </v>
      </c>
      <c r="N29" s="2" t="str">
        <f t="shared" ca="1" si="3"/>
        <v xml:space="preserve"> </v>
      </c>
      <c r="O29" s="2" t="str">
        <f t="shared" ca="1" si="3"/>
        <v xml:space="preserve"> </v>
      </c>
      <c r="P29" s="1" t="str">
        <f t="shared" ca="1" si="2"/>
        <v>C. DESERT, F. HERAULT: chez le poulet uniquement</v>
      </c>
    </row>
    <row r="30" spans="1:16" x14ac:dyDescent="0.2">
      <c r="A30" s="1">
        <f ca="1">ROW()-IFERROR(INDEX(Onglets[Fin],MATCH(SUM($D30:$L30)-1,Onglets[ID]),0),0)-1</f>
        <v>29</v>
      </c>
      <c r="B30" s="1" t="str">
        <f ca="1">INDEX(Onglets[Onglet],MATCH(SUM($D30:$L30),Onglets[ID]),0)</f>
        <v>Matériel_biologique</v>
      </c>
      <c r="C30" s="23" t="str">
        <f t="shared" ca="1" si="0"/>
        <v>Prélèvements poumons  (connaissances spécifiques)</v>
      </c>
      <c r="D30" s="1">
        <f ca="1">IF(AND((ROW()-1)&gt;=INDEX(Onglets[Début],D$1),(ROW()-1)&lt;INDEX(Onglets[Début],E$1))=TRUE,VALUE(D$1),"")</f>
        <v>1</v>
      </c>
      <c r="E30" s="1" t="str">
        <f ca="1">IF(AND((ROW()-1)&gt;=INDEX(Onglets[Début],E$1),(ROW()-1)&lt;INDEX(Onglets[Début],F$1))=TRUE,VALUE(E$1),"")</f>
        <v/>
      </c>
      <c r="F30" s="1" t="str">
        <f ca="1">IF(AND((ROW()-1)&gt;=INDEX(Onglets[Début],F$1),(ROW()-1)&lt;INDEX(Onglets[Début],G$1))=TRUE,VALUE(F$1),"")</f>
        <v/>
      </c>
      <c r="G30" s="1" t="str">
        <f ca="1">IF(AND((ROW()-1)&gt;=INDEX(Onglets[Début],G$1),(ROW()-1)&lt;INDEX(Onglets[Début],H$1))=TRUE,VALUE(G$1),"")</f>
        <v/>
      </c>
      <c r="H30" s="1" t="str">
        <f ca="1">IF(AND((ROW()-1)&gt;=INDEX(Onglets[Début],H$1),(ROW()-1)&lt;INDEX(Onglets[Début],I$1))=TRUE,VALUE(H$1),"")</f>
        <v/>
      </c>
      <c r="I30" s="1" t="str">
        <f ca="1">IF(AND((ROW()-1)&gt;=INDEX(Onglets[Début],I$1),(ROW()-1)&lt;INDEX(Onglets[Début],J$1))=TRUE,VALUE(I$1),"")</f>
        <v/>
      </c>
      <c r="J30" s="1" t="str">
        <f ca="1">IF(AND((ROW()-1)&gt;=INDEX(Onglets[Début],J$1),(ROW()-1)&lt;INDEX(Onglets[Début],K$1))=TRUE,VALUE(J$1),"")</f>
        <v/>
      </c>
      <c r="K30" s="1" t="str">
        <f ca="1">IF(AND((ROW()-1)&gt;=INDEX(Onglets[Début],K$1),(ROW()-1)&lt;INDEX(Onglets[Début],L$1))=TRUE,VALUE(K$1),"")</f>
        <v/>
      </c>
      <c r="L30" s="1" t="str">
        <f ca="1">IF(AND((ROW()-1)&gt;=INDEX(Onglets[Début],L$1))=TRUE,VALUE(L$1),"")</f>
        <v/>
      </c>
      <c r="M30" s="2" t="str">
        <f t="shared" ca="1" si="3"/>
        <v xml:space="preserve"> </v>
      </c>
      <c r="N30" s="2" t="str">
        <f t="shared" ca="1" si="3"/>
        <v/>
      </c>
      <c r="O30" s="2" t="str">
        <f t="shared" ca="1" si="3"/>
        <v xml:space="preserve"> </v>
      </c>
      <c r="P30" s="1" t="str">
        <f t="shared" ca="1" si="2"/>
        <v>C. DESERT, F. HERAULT: chez le poulet uniquement</v>
      </c>
    </row>
    <row r="31" spans="1:16" ht="25.5" x14ac:dyDescent="0.2">
      <c r="A31" s="1">
        <f ca="1">ROW()-IFERROR(INDEX(Onglets[Fin],MATCH(SUM($D31:$L31)-1,Onglets[ID]),0),0)-1</f>
        <v>30</v>
      </c>
      <c r="B31" s="1" t="str">
        <f ca="1">INDEX(Onglets[Onglet],MATCH(SUM($D31:$L31),Onglets[ID]),0)</f>
        <v>Matériel_biologique</v>
      </c>
      <c r="C31" s="23" t="str">
        <f t="shared" ca="1" si="0"/>
        <v>Prélèvements tissus adipeux  (connaissances spécifiques)</v>
      </c>
      <c r="D31" s="1">
        <f ca="1">IF(AND((ROW()-1)&gt;=INDEX(Onglets[Début],D$1),(ROW()-1)&lt;INDEX(Onglets[Début],E$1))=TRUE,VALUE(D$1),"")</f>
        <v>1</v>
      </c>
      <c r="E31" s="1" t="str">
        <f ca="1">IF(AND((ROW()-1)&gt;=INDEX(Onglets[Début],E$1),(ROW()-1)&lt;INDEX(Onglets[Début],F$1))=TRUE,VALUE(E$1),"")</f>
        <v/>
      </c>
      <c r="F31" s="1" t="str">
        <f ca="1">IF(AND((ROW()-1)&gt;=INDEX(Onglets[Début],F$1),(ROW()-1)&lt;INDEX(Onglets[Début],G$1))=TRUE,VALUE(F$1),"")</f>
        <v/>
      </c>
      <c r="G31" s="1" t="str">
        <f ca="1">IF(AND((ROW()-1)&gt;=INDEX(Onglets[Début],G$1),(ROW()-1)&lt;INDEX(Onglets[Début],H$1))=TRUE,VALUE(G$1),"")</f>
        <v/>
      </c>
      <c r="H31" s="1" t="str">
        <f ca="1">IF(AND((ROW()-1)&gt;=INDEX(Onglets[Début],H$1),(ROW()-1)&lt;INDEX(Onglets[Début],I$1))=TRUE,VALUE(H$1),"")</f>
        <v/>
      </c>
      <c r="I31" s="1" t="str">
        <f ca="1">IF(AND((ROW()-1)&gt;=INDEX(Onglets[Début],I$1),(ROW()-1)&lt;INDEX(Onglets[Début],J$1))=TRUE,VALUE(I$1),"")</f>
        <v/>
      </c>
      <c r="J31" s="1" t="str">
        <f ca="1">IF(AND((ROW()-1)&gt;=INDEX(Onglets[Début],J$1),(ROW()-1)&lt;INDEX(Onglets[Début],K$1))=TRUE,VALUE(J$1),"")</f>
        <v/>
      </c>
      <c r="K31" s="1" t="str">
        <f ca="1">IF(AND((ROW()-1)&gt;=INDEX(Onglets[Début],K$1),(ROW()-1)&lt;INDEX(Onglets[Début],L$1))=TRUE,VALUE(K$1),"")</f>
        <v/>
      </c>
      <c r="L31" s="1" t="str">
        <f ca="1">IF(AND((ROW()-1)&gt;=INDEX(Onglets[Début],L$1))=TRUE,VALUE(L$1),"")</f>
        <v/>
      </c>
      <c r="M31" s="2" t="str">
        <f t="shared" ca="1" si="3"/>
        <v xml:space="preserve"> </v>
      </c>
      <c r="N31" s="2" t="str">
        <f t="shared" ca="1" si="3"/>
        <v xml:space="preserve"> </v>
      </c>
      <c r="O31" s="2" t="str">
        <f t="shared" ca="1" si="3"/>
        <v xml:space="preserve"> </v>
      </c>
      <c r="P31" s="1" t="str">
        <f t="shared" ca="1" si="2"/>
        <v>C DESERT: chez le poulet uniquement</v>
      </c>
    </row>
    <row r="32" spans="1:16" x14ac:dyDescent="0.2">
      <c r="A32" s="1">
        <f ca="1">ROW()-IFERROR(INDEX(Onglets[Fin],MATCH(SUM($D32:$L32)-1,Onglets[ID]),0),0)-1</f>
        <v>31</v>
      </c>
      <c r="B32" s="1" t="str">
        <f ca="1">INDEX(Onglets[Onglet],MATCH(SUM($D32:$L32),Onglets[ID]),0)</f>
        <v>Matériel_biologique</v>
      </c>
      <c r="C32" s="23" t="str">
        <f t="shared" ca="1" si="0"/>
        <v xml:space="preserve">Préparation plasma </v>
      </c>
      <c r="D32" s="1">
        <f ca="1">IF(AND((ROW()-1)&gt;=INDEX(Onglets[Début],D$1),(ROW()-1)&lt;INDEX(Onglets[Début],E$1))=TRUE,VALUE(D$1),"")</f>
        <v>1</v>
      </c>
      <c r="E32" s="1" t="str">
        <f ca="1">IF(AND((ROW()-1)&gt;=INDEX(Onglets[Début],E$1),(ROW()-1)&lt;INDEX(Onglets[Début],F$1))=TRUE,VALUE(E$1),"")</f>
        <v/>
      </c>
      <c r="F32" s="1" t="str">
        <f ca="1">IF(AND((ROW()-1)&gt;=INDEX(Onglets[Début],F$1),(ROW()-1)&lt;INDEX(Onglets[Début],G$1))=TRUE,VALUE(F$1),"")</f>
        <v/>
      </c>
      <c r="G32" s="1" t="str">
        <f ca="1">IF(AND((ROW()-1)&gt;=INDEX(Onglets[Début],G$1),(ROW()-1)&lt;INDEX(Onglets[Début],H$1))=TRUE,VALUE(G$1),"")</f>
        <v/>
      </c>
      <c r="H32" s="1" t="str">
        <f ca="1">IF(AND((ROW()-1)&gt;=INDEX(Onglets[Début],H$1),(ROW()-1)&lt;INDEX(Onglets[Début],I$1))=TRUE,VALUE(H$1),"")</f>
        <v/>
      </c>
      <c r="I32" s="1" t="str">
        <f ca="1">IF(AND((ROW()-1)&gt;=INDEX(Onglets[Début],I$1),(ROW()-1)&lt;INDEX(Onglets[Début],J$1))=TRUE,VALUE(I$1),"")</f>
        <v/>
      </c>
      <c r="J32" s="1" t="str">
        <f ca="1">IF(AND((ROW()-1)&gt;=INDEX(Onglets[Début],J$1),(ROW()-1)&lt;INDEX(Onglets[Début],K$1))=TRUE,VALUE(J$1),"")</f>
        <v/>
      </c>
      <c r="K32" s="1" t="str">
        <f ca="1">IF(AND((ROW()-1)&gt;=INDEX(Onglets[Début],K$1),(ROW()-1)&lt;INDEX(Onglets[Début],L$1))=TRUE,VALUE(K$1),"")</f>
        <v/>
      </c>
      <c r="L32" s="1" t="str">
        <f ca="1">IF(AND((ROW()-1)&gt;=INDEX(Onglets[Début],L$1))=TRUE,VALUE(L$1),"")</f>
        <v/>
      </c>
      <c r="M32" s="2" t="str">
        <f t="shared" ca="1" si="3"/>
        <v xml:space="preserve"> </v>
      </c>
      <c r="N32" s="2" t="str">
        <f t="shared" ca="1" si="3"/>
        <v xml:space="preserve"> </v>
      </c>
      <c r="O32" s="2" t="str">
        <f t="shared" ca="1" si="3"/>
        <v xml:space="preserve"> </v>
      </c>
      <c r="P32" s="1" t="str">
        <f t="shared" ca="1" si="2"/>
        <v>C DESERT: chez le poulet uniquement; S. WIART: pas depuis 10 ans</v>
      </c>
    </row>
    <row r="33" spans="1:16" x14ac:dyDescent="0.2">
      <c r="A33" s="1">
        <f ca="1">ROW()-IFERROR(INDEX(Onglets[Fin],MATCH(SUM($D33:$L33)-1,Onglets[ID]),0),0)-1</f>
        <v>32</v>
      </c>
      <c r="B33" s="1" t="str">
        <f ca="1">INDEX(Onglets[Onglet],MATCH(SUM($D33:$L33),Onglets[ID]),0)</f>
        <v>Matériel_biologique</v>
      </c>
      <c r="C33" s="23" t="str">
        <f t="shared" ca="1" si="0"/>
        <v>Préparation sérum</v>
      </c>
      <c r="D33" s="1">
        <f ca="1">IF(AND((ROW()-1)&gt;=INDEX(Onglets[Début],D$1),(ROW()-1)&lt;INDEX(Onglets[Début],E$1))=TRUE,VALUE(D$1),"")</f>
        <v>1</v>
      </c>
      <c r="E33" s="1" t="str">
        <f ca="1">IF(AND((ROW()-1)&gt;=INDEX(Onglets[Début],E$1),(ROW()-1)&lt;INDEX(Onglets[Début],F$1))=TRUE,VALUE(E$1),"")</f>
        <v/>
      </c>
      <c r="F33" s="1" t="str">
        <f ca="1">IF(AND((ROW()-1)&gt;=INDEX(Onglets[Début],F$1),(ROW()-1)&lt;INDEX(Onglets[Début],G$1))=TRUE,VALUE(F$1),"")</f>
        <v/>
      </c>
      <c r="G33" s="1" t="str">
        <f ca="1">IF(AND((ROW()-1)&gt;=INDEX(Onglets[Début],G$1),(ROW()-1)&lt;INDEX(Onglets[Début],H$1))=TRUE,VALUE(G$1),"")</f>
        <v/>
      </c>
      <c r="H33" s="1" t="str">
        <f ca="1">IF(AND((ROW()-1)&gt;=INDEX(Onglets[Début],H$1),(ROW()-1)&lt;INDEX(Onglets[Début],I$1))=TRUE,VALUE(H$1),"")</f>
        <v/>
      </c>
      <c r="I33" s="1" t="str">
        <f ca="1">IF(AND((ROW()-1)&gt;=INDEX(Onglets[Début],I$1),(ROW()-1)&lt;INDEX(Onglets[Début],J$1))=TRUE,VALUE(I$1),"")</f>
        <v/>
      </c>
      <c r="J33" s="1" t="str">
        <f ca="1">IF(AND((ROW()-1)&gt;=INDEX(Onglets[Début],J$1),(ROW()-1)&lt;INDEX(Onglets[Début],K$1))=TRUE,VALUE(J$1),"")</f>
        <v/>
      </c>
      <c r="K33" s="1" t="str">
        <f ca="1">IF(AND((ROW()-1)&gt;=INDEX(Onglets[Début],K$1),(ROW()-1)&lt;INDEX(Onglets[Début],L$1))=TRUE,VALUE(K$1),"")</f>
        <v/>
      </c>
      <c r="L33" s="1" t="str">
        <f ca="1">IF(AND((ROW()-1)&gt;=INDEX(Onglets[Début],L$1))=TRUE,VALUE(L$1),"")</f>
        <v/>
      </c>
      <c r="M33" s="2" t="str">
        <f t="shared" ca="1" si="3"/>
        <v xml:space="preserve"> </v>
      </c>
      <c r="N33" s="2" t="str">
        <f t="shared" ca="1" si="3"/>
        <v xml:space="preserve"> </v>
      </c>
      <c r="O33" s="2" t="str">
        <f t="shared" ca="1" si="3"/>
        <v xml:space="preserve"> </v>
      </c>
      <c r="P33" s="1" t="str">
        <f t="shared" ca="1" si="2"/>
        <v>C. DESERT: chez le poulet uniquement; S. WIART, J. PORTAGUEN: pas réalisé depuis 10 ans</v>
      </c>
    </row>
    <row r="34" spans="1:16" x14ac:dyDescent="0.2">
      <c r="A34" s="1">
        <f ca="1">ROW()-IFERROR(INDEX(Onglets[Fin],MATCH(SUM($D34:$L34)-1,Onglets[ID]),0),0)-1</f>
        <v>1</v>
      </c>
      <c r="B34" s="1" t="str">
        <f ca="1">INDEX(Onglets[Onglet],MATCH(SUM($D34:$L34),Onglets[ID]),0)</f>
        <v>Biochimie</v>
      </c>
      <c r="C34" s="23" t="str">
        <f t="shared" ca="1" si="0"/>
        <v>ABTS</v>
      </c>
      <c r="D34" s="1" t="str">
        <f ca="1">IF(AND((ROW()-1)&gt;=INDEX(Onglets[Début],D$1),(ROW()-1)&lt;INDEX(Onglets[Début],E$1))=TRUE,VALUE(D$1),"")</f>
        <v/>
      </c>
      <c r="E34" s="1">
        <f ca="1">IF(AND((ROW()-1)&gt;=INDEX(Onglets[Début],E$1),(ROW()-1)&lt;INDEX(Onglets[Début],F$1))=TRUE,VALUE(E$1),"")</f>
        <v>2</v>
      </c>
      <c r="F34" s="1" t="str">
        <f ca="1">IF(AND((ROW()-1)&gt;=INDEX(Onglets[Début],F$1),(ROW()-1)&lt;INDEX(Onglets[Début],G$1))=TRUE,VALUE(F$1),"")</f>
        <v/>
      </c>
      <c r="G34" s="1" t="str">
        <f ca="1">IF(AND((ROW()-1)&gt;=INDEX(Onglets[Début],G$1),(ROW()-1)&lt;INDEX(Onglets[Début],H$1))=TRUE,VALUE(G$1),"")</f>
        <v/>
      </c>
      <c r="H34" s="1" t="str">
        <f ca="1">IF(AND((ROW()-1)&gt;=INDEX(Onglets[Début],H$1),(ROW()-1)&lt;INDEX(Onglets[Début],I$1))=TRUE,VALUE(H$1),"")</f>
        <v/>
      </c>
      <c r="I34" s="1" t="str">
        <f ca="1">IF(AND((ROW()-1)&gt;=INDEX(Onglets[Début],I$1),(ROW()-1)&lt;INDEX(Onglets[Début],J$1))=TRUE,VALUE(I$1),"")</f>
        <v/>
      </c>
      <c r="J34" s="1" t="str">
        <f ca="1">IF(AND((ROW()-1)&gt;=INDEX(Onglets[Début],J$1),(ROW()-1)&lt;INDEX(Onglets[Début],K$1))=TRUE,VALUE(J$1),"")</f>
        <v/>
      </c>
      <c r="K34" s="1" t="str">
        <f ca="1">IF(AND((ROW()-1)&gt;=INDEX(Onglets[Début],K$1),(ROW()-1)&lt;INDEX(Onglets[Début],L$1))=TRUE,VALUE(K$1),"")</f>
        <v/>
      </c>
      <c r="L34" s="1" t="str">
        <f ca="1">IF(AND((ROW()-1)&gt;=INDEX(Onglets[Début],L$1))=TRUE,VALUE(L$1),"")</f>
        <v/>
      </c>
      <c r="M34" s="2" t="str">
        <f t="shared" ca="1" si="3"/>
        <v xml:space="preserve"> </v>
      </c>
      <c r="N34" s="2" t="str">
        <f t="shared" ca="1" si="3"/>
        <v xml:space="preserve"> </v>
      </c>
      <c r="O34" s="2" t="str">
        <f t="shared" ca="1" si="3"/>
        <v xml:space="preserve"> </v>
      </c>
      <c r="P34" s="1" t="str">
        <f t="shared" ca="1" si="2"/>
        <v>J. PORTAGUEN: en préparation d'autres mesures</v>
      </c>
    </row>
    <row r="35" spans="1:16" x14ac:dyDescent="0.2">
      <c r="A35" s="1">
        <f ca="1">ROW()-IFERROR(INDEX(Onglets[Fin],MATCH(SUM($D35:$L35)-1,Onglets[ID]),0),0)-1</f>
        <v>2</v>
      </c>
      <c r="B35" s="1" t="str">
        <f ca="1">INDEX(Onglets[Onglet],MATCH(SUM($D35:$L35),Onglets[ID]),0)</f>
        <v>Biochimie</v>
      </c>
      <c r="C35" s="23" t="str">
        <f t="shared" ca="1" si="0"/>
        <v>Ac Phytique/phosphore total</v>
      </c>
      <c r="D35" s="1" t="str">
        <f ca="1">IF(AND((ROW()-1)&gt;=INDEX(Onglets[Début],D$1),(ROW()-1)&lt;INDEX(Onglets[Début],E$1))=TRUE,VALUE(D$1),"")</f>
        <v/>
      </c>
      <c r="E35" s="1">
        <f ca="1">IF(AND((ROW()-1)&gt;=INDEX(Onglets[Début],E$1),(ROW()-1)&lt;INDEX(Onglets[Début],F$1))=TRUE,VALUE(E$1),"")</f>
        <v>2</v>
      </c>
      <c r="F35" s="1" t="str">
        <f ca="1">IF(AND((ROW()-1)&gt;=INDEX(Onglets[Début],F$1),(ROW()-1)&lt;INDEX(Onglets[Début],G$1))=TRUE,VALUE(F$1),"")</f>
        <v/>
      </c>
      <c r="G35" s="1" t="str">
        <f ca="1">IF(AND((ROW()-1)&gt;=INDEX(Onglets[Début],G$1),(ROW()-1)&lt;INDEX(Onglets[Début],H$1))=TRUE,VALUE(G$1),"")</f>
        <v/>
      </c>
      <c r="H35" s="1" t="str">
        <f ca="1">IF(AND((ROW()-1)&gt;=INDEX(Onglets[Début],H$1),(ROW()-1)&lt;INDEX(Onglets[Début],I$1))=TRUE,VALUE(H$1),"")</f>
        <v/>
      </c>
      <c r="I35" s="1" t="str">
        <f ca="1">IF(AND((ROW()-1)&gt;=INDEX(Onglets[Début],I$1),(ROW()-1)&lt;INDEX(Onglets[Début],J$1))=TRUE,VALUE(I$1),"")</f>
        <v/>
      </c>
      <c r="J35" s="1" t="str">
        <f ca="1">IF(AND((ROW()-1)&gt;=INDEX(Onglets[Début],J$1),(ROW()-1)&lt;INDEX(Onglets[Début],K$1))=TRUE,VALUE(J$1),"")</f>
        <v/>
      </c>
      <c r="K35" s="1" t="str">
        <f ca="1">IF(AND((ROW()-1)&gt;=INDEX(Onglets[Début],K$1),(ROW()-1)&lt;INDEX(Onglets[Début],L$1))=TRUE,VALUE(K$1),"")</f>
        <v/>
      </c>
      <c r="L35" s="1" t="str">
        <f ca="1">IF(AND((ROW()-1)&gt;=INDEX(Onglets[Début],L$1))=TRUE,VALUE(L$1),"")</f>
        <v/>
      </c>
      <c r="M35" s="2" t="str">
        <f t="shared" ca="1" si="3"/>
        <v xml:space="preserve"> </v>
      </c>
      <c r="N35" s="2" t="str">
        <f t="shared" ca="1" si="3"/>
        <v xml:space="preserve"> </v>
      </c>
      <c r="O35" s="2" t="str">
        <f t="shared" ca="1" si="3"/>
        <v xml:space="preserve"> </v>
      </c>
      <c r="P35" s="1" t="str">
        <f t="shared" ca="1" si="2"/>
        <v/>
      </c>
    </row>
    <row r="36" spans="1:16" x14ac:dyDescent="0.2">
      <c r="A36" s="1">
        <f ca="1">ROW()-IFERROR(INDEX(Onglets[Fin],MATCH(SUM($D36:$L36)-1,Onglets[ID]),0),0)-1</f>
        <v>3</v>
      </c>
      <c r="B36" s="1" t="str">
        <f ca="1">INDEX(Onglets[Onglet],MATCH(SUM($D36:$L36),Onglets[ID]),0)</f>
        <v>Biochimie</v>
      </c>
      <c r="C36" s="23" t="str">
        <f t="shared" ca="1" si="0"/>
        <v>Acétate (plasma)</v>
      </c>
      <c r="D36" s="1" t="str">
        <f ca="1">IF(AND((ROW()-1)&gt;=INDEX(Onglets[Début],D$1),(ROW()-1)&lt;INDEX(Onglets[Début],E$1))=TRUE,VALUE(D$1),"")</f>
        <v/>
      </c>
      <c r="E36" s="1">
        <f ca="1">IF(AND((ROW()-1)&gt;=INDEX(Onglets[Début],E$1),(ROW()-1)&lt;INDEX(Onglets[Début],F$1))=TRUE,VALUE(E$1),"")</f>
        <v>2</v>
      </c>
      <c r="F36" s="1" t="str">
        <f ca="1">IF(AND((ROW()-1)&gt;=INDEX(Onglets[Début],F$1),(ROW()-1)&lt;INDEX(Onglets[Début],G$1))=TRUE,VALUE(F$1),"")</f>
        <v/>
      </c>
      <c r="G36" s="1" t="str">
        <f ca="1">IF(AND((ROW()-1)&gt;=INDEX(Onglets[Début],G$1),(ROW()-1)&lt;INDEX(Onglets[Début],H$1))=TRUE,VALUE(G$1),"")</f>
        <v/>
      </c>
      <c r="H36" s="1" t="str">
        <f ca="1">IF(AND((ROW()-1)&gt;=INDEX(Onglets[Début],H$1),(ROW()-1)&lt;INDEX(Onglets[Début],I$1))=TRUE,VALUE(H$1),"")</f>
        <v/>
      </c>
      <c r="I36" s="1" t="str">
        <f ca="1">IF(AND((ROW()-1)&gt;=INDEX(Onglets[Début],I$1),(ROW()-1)&lt;INDEX(Onglets[Début],J$1))=TRUE,VALUE(I$1),"")</f>
        <v/>
      </c>
      <c r="J36" s="1" t="str">
        <f ca="1">IF(AND((ROW()-1)&gt;=INDEX(Onglets[Début],J$1),(ROW()-1)&lt;INDEX(Onglets[Début],K$1))=TRUE,VALUE(J$1),"")</f>
        <v/>
      </c>
      <c r="K36" s="1" t="str">
        <f ca="1">IF(AND((ROW()-1)&gt;=INDEX(Onglets[Début],K$1),(ROW()-1)&lt;INDEX(Onglets[Début],L$1))=TRUE,VALUE(K$1),"")</f>
        <v/>
      </c>
      <c r="L36" s="1" t="str">
        <f ca="1">IF(AND((ROW()-1)&gt;=INDEX(Onglets[Début],L$1))=TRUE,VALUE(L$1),"")</f>
        <v/>
      </c>
      <c r="M36" s="2" t="str">
        <f t="shared" ca="1" si="3"/>
        <v xml:space="preserve"> </v>
      </c>
      <c r="N36" s="2" t="str">
        <f t="shared" ca="1" si="3"/>
        <v/>
      </c>
      <c r="O36" s="2" t="str">
        <f t="shared" ca="1" si="3"/>
        <v xml:space="preserve"> </v>
      </c>
      <c r="P36" s="1" t="str">
        <f t="shared" ca="1" si="2"/>
        <v/>
      </c>
    </row>
    <row r="37" spans="1:16" x14ac:dyDescent="0.2">
      <c r="A37" s="1">
        <f ca="1">ROW()-IFERROR(INDEX(Onglets[Fin],MATCH(SUM($D37:$L37)-1,Onglets[ID]),0),0)-1</f>
        <v>4</v>
      </c>
      <c r="B37" s="1" t="str">
        <f ca="1">INDEX(Onglets[Onglet],MATCH(SUM($D37:$L37),Onglets[ID]),0)</f>
        <v>Biochimie</v>
      </c>
      <c r="C37" s="23" t="str">
        <f t="shared" ca="1" si="0"/>
        <v>Acide urique (plasma)</v>
      </c>
      <c r="D37" s="1" t="str">
        <f ca="1">IF(AND((ROW()-1)&gt;=INDEX(Onglets[Début],D$1),(ROW()-1)&lt;INDEX(Onglets[Début],E$1))=TRUE,VALUE(D$1),"")</f>
        <v/>
      </c>
      <c r="E37" s="1">
        <f ca="1">IF(AND((ROW()-1)&gt;=INDEX(Onglets[Début],E$1),(ROW()-1)&lt;INDEX(Onglets[Début],F$1))=TRUE,VALUE(E$1),"")</f>
        <v>2</v>
      </c>
      <c r="F37" s="1" t="str">
        <f ca="1">IF(AND((ROW()-1)&gt;=INDEX(Onglets[Début],F$1),(ROW()-1)&lt;INDEX(Onglets[Début],G$1))=TRUE,VALUE(F$1),"")</f>
        <v/>
      </c>
      <c r="G37" s="1" t="str">
        <f ca="1">IF(AND((ROW()-1)&gt;=INDEX(Onglets[Début],G$1),(ROW()-1)&lt;INDEX(Onglets[Début],H$1))=TRUE,VALUE(G$1),"")</f>
        <v/>
      </c>
      <c r="H37" s="1" t="str">
        <f ca="1">IF(AND((ROW()-1)&gt;=INDEX(Onglets[Début],H$1),(ROW()-1)&lt;INDEX(Onglets[Début],I$1))=TRUE,VALUE(H$1),"")</f>
        <v/>
      </c>
      <c r="I37" s="1" t="str">
        <f ca="1">IF(AND((ROW()-1)&gt;=INDEX(Onglets[Début],I$1),(ROW()-1)&lt;INDEX(Onglets[Début],J$1))=TRUE,VALUE(I$1),"")</f>
        <v/>
      </c>
      <c r="J37" s="1" t="str">
        <f ca="1">IF(AND((ROW()-1)&gt;=INDEX(Onglets[Début],J$1),(ROW()-1)&lt;INDEX(Onglets[Début],K$1))=TRUE,VALUE(J$1),"")</f>
        <v/>
      </c>
      <c r="K37" s="1" t="str">
        <f ca="1">IF(AND((ROW()-1)&gt;=INDEX(Onglets[Début],K$1),(ROW()-1)&lt;INDEX(Onglets[Début],L$1))=TRUE,VALUE(K$1),"")</f>
        <v/>
      </c>
      <c r="L37" s="1" t="str">
        <f ca="1">IF(AND((ROW()-1)&gt;=INDEX(Onglets[Début],L$1))=TRUE,VALUE(L$1),"")</f>
        <v/>
      </c>
      <c r="M37" s="2" t="str">
        <f t="shared" ca="1" si="3"/>
        <v xml:space="preserve"> </v>
      </c>
      <c r="N37" s="2" t="str">
        <f t="shared" ca="1" si="3"/>
        <v xml:space="preserve"> </v>
      </c>
      <c r="O37" s="2" t="str">
        <f t="shared" ca="1" si="3"/>
        <v xml:space="preserve"> </v>
      </c>
      <c r="P37" s="1" t="str">
        <f t="shared" ca="1" si="2"/>
        <v/>
      </c>
    </row>
    <row r="38" spans="1:16" x14ac:dyDescent="0.2">
      <c r="A38" s="1">
        <f ca="1">ROW()-IFERROR(INDEX(Onglets[Fin],MATCH(SUM($D38:$L38)-1,Onglets[ID]),0),0)-1</f>
        <v>5</v>
      </c>
      <c r="B38" s="1" t="str">
        <f ca="1">INDEX(Onglets[Onglet],MATCH(SUM($D38:$L38),Onglets[ID]),0)</f>
        <v>Biochimie</v>
      </c>
      <c r="C38" s="23" t="str">
        <f t="shared" ca="1" si="0"/>
        <v>Acides gras non estérifiés (AGL plasma)</v>
      </c>
      <c r="D38" s="1" t="str">
        <f ca="1">IF(AND((ROW()-1)&gt;=INDEX(Onglets[Début],D$1),(ROW()-1)&lt;INDEX(Onglets[Début],E$1))=TRUE,VALUE(D$1),"")</f>
        <v/>
      </c>
      <c r="E38" s="1">
        <f ca="1">IF(AND((ROW()-1)&gt;=INDEX(Onglets[Début],E$1),(ROW()-1)&lt;INDEX(Onglets[Début],F$1))=TRUE,VALUE(E$1),"")</f>
        <v>2</v>
      </c>
      <c r="F38" s="1" t="str">
        <f ca="1">IF(AND((ROW()-1)&gt;=INDEX(Onglets[Début],F$1),(ROW()-1)&lt;INDEX(Onglets[Début],G$1))=TRUE,VALUE(F$1),"")</f>
        <v/>
      </c>
      <c r="G38" s="1" t="str">
        <f ca="1">IF(AND((ROW()-1)&gt;=INDEX(Onglets[Début],G$1),(ROW()-1)&lt;INDEX(Onglets[Début],H$1))=TRUE,VALUE(G$1),"")</f>
        <v/>
      </c>
      <c r="H38" s="1" t="str">
        <f ca="1">IF(AND((ROW()-1)&gt;=INDEX(Onglets[Début],H$1),(ROW()-1)&lt;INDEX(Onglets[Début],I$1))=TRUE,VALUE(H$1),"")</f>
        <v/>
      </c>
      <c r="I38" s="1" t="str">
        <f ca="1">IF(AND((ROW()-1)&gt;=INDEX(Onglets[Début],I$1),(ROW()-1)&lt;INDEX(Onglets[Début],J$1))=TRUE,VALUE(I$1),"")</f>
        <v/>
      </c>
      <c r="J38" s="1" t="str">
        <f ca="1">IF(AND((ROW()-1)&gt;=INDEX(Onglets[Début],J$1),(ROW()-1)&lt;INDEX(Onglets[Début],K$1))=TRUE,VALUE(J$1),"")</f>
        <v/>
      </c>
      <c r="K38" s="1" t="str">
        <f ca="1">IF(AND((ROW()-1)&gt;=INDEX(Onglets[Début],K$1),(ROW()-1)&lt;INDEX(Onglets[Début],L$1))=TRUE,VALUE(K$1),"")</f>
        <v/>
      </c>
      <c r="L38" s="1" t="str">
        <f ca="1">IF(AND((ROW()-1)&gt;=INDEX(Onglets[Début],L$1))=TRUE,VALUE(L$1),"")</f>
        <v/>
      </c>
      <c r="M38" s="2" t="str">
        <f t="shared" ca="1" si="3"/>
        <v xml:space="preserve"> </v>
      </c>
      <c r="N38" s="2" t="str">
        <f t="shared" ca="1" si="3"/>
        <v xml:space="preserve"> </v>
      </c>
      <c r="O38" s="2" t="str">
        <f t="shared" ca="1" si="3"/>
        <v xml:space="preserve"> </v>
      </c>
      <c r="P38" s="1" t="str">
        <f t="shared" ca="1" si="2"/>
        <v/>
      </c>
    </row>
    <row r="39" spans="1:16" x14ac:dyDescent="0.2">
      <c r="A39" s="1">
        <f ca="1">ROW()-IFERROR(INDEX(Onglets[Fin],MATCH(SUM($D39:$L39)-1,Onglets[ID]),0),0)-1</f>
        <v>6</v>
      </c>
      <c r="B39" s="1" t="str">
        <f ca="1">INDEX(Onglets[Onglet],MATCH(SUM($D39:$L39),Onglets[ID]),0)</f>
        <v>Biochimie</v>
      </c>
      <c r="C39" s="23" t="str">
        <f t="shared" ca="1" si="0"/>
        <v>Activité  FASN (synthase des acides gras)</v>
      </c>
      <c r="D39" s="1" t="str">
        <f ca="1">IF(AND((ROW()-1)&gt;=INDEX(Onglets[Début],D$1),(ROW()-1)&lt;INDEX(Onglets[Début],E$1))=TRUE,VALUE(D$1),"")</f>
        <v/>
      </c>
      <c r="E39" s="1">
        <f ca="1">IF(AND((ROW()-1)&gt;=INDEX(Onglets[Début],E$1),(ROW()-1)&lt;INDEX(Onglets[Début],F$1))=TRUE,VALUE(E$1),"")</f>
        <v>2</v>
      </c>
      <c r="F39" s="1" t="str">
        <f ca="1">IF(AND((ROW()-1)&gt;=INDEX(Onglets[Début],F$1),(ROW()-1)&lt;INDEX(Onglets[Début],G$1))=TRUE,VALUE(F$1),"")</f>
        <v/>
      </c>
      <c r="G39" s="1" t="str">
        <f ca="1">IF(AND((ROW()-1)&gt;=INDEX(Onglets[Début],G$1),(ROW()-1)&lt;INDEX(Onglets[Début],H$1))=TRUE,VALUE(G$1),"")</f>
        <v/>
      </c>
      <c r="H39" s="1" t="str">
        <f ca="1">IF(AND((ROW()-1)&gt;=INDEX(Onglets[Début],H$1),(ROW()-1)&lt;INDEX(Onglets[Début],I$1))=TRUE,VALUE(H$1),"")</f>
        <v/>
      </c>
      <c r="I39" s="1" t="str">
        <f ca="1">IF(AND((ROW()-1)&gt;=INDEX(Onglets[Début],I$1),(ROW()-1)&lt;INDEX(Onglets[Début],J$1))=TRUE,VALUE(I$1),"")</f>
        <v/>
      </c>
      <c r="J39" s="1" t="str">
        <f ca="1">IF(AND((ROW()-1)&gt;=INDEX(Onglets[Début],J$1),(ROW()-1)&lt;INDEX(Onglets[Début],K$1))=TRUE,VALUE(J$1),"")</f>
        <v/>
      </c>
      <c r="K39" s="1" t="str">
        <f ca="1">IF(AND((ROW()-1)&gt;=INDEX(Onglets[Début],K$1),(ROW()-1)&lt;INDEX(Onglets[Début],L$1))=TRUE,VALUE(K$1),"")</f>
        <v/>
      </c>
      <c r="L39" s="1" t="str">
        <f ca="1">IF(AND((ROW()-1)&gt;=INDEX(Onglets[Début],L$1))=TRUE,VALUE(L$1),"")</f>
        <v/>
      </c>
      <c r="M39" s="2" t="str">
        <f t="shared" ca="1" si="3"/>
        <v xml:space="preserve"> </v>
      </c>
      <c r="N39" s="2" t="str">
        <f t="shared" ca="1" si="3"/>
        <v xml:space="preserve"> </v>
      </c>
      <c r="O39" s="2" t="str">
        <f t="shared" ca="1" si="3"/>
        <v xml:space="preserve"> </v>
      </c>
      <c r="P39" s="1" t="str">
        <f t="shared" ca="1" si="2"/>
        <v>G. ROBIN: pas depuis 2016</v>
      </c>
    </row>
    <row r="40" spans="1:16" x14ac:dyDescent="0.2">
      <c r="A40" s="1">
        <f ca="1">ROW()-IFERROR(INDEX(Onglets[Fin],MATCH(SUM($D40:$L40)-1,Onglets[ID]),0),0)-1</f>
        <v>7</v>
      </c>
      <c r="B40" s="1" t="str">
        <f ca="1">INDEX(Onglets[Onglet],MATCH(SUM($D40:$L40),Onglets[ID]),0)</f>
        <v>Biochimie</v>
      </c>
      <c r="C40" s="23" t="str">
        <f t="shared" ca="1" si="0"/>
        <v xml:space="preserve">Activité ALAT </v>
      </c>
      <c r="D40" s="1" t="str">
        <f ca="1">IF(AND((ROW()-1)&gt;=INDEX(Onglets[Début],D$1),(ROW()-1)&lt;INDEX(Onglets[Début],E$1))=TRUE,VALUE(D$1),"")</f>
        <v/>
      </c>
      <c r="E40" s="1">
        <f ca="1">IF(AND((ROW()-1)&gt;=INDEX(Onglets[Début],E$1),(ROW()-1)&lt;INDEX(Onglets[Début],F$1))=TRUE,VALUE(E$1),"")</f>
        <v>2</v>
      </c>
      <c r="F40" s="1" t="str">
        <f ca="1">IF(AND((ROW()-1)&gt;=INDEX(Onglets[Début],F$1),(ROW()-1)&lt;INDEX(Onglets[Début],G$1))=TRUE,VALUE(F$1),"")</f>
        <v/>
      </c>
      <c r="G40" s="1" t="str">
        <f ca="1">IF(AND((ROW()-1)&gt;=INDEX(Onglets[Début],G$1),(ROW()-1)&lt;INDEX(Onglets[Début],H$1))=TRUE,VALUE(G$1),"")</f>
        <v/>
      </c>
      <c r="H40" s="1" t="str">
        <f ca="1">IF(AND((ROW()-1)&gt;=INDEX(Onglets[Début],H$1),(ROW()-1)&lt;INDEX(Onglets[Début],I$1))=TRUE,VALUE(H$1),"")</f>
        <v/>
      </c>
      <c r="I40" s="1" t="str">
        <f ca="1">IF(AND((ROW()-1)&gt;=INDEX(Onglets[Début],I$1),(ROW()-1)&lt;INDEX(Onglets[Début],J$1))=TRUE,VALUE(I$1),"")</f>
        <v/>
      </c>
      <c r="J40" s="1" t="str">
        <f ca="1">IF(AND((ROW()-1)&gt;=INDEX(Onglets[Début],J$1),(ROW()-1)&lt;INDEX(Onglets[Début],K$1))=TRUE,VALUE(J$1),"")</f>
        <v/>
      </c>
      <c r="K40" s="1" t="str">
        <f ca="1">IF(AND((ROW()-1)&gt;=INDEX(Onglets[Début],K$1),(ROW()-1)&lt;INDEX(Onglets[Début],L$1))=TRUE,VALUE(K$1),"")</f>
        <v/>
      </c>
      <c r="L40" s="1" t="str">
        <f ca="1">IF(AND((ROW()-1)&gt;=INDEX(Onglets[Début],L$1))=TRUE,VALUE(L$1),"")</f>
        <v/>
      </c>
      <c r="M40" s="2" t="str">
        <f t="shared" ca="1" si="3"/>
        <v xml:space="preserve"> </v>
      </c>
      <c r="N40" s="2" t="str">
        <f t="shared" ca="1" si="3"/>
        <v xml:space="preserve"> </v>
      </c>
      <c r="O40" s="2" t="str">
        <f t="shared" ca="1" si="3"/>
        <v xml:space="preserve"> </v>
      </c>
      <c r="P40" s="1" t="str">
        <f t="shared" ca="1" si="2"/>
        <v/>
      </c>
    </row>
    <row r="41" spans="1:16" x14ac:dyDescent="0.2">
      <c r="A41" s="1">
        <f ca="1">ROW()-IFERROR(INDEX(Onglets[Fin],MATCH(SUM($D41:$L41)-1,Onglets[ID]),0),0)-1</f>
        <v>8</v>
      </c>
      <c r="B41" s="1" t="str">
        <f ca="1">INDEX(Onglets[Onglet],MATCH(SUM($D41:$L41),Onglets[ID]),0)</f>
        <v>Biochimie</v>
      </c>
      <c r="C41" s="23" t="str">
        <f t="shared" ca="1" si="0"/>
        <v xml:space="preserve">Activité ASAT </v>
      </c>
      <c r="D41" s="1" t="str">
        <f ca="1">IF(AND((ROW()-1)&gt;=INDEX(Onglets[Début],D$1),(ROW()-1)&lt;INDEX(Onglets[Début],E$1))=TRUE,VALUE(D$1),"")</f>
        <v/>
      </c>
      <c r="E41" s="1">
        <f ca="1">IF(AND((ROW()-1)&gt;=INDEX(Onglets[Début],E$1),(ROW()-1)&lt;INDEX(Onglets[Début],F$1))=TRUE,VALUE(E$1),"")</f>
        <v>2</v>
      </c>
      <c r="F41" s="1" t="str">
        <f ca="1">IF(AND((ROW()-1)&gt;=INDEX(Onglets[Début],F$1),(ROW()-1)&lt;INDEX(Onglets[Début],G$1))=TRUE,VALUE(F$1),"")</f>
        <v/>
      </c>
      <c r="G41" s="1" t="str">
        <f ca="1">IF(AND((ROW()-1)&gt;=INDEX(Onglets[Début],G$1),(ROW()-1)&lt;INDEX(Onglets[Début],H$1))=TRUE,VALUE(G$1),"")</f>
        <v/>
      </c>
      <c r="H41" s="1" t="str">
        <f ca="1">IF(AND((ROW()-1)&gt;=INDEX(Onglets[Début],H$1),(ROW()-1)&lt;INDEX(Onglets[Début],I$1))=TRUE,VALUE(H$1),"")</f>
        <v/>
      </c>
      <c r="I41" s="1" t="str">
        <f ca="1">IF(AND((ROW()-1)&gt;=INDEX(Onglets[Début],I$1),(ROW()-1)&lt;INDEX(Onglets[Début],J$1))=TRUE,VALUE(I$1),"")</f>
        <v/>
      </c>
      <c r="J41" s="1" t="str">
        <f ca="1">IF(AND((ROW()-1)&gt;=INDEX(Onglets[Début],J$1),(ROW()-1)&lt;INDEX(Onglets[Début],K$1))=TRUE,VALUE(J$1),"")</f>
        <v/>
      </c>
      <c r="K41" s="1" t="str">
        <f ca="1">IF(AND((ROW()-1)&gt;=INDEX(Onglets[Début],K$1),(ROW()-1)&lt;INDEX(Onglets[Début],L$1))=TRUE,VALUE(K$1),"")</f>
        <v/>
      </c>
      <c r="L41" s="1" t="str">
        <f ca="1">IF(AND((ROW()-1)&gt;=INDEX(Onglets[Début],L$1))=TRUE,VALUE(L$1),"")</f>
        <v/>
      </c>
      <c r="M41" s="2" t="str">
        <f t="shared" ca="1" si="3"/>
        <v xml:space="preserve"> </v>
      </c>
      <c r="N41" s="2" t="str">
        <f t="shared" ca="1" si="3"/>
        <v xml:space="preserve"> </v>
      </c>
      <c r="O41" s="2" t="str">
        <f t="shared" ca="1" si="3"/>
        <v xml:space="preserve"> </v>
      </c>
      <c r="P41" s="1" t="str">
        <f t="shared" ca="1" si="2"/>
        <v/>
      </c>
    </row>
    <row r="42" spans="1:16" x14ac:dyDescent="0.2">
      <c r="A42" s="1">
        <f ca="1">ROW()-IFERROR(INDEX(Onglets[Fin],MATCH(SUM($D42:$L42)-1,Onglets[ID]),0),0)-1</f>
        <v>9</v>
      </c>
      <c r="B42" s="1" t="str">
        <f ca="1">INDEX(Onglets[Onglet],MATCH(SUM($D42:$L42),Onglets[ID]),0)</f>
        <v>Biochimie</v>
      </c>
      <c r="C42" s="23" t="str">
        <f t="shared" ca="1" si="0"/>
        <v>Activité bHAD (hydroxyacyl-CoA-déshudrogénase)</v>
      </c>
      <c r="D42" s="1" t="str">
        <f ca="1">IF(AND((ROW()-1)&gt;=INDEX(Onglets[Début],D$1),(ROW()-1)&lt;INDEX(Onglets[Début],E$1))=TRUE,VALUE(D$1),"")</f>
        <v/>
      </c>
      <c r="E42" s="1">
        <f ca="1">IF(AND((ROW()-1)&gt;=INDEX(Onglets[Début],E$1),(ROW()-1)&lt;INDEX(Onglets[Début],F$1))=TRUE,VALUE(E$1),"")</f>
        <v>2</v>
      </c>
      <c r="F42" s="1" t="str">
        <f ca="1">IF(AND((ROW()-1)&gt;=INDEX(Onglets[Début],F$1),(ROW()-1)&lt;INDEX(Onglets[Début],G$1))=TRUE,VALUE(F$1),"")</f>
        <v/>
      </c>
      <c r="G42" s="1" t="str">
        <f ca="1">IF(AND((ROW()-1)&gt;=INDEX(Onglets[Début],G$1),(ROW()-1)&lt;INDEX(Onglets[Début],H$1))=TRUE,VALUE(G$1),"")</f>
        <v/>
      </c>
      <c r="H42" s="1" t="str">
        <f ca="1">IF(AND((ROW()-1)&gt;=INDEX(Onglets[Début],H$1),(ROW()-1)&lt;INDEX(Onglets[Début],I$1))=TRUE,VALUE(H$1),"")</f>
        <v/>
      </c>
      <c r="I42" s="1" t="str">
        <f ca="1">IF(AND((ROW()-1)&gt;=INDEX(Onglets[Début],I$1),(ROW()-1)&lt;INDEX(Onglets[Début],J$1))=TRUE,VALUE(I$1),"")</f>
        <v/>
      </c>
      <c r="J42" s="1" t="str">
        <f ca="1">IF(AND((ROW()-1)&gt;=INDEX(Onglets[Début],J$1),(ROW()-1)&lt;INDEX(Onglets[Début],K$1))=TRUE,VALUE(J$1),"")</f>
        <v/>
      </c>
      <c r="K42" s="1" t="str">
        <f ca="1">IF(AND((ROW()-1)&gt;=INDEX(Onglets[Début],K$1),(ROW()-1)&lt;INDEX(Onglets[Début],L$1))=TRUE,VALUE(K$1),"")</f>
        <v/>
      </c>
      <c r="L42" s="1" t="str">
        <f ca="1">IF(AND((ROW()-1)&gt;=INDEX(Onglets[Début],L$1))=TRUE,VALUE(L$1),"")</f>
        <v/>
      </c>
      <c r="M42" s="2" t="str">
        <f t="shared" ref="M42:O61" ca="1" si="4">IF(INDEX(INDIRECT($B42&amp;"["&amp;M$1&amp;"]"),MATCH($A42,INDIRECT($B42&amp;"[Id]"),0))&lt;&gt;"",Prénom&amp;" "&amp;Nom,"")</f>
        <v xml:space="preserve"> </v>
      </c>
      <c r="N42" s="2" t="str">
        <f t="shared" ca="1" si="4"/>
        <v xml:space="preserve"> </v>
      </c>
      <c r="O42" s="2" t="str">
        <f t="shared" ca="1" si="4"/>
        <v xml:space="preserve"> </v>
      </c>
      <c r="P42" s="1" t="str">
        <f t="shared" ca="1" si="2"/>
        <v/>
      </c>
    </row>
    <row r="43" spans="1:16" x14ac:dyDescent="0.2">
      <c r="A43" s="1">
        <f ca="1">ROW()-IFERROR(INDEX(Onglets[Fin],MATCH(SUM($D43:$L43)-1,Onglets[ID]),0),0)-1</f>
        <v>10</v>
      </c>
      <c r="B43" s="1" t="str">
        <f ca="1">INDEX(Onglets[Onglet],MATCH(SUM($D43:$L43),Onglets[ID]),0)</f>
        <v>Biochimie</v>
      </c>
      <c r="C43" s="23" t="str">
        <f t="shared" ca="1" si="0"/>
        <v xml:space="preserve">Activité Catalase </v>
      </c>
      <c r="D43" s="1" t="str">
        <f ca="1">IF(AND((ROW()-1)&gt;=INDEX(Onglets[Début],D$1),(ROW()-1)&lt;INDEX(Onglets[Début],E$1))=TRUE,VALUE(D$1),"")</f>
        <v/>
      </c>
      <c r="E43" s="1">
        <f ca="1">IF(AND((ROW()-1)&gt;=INDEX(Onglets[Début],E$1),(ROW()-1)&lt;INDEX(Onglets[Début],F$1))=TRUE,VALUE(E$1),"")</f>
        <v>2</v>
      </c>
      <c r="F43" s="1" t="str">
        <f ca="1">IF(AND((ROW()-1)&gt;=INDEX(Onglets[Début],F$1),(ROW()-1)&lt;INDEX(Onglets[Début],G$1))=TRUE,VALUE(F$1),"")</f>
        <v/>
      </c>
      <c r="G43" s="1" t="str">
        <f ca="1">IF(AND((ROW()-1)&gt;=INDEX(Onglets[Début],G$1),(ROW()-1)&lt;INDEX(Onglets[Début],H$1))=TRUE,VALUE(G$1),"")</f>
        <v/>
      </c>
      <c r="H43" s="1" t="str">
        <f ca="1">IF(AND((ROW()-1)&gt;=INDEX(Onglets[Début],H$1),(ROW()-1)&lt;INDEX(Onglets[Début],I$1))=TRUE,VALUE(H$1),"")</f>
        <v/>
      </c>
      <c r="I43" s="1" t="str">
        <f ca="1">IF(AND((ROW()-1)&gt;=INDEX(Onglets[Début],I$1),(ROW()-1)&lt;INDEX(Onglets[Début],J$1))=TRUE,VALUE(I$1),"")</f>
        <v/>
      </c>
      <c r="J43" s="1" t="str">
        <f ca="1">IF(AND((ROW()-1)&gt;=INDEX(Onglets[Début],J$1),(ROW()-1)&lt;INDEX(Onglets[Début],K$1))=TRUE,VALUE(J$1),"")</f>
        <v/>
      </c>
      <c r="K43" s="1" t="str">
        <f ca="1">IF(AND((ROW()-1)&gt;=INDEX(Onglets[Début],K$1),(ROW()-1)&lt;INDEX(Onglets[Début],L$1))=TRUE,VALUE(K$1),"")</f>
        <v/>
      </c>
      <c r="L43" s="1" t="str">
        <f ca="1">IF(AND((ROW()-1)&gt;=INDEX(Onglets[Début],L$1))=TRUE,VALUE(L$1),"")</f>
        <v/>
      </c>
      <c r="M43" s="2" t="str">
        <f t="shared" ca="1" si="4"/>
        <v xml:space="preserve"> </v>
      </c>
      <c r="N43" s="2" t="str">
        <f t="shared" ca="1" si="4"/>
        <v xml:space="preserve"> </v>
      </c>
      <c r="O43" s="2" t="str">
        <f t="shared" ca="1" si="4"/>
        <v xml:space="preserve"> </v>
      </c>
      <c r="P43" s="1" t="str">
        <f t="shared" ca="1" si="2"/>
        <v/>
      </c>
    </row>
    <row r="44" spans="1:16" x14ac:dyDescent="0.2">
      <c r="A44" s="1">
        <f ca="1">ROW()-IFERROR(INDEX(Onglets[Fin],MATCH(SUM($D44:$L44)-1,Onglets[ID]),0),0)-1</f>
        <v>11</v>
      </c>
      <c r="B44" s="1" t="str">
        <f ca="1">INDEX(Onglets[Onglet],MATCH(SUM($D44:$L44),Onglets[ID]),0)</f>
        <v>Biochimie</v>
      </c>
      <c r="C44" s="23" t="str">
        <f t="shared" ca="1" si="0"/>
        <v>Activité CK (créatine Kinase)</v>
      </c>
      <c r="D44" s="1" t="str">
        <f ca="1">IF(AND((ROW()-1)&gt;=INDEX(Onglets[Début],D$1),(ROW()-1)&lt;INDEX(Onglets[Début],E$1))=TRUE,VALUE(D$1),"")</f>
        <v/>
      </c>
      <c r="E44" s="1">
        <f ca="1">IF(AND((ROW()-1)&gt;=INDEX(Onglets[Début],E$1),(ROW()-1)&lt;INDEX(Onglets[Début],F$1))=TRUE,VALUE(E$1),"")</f>
        <v>2</v>
      </c>
      <c r="F44" s="1" t="str">
        <f ca="1">IF(AND((ROW()-1)&gt;=INDEX(Onglets[Début],F$1),(ROW()-1)&lt;INDEX(Onglets[Début],G$1))=TRUE,VALUE(F$1),"")</f>
        <v/>
      </c>
      <c r="G44" s="1" t="str">
        <f ca="1">IF(AND((ROW()-1)&gt;=INDEX(Onglets[Début],G$1),(ROW()-1)&lt;INDEX(Onglets[Début],H$1))=TRUE,VALUE(G$1),"")</f>
        <v/>
      </c>
      <c r="H44" s="1" t="str">
        <f ca="1">IF(AND((ROW()-1)&gt;=INDEX(Onglets[Début],H$1),(ROW()-1)&lt;INDEX(Onglets[Début],I$1))=TRUE,VALUE(H$1),"")</f>
        <v/>
      </c>
      <c r="I44" s="1" t="str">
        <f ca="1">IF(AND((ROW()-1)&gt;=INDEX(Onglets[Début],I$1),(ROW()-1)&lt;INDEX(Onglets[Début],J$1))=TRUE,VALUE(I$1),"")</f>
        <v/>
      </c>
      <c r="J44" s="1" t="str">
        <f ca="1">IF(AND((ROW()-1)&gt;=INDEX(Onglets[Début],J$1),(ROW()-1)&lt;INDEX(Onglets[Début],K$1))=TRUE,VALUE(J$1),"")</f>
        <v/>
      </c>
      <c r="K44" s="1" t="str">
        <f ca="1">IF(AND((ROW()-1)&gt;=INDEX(Onglets[Début],K$1),(ROW()-1)&lt;INDEX(Onglets[Début],L$1))=TRUE,VALUE(K$1),"")</f>
        <v/>
      </c>
      <c r="L44" s="1" t="str">
        <f ca="1">IF(AND((ROW()-1)&gt;=INDEX(Onglets[Début],L$1))=TRUE,VALUE(L$1),"")</f>
        <v/>
      </c>
      <c r="M44" s="2" t="str">
        <f t="shared" ca="1" si="4"/>
        <v xml:space="preserve"> </v>
      </c>
      <c r="N44" s="2" t="str">
        <f t="shared" ca="1" si="4"/>
        <v xml:space="preserve"> </v>
      </c>
      <c r="O44" s="2" t="str">
        <f t="shared" ca="1" si="4"/>
        <v xml:space="preserve"> </v>
      </c>
      <c r="P44" s="1" t="str">
        <f t="shared" ca="1" si="2"/>
        <v/>
      </c>
    </row>
    <row r="45" spans="1:16" x14ac:dyDescent="0.2">
      <c r="A45" s="1">
        <f ca="1">ROW()-IFERROR(INDEX(Onglets[Fin],MATCH(SUM($D45:$L45)-1,Onglets[ID]),0),0)-1</f>
        <v>12</v>
      </c>
      <c r="B45" s="1" t="str">
        <f ca="1">INDEX(Onglets[Onglet],MATCH(SUM($D45:$L45),Onglets[ID]),0)</f>
        <v>Biochimie</v>
      </c>
      <c r="C45" s="23" t="str">
        <f t="shared" ca="1" si="0"/>
        <v>Activité CS (citrate synthase)</v>
      </c>
      <c r="D45" s="1" t="str">
        <f ca="1">IF(AND((ROW()-1)&gt;=INDEX(Onglets[Début],D$1),(ROW()-1)&lt;INDEX(Onglets[Début],E$1))=TRUE,VALUE(D$1),"")</f>
        <v/>
      </c>
      <c r="E45" s="1">
        <f ca="1">IF(AND((ROW()-1)&gt;=INDEX(Onglets[Début],E$1),(ROW()-1)&lt;INDEX(Onglets[Début],F$1))=TRUE,VALUE(E$1),"")</f>
        <v>2</v>
      </c>
      <c r="F45" s="1" t="str">
        <f ca="1">IF(AND((ROW()-1)&gt;=INDEX(Onglets[Début],F$1),(ROW()-1)&lt;INDEX(Onglets[Début],G$1))=TRUE,VALUE(F$1),"")</f>
        <v/>
      </c>
      <c r="G45" s="1" t="str">
        <f ca="1">IF(AND((ROW()-1)&gt;=INDEX(Onglets[Début],G$1),(ROW()-1)&lt;INDEX(Onglets[Début],H$1))=TRUE,VALUE(G$1),"")</f>
        <v/>
      </c>
      <c r="H45" s="1" t="str">
        <f ca="1">IF(AND((ROW()-1)&gt;=INDEX(Onglets[Début],H$1),(ROW()-1)&lt;INDEX(Onglets[Début],I$1))=TRUE,VALUE(H$1),"")</f>
        <v/>
      </c>
      <c r="I45" s="1" t="str">
        <f ca="1">IF(AND((ROW()-1)&gt;=INDEX(Onglets[Début],I$1),(ROW()-1)&lt;INDEX(Onglets[Début],J$1))=TRUE,VALUE(I$1),"")</f>
        <v/>
      </c>
      <c r="J45" s="1" t="str">
        <f ca="1">IF(AND((ROW()-1)&gt;=INDEX(Onglets[Début],J$1),(ROW()-1)&lt;INDEX(Onglets[Début],K$1))=TRUE,VALUE(J$1),"")</f>
        <v/>
      </c>
      <c r="K45" s="1" t="str">
        <f ca="1">IF(AND((ROW()-1)&gt;=INDEX(Onglets[Début],K$1),(ROW()-1)&lt;INDEX(Onglets[Début],L$1))=TRUE,VALUE(K$1),"")</f>
        <v/>
      </c>
      <c r="L45" s="1" t="str">
        <f ca="1">IF(AND((ROW()-1)&gt;=INDEX(Onglets[Début],L$1))=TRUE,VALUE(L$1),"")</f>
        <v/>
      </c>
      <c r="M45" s="2" t="str">
        <f t="shared" ca="1" si="4"/>
        <v xml:space="preserve"> </v>
      </c>
      <c r="N45" s="2" t="str">
        <f t="shared" ca="1" si="4"/>
        <v xml:space="preserve"> </v>
      </c>
      <c r="O45" s="2" t="str">
        <f t="shared" ca="1" si="4"/>
        <v xml:space="preserve"> </v>
      </c>
      <c r="P45" s="1" t="str">
        <f t="shared" ca="1" si="2"/>
        <v/>
      </c>
    </row>
    <row r="46" spans="1:16" x14ac:dyDescent="0.2">
      <c r="A46" s="1">
        <f ca="1">ROW()-IFERROR(INDEX(Onglets[Fin],MATCH(SUM($D46:$L46)-1,Onglets[ID]),0),0)-1</f>
        <v>13</v>
      </c>
      <c r="B46" s="1" t="str">
        <f ca="1">INDEX(Onglets[Onglet],MATCH(SUM($D46:$L46),Onglets[ID]),0)</f>
        <v>Biochimie</v>
      </c>
      <c r="C46" s="23" t="str">
        <f t="shared" ca="1" si="0"/>
        <v>Activité EM (enzyme malique)</v>
      </c>
      <c r="D46" s="1" t="str">
        <f ca="1">IF(AND((ROW()-1)&gt;=INDEX(Onglets[Début],D$1),(ROW()-1)&lt;INDEX(Onglets[Début],E$1))=TRUE,VALUE(D$1),"")</f>
        <v/>
      </c>
      <c r="E46" s="1">
        <f ca="1">IF(AND((ROW()-1)&gt;=INDEX(Onglets[Début],E$1),(ROW()-1)&lt;INDEX(Onglets[Début],F$1))=TRUE,VALUE(E$1),"")</f>
        <v>2</v>
      </c>
      <c r="F46" s="1" t="str">
        <f ca="1">IF(AND((ROW()-1)&gt;=INDEX(Onglets[Début],F$1),(ROW()-1)&lt;INDEX(Onglets[Début],G$1))=TRUE,VALUE(F$1),"")</f>
        <v/>
      </c>
      <c r="G46" s="1" t="str">
        <f ca="1">IF(AND((ROW()-1)&gt;=INDEX(Onglets[Début],G$1),(ROW()-1)&lt;INDEX(Onglets[Début],H$1))=TRUE,VALUE(G$1),"")</f>
        <v/>
      </c>
      <c r="H46" s="1" t="str">
        <f ca="1">IF(AND((ROW()-1)&gt;=INDEX(Onglets[Début],H$1),(ROW()-1)&lt;INDEX(Onglets[Début],I$1))=TRUE,VALUE(H$1),"")</f>
        <v/>
      </c>
      <c r="I46" s="1" t="str">
        <f ca="1">IF(AND((ROW()-1)&gt;=INDEX(Onglets[Début],I$1),(ROW()-1)&lt;INDEX(Onglets[Début],J$1))=TRUE,VALUE(I$1),"")</f>
        <v/>
      </c>
      <c r="J46" s="1" t="str">
        <f ca="1">IF(AND((ROW()-1)&gt;=INDEX(Onglets[Début],J$1),(ROW()-1)&lt;INDEX(Onglets[Début],K$1))=TRUE,VALUE(J$1),"")</f>
        <v/>
      </c>
      <c r="K46" s="1" t="str">
        <f ca="1">IF(AND((ROW()-1)&gt;=INDEX(Onglets[Début],K$1),(ROW()-1)&lt;INDEX(Onglets[Début],L$1))=TRUE,VALUE(K$1),"")</f>
        <v/>
      </c>
      <c r="L46" s="1" t="str">
        <f ca="1">IF(AND((ROW()-1)&gt;=INDEX(Onglets[Début],L$1))=TRUE,VALUE(L$1),"")</f>
        <v/>
      </c>
      <c r="M46" s="2" t="str">
        <f t="shared" ca="1" si="4"/>
        <v xml:space="preserve"> </v>
      </c>
      <c r="N46" s="2" t="str">
        <f t="shared" ca="1" si="4"/>
        <v xml:space="preserve"> </v>
      </c>
      <c r="O46" s="2" t="str">
        <f t="shared" ca="1" si="4"/>
        <v xml:space="preserve"> </v>
      </c>
      <c r="P46" s="1" t="str">
        <f t="shared" ca="1" si="2"/>
        <v>G. ROBIN: pas depuis 2016</v>
      </c>
    </row>
    <row r="47" spans="1:16" x14ac:dyDescent="0.2">
      <c r="A47" s="1">
        <f ca="1">ROW()-IFERROR(INDEX(Onglets[Fin],MATCH(SUM($D47:$L47)-1,Onglets[ID]),0),0)-1</f>
        <v>14</v>
      </c>
      <c r="B47" s="1" t="str">
        <f ca="1">INDEX(Onglets[Onglet],MATCH(SUM($D47:$L47),Onglets[ID]),0)</f>
        <v>Biochimie</v>
      </c>
      <c r="C47" s="23" t="str">
        <f t="shared" ca="1" si="0"/>
        <v>Activité F1,6BPase (fructose-1,6-biphosphatase)</v>
      </c>
      <c r="D47" s="1" t="str">
        <f ca="1">IF(AND((ROW()-1)&gt;=INDEX(Onglets[Début],D$1),(ROW()-1)&lt;INDEX(Onglets[Début],E$1))=TRUE,VALUE(D$1),"")</f>
        <v/>
      </c>
      <c r="E47" s="1">
        <f ca="1">IF(AND((ROW()-1)&gt;=INDEX(Onglets[Début],E$1),(ROW()-1)&lt;INDEX(Onglets[Début],F$1))=TRUE,VALUE(E$1),"")</f>
        <v>2</v>
      </c>
      <c r="F47" s="1" t="str">
        <f ca="1">IF(AND((ROW()-1)&gt;=INDEX(Onglets[Début],F$1),(ROW()-1)&lt;INDEX(Onglets[Début],G$1))=TRUE,VALUE(F$1),"")</f>
        <v/>
      </c>
      <c r="G47" s="1" t="str">
        <f ca="1">IF(AND((ROW()-1)&gt;=INDEX(Onglets[Début],G$1),(ROW()-1)&lt;INDEX(Onglets[Début],H$1))=TRUE,VALUE(G$1),"")</f>
        <v/>
      </c>
      <c r="H47" s="1" t="str">
        <f ca="1">IF(AND((ROW()-1)&gt;=INDEX(Onglets[Début],H$1),(ROW()-1)&lt;INDEX(Onglets[Début],I$1))=TRUE,VALUE(H$1),"")</f>
        <v/>
      </c>
      <c r="I47" s="1" t="str">
        <f ca="1">IF(AND((ROW()-1)&gt;=INDEX(Onglets[Début],I$1),(ROW()-1)&lt;INDEX(Onglets[Début],J$1))=TRUE,VALUE(I$1),"")</f>
        <v/>
      </c>
      <c r="J47" s="1" t="str">
        <f ca="1">IF(AND((ROW()-1)&gt;=INDEX(Onglets[Début],J$1),(ROW()-1)&lt;INDEX(Onglets[Début],K$1))=TRUE,VALUE(J$1),"")</f>
        <v/>
      </c>
      <c r="K47" s="1" t="str">
        <f ca="1">IF(AND((ROW()-1)&gt;=INDEX(Onglets[Début],K$1),(ROW()-1)&lt;INDEX(Onglets[Début],L$1))=TRUE,VALUE(K$1),"")</f>
        <v/>
      </c>
      <c r="L47" s="1" t="str">
        <f ca="1">IF(AND((ROW()-1)&gt;=INDEX(Onglets[Début],L$1))=TRUE,VALUE(L$1),"")</f>
        <v/>
      </c>
      <c r="M47" s="2" t="str">
        <f t="shared" ca="1" si="4"/>
        <v xml:space="preserve"> </v>
      </c>
      <c r="N47" s="2" t="str">
        <f t="shared" ca="1" si="4"/>
        <v xml:space="preserve"> </v>
      </c>
      <c r="O47" s="2" t="str">
        <f t="shared" ca="1" si="4"/>
        <v xml:space="preserve"> </v>
      </c>
      <c r="P47" s="1" t="str">
        <f t="shared" ca="1" si="2"/>
        <v/>
      </c>
    </row>
    <row r="48" spans="1:16" x14ac:dyDescent="0.2">
      <c r="A48" s="1">
        <f ca="1">ROW()-IFERROR(INDEX(Onglets[Fin],MATCH(SUM($D48:$L48)-1,Onglets[ID]),0),0)-1</f>
        <v>15</v>
      </c>
      <c r="B48" s="1" t="str">
        <f ca="1">INDEX(Onglets[Onglet],MATCH(SUM($D48:$L48),Onglets[ID]),0)</f>
        <v>Biochimie</v>
      </c>
      <c r="C48" s="23" t="str">
        <f t="shared" ca="1" si="0"/>
        <v>Activité G6P (glucose-6-Phosphatase)</v>
      </c>
      <c r="D48" s="1" t="str">
        <f ca="1">IF(AND((ROW()-1)&gt;=INDEX(Onglets[Début],D$1),(ROW()-1)&lt;INDEX(Onglets[Début],E$1))=TRUE,VALUE(D$1),"")</f>
        <v/>
      </c>
      <c r="E48" s="1">
        <f ca="1">IF(AND((ROW()-1)&gt;=INDEX(Onglets[Début],E$1),(ROW()-1)&lt;INDEX(Onglets[Début],F$1))=TRUE,VALUE(E$1),"")</f>
        <v>2</v>
      </c>
      <c r="F48" s="1" t="str">
        <f ca="1">IF(AND((ROW()-1)&gt;=INDEX(Onglets[Début],F$1),(ROW()-1)&lt;INDEX(Onglets[Début],G$1))=TRUE,VALUE(F$1),"")</f>
        <v/>
      </c>
      <c r="G48" s="1" t="str">
        <f ca="1">IF(AND((ROW()-1)&gt;=INDEX(Onglets[Début],G$1),(ROW()-1)&lt;INDEX(Onglets[Début],H$1))=TRUE,VALUE(G$1),"")</f>
        <v/>
      </c>
      <c r="H48" s="1" t="str">
        <f ca="1">IF(AND((ROW()-1)&gt;=INDEX(Onglets[Début],H$1),(ROW()-1)&lt;INDEX(Onglets[Début],I$1))=TRUE,VALUE(H$1),"")</f>
        <v/>
      </c>
      <c r="I48" s="1" t="str">
        <f ca="1">IF(AND((ROW()-1)&gt;=INDEX(Onglets[Début],I$1),(ROW()-1)&lt;INDEX(Onglets[Début],J$1))=TRUE,VALUE(I$1),"")</f>
        <v/>
      </c>
      <c r="J48" s="1" t="str">
        <f ca="1">IF(AND((ROW()-1)&gt;=INDEX(Onglets[Début],J$1),(ROW()-1)&lt;INDEX(Onglets[Début],K$1))=TRUE,VALUE(J$1),"")</f>
        <v/>
      </c>
      <c r="K48" s="1" t="str">
        <f ca="1">IF(AND((ROW()-1)&gt;=INDEX(Onglets[Début],K$1),(ROW()-1)&lt;INDEX(Onglets[Début],L$1))=TRUE,VALUE(K$1),"")</f>
        <v/>
      </c>
      <c r="L48" s="1" t="str">
        <f ca="1">IF(AND((ROW()-1)&gt;=INDEX(Onglets[Début],L$1))=TRUE,VALUE(L$1),"")</f>
        <v/>
      </c>
      <c r="M48" s="2" t="str">
        <f t="shared" ca="1" si="4"/>
        <v xml:space="preserve"> </v>
      </c>
      <c r="N48" s="2" t="str">
        <f t="shared" ca="1" si="4"/>
        <v xml:space="preserve"> </v>
      </c>
      <c r="O48" s="2" t="str">
        <f t="shared" ca="1" si="4"/>
        <v xml:space="preserve"> </v>
      </c>
      <c r="P48" s="1" t="str">
        <f t="shared" ca="1" si="2"/>
        <v>Méthode non validée</v>
      </c>
    </row>
    <row r="49" spans="1:16" ht="25.5" x14ac:dyDescent="0.2">
      <c r="A49" s="1">
        <f ca="1">ROW()-IFERROR(INDEX(Onglets[Fin],MATCH(SUM($D49:$L49)-1,Onglets[ID]),0),0)-1</f>
        <v>16</v>
      </c>
      <c r="B49" s="1" t="str">
        <f ca="1">INDEX(Onglets[Onglet],MATCH(SUM($D49:$L49),Onglets[ID]),0)</f>
        <v>Biochimie</v>
      </c>
      <c r="C49" s="23" t="str">
        <f t="shared" ca="1" si="0"/>
        <v>Activité G6PDH (glucose-6-phosphate déshydrogénase)</v>
      </c>
      <c r="D49" s="1" t="str">
        <f ca="1">IF(AND((ROW()-1)&gt;=INDEX(Onglets[Début],D$1),(ROW()-1)&lt;INDEX(Onglets[Début],E$1))=TRUE,VALUE(D$1),"")</f>
        <v/>
      </c>
      <c r="E49" s="1">
        <f ca="1">IF(AND((ROW()-1)&gt;=INDEX(Onglets[Début],E$1),(ROW()-1)&lt;INDEX(Onglets[Début],F$1))=TRUE,VALUE(E$1),"")</f>
        <v>2</v>
      </c>
      <c r="F49" s="1" t="str">
        <f ca="1">IF(AND((ROW()-1)&gt;=INDEX(Onglets[Début],F$1),(ROW()-1)&lt;INDEX(Onglets[Début],G$1))=TRUE,VALUE(F$1),"")</f>
        <v/>
      </c>
      <c r="G49" s="1" t="str">
        <f ca="1">IF(AND((ROW()-1)&gt;=INDEX(Onglets[Début],G$1),(ROW()-1)&lt;INDEX(Onglets[Début],H$1))=TRUE,VALUE(G$1),"")</f>
        <v/>
      </c>
      <c r="H49" s="1" t="str">
        <f ca="1">IF(AND((ROW()-1)&gt;=INDEX(Onglets[Début],H$1),(ROW()-1)&lt;INDEX(Onglets[Début],I$1))=TRUE,VALUE(H$1),"")</f>
        <v/>
      </c>
      <c r="I49" s="1" t="str">
        <f ca="1">IF(AND((ROW()-1)&gt;=INDEX(Onglets[Début],I$1),(ROW()-1)&lt;INDEX(Onglets[Début],J$1))=TRUE,VALUE(I$1),"")</f>
        <v/>
      </c>
      <c r="J49" s="1" t="str">
        <f ca="1">IF(AND((ROW()-1)&gt;=INDEX(Onglets[Début],J$1),(ROW()-1)&lt;INDEX(Onglets[Début],K$1))=TRUE,VALUE(J$1),"")</f>
        <v/>
      </c>
      <c r="K49" s="1" t="str">
        <f ca="1">IF(AND((ROW()-1)&gt;=INDEX(Onglets[Début],K$1),(ROW()-1)&lt;INDEX(Onglets[Début],L$1))=TRUE,VALUE(K$1),"")</f>
        <v/>
      </c>
      <c r="L49" s="1" t="str">
        <f ca="1">IF(AND((ROW()-1)&gt;=INDEX(Onglets[Début],L$1))=TRUE,VALUE(L$1),"")</f>
        <v/>
      </c>
      <c r="M49" s="2" t="str">
        <f t="shared" ca="1" si="4"/>
        <v xml:space="preserve"> </v>
      </c>
      <c r="N49" s="2" t="str">
        <f t="shared" ca="1" si="4"/>
        <v xml:space="preserve"> </v>
      </c>
      <c r="O49" s="2" t="str">
        <f t="shared" ca="1" si="4"/>
        <v xml:space="preserve"> </v>
      </c>
      <c r="P49" s="1" t="str">
        <f t="shared" ca="1" si="2"/>
        <v>G. ROBIN: pas depuis 2016</v>
      </c>
    </row>
    <row r="50" spans="1:16" x14ac:dyDescent="0.2">
      <c r="A50" s="1">
        <f ca="1">ROW()-IFERROR(INDEX(Onglets[Fin],MATCH(SUM($D50:$L50)-1,Onglets[ID]),0),0)-1</f>
        <v>17</v>
      </c>
      <c r="B50" s="1" t="str">
        <f ca="1">INDEX(Onglets[Onglet],MATCH(SUM($D50:$L50),Onglets[ID]),0)</f>
        <v>Biochimie</v>
      </c>
      <c r="C50" s="23" t="str">
        <f t="shared" ca="1" si="0"/>
        <v>Activité GCK (glucokinase)</v>
      </c>
      <c r="D50" s="1" t="str">
        <f ca="1">IF(AND((ROW()-1)&gt;=INDEX(Onglets[Début],D$1),(ROW()-1)&lt;INDEX(Onglets[Début],E$1))=TRUE,VALUE(D$1),"")</f>
        <v/>
      </c>
      <c r="E50" s="1">
        <f ca="1">IF(AND((ROW()-1)&gt;=INDEX(Onglets[Début],E$1),(ROW()-1)&lt;INDEX(Onglets[Début],F$1))=TRUE,VALUE(E$1),"")</f>
        <v>2</v>
      </c>
      <c r="F50" s="1" t="str">
        <f ca="1">IF(AND((ROW()-1)&gt;=INDEX(Onglets[Début],F$1),(ROW()-1)&lt;INDEX(Onglets[Début],G$1))=TRUE,VALUE(F$1),"")</f>
        <v/>
      </c>
      <c r="G50" s="1" t="str">
        <f ca="1">IF(AND((ROW()-1)&gt;=INDEX(Onglets[Début],G$1),(ROW()-1)&lt;INDEX(Onglets[Début],H$1))=TRUE,VALUE(G$1),"")</f>
        <v/>
      </c>
      <c r="H50" s="1" t="str">
        <f ca="1">IF(AND((ROW()-1)&gt;=INDEX(Onglets[Début],H$1),(ROW()-1)&lt;INDEX(Onglets[Début],I$1))=TRUE,VALUE(H$1),"")</f>
        <v/>
      </c>
      <c r="I50" s="1" t="str">
        <f ca="1">IF(AND((ROW()-1)&gt;=INDEX(Onglets[Début],I$1),(ROW()-1)&lt;INDEX(Onglets[Début],J$1))=TRUE,VALUE(I$1),"")</f>
        <v/>
      </c>
      <c r="J50" s="1" t="str">
        <f ca="1">IF(AND((ROW()-1)&gt;=INDEX(Onglets[Début],J$1),(ROW()-1)&lt;INDEX(Onglets[Début],K$1))=TRUE,VALUE(J$1),"")</f>
        <v/>
      </c>
      <c r="K50" s="1" t="str">
        <f ca="1">IF(AND((ROW()-1)&gt;=INDEX(Onglets[Début],K$1),(ROW()-1)&lt;INDEX(Onglets[Début],L$1))=TRUE,VALUE(K$1),"")</f>
        <v/>
      </c>
      <c r="L50" s="1" t="str">
        <f ca="1">IF(AND((ROW()-1)&gt;=INDEX(Onglets[Début],L$1))=TRUE,VALUE(L$1),"")</f>
        <v/>
      </c>
      <c r="M50" s="2" t="str">
        <f t="shared" ca="1" si="4"/>
        <v xml:space="preserve"> </v>
      </c>
      <c r="N50" s="2" t="str">
        <f t="shared" ca="1" si="4"/>
        <v xml:space="preserve"> </v>
      </c>
      <c r="O50" s="2" t="str">
        <f t="shared" ca="1" si="4"/>
        <v xml:space="preserve"> </v>
      </c>
      <c r="P50" s="1" t="str">
        <f t="shared" ca="1" si="2"/>
        <v/>
      </c>
    </row>
    <row r="51" spans="1:16" x14ac:dyDescent="0.2">
      <c r="A51" s="1">
        <f ca="1">ROW()-IFERROR(INDEX(Onglets[Fin],MATCH(SUM($D51:$L51)-1,Onglets[ID]),0),0)-1</f>
        <v>18</v>
      </c>
      <c r="B51" s="1" t="str">
        <f ca="1">INDEX(Onglets[Onglet],MATCH(SUM($D51:$L51),Onglets[ID]),0)</f>
        <v>Biochimie</v>
      </c>
      <c r="C51" s="23" t="str">
        <f t="shared" ca="1" si="0"/>
        <v xml:space="preserve">Activité g-GT </v>
      </c>
      <c r="D51" s="1" t="str">
        <f ca="1">IF(AND((ROW()-1)&gt;=INDEX(Onglets[Début],D$1),(ROW()-1)&lt;INDEX(Onglets[Début],E$1))=TRUE,VALUE(D$1),"")</f>
        <v/>
      </c>
      <c r="E51" s="1">
        <f ca="1">IF(AND((ROW()-1)&gt;=INDEX(Onglets[Début],E$1),(ROW()-1)&lt;INDEX(Onglets[Début],F$1))=TRUE,VALUE(E$1),"")</f>
        <v>2</v>
      </c>
      <c r="F51" s="1" t="str">
        <f ca="1">IF(AND((ROW()-1)&gt;=INDEX(Onglets[Début],F$1),(ROW()-1)&lt;INDEX(Onglets[Début],G$1))=TRUE,VALUE(F$1),"")</f>
        <v/>
      </c>
      <c r="G51" s="1" t="str">
        <f ca="1">IF(AND((ROW()-1)&gt;=INDEX(Onglets[Début],G$1),(ROW()-1)&lt;INDEX(Onglets[Début],H$1))=TRUE,VALUE(G$1),"")</f>
        <v/>
      </c>
      <c r="H51" s="1" t="str">
        <f ca="1">IF(AND((ROW()-1)&gt;=INDEX(Onglets[Début],H$1),(ROW()-1)&lt;INDEX(Onglets[Début],I$1))=TRUE,VALUE(H$1),"")</f>
        <v/>
      </c>
      <c r="I51" s="1" t="str">
        <f ca="1">IF(AND((ROW()-1)&gt;=INDEX(Onglets[Début],I$1),(ROW()-1)&lt;INDEX(Onglets[Début],J$1))=TRUE,VALUE(I$1),"")</f>
        <v/>
      </c>
      <c r="J51" s="1" t="str">
        <f ca="1">IF(AND((ROW()-1)&gt;=INDEX(Onglets[Début],J$1),(ROW()-1)&lt;INDEX(Onglets[Début],K$1))=TRUE,VALUE(J$1),"")</f>
        <v/>
      </c>
      <c r="K51" s="1" t="str">
        <f ca="1">IF(AND((ROW()-1)&gt;=INDEX(Onglets[Début],K$1),(ROW()-1)&lt;INDEX(Onglets[Début],L$1))=TRUE,VALUE(K$1),"")</f>
        <v/>
      </c>
      <c r="L51" s="1" t="str">
        <f ca="1">IF(AND((ROW()-1)&gt;=INDEX(Onglets[Début],L$1))=TRUE,VALUE(L$1),"")</f>
        <v/>
      </c>
      <c r="M51" s="2" t="str">
        <f t="shared" ca="1" si="4"/>
        <v xml:space="preserve"> </v>
      </c>
      <c r="N51" s="2" t="str">
        <f t="shared" ca="1" si="4"/>
        <v xml:space="preserve"> </v>
      </c>
      <c r="O51" s="2" t="str">
        <f t="shared" ca="1" si="4"/>
        <v xml:space="preserve"> </v>
      </c>
      <c r="P51" s="1" t="str">
        <f t="shared" ca="1" si="2"/>
        <v/>
      </c>
    </row>
    <row r="52" spans="1:16" x14ac:dyDescent="0.2">
      <c r="A52" s="1">
        <f ca="1">ROW()-IFERROR(INDEX(Onglets[Fin],MATCH(SUM($D52:$L52)-1,Onglets[ID]),0),0)-1</f>
        <v>19</v>
      </c>
      <c r="B52" s="1" t="str">
        <f ca="1">INDEX(Onglets[Onglet],MATCH(SUM($D52:$L52),Onglets[ID]),0)</f>
        <v>Biochimie</v>
      </c>
      <c r="C52" s="23" t="str">
        <f t="shared" ca="1" si="0"/>
        <v>Activité GPX (Glutathion peroxidase)</v>
      </c>
      <c r="D52" s="1" t="str">
        <f ca="1">IF(AND((ROW()-1)&gt;=INDEX(Onglets[Début],D$1),(ROW()-1)&lt;INDEX(Onglets[Début],E$1))=TRUE,VALUE(D$1),"")</f>
        <v/>
      </c>
      <c r="E52" s="1">
        <f ca="1">IF(AND((ROW()-1)&gt;=INDEX(Onglets[Début],E$1),(ROW()-1)&lt;INDEX(Onglets[Début],F$1))=TRUE,VALUE(E$1),"")</f>
        <v>2</v>
      </c>
      <c r="F52" s="1" t="str">
        <f ca="1">IF(AND((ROW()-1)&gt;=INDEX(Onglets[Début],F$1),(ROW()-1)&lt;INDEX(Onglets[Début],G$1))=TRUE,VALUE(F$1),"")</f>
        <v/>
      </c>
      <c r="G52" s="1" t="str">
        <f ca="1">IF(AND((ROW()-1)&gt;=INDEX(Onglets[Début],G$1),(ROW()-1)&lt;INDEX(Onglets[Début],H$1))=TRUE,VALUE(G$1),"")</f>
        <v/>
      </c>
      <c r="H52" s="1" t="str">
        <f ca="1">IF(AND((ROW()-1)&gt;=INDEX(Onglets[Début],H$1),(ROW()-1)&lt;INDEX(Onglets[Début],I$1))=TRUE,VALUE(H$1),"")</f>
        <v/>
      </c>
      <c r="I52" s="1" t="str">
        <f ca="1">IF(AND((ROW()-1)&gt;=INDEX(Onglets[Début],I$1),(ROW()-1)&lt;INDEX(Onglets[Début],J$1))=TRUE,VALUE(I$1),"")</f>
        <v/>
      </c>
      <c r="J52" s="1" t="str">
        <f ca="1">IF(AND((ROW()-1)&gt;=INDEX(Onglets[Début],J$1),(ROW()-1)&lt;INDEX(Onglets[Début],K$1))=TRUE,VALUE(J$1),"")</f>
        <v/>
      </c>
      <c r="K52" s="1" t="str">
        <f ca="1">IF(AND((ROW()-1)&gt;=INDEX(Onglets[Début],K$1),(ROW()-1)&lt;INDEX(Onglets[Début],L$1))=TRUE,VALUE(K$1),"")</f>
        <v/>
      </c>
      <c r="L52" s="1" t="str">
        <f ca="1">IF(AND((ROW()-1)&gt;=INDEX(Onglets[Début],L$1))=TRUE,VALUE(L$1),"")</f>
        <v/>
      </c>
      <c r="M52" s="2" t="str">
        <f t="shared" ca="1" si="4"/>
        <v xml:space="preserve"> </v>
      </c>
      <c r="N52" s="2" t="str">
        <f t="shared" ca="1" si="4"/>
        <v xml:space="preserve"> </v>
      </c>
      <c r="O52" s="2" t="str">
        <f t="shared" ca="1" si="4"/>
        <v xml:space="preserve"> </v>
      </c>
      <c r="P52" s="1" t="str">
        <f t="shared" ca="1" si="2"/>
        <v/>
      </c>
    </row>
    <row r="53" spans="1:16" x14ac:dyDescent="0.2">
      <c r="A53" s="1">
        <f ca="1">ROW()-IFERROR(INDEX(Onglets[Fin],MATCH(SUM($D53:$L53)-1,Onglets[ID]),0),0)-1</f>
        <v>20</v>
      </c>
      <c r="B53" s="1" t="str">
        <f ca="1">INDEX(Onglets[Onglet],MATCH(SUM($D53:$L53),Onglets[ID]),0)</f>
        <v>Biochimie</v>
      </c>
      <c r="C53" s="23" t="str">
        <f t="shared" ca="1" si="0"/>
        <v>Activité GRX (glutathion reductase)</v>
      </c>
      <c r="D53" s="1" t="str">
        <f ca="1">IF(AND((ROW()-1)&gt;=INDEX(Onglets[Début],D$1),(ROW()-1)&lt;INDEX(Onglets[Début],E$1))=TRUE,VALUE(D$1),"")</f>
        <v/>
      </c>
      <c r="E53" s="1">
        <f ca="1">IF(AND((ROW()-1)&gt;=INDEX(Onglets[Début],E$1),(ROW()-1)&lt;INDEX(Onglets[Début],F$1))=TRUE,VALUE(E$1),"")</f>
        <v>2</v>
      </c>
      <c r="F53" s="1" t="str">
        <f ca="1">IF(AND((ROW()-1)&gt;=INDEX(Onglets[Début],F$1),(ROW()-1)&lt;INDEX(Onglets[Début],G$1))=TRUE,VALUE(F$1),"")</f>
        <v/>
      </c>
      <c r="G53" s="1" t="str">
        <f ca="1">IF(AND((ROW()-1)&gt;=INDEX(Onglets[Début],G$1),(ROW()-1)&lt;INDEX(Onglets[Début],H$1))=TRUE,VALUE(G$1),"")</f>
        <v/>
      </c>
      <c r="H53" s="1" t="str">
        <f ca="1">IF(AND((ROW()-1)&gt;=INDEX(Onglets[Début],H$1),(ROW()-1)&lt;INDEX(Onglets[Début],I$1))=TRUE,VALUE(H$1),"")</f>
        <v/>
      </c>
      <c r="I53" s="1" t="str">
        <f ca="1">IF(AND((ROW()-1)&gt;=INDEX(Onglets[Début],I$1),(ROW()-1)&lt;INDEX(Onglets[Début],J$1))=TRUE,VALUE(I$1),"")</f>
        <v/>
      </c>
      <c r="J53" s="1" t="str">
        <f ca="1">IF(AND((ROW()-1)&gt;=INDEX(Onglets[Début],J$1),(ROW()-1)&lt;INDEX(Onglets[Début],K$1))=TRUE,VALUE(J$1),"")</f>
        <v/>
      </c>
      <c r="K53" s="1" t="str">
        <f ca="1">IF(AND((ROW()-1)&gt;=INDEX(Onglets[Début],K$1),(ROW()-1)&lt;INDEX(Onglets[Début],L$1))=TRUE,VALUE(K$1),"")</f>
        <v/>
      </c>
      <c r="L53" s="1" t="str">
        <f ca="1">IF(AND((ROW()-1)&gt;=INDEX(Onglets[Début],L$1))=TRUE,VALUE(L$1),"")</f>
        <v/>
      </c>
      <c r="M53" s="2" t="str">
        <f t="shared" ca="1" si="4"/>
        <v xml:space="preserve"> </v>
      </c>
      <c r="N53" s="2" t="str">
        <f t="shared" ca="1" si="4"/>
        <v xml:space="preserve"> </v>
      </c>
      <c r="O53" s="2" t="str">
        <f t="shared" ca="1" si="4"/>
        <v xml:space="preserve"> </v>
      </c>
      <c r="P53" s="1" t="str">
        <f t="shared" ca="1" si="2"/>
        <v/>
      </c>
    </row>
    <row r="54" spans="1:16" ht="25.5" x14ac:dyDescent="0.2">
      <c r="A54" s="1">
        <f ca="1">ROW()-IFERROR(INDEX(Onglets[Fin],MATCH(SUM($D54:$L54)-1,Onglets[ID]),0),0)-1</f>
        <v>21</v>
      </c>
      <c r="B54" s="1" t="str">
        <f ca="1">INDEX(Onglets[Onglet],MATCH(SUM($D54:$L54),Onglets[ID]),0)</f>
        <v>Biochimie</v>
      </c>
      <c r="C54" s="23" t="str">
        <f t="shared" ca="1" si="0"/>
        <v>Activité HK (Hexokinase) et GDH (glucose déshydrogénase)</v>
      </c>
      <c r="D54" s="1" t="str">
        <f ca="1">IF(AND((ROW()-1)&gt;=INDEX(Onglets[Début],D$1),(ROW()-1)&lt;INDEX(Onglets[Début],E$1))=TRUE,VALUE(D$1),"")</f>
        <v/>
      </c>
      <c r="E54" s="1">
        <f ca="1">IF(AND((ROW()-1)&gt;=INDEX(Onglets[Début],E$1),(ROW()-1)&lt;INDEX(Onglets[Début],F$1))=TRUE,VALUE(E$1),"")</f>
        <v>2</v>
      </c>
      <c r="F54" s="1" t="str">
        <f ca="1">IF(AND((ROW()-1)&gt;=INDEX(Onglets[Début],F$1),(ROW()-1)&lt;INDEX(Onglets[Début],G$1))=TRUE,VALUE(F$1),"")</f>
        <v/>
      </c>
      <c r="G54" s="1" t="str">
        <f ca="1">IF(AND((ROW()-1)&gt;=INDEX(Onglets[Début],G$1),(ROW()-1)&lt;INDEX(Onglets[Début],H$1))=TRUE,VALUE(G$1),"")</f>
        <v/>
      </c>
      <c r="H54" s="1" t="str">
        <f ca="1">IF(AND((ROW()-1)&gt;=INDEX(Onglets[Début],H$1),(ROW()-1)&lt;INDEX(Onglets[Début],I$1))=TRUE,VALUE(H$1),"")</f>
        <v/>
      </c>
      <c r="I54" s="1" t="str">
        <f ca="1">IF(AND((ROW()-1)&gt;=INDEX(Onglets[Début],I$1),(ROW()-1)&lt;INDEX(Onglets[Début],J$1))=TRUE,VALUE(I$1),"")</f>
        <v/>
      </c>
      <c r="J54" s="1" t="str">
        <f ca="1">IF(AND((ROW()-1)&gt;=INDEX(Onglets[Début],J$1),(ROW()-1)&lt;INDEX(Onglets[Début],K$1))=TRUE,VALUE(J$1),"")</f>
        <v/>
      </c>
      <c r="K54" s="1" t="str">
        <f ca="1">IF(AND((ROW()-1)&gt;=INDEX(Onglets[Début],K$1),(ROW()-1)&lt;INDEX(Onglets[Début],L$1))=TRUE,VALUE(K$1),"")</f>
        <v/>
      </c>
      <c r="L54" s="1" t="str">
        <f ca="1">IF(AND((ROW()-1)&gt;=INDEX(Onglets[Début],L$1))=TRUE,VALUE(L$1),"")</f>
        <v/>
      </c>
      <c r="M54" s="2" t="str">
        <f t="shared" ca="1" si="4"/>
        <v xml:space="preserve"> </v>
      </c>
      <c r="N54" s="2" t="str">
        <f t="shared" ca="1" si="4"/>
        <v xml:space="preserve"> </v>
      </c>
      <c r="O54" s="2" t="str">
        <f t="shared" ca="1" si="4"/>
        <v xml:space="preserve"> </v>
      </c>
      <c r="P54" s="1" t="str">
        <f t="shared" ca="1" si="2"/>
        <v/>
      </c>
    </row>
    <row r="55" spans="1:16" x14ac:dyDescent="0.2">
      <c r="A55" s="1">
        <f ca="1">ROW()-IFERROR(INDEX(Onglets[Fin],MATCH(SUM($D55:$L55)-1,Onglets[ID]),0),0)-1</f>
        <v>22</v>
      </c>
      <c r="B55" s="1" t="str">
        <f ca="1">INDEX(Onglets[Onglet],MATCH(SUM($D55:$L55),Onglets[ID]),0)</f>
        <v>Biochimie</v>
      </c>
      <c r="C55" s="23" t="str">
        <f t="shared" ca="1" si="0"/>
        <v>Activité ICDH (isocitrate déshydrogénase)</v>
      </c>
      <c r="D55" s="1" t="str">
        <f ca="1">IF(AND((ROW()-1)&gt;=INDEX(Onglets[Début],D$1),(ROW()-1)&lt;INDEX(Onglets[Début],E$1))=TRUE,VALUE(D$1),"")</f>
        <v/>
      </c>
      <c r="E55" s="1">
        <f ca="1">IF(AND((ROW()-1)&gt;=INDEX(Onglets[Début],E$1),(ROW()-1)&lt;INDEX(Onglets[Début],F$1))=TRUE,VALUE(E$1),"")</f>
        <v>2</v>
      </c>
      <c r="F55" s="1" t="str">
        <f ca="1">IF(AND((ROW()-1)&gt;=INDEX(Onglets[Début],F$1),(ROW()-1)&lt;INDEX(Onglets[Début],G$1))=TRUE,VALUE(F$1),"")</f>
        <v/>
      </c>
      <c r="G55" s="1" t="str">
        <f ca="1">IF(AND((ROW()-1)&gt;=INDEX(Onglets[Début],G$1),(ROW()-1)&lt;INDEX(Onglets[Début],H$1))=TRUE,VALUE(G$1),"")</f>
        <v/>
      </c>
      <c r="H55" s="1" t="str">
        <f ca="1">IF(AND((ROW()-1)&gt;=INDEX(Onglets[Début],H$1),(ROW()-1)&lt;INDEX(Onglets[Début],I$1))=TRUE,VALUE(H$1),"")</f>
        <v/>
      </c>
      <c r="I55" s="1" t="str">
        <f ca="1">IF(AND((ROW()-1)&gt;=INDEX(Onglets[Début],I$1),(ROW()-1)&lt;INDEX(Onglets[Début],J$1))=TRUE,VALUE(I$1),"")</f>
        <v/>
      </c>
      <c r="J55" s="1" t="str">
        <f ca="1">IF(AND((ROW()-1)&gt;=INDEX(Onglets[Début],J$1),(ROW()-1)&lt;INDEX(Onglets[Début],K$1))=TRUE,VALUE(J$1),"")</f>
        <v/>
      </c>
      <c r="K55" s="1" t="str">
        <f ca="1">IF(AND((ROW()-1)&gt;=INDEX(Onglets[Début],K$1),(ROW()-1)&lt;INDEX(Onglets[Début],L$1))=TRUE,VALUE(K$1),"")</f>
        <v/>
      </c>
      <c r="L55" s="1" t="str">
        <f ca="1">IF(AND((ROW()-1)&gt;=INDEX(Onglets[Début],L$1))=TRUE,VALUE(L$1),"")</f>
        <v/>
      </c>
      <c r="M55" s="2" t="str">
        <f t="shared" ca="1" si="4"/>
        <v/>
      </c>
      <c r="N55" s="2" t="str">
        <f t="shared" ca="1" si="4"/>
        <v/>
      </c>
      <c r="O55" s="2" t="str">
        <f t="shared" ca="1" si="4"/>
        <v xml:space="preserve"> </v>
      </c>
      <c r="P55" s="1" t="str">
        <f t="shared" ca="1" si="2"/>
        <v/>
      </c>
    </row>
    <row r="56" spans="1:16" x14ac:dyDescent="0.2">
      <c r="A56" s="1">
        <f ca="1">ROW()-IFERROR(INDEX(Onglets[Fin],MATCH(SUM($D56:$L56)-1,Onglets[ID]),0),0)-1</f>
        <v>23</v>
      </c>
      <c r="B56" s="1" t="str">
        <f ca="1">INDEX(Onglets[Onglet],MATCH(SUM($D56:$L56),Onglets[ID]),0)</f>
        <v>Biochimie</v>
      </c>
      <c r="C56" s="23" t="str">
        <f t="shared" ca="1" si="0"/>
        <v>Activité LDH (lactate déshydrogénase)</v>
      </c>
      <c r="D56" s="1" t="str">
        <f ca="1">IF(AND((ROW()-1)&gt;=INDEX(Onglets[Début],D$1),(ROW()-1)&lt;INDEX(Onglets[Début],E$1))=TRUE,VALUE(D$1),"")</f>
        <v/>
      </c>
      <c r="E56" s="1">
        <f ca="1">IF(AND((ROW()-1)&gt;=INDEX(Onglets[Début],E$1),(ROW()-1)&lt;INDEX(Onglets[Début],F$1))=TRUE,VALUE(E$1),"")</f>
        <v>2</v>
      </c>
      <c r="F56" s="1" t="str">
        <f ca="1">IF(AND((ROW()-1)&gt;=INDEX(Onglets[Début],F$1),(ROW()-1)&lt;INDEX(Onglets[Début],G$1))=TRUE,VALUE(F$1),"")</f>
        <v/>
      </c>
      <c r="G56" s="1" t="str">
        <f ca="1">IF(AND((ROW()-1)&gt;=INDEX(Onglets[Début],G$1),(ROW()-1)&lt;INDEX(Onglets[Début],H$1))=TRUE,VALUE(G$1),"")</f>
        <v/>
      </c>
      <c r="H56" s="1" t="str">
        <f ca="1">IF(AND((ROW()-1)&gt;=INDEX(Onglets[Début],H$1),(ROW()-1)&lt;INDEX(Onglets[Début],I$1))=TRUE,VALUE(H$1),"")</f>
        <v/>
      </c>
      <c r="I56" s="1" t="str">
        <f ca="1">IF(AND((ROW()-1)&gt;=INDEX(Onglets[Début],I$1),(ROW()-1)&lt;INDEX(Onglets[Début],J$1))=TRUE,VALUE(I$1),"")</f>
        <v/>
      </c>
      <c r="J56" s="1" t="str">
        <f ca="1">IF(AND((ROW()-1)&gt;=INDEX(Onglets[Début],J$1),(ROW()-1)&lt;INDEX(Onglets[Début],K$1))=TRUE,VALUE(J$1),"")</f>
        <v/>
      </c>
      <c r="K56" s="1" t="str">
        <f ca="1">IF(AND((ROW()-1)&gt;=INDEX(Onglets[Début],K$1),(ROW()-1)&lt;INDEX(Onglets[Début],L$1))=TRUE,VALUE(K$1),"")</f>
        <v/>
      </c>
      <c r="L56" s="1" t="str">
        <f ca="1">IF(AND((ROW()-1)&gt;=INDEX(Onglets[Début],L$1))=TRUE,VALUE(L$1),"")</f>
        <v/>
      </c>
      <c r="M56" s="2" t="str">
        <f t="shared" ca="1" si="4"/>
        <v xml:space="preserve"> </v>
      </c>
      <c r="N56" s="2" t="str">
        <f t="shared" ca="1" si="4"/>
        <v xml:space="preserve"> </v>
      </c>
      <c r="O56" s="2" t="str">
        <f t="shared" ca="1" si="4"/>
        <v xml:space="preserve"> </v>
      </c>
      <c r="P56" s="1" t="str">
        <f t="shared" ca="1" si="2"/>
        <v>G. ROBIN: pas depuis 2010</v>
      </c>
    </row>
    <row r="57" spans="1:16" x14ac:dyDescent="0.2">
      <c r="A57" s="1">
        <f ca="1">ROW()-IFERROR(INDEX(Onglets[Fin],MATCH(SUM($D57:$L57)-1,Onglets[ID]),0),0)-1</f>
        <v>24</v>
      </c>
      <c r="B57" s="1" t="str">
        <f ca="1">INDEX(Onglets[Onglet],MATCH(SUM($D57:$L57),Onglets[ID]),0)</f>
        <v>Biochimie</v>
      </c>
      <c r="C57" s="23" t="str">
        <f t="shared" ca="1" si="0"/>
        <v>Activité PEPCK (phosphoenol pyruvate carboxylase)</v>
      </c>
      <c r="D57" s="1" t="str">
        <f ca="1">IF(AND((ROW()-1)&gt;=INDEX(Onglets[Début],D$1),(ROW()-1)&lt;INDEX(Onglets[Début],E$1))=TRUE,VALUE(D$1),"")</f>
        <v/>
      </c>
      <c r="E57" s="1">
        <f ca="1">IF(AND((ROW()-1)&gt;=INDEX(Onglets[Début],E$1),(ROW()-1)&lt;INDEX(Onglets[Début],F$1))=TRUE,VALUE(E$1),"")</f>
        <v>2</v>
      </c>
      <c r="F57" s="1" t="str">
        <f ca="1">IF(AND((ROW()-1)&gt;=INDEX(Onglets[Début],F$1),(ROW()-1)&lt;INDEX(Onglets[Début],G$1))=TRUE,VALUE(F$1),"")</f>
        <v/>
      </c>
      <c r="G57" s="1" t="str">
        <f ca="1">IF(AND((ROW()-1)&gt;=INDEX(Onglets[Début],G$1),(ROW()-1)&lt;INDEX(Onglets[Début],H$1))=TRUE,VALUE(G$1),"")</f>
        <v/>
      </c>
      <c r="H57" s="1" t="str">
        <f ca="1">IF(AND((ROW()-1)&gt;=INDEX(Onglets[Début],H$1),(ROW()-1)&lt;INDEX(Onglets[Début],I$1))=TRUE,VALUE(H$1),"")</f>
        <v/>
      </c>
      <c r="I57" s="1" t="str">
        <f ca="1">IF(AND((ROW()-1)&gt;=INDEX(Onglets[Début],I$1),(ROW()-1)&lt;INDEX(Onglets[Début],J$1))=TRUE,VALUE(I$1),"")</f>
        <v/>
      </c>
      <c r="J57" s="1" t="str">
        <f ca="1">IF(AND((ROW()-1)&gt;=INDEX(Onglets[Début],J$1),(ROW()-1)&lt;INDEX(Onglets[Début],K$1))=TRUE,VALUE(J$1),"")</f>
        <v/>
      </c>
      <c r="K57" s="1" t="str">
        <f ca="1">IF(AND((ROW()-1)&gt;=INDEX(Onglets[Début],K$1),(ROW()-1)&lt;INDEX(Onglets[Début],L$1))=TRUE,VALUE(K$1),"")</f>
        <v/>
      </c>
      <c r="L57" s="1" t="str">
        <f ca="1">IF(AND((ROW()-1)&gt;=INDEX(Onglets[Début],L$1))=TRUE,VALUE(L$1),"")</f>
        <v/>
      </c>
      <c r="M57" s="2" t="str">
        <f t="shared" ca="1" si="4"/>
        <v xml:space="preserve"> </v>
      </c>
      <c r="N57" s="2" t="str">
        <f t="shared" ca="1" si="4"/>
        <v xml:space="preserve"> </v>
      </c>
      <c r="O57" s="2" t="str">
        <f t="shared" ca="1" si="4"/>
        <v xml:space="preserve"> </v>
      </c>
      <c r="P57" s="1" t="str">
        <f t="shared" ca="1" si="2"/>
        <v/>
      </c>
    </row>
    <row r="58" spans="1:16" x14ac:dyDescent="0.2">
      <c r="A58" s="1">
        <f ca="1">ROW()-IFERROR(INDEX(Onglets[Fin],MATCH(SUM($D58:$L58)-1,Onglets[ID]),0),0)-1</f>
        <v>25</v>
      </c>
      <c r="B58" s="1" t="str">
        <f ca="1">INDEX(Onglets[Onglet],MATCH(SUM($D58:$L58),Onglets[ID]),0)</f>
        <v>Biochimie</v>
      </c>
      <c r="C58" s="23" t="str">
        <f t="shared" ca="1" si="0"/>
        <v xml:space="preserve">Activité Phosphatase Alcaline </v>
      </c>
      <c r="D58" s="1" t="str">
        <f ca="1">IF(AND((ROW()-1)&gt;=INDEX(Onglets[Début],D$1),(ROW()-1)&lt;INDEX(Onglets[Début],E$1))=TRUE,VALUE(D$1),"")</f>
        <v/>
      </c>
      <c r="E58" s="1">
        <f ca="1">IF(AND((ROW()-1)&gt;=INDEX(Onglets[Début],E$1),(ROW()-1)&lt;INDEX(Onglets[Début],F$1))=TRUE,VALUE(E$1),"")</f>
        <v>2</v>
      </c>
      <c r="F58" s="1" t="str">
        <f ca="1">IF(AND((ROW()-1)&gt;=INDEX(Onglets[Début],F$1),(ROW()-1)&lt;INDEX(Onglets[Début],G$1))=TRUE,VALUE(F$1),"")</f>
        <v/>
      </c>
      <c r="G58" s="1" t="str">
        <f ca="1">IF(AND((ROW()-1)&gt;=INDEX(Onglets[Début],G$1),(ROW()-1)&lt;INDEX(Onglets[Début],H$1))=TRUE,VALUE(G$1),"")</f>
        <v/>
      </c>
      <c r="H58" s="1" t="str">
        <f ca="1">IF(AND((ROW()-1)&gt;=INDEX(Onglets[Début],H$1),(ROW()-1)&lt;INDEX(Onglets[Début],I$1))=TRUE,VALUE(H$1),"")</f>
        <v/>
      </c>
      <c r="I58" s="1" t="str">
        <f ca="1">IF(AND((ROW()-1)&gt;=INDEX(Onglets[Début],I$1),(ROW()-1)&lt;INDEX(Onglets[Début],J$1))=TRUE,VALUE(I$1),"")</f>
        <v/>
      </c>
      <c r="J58" s="1" t="str">
        <f ca="1">IF(AND((ROW()-1)&gt;=INDEX(Onglets[Début],J$1),(ROW()-1)&lt;INDEX(Onglets[Début],K$1))=TRUE,VALUE(J$1),"")</f>
        <v/>
      </c>
      <c r="K58" s="1" t="str">
        <f ca="1">IF(AND((ROW()-1)&gt;=INDEX(Onglets[Début],K$1),(ROW()-1)&lt;INDEX(Onglets[Début],L$1))=TRUE,VALUE(K$1),"")</f>
        <v/>
      </c>
      <c r="L58" s="1" t="str">
        <f ca="1">IF(AND((ROW()-1)&gt;=INDEX(Onglets[Début],L$1))=TRUE,VALUE(L$1),"")</f>
        <v/>
      </c>
      <c r="M58" s="2" t="str">
        <f t="shared" ca="1" si="4"/>
        <v xml:space="preserve"> </v>
      </c>
      <c r="N58" s="2" t="str">
        <f t="shared" ca="1" si="4"/>
        <v xml:space="preserve"> </v>
      </c>
      <c r="O58" s="2" t="str">
        <f t="shared" ca="1" si="4"/>
        <v xml:space="preserve"> </v>
      </c>
      <c r="P58" s="1" t="str">
        <f t="shared" ca="1" si="2"/>
        <v/>
      </c>
    </row>
    <row r="59" spans="1:16" x14ac:dyDescent="0.2">
      <c r="A59" s="1">
        <f ca="1">ROW()-IFERROR(INDEX(Onglets[Fin],MATCH(SUM($D59:$L59)-1,Onglets[ID]),0),0)-1</f>
        <v>26</v>
      </c>
      <c r="B59" s="1" t="str">
        <f ca="1">INDEX(Onglets[Onglet],MATCH(SUM($D59:$L59),Onglets[ID]),0)</f>
        <v>Biochimie</v>
      </c>
      <c r="C59" s="23" t="str">
        <f t="shared" ca="1" si="0"/>
        <v>Activité protéolytique</v>
      </c>
      <c r="D59" s="1" t="str">
        <f ca="1">IF(AND((ROW()-1)&gt;=INDEX(Onglets[Début],D$1),(ROW()-1)&lt;INDEX(Onglets[Début],E$1))=TRUE,VALUE(D$1),"")</f>
        <v/>
      </c>
      <c r="E59" s="1">
        <f ca="1">IF(AND((ROW()-1)&gt;=INDEX(Onglets[Début],E$1),(ROW()-1)&lt;INDEX(Onglets[Début],F$1))=TRUE,VALUE(E$1),"")</f>
        <v>2</v>
      </c>
      <c r="F59" s="1" t="str">
        <f ca="1">IF(AND((ROW()-1)&gt;=INDEX(Onglets[Début],F$1),(ROW()-1)&lt;INDEX(Onglets[Début],G$1))=TRUE,VALUE(F$1),"")</f>
        <v/>
      </c>
      <c r="G59" s="1" t="str">
        <f ca="1">IF(AND((ROW()-1)&gt;=INDEX(Onglets[Début],G$1),(ROW()-1)&lt;INDEX(Onglets[Début],H$1))=TRUE,VALUE(G$1),"")</f>
        <v/>
      </c>
      <c r="H59" s="1" t="str">
        <f ca="1">IF(AND((ROW()-1)&gt;=INDEX(Onglets[Début],H$1),(ROW()-1)&lt;INDEX(Onglets[Début],I$1))=TRUE,VALUE(H$1),"")</f>
        <v/>
      </c>
      <c r="I59" s="1" t="str">
        <f ca="1">IF(AND((ROW()-1)&gt;=INDEX(Onglets[Début],I$1),(ROW()-1)&lt;INDEX(Onglets[Début],J$1))=TRUE,VALUE(I$1),"")</f>
        <v/>
      </c>
      <c r="J59" s="1" t="str">
        <f ca="1">IF(AND((ROW()-1)&gt;=INDEX(Onglets[Début],J$1),(ROW()-1)&lt;INDEX(Onglets[Début],K$1))=TRUE,VALUE(J$1),"")</f>
        <v/>
      </c>
      <c r="K59" s="1" t="str">
        <f ca="1">IF(AND((ROW()-1)&gt;=INDEX(Onglets[Début],K$1),(ROW()-1)&lt;INDEX(Onglets[Début],L$1))=TRUE,VALUE(K$1),"")</f>
        <v/>
      </c>
      <c r="L59" s="1" t="str">
        <f ca="1">IF(AND((ROW()-1)&gt;=INDEX(Onglets[Début],L$1))=TRUE,VALUE(L$1),"")</f>
        <v/>
      </c>
      <c r="M59" s="2" t="str">
        <f t="shared" ca="1" si="4"/>
        <v xml:space="preserve"> </v>
      </c>
      <c r="N59" s="2" t="str">
        <f t="shared" ca="1" si="4"/>
        <v xml:space="preserve"> </v>
      </c>
      <c r="O59" s="2" t="str">
        <f t="shared" ca="1" si="4"/>
        <v xml:space="preserve"> </v>
      </c>
      <c r="P59" s="1" t="str">
        <f t="shared" ca="1" si="2"/>
        <v/>
      </c>
    </row>
    <row r="60" spans="1:16" x14ac:dyDescent="0.2">
      <c r="A60" s="1">
        <f ca="1">ROW()-IFERROR(INDEX(Onglets[Fin],MATCH(SUM($D60:$L60)-1,Onglets[ID]),0),0)-1</f>
        <v>27</v>
      </c>
      <c r="B60" s="1" t="str">
        <f ca="1">INDEX(Onglets[Onglet],MATCH(SUM($D60:$L60),Onglets[ID]),0)</f>
        <v>Biochimie</v>
      </c>
      <c r="C60" s="23" t="str">
        <f t="shared" ca="1" si="0"/>
        <v>Activité SOD (Superoxide Dismutase)</v>
      </c>
      <c r="D60" s="1" t="str">
        <f ca="1">IF(AND((ROW()-1)&gt;=INDEX(Onglets[Début],D$1),(ROW()-1)&lt;INDEX(Onglets[Début],E$1))=TRUE,VALUE(D$1),"")</f>
        <v/>
      </c>
      <c r="E60" s="1">
        <f ca="1">IF(AND((ROW()-1)&gt;=INDEX(Onglets[Début],E$1),(ROW()-1)&lt;INDEX(Onglets[Début],F$1))=TRUE,VALUE(E$1),"")</f>
        <v>2</v>
      </c>
      <c r="F60" s="1" t="str">
        <f ca="1">IF(AND((ROW()-1)&gt;=INDEX(Onglets[Début],F$1),(ROW()-1)&lt;INDEX(Onglets[Début],G$1))=TRUE,VALUE(F$1),"")</f>
        <v/>
      </c>
      <c r="G60" s="1" t="str">
        <f ca="1">IF(AND((ROW()-1)&gt;=INDEX(Onglets[Début],G$1),(ROW()-1)&lt;INDEX(Onglets[Début],H$1))=TRUE,VALUE(G$1),"")</f>
        <v/>
      </c>
      <c r="H60" s="1" t="str">
        <f ca="1">IF(AND((ROW()-1)&gt;=INDEX(Onglets[Début],H$1),(ROW()-1)&lt;INDEX(Onglets[Début],I$1))=TRUE,VALUE(H$1),"")</f>
        <v/>
      </c>
      <c r="I60" s="1" t="str">
        <f ca="1">IF(AND((ROW()-1)&gt;=INDEX(Onglets[Début],I$1),(ROW()-1)&lt;INDEX(Onglets[Début],J$1))=TRUE,VALUE(I$1),"")</f>
        <v/>
      </c>
      <c r="J60" s="1" t="str">
        <f ca="1">IF(AND((ROW()-1)&gt;=INDEX(Onglets[Début],J$1),(ROW()-1)&lt;INDEX(Onglets[Début],K$1))=TRUE,VALUE(J$1),"")</f>
        <v/>
      </c>
      <c r="K60" s="1" t="str">
        <f ca="1">IF(AND((ROW()-1)&gt;=INDEX(Onglets[Début],K$1),(ROW()-1)&lt;INDEX(Onglets[Début],L$1))=TRUE,VALUE(K$1),"")</f>
        <v/>
      </c>
      <c r="L60" s="1" t="str">
        <f ca="1">IF(AND((ROW()-1)&gt;=INDEX(Onglets[Début],L$1))=TRUE,VALUE(L$1),"")</f>
        <v/>
      </c>
      <c r="M60" s="2" t="str">
        <f t="shared" ca="1" si="4"/>
        <v xml:space="preserve"> </v>
      </c>
      <c r="N60" s="2" t="str">
        <f t="shared" ca="1" si="4"/>
        <v xml:space="preserve"> </v>
      </c>
      <c r="O60" s="2" t="str">
        <f t="shared" ca="1" si="4"/>
        <v xml:space="preserve"> </v>
      </c>
      <c r="P60" s="1" t="str">
        <f t="shared" ca="1" si="2"/>
        <v/>
      </c>
    </row>
    <row r="61" spans="1:16" x14ac:dyDescent="0.2">
      <c r="A61" s="1">
        <f ca="1">ROW()-IFERROR(INDEX(Onglets[Fin],MATCH(SUM($D61:$L61)-1,Onglets[ID]),0),0)-1</f>
        <v>28</v>
      </c>
      <c r="B61" s="1" t="str">
        <f ca="1">INDEX(Onglets[Onglet],MATCH(SUM($D61:$L61),Onglets[ID]),0)</f>
        <v>Biochimie</v>
      </c>
      <c r="C61" s="23" t="str">
        <f t="shared" ca="1" si="0"/>
        <v>Albumine (plasma)</v>
      </c>
      <c r="D61" s="1" t="str">
        <f ca="1">IF(AND((ROW()-1)&gt;=INDEX(Onglets[Début],D$1),(ROW()-1)&lt;INDEX(Onglets[Début],E$1))=TRUE,VALUE(D$1),"")</f>
        <v/>
      </c>
      <c r="E61" s="1">
        <f ca="1">IF(AND((ROW()-1)&gt;=INDEX(Onglets[Début],E$1),(ROW()-1)&lt;INDEX(Onglets[Début],F$1))=TRUE,VALUE(E$1),"")</f>
        <v>2</v>
      </c>
      <c r="F61" s="1" t="str">
        <f ca="1">IF(AND((ROW()-1)&gt;=INDEX(Onglets[Début],F$1),(ROW()-1)&lt;INDEX(Onglets[Début],G$1))=TRUE,VALUE(F$1),"")</f>
        <v/>
      </c>
      <c r="G61" s="1" t="str">
        <f ca="1">IF(AND((ROW()-1)&gt;=INDEX(Onglets[Début],G$1),(ROW()-1)&lt;INDEX(Onglets[Début],H$1))=TRUE,VALUE(G$1),"")</f>
        <v/>
      </c>
      <c r="H61" s="1" t="str">
        <f ca="1">IF(AND((ROW()-1)&gt;=INDEX(Onglets[Début],H$1),(ROW()-1)&lt;INDEX(Onglets[Début],I$1))=TRUE,VALUE(H$1),"")</f>
        <v/>
      </c>
      <c r="I61" s="1" t="str">
        <f ca="1">IF(AND((ROW()-1)&gt;=INDEX(Onglets[Début],I$1),(ROW()-1)&lt;INDEX(Onglets[Début],J$1))=TRUE,VALUE(I$1),"")</f>
        <v/>
      </c>
      <c r="J61" s="1" t="str">
        <f ca="1">IF(AND((ROW()-1)&gt;=INDEX(Onglets[Début],J$1),(ROW()-1)&lt;INDEX(Onglets[Début],K$1))=TRUE,VALUE(J$1),"")</f>
        <v/>
      </c>
      <c r="K61" s="1" t="str">
        <f ca="1">IF(AND((ROW()-1)&gt;=INDEX(Onglets[Début],K$1),(ROW()-1)&lt;INDEX(Onglets[Début],L$1))=TRUE,VALUE(K$1),"")</f>
        <v/>
      </c>
      <c r="L61" s="1" t="str">
        <f ca="1">IF(AND((ROW()-1)&gt;=INDEX(Onglets[Début],L$1))=TRUE,VALUE(L$1),"")</f>
        <v/>
      </c>
      <c r="M61" s="2" t="str">
        <f t="shared" ca="1" si="4"/>
        <v xml:space="preserve"> </v>
      </c>
      <c r="N61" s="2" t="str">
        <f t="shared" ca="1" si="4"/>
        <v xml:space="preserve"> </v>
      </c>
      <c r="O61" s="2" t="str">
        <f t="shared" ca="1" si="4"/>
        <v xml:space="preserve"> </v>
      </c>
      <c r="P61" s="1" t="str">
        <f t="shared" ca="1" si="2"/>
        <v/>
      </c>
    </row>
    <row r="62" spans="1:16" x14ac:dyDescent="0.2">
      <c r="A62" s="1">
        <f ca="1">ROW()-IFERROR(INDEX(Onglets[Fin],MATCH(SUM($D62:$L62)-1,Onglets[ID]),0),0)-1</f>
        <v>29</v>
      </c>
      <c r="B62" s="1" t="str">
        <f ca="1">INDEX(Onglets[Onglet],MATCH(SUM($D62:$L62),Onglets[ID]),0)</f>
        <v>Biochimie</v>
      </c>
      <c r="C62" s="23" t="str">
        <f t="shared" ca="1" si="0"/>
        <v>Aliquotage du lait et lyophilisation</v>
      </c>
      <c r="D62" s="1" t="str">
        <f ca="1">IF(AND((ROW()-1)&gt;=INDEX(Onglets[Début],D$1),(ROW()-1)&lt;INDEX(Onglets[Début],E$1))=TRUE,VALUE(D$1),"")</f>
        <v/>
      </c>
      <c r="E62" s="1">
        <f ca="1">IF(AND((ROW()-1)&gt;=INDEX(Onglets[Début],E$1),(ROW()-1)&lt;INDEX(Onglets[Début],F$1))=TRUE,VALUE(E$1),"")</f>
        <v>2</v>
      </c>
      <c r="F62" s="1" t="str">
        <f ca="1">IF(AND((ROW()-1)&gt;=INDEX(Onglets[Début],F$1),(ROW()-1)&lt;INDEX(Onglets[Début],G$1))=TRUE,VALUE(F$1),"")</f>
        <v/>
      </c>
      <c r="G62" s="1" t="str">
        <f ca="1">IF(AND((ROW()-1)&gt;=INDEX(Onglets[Début],G$1),(ROW()-1)&lt;INDEX(Onglets[Début],H$1))=TRUE,VALUE(G$1),"")</f>
        <v/>
      </c>
      <c r="H62" s="1" t="str">
        <f ca="1">IF(AND((ROW()-1)&gt;=INDEX(Onglets[Début],H$1),(ROW()-1)&lt;INDEX(Onglets[Début],I$1))=TRUE,VALUE(H$1),"")</f>
        <v/>
      </c>
      <c r="I62" s="1" t="str">
        <f ca="1">IF(AND((ROW()-1)&gt;=INDEX(Onglets[Début],I$1),(ROW()-1)&lt;INDEX(Onglets[Début],J$1))=TRUE,VALUE(I$1),"")</f>
        <v/>
      </c>
      <c r="J62" s="1" t="str">
        <f ca="1">IF(AND((ROW()-1)&gt;=INDEX(Onglets[Début],J$1),(ROW()-1)&lt;INDEX(Onglets[Début],K$1))=TRUE,VALUE(J$1),"")</f>
        <v/>
      </c>
      <c r="K62" s="1" t="str">
        <f ca="1">IF(AND((ROW()-1)&gt;=INDEX(Onglets[Début],K$1),(ROW()-1)&lt;INDEX(Onglets[Début],L$1))=TRUE,VALUE(K$1),"")</f>
        <v/>
      </c>
      <c r="L62" s="1" t="str">
        <f ca="1">IF(AND((ROW()-1)&gt;=INDEX(Onglets[Début],L$1))=TRUE,VALUE(L$1),"")</f>
        <v/>
      </c>
      <c r="M62" s="2" t="str">
        <f t="shared" ref="M62:O77" ca="1" si="5">IF(INDEX(INDIRECT($B62&amp;"["&amp;M$1&amp;"]"),MATCH($A62,INDIRECT($B62&amp;"[Id]"),0))&lt;&gt;"",Prénom&amp;" "&amp;Nom,"")</f>
        <v xml:space="preserve"> </v>
      </c>
      <c r="N62" s="2" t="str">
        <f t="shared" ca="1" si="5"/>
        <v xml:space="preserve"> </v>
      </c>
      <c r="O62" s="2" t="str">
        <f t="shared" ca="1" si="5"/>
        <v xml:space="preserve"> </v>
      </c>
      <c r="P62" s="1" t="str">
        <f t="shared" ca="1" si="2"/>
        <v/>
      </c>
    </row>
    <row r="63" spans="1:16" x14ac:dyDescent="0.2">
      <c r="A63" s="1">
        <f ca="1">ROW()-IFERROR(INDEX(Onglets[Fin],MATCH(SUM($D63:$L63)-1,Onglets[ID]),0),0)-1</f>
        <v>30</v>
      </c>
      <c r="B63" s="1" t="str">
        <f ca="1">INDEX(Onglets[Onglet],MATCH(SUM($D63:$L63),Onglets[ID]),0)</f>
        <v>Biochimie</v>
      </c>
      <c r="C63" s="23" t="str">
        <f t="shared" ca="1" si="0"/>
        <v xml:space="preserve">Amidon </v>
      </c>
      <c r="D63" s="1" t="str">
        <f ca="1">IF(AND((ROW()-1)&gt;=INDEX(Onglets[Début],D$1),(ROW()-1)&lt;INDEX(Onglets[Début],E$1))=TRUE,VALUE(D$1),"")</f>
        <v/>
      </c>
      <c r="E63" s="1">
        <f ca="1">IF(AND((ROW()-1)&gt;=INDEX(Onglets[Début],E$1),(ROW()-1)&lt;INDEX(Onglets[Début],F$1))=TRUE,VALUE(E$1),"")</f>
        <v>2</v>
      </c>
      <c r="F63" s="1" t="str">
        <f ca="1">IF(AND((ROW()-1)&gt;=INDEX(Onglets[Début],F$1),(ROW()-1)&lt;INDEX(Onglets[Début],G$1))=TRUE,VALUE(F$1),"")</f>
        <v/>
      </c>
      <c r="G63" s="1" t="str">
        <f ca="1">IF(AND((ROW()-1)&gt;=INDEX(Onglets[Début],G$1),(ROW()-1)&lt;INDEX(Onglets[Début],H$1))=TRUE,VALUE(G$1),"")</f>
        <v/>
      </c>
      <c r="H63" s="1" t="str">
        <f ca="1">IF(AND((ROW()-1)&gt;=INDEX(Onglets[Début],H$1),(ROW()-1)&lt;INDEX(Onglets[Début],I$1))=TRUE,VALUE(H$1),"")</f>
        <v/>
      </c>
      <c r="I63" s="1" t="str">
        <f ca="1">IF(AND((ROW()-1)&gt;=INDEX(Onglets[Début],I$1),(ROW()-1)&lt;INDEX(Onglets[Début],J$1))=TRUE,VALUE(I$1),"")</f>
        <v/>
      </c>
      <c r="J63" s="1" t="str">
        <f ca="1">IF(AND((ROW()-1)&gt;=INDEX(Onglets[Début],J$1),(ROW()-1)&lt;INDEX(Onglets[Début],K$1))=TRUE,VALUE(J$1),"")</f>
        <v/>
      </c>
      <c r="K63" s="1" t="str">
        <f ca="1">IF(AND((ROW()-1)&gt;=INDEX(Onglets[Début],K$1),(ROW()-1)&lt;INDEX(Onglets[Début],L$1))=TRUE,VALUE(K$1),"")</f>
        <v/>
      </c>
      <c r="L63" s="1" t="str">
        <f ca="1">IF(AND((ROW()-1)&gt;=INDEX(Onglets[Début],L$1))=TRUE,VALUE(L$1),"")</f>
        <v/>
      </c>
      <c r="M63" s="2" t="str">
        <f t="shared" ca="1" si="5"/>
        <v xml:space="preserve"> </v>
      </c>
      <c r="N63" s="2" t="str">
        <f t="shared" ca="1" si="5"/>
        <v/>
      </c>
      <c r="O63" s="2" t="str">
        <f t="shared" ca="1" si="5"/>
        <v xml:space="preserve"> </v>
      </c>
      <c r="P63" s="1" t="str">
        <f t="shared" ca="1" si="2"/>
        <v/>
      </c>
    </row>
    <row r="64" spans="1:16" x14ac:dyDescent="0.2">
      <c r="A64" s="1">
        <f ca="1">ROW()-IFERROR(INDEX(Onglets[Fin],MATCH(SUM($D64:$L64)-1,Onglets[ID]),0),0)-1</f>
        <v>31</v>
      </c>
      <c r="B64" s="1" t="str">
        <f ca="1">INDEX(Onglets[Onglet],MATCH(SUM($D64:$L64),Onglets[ID]),0)</f>
        <v>Biochimie</v>
      </c>
      <c r="C64" s="23" t="str">
        <f t="shared" ca="1" si="0"/>
        <v>Amidon enzymatique (glucose-oxydase)</v>
      </c>
      <c r="D64" s="1" t="str">
        <f ca="1">IF(AND((ROW()-1)&gt;=INDEX(Onglets[Début],D$1),(ROW()-1)&lt;INDEX(Onglets[Début],E$1))=TRUE,VALUE(D$1),"")</f>
        <v/>
      </c>
      <c r="E64" s="1">
        <f ca="1">IF(AND((ROW()-1)&gt;=INDEX(Onglets[Début],E$1),(ROW()-1)&lt;INDEX(Onglets[Début],F$1))=TRUE,VALUE(E$1),"")</f>
        <v>2</v>
      </c>
      <c r="F64" s="1" t="str">
        <f ca="1">IF(AND((ROW()-1)&gt;=INDEX(Onglets[Début],F$1),(ROW()-1)&lt;INDEX(Onglets[Début],G$1))=TRUE,VALUE(F$1),"")</f>
        <v/>
      </c>
      <c r="G64" s="1" t="str">
        <f ca="1">IF(AND((ROW()-1)&gt;=INDEX(Onglets[Début],G$1),(ROW()-1)&lt;INDEX(Onglets[Début],H$1))=TRUE,VALUE(G$1),"")</f>
        <v/>
      </c>
      <c r="H64" s="1" t="str">
        <f ca="1">IF(AND((ROW()-1)&gt;=INDEX(Onglets[Début],H$1),(ROW()-1)&lt;INDEX(Onglets[Début],I$1))=TRUE,VALUE(H$1),"")</f>
        <v/>
      </c>
      <c r="I64" s="1" t="str">
        <f ca="1">IF(AND((ROW()-1)&gt;=INDEX(Onglets[Début],I$1),(ROW()-1)&lt;INDEX(Onglets[Début],J$1))=TRUE,VALUE(I$1),"")</f>
        <v/>
      </c>
      <c r="J64" s="1" t="str">
        <f ca="1">IF(AND((ROW()-1)&gt;=INDEX(Onglets[Début],J$1),(ROW()-1)&lt;INDEX(Onglets[Début],K$1))=TRUE,VALUE(J$1),"")</f>
        <v/>
      </c>
      <c r="K64" s="1" t="str">
        <f ca="1">IF(AND((ROW()-1)&gt;=INDEX(Onglets[Début],K$1),(ROW()-1)&lt;INDEX(Onglets[Début],L$1))=TRUE,VALUE(K$1),"")</f>
        <v/>
      </c>
      <c r="L64" s="1" t="str">
        <f ca="1">IF(AND((ROW()-1)&gt;=INDEX(Onglets[Début],L$1))=TRUE,VALUE(L$1),"")</f>
        <v/>
      </c>
      <c r="M64" s="2" t="str">
        <f t="shared" ca="1" si="5"/>
        <v xml:space="preserve"> </v>
      </c>
      <c r="N64" s="2" t="str">
        <f t="shared" ca="1" si="5"/>
        <v/>
      </c>
      <c r="O64" s="2" t="str">
        <f t="shared" ca="1" si="5"/>
        <v xml:space="preserve"> </v>
      </c>
      <c r="P64" s="1" t="str">
        <f t="shared" ca="1" si="2"/>
        <v/>
      </c>
    </row>
    <row r="65" spans="1:16" x14ac:dyDescent="0.2">
      <c r="A65" s="1">
        <f ca="1">ROW()-IFERROR(INDEX(Onglets[Fin],MATCH(SUM($D65:$L65)-1,Onglets[ID]),0),0)-1</f>
        <v>32</v>
      </c>
      <c r="B65" s="1" t="str">
        <f ca="1">INDEX(Onglets[Onglet],MATCH(SUM($D65:$L65),Onglets[ID]),0)</f>
        <v>Biochimie</v>
      </c>
      <c r="C65" s="23" t="str">
        <f t="shared" ca="1" si="0"/>
        <v>Amidon polarimétrique</v>
      </c>
      <c r="D65" s="1" t="str">
        <f ca="1">IF(AND((ROW()-1)&gt;=INDEX(Onglets[Début],D$1),(ROW()-1)&lt;INDEX(Onglets[Début],E$1))=TRUE,VALUE(D$1),"")</f>
        <v/>
      </c>
      <c r="E65" s="1">
        <f ca="1">IF(AND((ROW()-1)&gt;=INDEX(Onglets[Début],E$1),(ROW()-1)&lt;INDEX(Onglets[Début],F$1))=TRUE,VALUE(E$1),"")</f>
        <v>2</v>
      </c>
      <c r="F65" s="1" t="str">
        <f ca="1">IF(AND((ROW()-1)&gt;=INDEX(Onglets[Début],F$1),(ROW()-1)&lt;INDEX(Onglets[Début],G$1))=TRUE,VALUE(F$1),"")</f>
        <v/>
      </c>
      <c r="G65" s="1" t="str">
        <f ca="1">IF(AND((ROW()-1)&gt;=INDEX(Onglets[Début],G$1),(ROW()-1)&lt;INDEX(Onglets[Début],H$1))=TRUE,VALUE(G$1),"")</f>
        <v/>
      </c>
      <c r="H65" s="1" t="str">
        <f ca="1">IF(AND((ROW()-1)&gt;=INDEX(Onglets[Début],H$1),(ROW()-1)&lt;INDEX(Onglets[Début],I$1))=TRUE,VALUE(H$1),"")</f>
        <v/>
      </c>
      <c r="I65" s="1" t="str">
        <f ca="1">IF(AND((ROW()-1)&gt;=INDEX(Onglets[Début],I$1),(ROW()-1)&lt;INDEX(Onglets[Début],J$1))=TRUE,VALUE(I$1),"")</f>
        <v/>
      </c>
      <c r="J65" s="1" t="str">
        <f ca="1">IF(AND((ROW()-1)&gt;=INDEX(Onglets[Début],J$1),(ROW()-1)&lt;INDEX(Onglets[Début],K$1))=TRUE,VALUE(J$1),"")</f>
        <v/>
      </c>
      <c r="K65" s="1" t="str">
        <f ca="1">IF(AND((ROW()-1)&gt;=INDEX(Onglets[Début],K$1),(ROW()-1)&lt;INDEX(Onglets[Début],L$1))=TRUE,VALUE(K$1),"")</f>
        <v/>
      </c>
      <c r="L65" s="1" t="str">
        <f ca="1">IF(AND((ROW()-1)&gt;=INDEX(Onglets[Début],L$1))=TRUE,VALUE(L$1),"")</f>
        <v/>
      </c>
      <c r="M65" s="2" t="str">
        <f t="shared" ca="1" si="5"/>
        <v xml:space="preserve"> </v>
      </c>
      <c r="N65" s="2" t="str">
        <f t="shared" ca="1" si="5"/>
        <v/>
      </c>
      <c r="O65" s="2" t="str">
        <f t="shared" ca="1" si="5"/>
        <v xml:space="preserve"> </v>
      </c>
      <c r="P65" s="1" t="str">
        <f t="shared" ca="1" si="2"/>
        <v>G. ROBIN: en cours d'acquisition</v>
      </c>
    </row>
    <row r="66" spans="1:16" x14ac:dyDescent="0.2">
      <c r="A66" s="1">
        <f ca="1">ROW()-IFERROR(INDEX(Onglets[Fin],MATCH(SUM($D66:$L66)-1,Onglets[ID]),0),0)-1</f>
        <v>33</v>
      </c>
      <c r="B66" s="1" t="str">
        <f ca="1">INDEX(Onglets[Onglet],MATCH(SUM($D66:$L66),Onglets[ID]),0)</f>
        <v>Biochimie</v>
      </c>
      <c r="C66" s="23" t="str">
        <f t="shared" ref="C66:C129" ca="1" si="6">INDEX(INDIRECT($B66&amp;"[Analyse]"),MATCH($A66,INDIRECT($B66&amp;"[Id]"),0))</f>
        <v>Ammoniaque</v>
      </c>
      <c r="D66" s="1" t="str">
        <f ca="1">IF(AND((ROW()-1)&gt;=INDEX(Onglets[Début],D$1),(ROW()-1)&lt;INDEX(Onglets[Début],E$1))=TRUE,VALUE(D$1),"")</f>
        <v/>
      </c>
      <c r="E66" s="1">
        <f ca="1">IF(AND((ROW()-1)&gt;=INDEX(Onglets[Début],E$1),(ROW()-1)&lt;INDEX(Onglets[Début],F$1))=TRUE,VALUE(E$1),"")</f>
        <v>2</v>
      </c>
      <c r="F66" s="1" t="str">
        <f ca="1">IF(AND((ROW()-1)&gt;=INDEX(Onglets[Début],F$1),(ROW()-1)&lt;INDEX(Onglets[Début],G$1))=TRUE,VALUE(F$1),"")</f>
        <v/>
      </c>
      <c r="G66" s="1" t="str">
        <f ca="1">IF(AND((ROW()-1)&gt;=INDEX(Onglets[Début],G$1),(ROW()-1)&lt;INDEX(Onglets[Début],H$1))=TRUE,VALUE(G$1),"")</f>
        <v/>
      </c>
      <c r="H66" s="1" t="str">
        <f ca="1">IF(AND((ROW()-1)&gt;=INDEX(Onglets[Début],H$1),(ROW()-1)&lt;INDEX(Onglets[Début],I$1))=TRUE,VALUE(H$1),"")</f>
        <v/>
      </c>
      <c r="I66" s="1" t="str">
        <f ca="1">IF(AND((ROW()-1)&gt;=INDEX(Onglets[Début],I$1),(ROW()-1)&lt;INDEX(Onglets[Début],J$1))=TRUE,VALUE(I$1),"")</f>
        <v/>
      </c>
      <c r="J66" s="1" t="str">
        <f ca="1">IF(AND((ROW()-1)&gt;=INDEX(Onglets[Début],J$1),(ROW()-1)&lt;INDEX(Onglets[Début],K$1))=TRUE,VALUE(J$1),"")</f>
        <v/>
      </c>
      <c r="K66" s="1" t="str">
        <f ca="1">IF(AND((ROW()-1)&gt;=INDEX(Onglets[Début],K$1),(ROW()-1)&lt;INDEX(Onglets[Début],L$1))=TRUE,VALUE(K$1),"")</f>
        <v/>
      </c>
      <c r="L66" s="1" t="str">
        <f ca="1">IF(AND((ROW()-1)&gt;=INDEX(Onglets[Début],L$1))=TRUE,VALUE(L$1),"")</f>
        <v/>
      </c>
      <c r="M66" s="2" t="str">
        <f t="shared" ca="1" si="5"/>
        <v xml:space="preserve"> </v>
      </c>
      <c r="N66" s="2" t="str">
        <f t="shared" ca="1" si="5"/>
        <v/>
      </c>
      <c r="O66" s="2" t="str">
        <f t="shared" ca="1" si="5"/>
        <v xml:space="preserve"> </v>
      </c>
      <c r="P66" s="1" t="str">
        <f t="shared" ref="P66:P129" ca="1" si="7">IF(INDEX(INDIRECT($B66&amp;"["&amp;P$1&amp;"]"),MATCH($A66,INDIRECT($B66&amp;"[Id]"),0))&lt;&gt;"",INDEX(INDIRECT($B66&amp;"[Commentaire]"),MATCH($A66,INDIRECT($B66&amp;"[Id]"),0)),"")</f>
        <v/>
      </c>
    </row>
    <row r="67" spans="1:16" x14ac:dyDescent="0.2">
      <c r="A67" s="1">
        <f ca="1">ROW()-IFERROR(INDEX(Onglets[Fin],MATCH(SUM($D67:$L67)-1,Onglets[ID]),0),0)-1</f>
        <v>34</v>
      </c>
      <c r="B67" s="1" t="str">
        <f ca="1">INDEX(Onglets[Onglet],MATCH(SUM($D67:$L67),Onglets[ID]),0)</f>
        <v>Biochimie</v>
      </c>
      <c r="C67" s="23" t="e">
        <f t="shared" ca="1" si="6"/>
        <v>#N/A</v>
      </c>
      <c r="D67" s="1" t="str">
        <f ca="1">IF(AND((ROW()-1)&gt;=INDEX(Onglets[Début],D$1),(ROW()-1)&lt;INDEX(Onglets[Début],E$1))=TRUE,VALUE(D$1),"")</f>
        <v/>
      </c>
      <c r="E67" s="1">
        <f ca="1">IF(AND((ROW()-1)&gt;=INDEX(Onglets[Début],E$1),(ROW()-1)&lt;INDEX(Onglets[Début],F$1))=TRUE,VALUE(E$1),"")</f>
        <v>2</v>
      </c>
      <c r="F67" s="1" t="str">
        <f ca="1">IF(AND((ROW()-1)&gt;=INDEX(Onglets[Début],F$1),(ROW()-1)&lt;INDEX(Onglets[Début],G$1))=TRUE,VALUE(F$1),"")</f>
        <v/>
      </c>
      <c r="G67" s="1" t="str">
        <f ca="1">IF(AND((ROW()-1)&gt;=INDEX(Onglets[Début],G$1),(ROW()-1)&lt;INDEX(Onglets[Début],H$1))=TRUE,VALUE(G$1),"")</f>
        <v/>
      </c>
      <c r="H67" s="1" t="str">
        <f ca="1">IF(AND((ROW()-1)&gt;=INDEX(Onglets[Début],H$1),(ROW()-1)&lt;INDEX(Onglets[Début],I$1))=TRUE,VALUE(H$1),"")</f>
        <v/>
      </c>
      <c r="I67" s="1" t="str">
        <f ca="1">IF(AND((ROW()-1)&gt;=INDEX(Onglets[Début],I$1),(ROW()-1)&lt;INDEX(Onglets[Début],J$1))=TRUE,VALUE(I$1),"")</f>
        <v/>
      </c>
      <c r="J67" s="1" t="str">
        <f ca="1">IF(AND((ROW()-1)&gt;=INDEX(Onglets[Début],J$1),(ROW()-1)&lt;INDEX(Onglets[Début],K$1))=TRUE,VALUE(J$1),"")</f>
        <v/>
      </c>
      <c r="K67" s="1" t="str">
        <f ca="1">IF(AND((ROW()-1)&gt;=INDEX(Onglets[Début],K$1),(ROW()-1)&lt;INDEX(Onglets[Début],L$1))=TRUE,VALUE(K$1),"")</f>
        <v/>
      </c>
      <c r="L67" s="1" t="str">
        <f ca="1">IF(AND((ROW()-1)&gt;=INDEX(Onglets[Début],L$1))=TRUE,VALUE(L$1),"")</f>
        <v/>
      </c>
      <c r="M67" s="2" t="e">
        <f t="shared" ca="1" si="5"/>
        <v>#N/A</v>
      </c>
      <c r="N67" s="2" t="e">
        <f t="shared" ca="1" si="5"/>
        <v>#N/A</v>
      </c>
      <c r="O67" s="2" t="e">
        <f t="shared" ca="1" si="5"/>
        <v>#N/A</v>
      </c>
      <c r="P67" s="1" t="e">
        <f t="shared" ca="1" si="7"/>
        <v>#N/A</v>
      </c>
    </row>
    <row r="68" spans="1:16" x14ac:dyDescent="0.2">
      <c r="A68" s="1">
        <f ca="1">ROW()-IFERROR(INDEX(Onglets[Fin],MATCH(SUM($D68:$L68)-1,Onglets[ID]),0),0)-1</f>
        <v>35</v>
      </c>
      <c r="B68" s="1" t="str">
        <f ca="1">INDEX(Onglets[Onglet],MATCH(SUM($D68:$L68),Onglets[ID]),0)</f>
        <v>Biochimie</v>
      </c>
      <c r="C68" s="23" t="str">
        <f t="shared" ca="1" si="6"/>
        <v>Aptitude du lait à la coagulation</v>
      </c>
      <c r="D68" s="1" t="str">
        <f ca="1">IF(AND((ROW()-1)&gt;=INDEX(Onglets[Début],D$1),(ROW()-1)&lt;INDEX(Onglets[Début],E$1))=TRUE,VALUE(D$1),"")</f>
        <v/>
      </c>
      <c r="E68" s="1">
        <f ca="1">IF(AND((ROW()-1)&gt;=INDEX(Onglets[Début],E$1),(ROW()-1)&lt;INDEX(Onglets[Début],F$1))=TRUE,VALUE(E$1),"")</f>
        <v>2</v>
      </c>
      <c r="F68" s="1" t="str">
        <f ca="1">IF(AND((ROW()-1)&gt;=INDEX(Onglets[Début],F$1),(ROW()-1)&lt;INDEX(Onglets[Début],G$1))=TRUE,VALUE(F$1),"")</f>
        <v/>
      </c>
      <c r="G68" s="1" t="str">
        <f ca="1">IF(AND((ROW()-1)&gt;=INDEX(Onglets[Début],G$1),(ROW()-1)&lt;INDEX(Onglets[Début],H$1))=TRUE,VALUE(G$1),"")</f>
        <v/>
      </c>
      <c r="H68" s="1" t="str">
        <f ca="1">IF(AND((ROW()-1)&gt;=INDEX(Onglets[Début],H$1),(ROW()-1)&lt;INDEX(Onglets[Début],I$1))=TRUE,VALUE(H$1),"")</f>
        <v/>
      </c>
      <c r="I68" s="1" t="str">
        <f ca="1">IF(AND((ROW()-1)&gt;=INDEX(Onglets[Début],I$1),(ROW()-1)&lt;INDEX(Onglets[Début],J$1))=TRUE,VALUE(I$1),"")</f>
        <v/>
      </c>
      <c r="J68" s="1" t="str">
        <f ca="1">IF(AND((ROW()-1)&gt;=INDEX(Onglets[Début],J$1),(ROW()-1)&lt;INDEX(Onglets[Début],K$1))=TRUE,VALUE(J$1),"")</f>
        <v/>
      </c>
      <c r="K68" s="1" t="str">
        <f ca="1">IF(AND((ROW()-1)&gt;=INDEX(Onglets[Début],K$1),(ROW()-1)&lt;INDEX(Onglets[Début],L$1))=TRUE,VALUE(K$1),"")</f>
        <v/>
      </c>
      <c r="L68" s="1" t="str">
        <f ca="1">IF(AND((ROW()-1)&gt;=INDEX(Onglets[Début],L$1))=TRUE,VALUE(L$1),"")</f>
        <v/>
      </c>
      <c r="M68" s="2" t="str">
        <f t="shared" ca="1" si="5"/>
        <v xml:space="preserve"> </v>
      </c>
      <c r="N68" s="2" t="str">
        <f t="shared" ca="1" si="5"/>
        <v xml:space="preserve"> </v>
      </c>
      <c r="O68" s="2" t="str">
        <f t="shared" ca="1" si="5"/>
        <v xml:space="preserve"> </v>
      </c>
      <c r="P68" s="1" t="str">
        <f t="shared" ca="1" si="7"/>
        <v/>
      </c>
    </row>
    <row r="69" spans="1:16" x14ac:dyDescent="0.2">
      <c r="A69" s="1">
        <f ca="1">ROW()-IFERROR(INDEX(Onglets[Fin],MATCH(SUM($D69:$L69)-1,Onglets[ID]),0),0)-1</f>
        <v>36</v>
      </c>
      <c r="B69" s="1" t="str">
        <f ca="1">INDEX(Onglets[Onglet],MATCH(SUM($D69:$L69),Onglets[ID]),0)</f>
        <v>Biochimie</v>
      </c>
      <c r="C69" s="23" t="str">
        <f t="shared" ca="1" si="6"/>
        <v xml:space="preserve">Azote alpha-aminé </v>
      </c>
      <c r="D69" s="1" t="str">
        <f ca="1">IF(AND((ROW()-1)&gt;=INDEX(Onglets[Début],D$1),(ROW()-1)&lt;INDEX(Onglets[Début],E$1))=TRUE,VALUE(D$1),"")</f>
        <v/>
      </c>
      <c r="E69" s="1">
        <f ca="1">IF(AND((ROW()-1)&gt;=INDEX(Onglets[Début],E$1),(ROW()-1)&lt;INDEX(Onglets[Début],F$1))=TRUE,VALUE(E$1),"")</f>
        <v>2</v>
      </c>
      <c r="F69" s="1" t="str">
        <f ca="1">IF(AND((ROW()-1)&gt;=INDEX(Onglets[Début],F$1),(ROW()-1)&lt;INDEX(Onglets[Début],G$1))=TRUE,VALUE(F$1),"")</f>
        <v/>
      </c>
      <c r="G69" s="1" t="str">
        <f ca="1">IF(AND((ROW()-1)&gt;=INDEX(Onglets[Début],G$1),(ROW()-1)&lt;INDEX(Onglets[Début],H$1))=TRUE,VALUE(G$1),"")</f>
        <v/>
      </c>
      <c r="H69" s="1" t="str">
        <f ca="1">IF(AND((ROW()-1)&gt;=INDEX(Onglets[Début],H$1),(ROW()-1)&lt;INDEX(Onglets[Début],I$1))=TRUE,VALUE(H$1),"")</f>
        <v/>
      </c>
      <c r="I69" s="1" t="str">
        <f ca="1">IF(AND((ROW()-1)&gt;=INDEX(Onglets[Début],I$1),(ROW()-1)&lt;INDEX(Onglets[Début],J$1))=TRUE,VALUE(I$1),"")</f>
        <v/>
      </c>
      <c r="J69" s="1" t="str">
        <f ca="1">IF(AND((ROW()-1)&gt;=INDEX(Onglets[Début],J$1),(ROW()-1)&lt;INDEX(Onglets[Début],K$1))=TRUE,VALUE(J$1),"")</f>
        <v/>
      </c>
      <c r="K69" s="1" t="str">
        <f ca="1">IF(AND((ROW()-1)&gt;=INDEX(Onglets[Début],K$1),(ROW()-1)&lt;INDEX(Onglets[Début],L$1))=TRUE,VALUE(K$1),"")</f>
        <v/>
      </c>
      <c r="L69" s="1" t="str">
        <f ca="1">IF(AND((ROW()-1)&gt;=INDEX(Onglets[Début],L$1))=TRUE,VALUE(L$1),"")</f>
        <v/>
      </c>
      <c r="M69" s="2" t="str">
        <f t="shared" ca="1" si="5"/>
        <v xml:space="preserve"> </v>
      </c>
      <c r="N69" s="2" t="str">
        <f t="shared" ca="1" si="5"/>
        <v xml:space="preserve"> </v>
      </c>
      <c r="O69" s="2" t="str">
        <f t="shared" ca="1" si="5"/>
        <v xml:space="preserve"> </v>
      </c>
      <c r="P69" s="1" t="str">
        <f t="shared" ca="1" si="7"/>
        <v/>
      </c>
    </row>
    <row r="70" spans="1:16" x14ac:dyDescent="0.2">
      <c r="A70" s="1">
        <f ca="1">ROW()-IFERROR(INDEX(Onglets[Fin],MATCH(SUM($D70:$L70)-1,Onglets[ID]),0),0)-1</f>
        <v>37</v>
      </c>
      <c r="B70" s="1" t="str">
        <f ca="1">INDEX(Onglets[Onglet],MATCH(SUM($D70:$L70),Onglets[ID]),0)</f>
        <v>Biochimie</v>
      </c>
      <c r="C70" s="23" t="str">
        <f t="shared" ca="1" si="6"/>
        <v>Azote ammoniacal</v>
      </c>
      <c r="D70" s="1" t="str">
        <f ca="1">IF(AND((ROW()-1)&gt;=INDEX(Onglets[Début],D$1),(ROW()-1)&lt;INDEX(Onglets[Début],E$1))=TRUE,VALUE(D$1),"")</f>
        <v/>
      </c>
      <c r="E70" s="1">
        <f ca="1">IF(AND((ROW()-1)&gt;=INDEX(Onglets[Début],E$1),(ROW()-1)&lt;INDEX(Onglets[Début],F$1))=TRUE,VALUE(E$1),"")</f>
        <v>2</v>
      </c>
      <c r="F70" s="1" t="str">
        <f ca="1">IF(AND((ROW()-1)&gt;=INDEX(Onglets[Début],F$1),(ROW()-1)&lt;INDEX(Onglets[Début],G$1))=TRUE,VALUE(F$1),"")</f>
        <v/>
      </c>
      <c r="G70" s="1" t="str">
        <f ca="1">IF(AND((ROW()-1)&gt;=INDEX(Onglets[Début],G$1),(ROW()-1)&lt;INDEX(Onglets[Début],H$1))=TRUE,VALUE(G$1),"")</f>
        <v/>
      </c>
      <c r="H70" s="1" t="str">
        <f ca="1">IF(AND((ROW()-1)&gt;=INDEX(Onglets[Début],H$1),(ROW()-1)&lt;INDEX(Onglets[Début],I$1))=TRUE,VALUE(H$1),"")</f>
        <v/>
      </c>
      <c r="I70" s="1" t="str">
        <f ca="1">IF(AND((ROW()-1)&gt;=INDEX(Onglets[Début],I$1),(ROW()-1)&lt;INDEX(Onglets[Début],J$1))=TRUE,VALUE(I$1),"")</f>
        <v/>
      </c>
      <c r="J70" s="1" t="str">
        <f ca="1">IF(AND((ROW()-1)&gt;=INDEX(Onglets[Début],J$1),(ROW()-1)&lt;INDEX(Onglets[Début],K$1))=TRUE,VALUE(J$1),"")</f>
        <v/>
      </c>
      <c r="K70" s="1" t="str">
        <f ca="1">IF(AND((ROW()-1)&gt;=INDEX(Onglets[Début],K$1),(ROW()-1)&lt;INDEX(Onglets[Début],L$1))=TRUE,VALUE(K$1),"")</f>
        <v/>
      </c>
      <c r="L70" s="1" t="str">
        <f ca="1">IF(AND((ROW()-1)&gt;=INDEX(Onglets[Début],L$1))=TRUE,VALUE(L$1),"")</f>
        <v/>
      </c>
      <c r="M70" s="2" t="str">
        <f t="shared" ca="1" si="5"/>
        <v xml:space="preserve"> </v>
      </c>
      <c r="N70" s="2" t="str">
        <f t="shared" ca="1" si="5"/>
        <v xml:space="preserve"> </v>
      </c>
      <c r="O70" s="2" t="str">
        <f t="shared" ca="1" si="5"/>
        <v xml:space="preserve"> </v>
      </c>
      <c r="P70" s="1" t="str">
        <f t="shared" ca="1" si="7"/>
        <v/>
      </c>
    </row>
    <row r="71" spans="1:16" x14ac:dyDescent="0.2">
      <c r="A71" s="1">
        <f ca="1">ROW()-IFERROR(INDEX(Onglets[Fin],MATCH(SUM($D71:$L71)-1,Onglets[ID]),0),0)-1</f>
        <v>38</v>
      </c>
      <c r="B71" s="1" t="str">
        <f ca="1">INDEX(Onglets[Onglet],MATCH(SUM($D71:$L71),Onglets[ID]),0)</f>
        <v>Biochimie</v>
      </c>
      <c r="C71" s="23" t="str">
        <f t="shared" ca="1" si="6"/>
        <v>Azote total (Kjeldahl)</v>
      </c>
      <c r="D71" s="1" t="str">
        <f ca="1">IF(AND((ROW()-1)&gt;=INDEX(Onglets[Début],D$1),(ROW()-1)&lt;INDEX(Onglets[Début],E$1))=TRUE,VALUE(D$1),"")</f>
        <v/>
      </c>
      <c r="E71" s="1">
        <f ca="1">IF(AND((ROW()-1)&gt;=INDEX(Onglets[Début],E$1),(ROW()-1)&lt;INDEX(Onglets[Début],F$1))=TRUE,VALUE(E$1),"")</f>
        <v>2</v>
      </c>
      <c r="F71" s="1" t="str">
        <f ca="1">IF(AND((ROW()-1)&gt;=INDEX(Onglets[Début],F$1),(ROW()-1)&lt;INDEX(Onglets[Début],G$1))=TRUE,VALUE(F$1),"")</f>
        <v/>
      </c>
      <c r="G71" s="1" t="str">
        <f ca="1">IF(AND((ROW()-1)&gt;=INDEX(Onglets[Début],G$1),(ROW()-1)&lt;INDEX(Onglets[Début],H$1))=TRUE,VALUE(G$1),"")</f>
        <v/>
      </c>
      <c r="H71" s="1" t="str">
        <f ca="1">IF(AND((ROW()-1)&gt;=INDEX(Onglets[Début],H$1),(ROW()-1)&lt;INDEX(Onglets[Début],I$1))=TRUE,VALUE(H$1),"")</f>
        <v/>
      </c>
      <c r="I71" s="1" t="str">
        <f ca="1">IF(AND((ROW()-1)&gt;=INDEX(Onglets[Début],I$1),(ROW()-1)&lt;INDEX(Onglets[Début],J$1))=TRUE,VALUE(I$1),"")</f>
        <v/>
      </c>
      <c r="J71" s="1" t="str">
        <f ca="1">IF(AND((ROW()-1)&gt;=INDEX(Onglets[Début],J$1),(ROW()-1)&lt;INDEX(Onglets[Début],K$1))=TRUE,VALUE(J$1),"")</f>
        <v/>
      </c>
      <c r="K71" s="1" t="str">
        <f ca="1">IF(AND((ROW()-1)&gt;=INDEX(Onglets[Début],K$1),(ROW()-1)&lt;INDEX(Onglets[Début],L$1))=TRUE,VALUE(K$1),"")</f>
        <v/>
      </c>
      <c r="L71" s="1" t="str">
        <f ca="1">IF(AND((ROW()-1)&gt;=INDEX(Onglets[Début],L$1))=TRUE,VALUE(L$1),"")</f>
        <v/>
      </c>
      <c r="M71" s="2" t="str">
        <f t="shared" ca="1" si="5"/>
        <v xml:space="preserve"> </v>
      </c>
      <c r="N71" s="2" t="str">
        <f t="shared" ca="1" si="5"/>
        <v xml:space="preserve"> </v>
      </c>
      <c r="O71" s="2" t="str">
        <f t="shared" ca="1" si="5"/>
        <v xml:space="preserve"> </v>
      </c>
      <c r="P71" s="1" t="str">
        <f t="shared" ca="1" si="7"/>
        <v/>
      </c>
    </row>
    <row r="72" spans="1:16" x14ac:dyDescent="0.2">
      <c r="A72" s="1">
        <f ca="1">ROW()-IFERROR(INDEX(Onglets[Fin],MATCH(SUM($D72:$L72)-1,Onglets[ID]),0),0)-1</f>
        <v>39</v>
      </c>
      <c r="B72" s="1" t="str">
        <f ca="1">INDEX(Onglets[Onglet],MATCH(SUM($D72:$L72),Onglets[ID]),0)</f>
        <v>Biochimie</v>
      </c>
      <c r="C72" s="23" t="str">
        <f t="shared" ca="1" si="6"/>
        <v>Azote total Dumas</v>
      </c>
      <c r="D72" s="1" t="str">
        <f ca="1">IF(AND((ROW()-1)&gt;=INDEX(Onglets[Début],D$1),(ROW()-1)&lt;INDEX(Onglets[Début],E$1))=TRUE,VALUE(D$1),"")</f>
        <v/>
      </c>
      <c r="E72" s="1">
        <f ca="1">IF(AND((ROW()-1)&gt;=INDEX(Onglets[Début],E$1),(ROW()-1)&lt;INDEX(Onglets[Début],F$1))=TRUE,VALUE(E$1),"")</f>
        <v>2</v>
      </c>
      <c r="F72" s="1" t="str">
        <f ca="1">IF(AND((ROW()-1)&gt;=INDEX(Onglets[Début],F$1),(ROW()-1)&lt;INDEX(Onglets[Début],G$1))=TRUE,VALUE(F$1),"")</f>
        <v/>
      </c>
      <c r="G72" s="1" t="str">
        <f ca="1">IF(AND((ROW()-1)&gt;=INDEX(Onglets[Début],G$1),(ROW()-1)&lt;INDEX(Onglets[Début],H$1))=TRUE,VALUE(G$1),"")</f>
        <v/>
      </c>
      <c r="H72" s="1" t="str">
        <f ca="1">IF(AND((ROW()-1)&gt;=INDEX(Onglets[Début],H$1),(ROW()-1)&lt;INDEX(Onglets[Début],I$1))=TRUE,VALUE(H$1),"")</f>
        <v/>
      </c>
      <c r="I72" s="1" t="str">
        <f ca="1">IF(AND((ROW()-1)&gt;=INDEX(Onglets[Début],I$1),(ROW()-1)&lt;INDEX(Onglets[Début],J$1))=TRUE,VALUE(I$1),"")</f>
        <v/>
      </c>
      <c r="J72" s="1" t="str">
        <f ca="1">IF(AND((ROW()-1)&gt;=INDEX(Onglets[Début],J$1),(ROW()-1)&lt;INDEX(Onglets[Début],K$1))=TRUE,VALUE(J$1),"")</f>
        <v/>
      </c>
      <c r="K72" s="1" t="str">
        <f ca="1">IF(AND((ROW()-1)&gt;=INDEX(Onglets[Début],K$1),(ROW()-1)&lt;INDEX(Onglets[Début],L$1))=TRUE,VALUE(K$1),"")</f>
        <v/>
      </c>
      <c r="L72" s="1" t="str">
        <f ca="1">IF(AND((ROW()-1)&gt;=INDEX(Onglets[Début],L$1))=TRUE,VALUE(L$1),"")</f>
        <v/>
      </c>
      <c r="M72" s="2" t="str">
        <f t="shared" ca="1" si="5"/>
        <v xml:space="preserve"> </v>
      </c>
      <c r="N72" s="2" t="str">
        <f t="shared" ca="1" si="5"/>
        <v xml:space="preserve"> </v>
      </c>
      <c r="O72" s="2" t="str">
        <f t="shared" ca="1" si="5"/>
        <v xml:space="preserve"> </v>
      </c>
      <c r="P72" s="1" t="str">
        <f t="shared" ca="1" si="7"/>
        <v/>
      </c>
    </row>
    <row r="73" spans="1:16" x14ac:dyDescent="0.2">
      <c r="A73" s="1">
        <f ca="1">ROW()-IFERROR(INDEX(Onglets[Fin],MATCH(SUM($D73:$L73)-1,Onglets[ID]),0),0)-1</f>
        <v>40</v>
      </c>
      <c r="B73" s="1" t="str">
        <f ca="1">INDEX(Onglets[Onglet],MATCH(SUM($D73:$L73),Onglets[ID]),0)</f>
        <v>Biochimie</v>
      </c>
      <c r="C73" s="23" t="str">
        <f t="shared" ca="1" si="6"/>
        <v>Azote total Dumas</v>
      </c>
      <c r="D73" s="1" t="str">
        <f ca="1">IF(AND((ROW()-1)&gt;=INDEX(Onglets[Début],D$1),(ROW()-1)&lt;INDEX(Onglets[Début],E$1))=TRUE,VALUE(D$1),"")</f>
        <v/>
      </c>
      <c r="E73" s="1">
        <f ca="1">IF(AND((ROW()-1)&gt;=INDEX(Onglets[Début],E$1),(ROW()-1)&lt;INDEX(Onglets[Début],F$1))=TRUE,VALUE(E$1),"")</f>
        <v>2</v>
      </c>
      <c r="F73" s="1" t="str">
        <f ca="1">IF(AND((ROW()-1)&gt;=INDEX(Onglets[Début],F$1),(ROW()-1)&lt;INDEX(Onglets[Début],G$1))=TRUE,VALUE(F$1),"")</f>
        <v/>
      </c>
      <c r="G73" s="1" t="str">
        <f ca="1">IF(AND((ROW()-1)&gt;=INDEX(Onglets[Début],G$1),(ROW()-1)&lt;INDEX(Onglets[Début],H$1))=TRUE,VALUE(G$1),"")</f>
        <v/>
      </c>
      <c r="H73" s="1" t="str">
        <f ca="1">IF(AND((ROW()-1)&gt;=INDEX(Onglets[Début],H$1),(ROW()-1)&lt;INDEX(Onglets[Début],I$1))=TRUE,VALUE(H$1),"")</f>
        <v/>
      </c>
      <c r="I73" s="1" t="str">
        <f ca="1">IF(AND((ROW()-1)&gt;=INDEX(Onglets[Début],I$1),(ROW()-1)&lt;INDEX(Onglets[Début],J$1))=TRUE,VALUE(I$1),"")</f>
        <v/>
      </c>
      <c r="J73" s="1" t="str">
        <f ca="1">IF(AND((ROW()-1)&gt;=INDEX(Onglets[Début],J$1),(ROW()-1)&lt;INDEX(Onglets[Début],K$1))=TRUE,VALUE(J$1),"")</f>
        <v/>
      </c>
      <c r="K73" s="1" t="str">
        <f ca="1">IF(AND((ROW()-1)&gt;=INDEX(Onglets[Début],K$1),(ROW()-1)&lt;INDEX(Onglets[Début],L$1))=TRUE,VALUE(K$1),"")</f>
        <v/>
      </c>
      <c r="L73" s="1" t="str">
        <f ca="1">IF(AND((ROW()-1)&gt;=INDEX(Onglets[Début],L$1))=TRUE,VALUE(L$1),"")</f>
        <v/>
      </c>
      <c r="M73" s="2" t="str">
        <f t="shared" ca="1" si="5"/>
        <v xml:space="preserve"> </v>
      </c>
      <c r="N73" s="2" t="str">
        <f t="shared" ca="1" si="5"/>
        <v xml:space="preserve"> </v>
      </c>
      <c r="O73" s="2" t="str">
        <f t="shared" ca="1" si="5"/>
        <v xml:space="preserve"> </v>
      </c>
      <c r="P73" s="1" t="str">
        <f t="shared" ca="1" si="7"/>
        <v/>
      </c>
    </row>
    <row r="74" spans="1:16" x14ac:dyDescent="0.2">
      <c r="A74" s="1">
        <f ca="1">ROW()-IFERROR(INDEX(Onglets[Fin],MATCH(SUM($D74:$L74)-1,Onglets[ID]),0),0)-1</f>
        <v>41</v>
      </c>
      <c r="B74" s="1" t="str">
        <f ca="1">INDEX(Onglets[Onglet],MATCH(SUM($D74:$L74),Onglets[ID]),0)</f>
        <v>Biochimie</v>
      </c>
      <c r="C74" s="23" t="str">
        <f t="shared" ca="1" si="6"/>
        <v>Azote total Dumas (Leco)</v>
      </c>
      <c r="D74" s="1" t="str">
        <f ca="1">IF(AND((ROW()-1)&gt;=INDEX(Onglets[Début],D$1),(ROW()-1)&lt;INDEX(Onglets[Début],E$1))=TRUE,VALUE(D$1),"")</f>
        <v/>
      </c>
      <c r="E74" s="1">
        <f ca="1">IF(AND((ROW()-1)&gt;=INDEX(Onglets[Début],E$1),(ROW()-1)&lt;INDEX(Onglets[Début],F$1))=TRUE,VALUE(E$1),"")</f>
        <v>2</v>
      </c>
      <c r="F74" s="1" t="str">
        <f ca="1">IF(AND((ROW()-1)&gt;=INDEX(Onglets[Début],F$1),(ROW()-1)&lt;INDEX(Onglets[Début],G$1))=TRUE,VALUE(F$1),"")</f>
        <v/>
      </c>
      <c r="G74" s="1" t="str">
        <f ca="1">IF(AND((ROW()-1)&gt;=INDEX(Onglets[Début],G$1),(ROW()-1)&lt;INDEX(Onglets[Début],H$1))=TRUE,VALUE(G$1),"")</f>
        <v/>
      </c>
      <c r="H74" s="1" t="str">
        <f ca="1">IF(AND((ROW()-1)&gt;=INDEX(Onglets[Début],H$1),(ROW()-1)&lt;INDEX(Onglets[Début],I$1))=TRUE,VALUE(H$1),"")</f>
        <v/>
      </c>
      <c r="I74" s="1" t="str">
        <f ca="1">IF(AND((ROW()-1)&gt;=INDEX(Onglets[Début],I$1),(ROW()-1)&lt;INDEX(Onglets[Début],J$1))=TRUE,VALUE(I$1),"")</f>
        <v/>
      </c>
      <c r="J74" s="1" t="str">
        <f ca="1">IF(AND((ROW()-1)&gt;=INDEX(Onglets[Début],J$1),(ROW()-1)&lt;INDEX(Onglets[Début],K$1))=TRUE,VALUE(J$1),"")</f>
        <v/>
      </c>
      <c r="K74" s="1" t="str">
        <f ca="1">IF(AND((ROW()-1)&gt;=INDEX(Onglets[Début],K$1),(ROW()-1)&lt;INDEX(Onglets[Début],L$1))=TRUE,VALUE(K$1),"")</f>
        <v/>
      </c>
      <c r="L74" s="1" t="str">
        <f ca="1">IF(AND((ROW()-1)&gt;=INDEX(Onglets[Début],L$1))=TRUE,VALUE(L$1),"")</f>
        <v/>
      </c>
      <c r="M74" s="2" t="str">
        <f t="shared" ca="1" si="5"/>
        <v xml:space="preserve"> </v>
      </c>
      <c r="N74" s="2" t="str">
        <f t="shared" ca="1" si="5"/>
        <v xml:space="preserve"> </v>
      </c>
      <c r="O74" s="2" t="str">
        <f t="shared" ca="1" si="5"/>
        <v xml:space="preserve"> </v>
      </c>
      <c r="P74" s="1" t="str">
        <f t="shared" ca="1" si="7"/>
        <v/>
      </c>
    </row>
    <row r="75" spans="1:16" x14ac:dyDescent="0.2">
      <c r="A75" s="1">
        <f ca="1">ROW()-IFERROR(INDEX(Onglets[Fin],MATCH(SUM($D75:$L75)-1,Onglets[ID]),0),0)-1</f>
        <v>42</v>
      </c>
      <c r="B75" s="1" t="str">
        <f ca="1">INDEX(Onglets[Onglet],MATCH(SUM($D75:$L75),Onglets[ID]),0)</f>
        <v>Biochimie</v>
      </c>
      <c r="C75" s="23" t="str">
        <f t="shared" ca="1" si="6"/>
        <v>Azote total Dumas (Leco)</v>
      </c>
      <c r="D75" s="1" t="str">
        <f ca="1">IF(AND((ROW()-1)&gt;=INDEX(Onglets[Début],D$1),(ROW()-1)&lt;INDEX(Onglets[Début],E$1))=TRUE,VALUE(D$1),"")</f>
        <v/>
      </c>
      <c r="E75" s="1">
        <f ca="1">IF(AND((ROW()-1)&gt;=INDEX(Onglets[Début],E$1),(ROW()-1)&lt;INDEX(Onglets[Début],F$1))=TRUE,VALUE(E$1),"")</f>
        <v>2</v>
      </c>
      <c r="F75" s="1" t="str">
        <f ca="1">IF(AND((ROW()-1)&gt;=INDEX(Onglets[Début],F$1),(ROW()-1)&lt;INDEX(Onglets[Début],G$1))=TRUE,VALUE(F$1),"")</f>
        <v/>
      </c>
      <c r="G75" s="1" t="str">
        <f ca="1">IF(AND((ROW()-1)&gt;=INDEX(Onglets[Début],G$1),(ROW()-1)&lt;INDEX(Onglets[Début],H$1))=TRUE,VALUE(G$1),"")</f>
        <v/>
      </c>
      <c r="H75" s="1" t="str">
        <f ca="1">IF(AND((ROW()-1)&gt;=INDEX(Onglets[Début],H$1),(ROW()-1)&lt;INDEX(Onglets[Début],I$1))=TRUE,VALUE(H$1),"")</f>
        <v/>
      </c>
      <c r="I75" s="1" t="str">
        <f ca="1">IF(AND((ROW()-1)&gt;=INDEX(Onglets[Début],I$1),(ROW()-1)&lt;INDEX(Onglets[Début],J$1))=TRUE,VALUE(I$1),"")</f>
        <v/>
      </c>
      <c r="J75" s="1" t="str">
        <f ca="1">IF(AND((ROW()-1)&gt;=INDEX(Onglets[Début],J$1),(ROW()-1)&lt;INDEX(Onglets[Début],K$1))=TRUE,VALUE(J$1),"")</f>
        <v/>
      </c>
      <c r="K75" s="1" t="str">
        <f ca="1">IF(AND((ROW()-1)&gt;=INDEX(Onglets[Début],K$1),(ROW()-1)&lt;INDEX(Onglets[Début],L$1))=TRUE,VALUE(K$1),"")</f>
        <v/>
      </c>
      <c r="L75" s="1" t="str">
        <f ca="1">IF(AND((ROW()-1)&gt;=INDEX(Onglets[Début],L$1))=TRUE,VALUE(L$1),"")</f>
        <v/>
      </c>
      <c r="M75" s="2" t="str">
        <f t="shared" ca="1" si="5"/>
        <v xml:space="preserve"> </v>
      </c>
      <c r="N75" s="2" t="str">
        <f t="shared" ca="1" si="5"/>
        <v xml:space="preserve"> </v>
      </c>
      <c r="O75" s="2" t="str">
        <f t="shared" ca="1" si="5"/>
        <v xml:space="preserve"> </v>
      </c>
      <c r="P75" s="1" t="str">
        <f t="shared" ca="1" si="7"/>
        <v/>
      </c>
    </row>
    <row r="76" spans="1:16" x14ac:dyDescent="0.2">
      <c r="A76" s="1">
        <f ca="1">ROW()-IFERROR(INDEX(Onglets[Fin],MATCH(SUM($D76:$L76)-1,Onglets[ID]),0),0)-1</f>
        <v>43</v>
      </c>
      <c r="B76" s="1" t="str">
        <f ca="1">INDEX(Onglets[Onglet],MATCH(SUM($D76:$L76),Onglets[ID]),0)</f>
        <v>Biochimie</v>
      </c>
      <c r="C76" s="23" t="str">
        <f t="shared" ca="1" si="6"/>
        <v>Azote total fraction NCN (Kjeldahl)</v>
      </c>
      <c r="D76" s="1" t="str">
        <f ca="1">IF(AND((ROW()-1)&gt;=INDEX(Onglets[Début],D$1),(ROW()-1)&lt;INDEX(Onglets[Début],E$1))=TRUE,VALUE(D$1),"")</f>
        <v/>
      </c>
      <c r="E76" s="1">
        <f ca="1">IF(AND((ROW()-1)&gt;=INDEX(Onglets[Début],E$1),(ROW()-1)&lt;INDEX(Onglets[Début],F$1))=TRUE,VALUE(E$1),"")</f>
        <v>2</v>
      </c>
      <c r="F76" s="1" t="str">
        <f ca="1">IF(AND((ROW()-1)&gt;=INDEX(Onglets[Début],F$1),(ROW()-1)&lt;INDEX(Onglets[Début],G$1))=TRUE,VALUE(F$1),"")</f>
        <v/>
      </c>
      <c r="G76" s="1" t="str">
        <f ca="1">IF(AND((ROW()-1)&gt;=INDEX(Onglets[Début],G$1),(ROW()-1)&lt;INDEX(Onglets[Début],H$1))=TRUE,VALUE(G$1),"")</f>
        <v/>
      </c>
      <c r="H76" s="1" t="str">
        <f ca="1">IF(AND((ROW()-1)&gt;=INDEX(Onglets[Début],H$1),(ROW()-1)&lt;INDEX(Onglets[Début],I$1))=TRUE,VALUE(H$1),"")</f>
        <v/>
      </c>
      <c r="I76" s="1" t="str">
        <f ca="1">IF(AND((ROW()-1)&gt;=INDEX(Onglets[Début],I$1),(ROW()-1)&lt;INDEX(Onglets[Début],J$1))=TRUE,VALUE(I$1),"")</f>
        <v/>
      </c>
      <c r="J76" s="1" t="str">
        <f ca="1">IF(AND((ROW()-1)&gt;=INDEX(Onglets[Début],J$1),(ROW()-1)&lt;INDEX(Onglets[Début],K$1))=TRUE,VALUE(J$1),"")</f>
        <v/>
      </c>
      <c r="K76" s="1" t="str">
        <f ca="1">IF(AND((ROW()-1)&gt;=INDEX(Onglets[Début],K$1),(ROW()-1)&lt;INDEX(Onglets[Début],L$1))=TRUE,VALUE(K$1),"")</f>
        <v/>
      </c>
      <c r="L76" s="1" t="str">
        <f ca="1">IF(AND((ROW()-1)&gt;=INDEX(Onglets[Début],L$1))=TRUE,VALUE(L$1),"")</f>
        <v/>
      </c>
      <c r="M76" s="2" t="str">
        <f t="shared" ca="1" si="5"/>
        <v xml:space="preserve"> </v>
      </c>
      <c r="N76" s="2" t="str">
        <f t="shared" ca="1" si="5"/>
        <v xml:space="preserve"> </v>
      </c>
      <c r="O76" s="2" t="str">
        <f t="shared" ca="1" si="5"/>
        <v xml:space="preserve"> </v>
      </c>
      <c r="P76" s="1" t="str">
        <f t="shared" ca="1" si="7"/>
        <v/>
      </c>
    </row>
    <row r="77" spans="1:16" x14ac:dyDescent="0.2">
      <c r="A77" s="1">
        <f ca="1">ROW()-IFERROR(INDEX(Onglets[Fin],MATCH(SUM($D77:$L77)-1,Onglets[ID]),0),0)-1</f>
        <v>44</v>
      </c>
      <c r="B77" s="1" t="str">
        <f ca="1">INDEX(Onglets[Onglet],MATCH(SUM($D77:$L77),Onglets[ID]),0)</f>
        <v>Biochimie</v>
      </c>
      <c r="C77" s="23" t="str">
        <f t="shared" ca="1" si="6"/>
        <v>Azote total fraction NPN (Kjeldahl)</v>
      </c>
      <c r="D77" s="1" t="str">
        <f ca="1">IF(AND((ROW()-1)&gt;=INDEX(Onglets[Début],D$1),(ROW()-1)&lt;INDEX(Onglets[Début],E$1))=TRUE,VALUE(D$1),"")</f>
        <v/>
      </c>
      <c r="E77" s="1">
        <f ca="1">IF(AND((ROW()-1)&gt;=INDEX(Onglets[Début],E$1),(ROW()-1)&lt;INDEX(Onglets[Début],F$1))=TRUE,VALUE(E$1),"")</f>
        <v>2</v>
      </c>
      <c r="F77" s="1" t="str">
        <f ca="1">IF(AND((ROW()-1)&gt;=INDEX(Onglets[Début],F$1),(ROW()-1)&lt;INDEX(Onglets[Début],G$1))=TRUE,VALUE(F$1),"")</f>
        <v/>
      </c>
      <c r="G77" s="1" t="str">
        <f ca="1">IF(AND((ROW()-1)&gt;=INDEX(Onglets[Début],G$1),(ROW()-1)&lt;INDEX(Onglets[Début],H$1))=TRUE,VALUE(G$1),"")</f>
        <v/>
      </c>
      <c r="H77" s="1" t="str">
        <f ca="1">IF(AND((ROW()-1)&gt;=INDEX(Onglets[Début],H$1),(ROW()-1)&lt;INDEX(Onglets[Début],I$1))=TRUE,VALUE(H$1),"")</f>
        <v/>
      </c>
      <c r="I77" s="1" t="str">
        <f ca="1">IF(AND((ROW()-1)&gt;=INDEX(Onglets[Début],I$1),(ROW()-1)&lt;INDEX(Onglets[Début],J$1))=TRUE,VALUE(I$1),"")</f>
        <v/>
      </c>
      <c r="J77" s="1" t="str">
        <f ca="1">IF(AND((ROW()-1)&gt;=INDEX(Onglets[Début],J$1),(ROW()-1)&lt;INDEX(Onglets[Début],K$1))=TRUE,VALUE(J$1),"")</f>
        <v/>
      </c>
      <c r="K77" s="1" t="str">
        <f ca="1">IF(AND((ROW()-1)&gt;=INDEX(Onglets[Début],K$1),(ROW()-1)&lt;INDEX(Onglets[Début],L$1))=TRUE,VALUE(K$1),"")</f>
        <v/>
      </c>
      <c r="L77" s="1" t="str">
        <f ca="1">IF(AND((ROW()-1)&gt;=INDEX(Onglets[Début],L$1))=TRUE,VALUE(L$1),"")</f>
        <v/>
      </c>
      <c r="M77" s="2" t="str">
        <f t="shared" ca="1" si="5"/>
        <v xml:space="preserve"> </v>
      </c>
      <c r="N77" s="2" t="str">
        <f t="shared" ca="1" si="5"/>
        <v xml:space="preserve"> </v>
      </c>
      <c r="O77" s="2" t="str">
        <f t="shared" ca="1" si="5"/>
        <v xml:space="preserve"> </v>
      </c>
      <c r="P77" s="1" t="str">
        <f t="shared" ca="1" si="7"/>
        <v/>
      </c>
    </row>
    <row r="78" spans="1:16" x14ac:dyDescent="0.2">
      <c r="A78" s="1">
        <f ca="1">ROW()-IFERROR(INDEX(Onglets[Fin],MATCH(SUM($D78:$L78)-1,Onglets[ID]),0),0)-1</f>
        <v>45</v>
      </c>
      <c r="B78" s="1" t="str">
        <f ca="1">INDEX(Onglets[Onglet],MATCH(SUM($D78:$L78),Onglets[ID]),0)</f>
        <v>Biochimie</v>
      </c>
      <c r="C78" s="23" t="str">
        <f t="shared" ca="1" si="6"/>
        <v>BAP (plasma)</v>
      </c>
      <c r="D78" s="1" t="str">
        <f ca="1">IF(AND((ROW()-1)&gt;=INDEX(Onglets[Début],D$1),(ROW()-1)&lt;INDEX(Onglets[Début],E$1))=TRUE,VALUE(D$1),"")</f>
        <v/>
      </c>
      <c r="E78" s="1">
        <f ca="1">IF(AND((ROW()-1)&gt;=INDEX(Onglets[Début],E$1),(ROW()-1)&lt;INDEX(Onglets[Début],F$1))=TRUE,VALUE(E$1),"")</f>
        <v>2</v>
      </c>
      <c r="F78" s="1" t="str">
        <f ca="1">IF(AND((ROW()-1)&gt;=INDEX(Onglets[Début],F$1),(ROW()-1)&lt;INDEX(Onglets[Début],G$1))=TRUE,VALUE(F$1),"")</f>
        <v/>
      </c>
      <c r="G78" s="1" t="str">
        <f ca="1">IF(AND((ROW()-1)&gt;=INDEX(Onglets[Début],G$1),(ROW()-1)&lt;INDEX(Onglets[Début],H$1))=TRUE,VALUE(G$1),"")</f>
        <v/>
      </c>
      <c r="H78" s="1" t="str">
        <f ca="1">IF(AND((ROW()-1)&gt;=INDEX(Onglets[Début],H$1),(ROW()-1)&lt;INDEX(Onglets[Début],I$1))=TRUE,VALUE(H$1),"")</f>
        <v/>
      </c>
      <c r="I78" s="1" t="str">
        <f ca="1">IF(AND((ROW()-1)&gt;=INDEX(Onglets[Début],I$1),(ROW()-1)&lt;INDEX(Onglets[Début],J$1))=TRUE,VALUE(I$1),"")</f>
        <v/>
      </c>
      <c r="J78" s="1" t="str">
        <f ca="1">IF(AND((ROW()-1)&gt;=INDEX(Onglets[Début],J$1),(ROW()-1)&lt;INDEX(Onglets[Début],K$1))=TRUE,VALUE(J$1),"")</f>
        <v/>
      </c>
      <c r="K78" s="1" t="str">
        <f ca="1">IF(AND((ROW()-1)&gt;=INDEX(Onglets[Début],K$1),(ROW()-1)&lt;INDEX(Onglets[Début],L$1))=TRUE,VALUE(K$1),"")</f>
        <v/>
      </c>
      <c r="L78" s="1" t="str">
        <f ca="1">IF(AND((ROW()-1)&gt;=INDEX(Onglets[Début],L$1))=TRUE,VALUE(L$1),"")</f>
        <v/>
      </c>
      <c r="M78" s="2" t="str">
        <f t="shared" ref="M78:O141" ca="1" si="8">IF(INDEX(INDIRECT($B78&amp;"["&amp;M$1&amp;"]"),MATCH($A78,INDIRECT($B78&amp;"[Id]"),0))&lt;&gt;"",Prénom&amp;" "&amp;Nom,"")</f>
        <v xml:space="preserve"> </v>
      </c>
      <c r="N78" s="2" t="str">
        <f t="shared" ca="1" si="8"/>
        <v xml:space="preserve"> </v>
      </c>
      <c r="O78" s="2" t="str">
        <f t="shared" ca="1" si="8"/>
        <v xml:space="preserve"> </v>
      </c>
      <c r="P78" s="1" t="str">
        <f t="shared" ca="1" si="7"/>
        <v/>
      </c>
    </row>
    <row r="79" spans="1:16" x14ac:dyDescent="0.2">
      <c r="A79" s="1">
        <f ca="1">ROW()-IFERROR(INDEX(Onglets[Fin],MATCH(SUM($D79:$L79)-1,Onglets[ID]),0),0)-1</f>
        <v>46</v>
      </c>
      <c r="B79" s="1" t="str">
        <f ca="1">INDEX(Onglets[Onglet],MATCH(SUM($D79:$L79),Onglets[ID]),0)</f>
        <v>Biochimie</v>
      </c>
      <c r="C79" s="23" t="str">
        <f t="shared" ca="1" si="6"/>
        <v xml:space="preserve">Bicarbonates </v>
      </c>
      <c r="D79" s="1" t="str">
        <f ca="1">IF(AND((ROW()-1)&gt;=INDEX(Onglets[Début],D$1),(ROW()-1)&lt;INDEX(Onglets[Début],E$1))=TRUE,VALUE(D$1),"")</f>
        <v/>
      </c>
      <c r="E79" s="1">
        <f ca="1">IF(AND((ROW()-1)&gt;=INDEX(Onglets[Début],E$1),(ROW()-1)&lt;INDEX(Onglets[Début],F$1))=TRUE,VALUE(E$1),"")</f>
        <v>2</v>
      </c>
      <c r="F79" s="1" t="str">
        <f ca="1">IF(AND((ROW()-1)&gt;=INDEX(Onglets[Début],F$1),(ROW()-1)&lt;INDEX(Onglets[Début],G$1))=TRUE,VALUE(F$1),"")</f>
        <v/>
      </c>
      <c r="G79" s="1" t="str">
        <f ca="1">IF(AND((ROW()-1)&gt;=INDEX(Onglets[Début],G$1),(ROW()-1)&lt;INDEX(Onglets[Début],H$1))=TRUE,VALUE(G$1),"")</f>
        <v/>
      </c>
      <c r="H79" s="1" t="str">
        <f ca="1">IF(AND((ROW()-1)&gt;=INDEX(Onglets[Début],H$1),(ROW()-1)&lt;INDEX(Onglets[Début],I$1))=TRUE,VALUE(H$1),"")</f>
        <v/>
      </c>
      <c r="I79" s="1" t="str">
        <f ca="1">IF(AND((ROW()-1)&gt;=INDEX(Onglets[Début],I$1),(ROW()-1)&lt;INDEX(Onglets[Début],J$1))=TRUE,VALUE(I$1),"")</f>
        <v/>
      </c>
      <c r="J79" s="1" t="str">
        <f ca="1">IF(AND((ROW()-1)&gt;=INDEX(Onglets[Début],J$1),(ROW()-1)&lt;INDEX(Onglets[Début],K$1))=TRUE,VALUE(J$1),"")</f>
        <v/>
      </c>
      <c r="K79" s="1" t="str">
        <f ca="1">IF(AND((ROW()-1)&gt;=INDEX(Onglets[Début],K$1),(ROW()-1)&lt;INDEX(Onglets[Début],L$1))=TRUE,VALUE(K$1),"")</f>
        <v/>
      </c>
      <c r="L79" s="1" t="str">
        <f ca="1">IF(AND((ROW()-1)&gt;=INDEX(Onglets[Début],L$1))=TRUE,VALUE(L$1),"")</f>
        <v/>
      </c>
      <c r="M79" s="2" t="str">
        <f t="shared" ca="1" si="8"/>
        <v xml:space="preserve"> </v>
      </c>
      <c r="N79" s="2" t="str">
        <f t="shared" ca="1" si="8"/>
        <v xml:space="preserve"> </v>
      </c>
      <c r="O79" s="2" t="str">
        <f t="shared" ca="1" si="8"/>
        <v/>
      </c>
      <c r="P79" s="1" t="str">
        <f t="shared" ca="1" si="7"/>
        <v/>
      </c>
    </row>
    <row r="80" spans="1:16" x14ac:dyDescent="0.2">
      <c r="A80" s="1">
        <f ca="1">ROW()-IFERROR(INDEX(Onglets[Fin],MATCH(SUM($D80:$L80)-1,Onglets[ID]),0),0)-1</f>
        <v>47</v>
      </c>
      <c r="B80" s="1" t="str">
        <f ca="1">INDEX(Onglets[Onglet],MATCH(SUM($D80:$L80),Onglets[ID]),0)</f>
        <v>Biochimie</v>
      </c>
      <c r="C80" s="23" t="str">
        <f t="shared" ca="1" si="6"/>
        <v>Bilirubine totale (plasma)</v>
      </c>
      <c r="D80" s="1" t="str">
        <f ca="1">IF(AND((ROW()-1)&gt;=INDEX(Onglets[Début],D$1),(ROW()-1)&lt;INDEX(Onglets[Début],E$1))=TRUE,VALUE(D$1),"")</f>
        <v/>
      </c>
      <c r="E80" s="1">
        <f ca="1">IF(AND((ROW()-1)&gt;=INDEX(Onglets[Début],E$1),(ROW()-1)&lt;INDEX(Onglets[Début],F$1))=TRUE,VALUE(E$1),"")</f>
        <v>2</v>
      </c>
      <c r="F80" s="1" t="str">
        <f ca="1">IF(AND((ROW()-1)&gt;=INDEX(Onglets[Début],F$1),(ROW()-1)&lt;INDEX(Onglets[Début],G$1))=TRUE,VALUE(F$1),"")</f>
        <v/>
      </c>
      <c r="G80" s="1" t="str">
        <f ca="1">IF(AND((ROW()-1)&gt;=INDEX(Onglets[Début],G$1),(ROW()-1)&lt;INDEX(Onglets[Début],H$1))=TRUE,VALUE(G$1),"")</f>
        <v/>
      </c>
      <c r="H80" s="1" t="str">
        <f ca="1">IF(AND((ROW()-1)&gt;=INDEX(Onglets[Début],H$1),(ROW()-1)&lt;INDEX(Onglets[Début],I$1))=TRUE,VALUE(H$1),"")</f>
        <v/>
      </c>
      <c r="I80" s="1" t="str">
        <f ca="1">IF(AND((ROW()-1)&gt;=INDEX(Onglets[Début],I$1),(ROW()-1)&lt;INDEX(Onglets[Début],J$1))=TRUE,VALUE(I$1),"")</f>
        <v/>
      </c>
      <c r="J80" s="1" t="str">
        <f ca="1">IF(AND((ROW()-1)&gt;=INDEX(Onglets[Début],J$1),(ROW()-1)&lt;INDEX(Onglets[Début],K$1))=TRUE,VALUE(J$1),"")</f>
        <v/>
      </c>
      <c r="K80" s="1" t="str">
        <f ca="1">IF(AND((ROW()-1)&gt;=INDEX(Onglets[Début],K$1),(ROW()-1)&lt;INDEX(Onglets[Début],L$1))=TRUE,VALUE(K$1),"")</f>
        <v/>
      </c>
      <c r="L80" s="1" t="str">
        <f ca="1">IF(AND((ROW()-1)&gt;=INDEX(Onglets[Début],L$1))=TRUE,VALUE(L$1),"")</f>
        <v/>
      </c>
      <c r="M80" s="2" t="str">
        <f t="shared" ca="1" si="8"/>
        <v xml:space="preserve"> </v>
      </c>
      <c r="N80" s="2" t="str">
        <f t="shared" ca="1" si="8"/>
        <v xml:space="preserve"> </v>
      </c>
      <c r="O80" s="2" t="str">
        <f t="shared" ca="1" si="8"/>
        <v xml:space="preserve"> </v>
      </c>
      <c r="P80" s="1" t="str">
        <f t="shared" ca="1" si="7"/>
        <v/>
      </c>
    </row>
    <row r="81" spans="1:16" x14ac:dyDescent="0.2">
      <c r="A81" s="1">
        <f ca="1">ROW()-IFERROR(INDEX(Onglets[Fin],MATCH(SUM($D81:$L81)-1,Onglets[ID]),0),0)-1</f>
        <v>48</v>
      </c>
      <c r="B81" s="1" t="str">
        <f ca="1">INDEX(Onglets[Onglet],MATCH(SUM($D81:$L81),Onglets[ID]),0)</f>
        <v>Biochimie</v>
      </c>
      <c r="C81" s="23" t="str">
        <f t="shared" ca="1" si="6"/>
        <v>Calcium (plasma)</v>
      </c>
      <c r="D81" s="1" t="str">
        <f ca="1">IF(AND((ROW()-1)&gt;=INDEX(Onglets[Début],D$1),(ROW()-1)&lt;INDEX(Onglets[Début],E$1))=TRUE,VALUE(D$1),"")</f>
        <v/>
      </c>
      <c r="E81" s="1">
        <f ca="1">IF(AND((ROW()-1)&gt;=INDEX(Onglets[Début],E$1),(ROW()-1)&lt;INDEX(Onglets[Début],F$1))=TRUE,VALUE(E$1),"")</f>
        <v>2</v>
      </c>
      <c r="F81" s="1" t="str">
        <f ca="1">IF(AND((ROW()-1)&gt;=INDEX(Onglets[Début],F$1),(ROW()-1)&lt;INDEX(Onglets[Début],G$1))=TRUE,VALUE(F$1),"")</f>
        <v/>
      </c>
      <c r="G81" s="1" t="str">
        <f ca="1">IF(AND((ROW()-1)&gt;=INDEX(Onglets[Début],G$1),(ROW()-1)&lt;INDEX(Onglets[Début],H$1))=TRUE,VALUE(G$1),"")</f>
        <v/>
      </c>
      <c r="H81" s="1" t="str">
        <f ca="1">IF(AND((ROW()-1)&gt;=INDEX(Onglets[Début],H$1),(ROW()-1)&lt;INDEX(Onglets[Début],I$1))=TRUE,VALUE(H$1),"")</f>
        <v/>
      </c>
      <c r="I81" s="1" t="str">
        <f ca="1">IF(AND((ROW()-1)&gt;=INDEX(Onglets[Début],I$1),(ROW()-1)&lt;INDEX(Onglets[Début],J$1))=TRUE,VALUE(I$1),"")</f>
        <v/>
      </c>
      <c r="J81" s="1" t="str">
        <f ca="1">IF(AND((ROW()-1)&gt;=INDEX(Onglets[Début],J$1),(ROW()-1)&lt;INDEX(Onglets[Début],K$1))=TRUE,VALUE(J$1),"")</f>
        <v/>
      </c>
      <c r="K81" s="1" t="str">
        <f ca="1">IF(AND((ROW()-1)&gt;=INDEX(Onglets[Début],K$1),(ROW()-1)&lt;INDEX(Onglets[Début],L$1))=TRUE,VALUE(K$1),"")</f>
        <v/>
      </c>
      <c r="L81" s="1" t="str">
        <f ca="1">IF(AND((ROW()-1)&gt;=INDEX(Onglets[Début],L$1))=TRUE,VALUE(L$1),"")</f>
        <v/>
      </c>
      <c r="M81" s="2" t="str">
        <f t="shared" ca="1" si="8"/>
        <v xml:space="preserve"> </v>
      </c>
      <c r="N81" s="2" t="str">
        <f t="shared" ca="1" si="8"/>
        <v/>
      </c>
      <c r="O81" s="2" t="str">
        <f t="shared" ca="1" si="8"/>
        <v xml:space="preserve"> </v>
      </c>
      <c r="P81" s="1" t="str">
        <f t="shared" ca="1" si="7"/>
        <v/>
      </c>
    </row>
    <row r="82" spans="1:16" x14ac:dyDescent="0.2">
      <c r="A82" s="1">
        <f ca="1">ROW()-IFERROR(INDEX(Onglets[Fin],MATCH(SUM($D82:$L82)-1,Onglets[ID]),0),0)-1</f>
        <v>49</v>
      </c>
      <c r="B82" s="1" t="str">
        <f ca="1">INDEX(Onglets[Onglet],MATCH(SUM($D82:$L82),Onglets[ID]),0)</f>
        <v>Biochimie</v>
      </c>
      <c r="C82" s="23" t="str">
        <f t="shared" ca="1" si="6"/>
        <v>Calcium (SAA)</v>
      </c>
      <c r="D82" s="1" t="str">
        <f ca="1">IF(AND((ROW()-1)&gt;=INDEX(Onglets[Début],D$1),(ROW()-1)&lt;INDEX(Onglets[Début],E$1))=TRUE,VALUE(D$1),"")</f>
        <v/>
      </c>
      <c r="E82" s="1">
        <f ca="1">IF(AND((ROW()-1)&gt;=INDEX(Onglets[Début],E$1),(ROW()-1)&lt;INDEX(Onglets[Début],F$1))=TRUE,VALUE(E$1),"")</f>
        <v>2</v>
      </c>
      <c r="F82" s="1" t="str">
        <f ca="1">IF(AND((ROW()-1)&gt;=INDEX(Onglets[Début],F$1),(ROW()-1)&lt;INDEX(Onglets[Début],G$1))=TRUE,VALUE(F$1),"")</f>
        <v/>
      </c>
      <c r="G82" s="1" t="str">
        <f ca="1">IF(AND((ROW()-1)&gt;=INDEX(Onglets[Début],G$1),(ROW()-1)&lt;INDEX(Onglets[Début],H$1))=TRUE,VALUE(G$1),"")</f>
        <v/>
      </c>
      <c r="H82" s="1" t="str">
        <f ca="1">IF(AND((ROW()-1)&gt;=INDEX(Onglets[Début],H$1),(ROW()-1)&lt;INDEX(Onglets[Début],I$1))=TRUE,VALUE(H$1),"")</f>
        <v/>
      </c>
      <c r="I82" s="1" t="str">
        <f ca="1">IF(AND((ROW()-1)&gt;=INDEX(Onglets[Début],I$1),(ROW()-1)&lt;INDEX(Onglets[Début],J$1))=TRUE,VALUE(I$1),"")</f>
        <v/>
      </c>
      <c r="J82" s="1" t="str">
        <f ca="1">IF(AND((ROW()-1)&gt;=INDEX(Onglets[Début],J$1),(ROW()-1)&lt;INDEX(Onglets[Début],K$1))=TRUE,VALUE(J$1),"")</f>
        <v/>
      </c>
      <c r="K82" s="1" t="str">
        <f ca="1">IF(AND((ROW()-1)&gt;=INDEX(Onglets[Début],K$1),(ROW()-1)&lt;INDEX(Onglets[Début],L$1))=TRUE,VALUE(K$1),"")</f>
        <v/>
      </c>
      <c r="L82" s="1" t="str">
        <f ca="1">IF(AND((ROW()-1)&gt;=INDEX(Onglets[Début],L$1))=TRUE,VALUE(L$1),"")</f>
        <v/>
      </c>
      <c r="M82" s="2" t="str">
        <f t="shared" ca="1" si="8"/>
        <v xml:space="preserve"> </v>
      </c>
      <c r="N82" s="2" t="str">
        <f t="shared" ca="1" si="8"/>
        <v xml:space="preserve"> </v>
      </c>
      <c r="O82" s="2" t="str">
        <f t="shared" ca="1" si="8"/>
        <v xml:space="preserve"> </v>
      </c>
      <c r="P82" s="1" t="str">
        <f t="shared" ca="1" si="7"/>
        <v/>
      </c>
    </row>
    <row r="83" spans="1:16" x14ac:dyDescent="0.2">
      <c r="A83" s="1">
        <f ca="1">ROW()-IFERROR(INDEX(Onglets[Fin],MATCH(SUM($D83:$L83)-1,Onglets[ID]),0),0)-1</f>
        <v>50</v>
      </c>
      <c r="B83" s="1" t="str">
        <f ca="1">INDEX(Onglets[Onglet],MATCH(SUM($D83:$L83),Onglets[ID]),0)</f>
        <v>Biochimie</v>
      </c>
      <c r="C83" s="23" t="str">
        <f t="shared" ca="1" si="6"/>
        <v>Cellulose brute (Weende) aliment</v>
      </c>
      <c r="D83" s="1" t="str">
        <f ca="1">IF(AND((ROW()-1)&gt;=INDEX(Onglets[Début],D$1),(ROW()-1)&lt;INDEX(Onglets[Début],E$1))=TRUE,VALUE(D$1),"")</f>
        <v/>
      </c>
      <c r="E83" s="1">
        <f ca="1">IF(AND((ROW()-1)&gt;=INDEX(Onglets[Début],E$1),(ROW()-1)&lt;INDEX(Onglets[Début],F$1))=TRUE,VALUE(E$1),"")</f>
        <v>2</v>
      </c>
      <c r="F83" s="1" t="str">
        <f ca="1">IF(AND((ROW()-1)&gt;=INDEX(Onglets[Début],F$1),(ROW()-1)&lt;INDEX(Onglets[Début],G$1))=TRUE,VALUE(F$1),"")</f>
        <v/>
      </c>
      <c r="G83" s="1" t="str">
        <f ca="1">IF(AND((ROW()-1)&gt;=INDEX(Onglets[Début],G$1),(ROW()-1)&lt;INDEX(Onglets[Début],H$1))=TRUE,VALUE(G$1),"")</f>
        <v/>
      </c>
      <c r="H83" s="1" t="str">
        <f ca="1">IF(AND((ROW()-1)&gt;=INDEX(Onglets[Début],H$1),(ROW()-1)&lt;INDEX(Onglets[Début],I$1))=TRUE,VALUE(H$1),"")</f>
        <v/>
      </c>
      <c r="I83" s="1" t="str">
        <f ca="1">IF(AND((ROW()-1)&gt;=INDEX(Onglets[Début],I$1),(ROW()-1)&lt;INDEX(Onglets[Début],J$1))=TRUE,VALUE(I$1),"")</f>
        <v/>
      </c>
      <c r="J83" s="1" t="str">
        <f ca="1">IF(AND((ROW()-1)&gt;=INDEX(Onglets[Début],J$1),(ROW()-1)&lt;INDEX(Onglets[Début],K$1))=TRUE,VALUE(J$1),"")</f>
        <v/>
      </c>
      <c r="K83" s="1" t="str">
        <f ca="1">IF(AND((ROW()-1)&gt;=INDEX(Onglets[Début],K$1),(ROW()-1)&lt;INDEX(Onglets[Début],L$1))=TRUE,VALUE(K$1),"")</f>
        <v/>
      </c>
      <c r="L83" s="1" t="str">
        <f ca="1">IF(AND((ROW()-1)&gt;=INDEX(Onglets[Début],L$1))=TRUE,VALUE(L$1),"")</f>
        <v/>
      </c>
      <c r="M83" s="2" t="str">
        <f t="shared" ca="1" si="8"/>
        <v xml:space="preserve"> </v>
      </c>
      <c r="N83" s="2" t="str">
        <f t="shared" ca="1" si="8"/>
        <v xml:space="preserve"> </v>
      </c>
      <c r="O83" s="2" t="str">
        <f t="shared" ca="1" si="8"/>
        <v xml:space="preserve"> </v>
      </c>
      <c r="P83" s="1" t="str">
        <f t="shared" ca="1" si="7"/>
        <v/>
      </c>
    </row>
    <row r="84" spans="1:16" x14ac:dyDescent="0.2">
      <c r="A84" s="1">
        <f ca="1">ROW()-IFERROR(INDEX(Onglets[Fin],MATCH(SUM($D84:$L84)-1,Onglets[ID]),0),0)-1</f>
        <v>51</v>
      </c>
      <c r="B84" s="1" t="str">
        <f ca="1">INDEX(Onglets[Onglet],MATCH(SUM($D84:$L84),Onglets[ID]),0)</f>
        <v>Biochimie</v>
      </c>
      <c r="C84" s="23" t="str">
        <f t="shared" ca="1" si="6"/>
        <v>Cellulose brute (Weende) fèces</v>
      </c>
      <c r="D84" s="1" t="str">
        <f ca="1">IF(AND((ROW()-1)&gt;=INDEX(Onglets[Début],D$1),(ROW()-1)&lt;INDEX(Onglets[Début],E$1))=TRUE,VALUE(D$1),"")</f>
        <v/>
      </c>
      <c r="E84" s="1">
        <f ca="1">IF(AND((ROW()-1)&gt;=INDEX(Onglets[Début],E$1),(ROW()-1)&lt;INDEX(Onglets[Début],F$1))=TRUE,VALUE(E$1),"")</f>
        <v>2</v>
      </c>
      <c r="F84" s="1" t="str">
        <f ca="1">IF(AND((ROW()-1)&gt;=INDEX(Onglets[Début],F$1),(ROW()-1)&lt;INDEX(Onglets[Début],G$1))=TRUE,VALUE(F$1),"")</f>
        <v/>
      </c>
      <c r="G84" s="1" t="str">
        <f ca="1">IF(AND((ROW()-1)&gt;=INDEX(Onglets[Début],G$1),(ROW()-1)&lt;INDEX(Onglets[Début],H$1))=TRUE,VALUE(G$1),"")</f>
        <v/>
      </c>
      <c r="H84" s="1" t="str">
        <f ca="1">IF(AND((ROW()-1)&gt;=INDEX(Onglets[Début],H$1),(ROW()-1)&lt;INDEX(Onglets[Début],I$1))=TRUE,VALUE(H$1),"")</f>
        <v/>
      </c>
      <c r="I84" s="1" t="str">
        <f ca="1">IF(AND((ROW()-1)&gt;=INDEX(Onglets[Début],I$1),(ROW()-1)&lt;INDEX(Onglets[Début],J$1))=TRUE,VALUE(I$1),"")</f>
        <v/>
      </c>
      <c r="J84" s="1" t="str">
        <f ca="1">IF(AND((ROW()-1)&gt;=INDEX(Onglets[Début],J$1),(ROW()-1)&lt;INDEX(Onglets[Début],K$1))=TRUE,VALUE(J$1),"")</f>
        <v/>
      </c>
      <c r="K84" s="1" t="str">
        <f ca="1">IF(AND((ROW()-1)&gt;=INDEX(Onglets[Début],K$1),(ROW()-1)&lt;INDEX(Onglets[Début],L$1))=TRUE,VALUE(K$1),"")</f>
        <v/>
      </c>
      <c r="L84" s="1" t="str">
        <f ca="1">IF(AND((ROW()-1)&gt;=INDEX(Onglets[Début],L$1))=TRUE,VALUE(L$1),"")</f>
        <v/>
      </c>
      <c r="M84" s="2" t="str">
        <f t="shared" ca="1" si="8"/>
        <v xml:space="preserve"> </v>
      </c>
      <c r="N84" s="2" t="str">
        <f t="shared" ca="1" si="8"/>
        <v xml:space="preserve"> </v>
      </c>
      <c r="O84" s="2" t="str">
        <f t="shared" ca="1" si="8"/>
        <v xml:space="preserve"> </v>
      </c>
      <c r="P84" s="1" t="str">
        <f t="shared" ca="1" si="7"/>
        <v/>
      </c>
    </row>
    <row r="85" spans="1:16" x14ac:dyDescent="0.2">
      <c r="A85" s="1">
        <f ca="1">ROW()-IFERROR(INDEX(Onglets[Fin],MATCH(SUM($D85:$L85)-1,Onglets[ID]),0),0)-1</f>
        <v>52</v>
      </c>
      <c r="B85" s="1" t="str">
        <f ca="1">INDEX(Onglets[Onglet],MATCH(SUM($D85:$L85),Onglets[ID]),0)</f>
        <v>Biochimie</v>
      </c>
      <c r="C85" s="23" t="e">
        <f t="shared" ca="1" si="6"/>
        <v>#N/A</v>
      </c>
      <c r="D85" s="1" t="str">
        <f ca="1">IF(AND((ROW()-1)&gt;=INDEX(Onglets[Début],D$1),(ROW()-1)&lt;INDEX(Onglets[Début],E$1))=TRUE,VALUE(D$1),"")</f>
        <v/>
      </c>
      <c r="E85" s="1">
        <f ca="1">IF(AND((ROW()-1)&gt;=INDEX(Onglets[Début],E$1),(ROW()-1)&lt;INDEX(Onglets[Début],F$1))=TRUE,VALUE(E$1),"")</f>
        <v>2</v>
      </c>
      <c r="F85" s="1" t="str">
        <f ca="1">IF(AND((ROW()-1)&gt;=INDEX(Onglets[Début],F$1),(ROW()-1)&lt;INDEX(Onglets[Début],G$1))=TRUE,VALUE(F$1),"")</f>
        <v/>
      </c>
      <c r="G85" s="1" t="str">
        <f ca="1">IF(AND((ROW()-1)&gt;=INDEX(Onglets[Début],G$1),(ROW()-1)&lt;INDEX(Onglets[Début],H$1))=TRUE,VALUE(G$1),"")</f>
        <v/>
      </c>
      <c r="H85" s="1" t="str">
        <f ca="1">IF(AND((ROW()-1)&gt;=INDEX(Onglets[Début],H$1),(ROW()-1)&lt;INDEX(Onglets[Début],I$1))=TRUE,VALUE(H$1),"")</f>
        <v/>
      </c>
      <c r="I85" s="1" t="str">
        <f ca="1">IF(AND((ROW()-1)&gt;=INDEX(Onglets[Début],I$1),(ROW()-1)&lt;INDEX(Onglets[Début],J$1))=TRUE,VALUE(I$1),"")</f>
        <v/>
      </c>
      <c r="J85" s="1" t="str">
        <f ca="1">IF(AND((ROW()-1)&gt;=INDEX(Onglets[Début],J$1),(ROW()-1)&lt;INDEX(Onglets[Début],K$1))=TRUE,VALUE(J$1),"")</f>
        <v/>
      </c>
      <c r="K85" s="1" t="str">
        <f ca="1">IF(AND((ROW()-1)&gt;=INDEX(Onglets[Début],K$1),(ROW()-1)&lt;INDEX(Onglets[Début],L$1))=TRUE,VALUE(K$1),"")</f>
        <v/>
      </c>
      <c r="L85" s="1" t="str">
        <f ca="1">IF(AND((ROW()-1)&gt;=INDEX(Onglets[Début],L$1))=TRUE,VALUE(L$1),"")</f>
        <v/>
      </c>
      <c r="M85" s="2" t="e">
        <f t="shared" ca="1" si="8"/>
        <v>#N/A</v>
      </c>
      <c r="N85" s="2" t="e">
        <f t="shared" ca="1" si="8"/>
        <v>#N/A</v>
      </c>
      <c r="O85" s="2" t="e">
        <f t="shared" ca="1" si="8"/>
        <v>#N/A</v>
      </c>
      <c r="P85" s="1" t="e">
        <f t="shared" ca="1" si="7"/>
        <v>#N/A</v>
      </c>
    </row>
    <row r="86" spans="1:16" x14ac:dyDescent="0.2">
      <c r="A86" s="1">
        <f ca="1">ROW()-IFERROR(INDEX(Onglets[Fin],MATCH(SUM($D86:$L86)-1,Onglets[ID]),0),0)-1</f>
        <v>53</v>
      </c>
      <c r="B86" s="1" t="str">
        <f ca="1">INDEX(Onglets[Onglet],MATCH(SUM($D86:$L86),Onglets[ID]),0)</f>
        <v>Biochimie</v>
      </c>
      <c r="C86" s="23" t="str">
        <f t="shared" ca="1" si="6"/>
        <v xml:space="preserve">Chlorures </v>
      </c>
      <c r="D86" s="1" t="str">
        <f ca="1">IF(AND((ROW()-1)&gt;=INDEX(Onglets[Début],D$1),(ROW()-1)&lt;INDEX(Onglets[Début],E$1))=TRUE,VALUE(D$1),"")</f>
        <v/>
      </c>
      <c r="E86" s="1">
        <f ca="1">IF(AND((ROW()-1)&gt;=INDEX(Onglets[Début],E$1),(ROW()-1)&lt;INDEX(Onglets[Début],F$1))=TRUE,VALUE(E$1),"")</f>
        <v>2</v>
      </c>
      <c r="F86" s="1" t="str">
        <f ca="1">IF(AND((ROW()-1)&gt;=INDEX(Onglets[Début],F$1),(ROW()-1)&lt;INDEX(Onglets[Début],G$1))=TRUE,VALUE(F$1),"")</f>
        <v/>
      </c>
      <c r="G86" s="1" t="str">
        <f ca="1">IF(AND((ROW()-1)&gt;=INDEX(Onglets[Début],G$1),(ROW()-1)&lt;INDEX(Onglets[Début],H$1))=TRUE,VALUE(G$1),"")</f>
        <v/>
      </c>
      <c r="H86" s="1" t="str">
        <f ca="1">IF(AND((ROW()-1)&gt;=INDEX(Onglets[Début],H$1),(ROW()-1)&lt;INDEX(Onglets[Début],I$1))=TRUE,VALUE(H$1),"")</f>
        <v/>
      </c>
      <c r="I86" s="1" t="str">
        <f ca="1">IF(AND((ROW()-1)&gt;=INDEX(Onglets[Début],I$1),(ROW()-1)&lt;INDEX(Onglets[Début],J$1))=TRUE,VALUE(I$1),"")</f>
        <v/>
      </c>
      <c r="J86" s="1" t="str">
        <f ca="1">IF(AND((ROW()-1)&gt;=INDEX(Onglets[Début],J$1),(ROW()-1)&lt;INDEX(Onglets[Début],K$1))=TRUE,VALUE(J$1),"")</f>
        <v/>
      </c>
      <c r="K86" s="1" t="str">
        <f ca="1">IF(AND((ROW()-1)&gt;=INDEX(Onglets[Début],K$1),(ROW()-1)&lt;INDEX(Onglets[Début],L$1))=TRUE,VALUE(K$1),"")</f>
        <v/>
      </c>
      <c r="L86" s="1" t="str">
        <f ca="1">IF(AND((ROW()-1)&gt;=INDEX(Onglets[Début],L$1))=TRUE,VALUE(L$1),"")</f>
        <v/>
      </c>
      <c r="M86" s="2" t="str">
        <f t="shared" ca="1" si="8"/>
        <v xml:space="preserve"> </v>
      </c>
      <c r="N86" s="2" t="str">
        <f t="shared" ca="1" si="8"/>
        <v xml:space="preserve"> </v>
      </c>
      <c r="O86" s="2" t="str">
        <f t="shared" ca="1" si="8"/>
        <v xml:space="preserve"> </v>
      </c>
      <c r="P86" s="1" t="str">
        <f t="shared" ca="1" si="7"/>
        <v/>
      </c>
    </row>
    <row r="87" spans="1:16" x14ac:dyDescent="0.2">
      <c r="A87" s="1">
        <f ca="1">ROW()-IFERROR(INDEX(Onglets[Fin],MATCH(SUM($D87:$L87)-1,Onglets[ID]),0),0)-1</f>
        <v>54</v>
      </c>
      <c r="B87" s="1" t="str">
        <f ca="1">INDEX(Onglets[Onglet],MATCH(SUM($D87:$L87),Onglets[ID]),0)</f>
        <v>Biochimie</v>
      </c>
      <c r="C87" s="23" t="str">
        <f t="shared" ca="1" si="6"/>
        <v>Cholestérol (plasma)</v>
      </c>
      <c r="D87" s="1" t="str">
        <f ca="1">IF(AND((ROW()-1)&gt;=INDEX(Onglets[Début],D$1),(ROW()-1)&lt;INDEX(Onglets[Début],E$1))=TRUE,VALUE(D$1),"")</f>
        <v/>
      </c>
      <c r="E87" s="1">
        <f ca="1">IF(AND((ROW()-1)&gt;=INDEX(Onglets[Début],E$1),(ROW()-1)&lt;INDEX(Onglets[Début],F$1))=TRUE,VALUE(E$1),"")</f>
        <v>2</v>
      </c>
      <c r="F87" s="1" t="str">
        <f ca="1">IF(AND((ROW()-1)&gt;=INDEX(Onglets[Début],F$1),(ROW()-1)&lt;INDEX(Onglets[Début],G$1))=TRUE,VALUE(F$1),"")</f>
        <v/>
      </c>
      <c r="G87" s="1" t="str">
        <f ca="1">IF(AND((ROW()-1)&gt;=INDEX(Onglets[Début],G$1),(ROW()-1)&lt;INDEX(Onglets[Début],H$1))=TRUE,VALUE(G$1),"")</f>
        <v/>
      </c>
      <c r="H87" s="1" t="str">
        <f ca="1">IF(AND((ROW()-1)&gt;=INDEX(Onglets[Début],H$1),(ROW()-1)&lt;INDEX(Onglets[Début],I$1))=TRUE,VALUE(H$1),"")</f>
        <v/>
      </c>
      <c r="I87" s="1" t="str">
        <f ca="1">IF(AND((ROW()-1)&gt;=INDEX(Onglets[Début],I$1),(ROW()-1)&lt;INDEX(Onglets[Début],J$1))=TRUE,VALUE(I$1),"")</f>
        <v/>
      </c>
      <c r="J87" s="1" t="str">
        <f ca="1">IF(AND((ROW()-1)&gt;=INDEX(Onglets[Début],J$1),(ROW()-1)&lt;INDEX(Onglets[Début],K$1))=TRUE,VALUE(J$1),"")</f>
        <v/>
      </c>
      <c r="K87" s="1" t="str">
        <f ca="1">IF(AND((ROW()-1)&gt;=INDEX(Onglets[Début],K$1),(ROW()-1)&lt;INDEX(Onglets[Début],L$1))=TRUE,VALUE(K$1),"")</f>
        <v/>
      </c>
      <c r="L87" s="1" t="str">
        <f ca="1">IF(AND((ROW()-1)&gt;=INDEX(Onglets[Début],L$1))=TRUE,VALUE(L$1),"")</f>
        <v/>
      </c>
      <c r="M87" s="2" t="str">
        <f t="shared" ca="1" si="8"/>
        <v xml:space="preserve"> </v>
      </c>
      <c r="N87" s="2" t="str">
        <f t="shared" ca="1" si="8"/>
        <v xml:space="preserve"> </v>
      </c>
      <c r="O87" s="2" t="str">
        <f t="shared" ca="1" si="8"/>
        <v xml:space="preserve"> </v>
      </c>
      <c r="P87" s="1" t="str">
        <f t="shared" ca="1" si="7"/>
        <v>G. ROBIN: ponctuellement</v>
      </c>
    </row>
    <row r="88" spans="1:16" x14ac:dyDescent="0.2">
      <c r="A88" s="1">
        <f ca="1">ROW()-IFERROR(INDEX(Onglets[Fin],MATCH(SUM($D88:$L88)-1,Onglets[ID]),0),0)-1</f>
        <v>55</v>
      </c>
      <c r="B88" s="1" t="str">
        <f ca="1">INDEX(Onglets[Onglet],MATCH(SUM($D88:$L88),Onglets[ID]),0)</f>
        <v>Biochimie</v>
      </c>
      <c r="C88" s="23" t="str">
        <f t="shared" ca="1" si="6"/>
        <v>Cholestérol (tissu)</v>
      </c>
      <c r="D88" s="1" t="str">
        <f ca="1">IF(AND((ROW()-1)&gt;=INDEX(Onglets[Début],D$1),(ROW()-1)&lt;INDEX(Onglets[Début],E$1))=TRUE,VALUE(D$1),"")</f>
        <v/>
      </c>
      <c r="E88" s="1">
        <f ca="1">IF(AND((ROW()-1)&gt;=INDEX(Onglets[Début],E$1),(ROW()-1)&lt;INDEX(Onglets[Début],F$1))=TRUE,VALUE(E$1),"")</f>
        <v>2</v>
      </c>
      <c r="F88" s="1" t="str">
        <f ca="1">IF(AND((ROW()-1)&gt;=INDEX(Onglets[Début],F$1),(ROW()-1)&lt;INDEX(Onglets[Début],G$1))=TRUE,VALUE(F$1),"")</f>
        <v/>
      </c>
      <c r="G88" s="1" t="str">
        <f ca="1">IF(AND((ROW()-1)&gt;=INDEX(Onglets[Début],G$1),(ROW()-1)&lt;INDEX(Onglets[Début],H$1))=TRUE,VALUE(G$1),"")</f>
        <v/>
      </c>
      <c r="H88" s="1" t="str">
        <f ca="1">IF(AND((ROW()-1)&gt;=INDEX(Onglets[Début],H$1),(ROW()-1)&lt;INDEX(Onglets[Début],I$1))=TRUE,VALUE(H$1),"")</f>
        <v/>
      </c>
      <c r="I88" s="1" t="str">
        <f ca="1">IF(AND((ROW()-1)&gt;=INDEX(Onglets[Début],I$1),(ROW()-1)&lt;INDEX(Onglets[Début],J$1))=TRUE,VALUE(I$1),"")</f>
        <v/>
      </c>
      <c r="J88" s="1" t="str">
        <f ca="1">IF(AND((ROW()-1)&gt;=INDEX(Onglets[Début],J$1),(ROW()-1)&lt;INDEX(Onglets[Début],K$1))=TRUE,VALUE(J$1),"")</f>
        <v/>
      </c>
      <c r="K88" s="1" t="str">
        <f ca="1">IF(AND((ROW()-1)&gt;=INDEX(Onglets[Début],K$1),(ROW()-1)&lt;INDEX(Onglets[Début],L$1))=TRUE,VALUE(K$1),"")</f>
        <v/>
      </c>
      <c r="L88" s="1" t="str">
        <f ca="1">IF(AND((ROW()-1)&gt;=INDEX(Onglets[Début],L$1))=TRUE,VALUE(L$1),"")</f>
        <v/>
      </c>
      <c r="M88" s="2" t="str">
        <f t="shared" ca="1" si="8"/>
        <v xml:space="preserve"> </v>
      </c>
      <c r="N88" s="2" t="str">
        <f t="shared" ca="1" si="8"/>
        <v xml:space="preserve"> </v>
      </c>
      <c r="O88" s="2" t="str">
        <f t="shared" ca="1" si="8"/>
        <v xml:space="preserve"> </v>
      </c>
      <c r="P88" s="1" t="str">
        <f t="shared" ca="1" si="7"/>
        <v>G. ROBIN: non réalisé depuis 2016</v>
      </c>
    </row>
    <row r="89" spans="1:16" x14ac:dyDescent="0.2">
      <c r="A89" s="1">
        <f ca="1">ROW()-IFERROR(INDEX(Onglets[Fin],MATCH(SUM($D89:$L89)-1,Onglets[ID]),0),0)-1</f>
        <v>56</v>
      </c>
      <c r="B89" s="1" t="str">
        <f ca="1">INDEX(Onglets[Onglet],MATCH(SUM($D89:$L89),Onglets[ID]),0)</f>
        <v>Biochimie</v>
      </c>
      <c r="C89" s="23" t="str">
        <f t="shared" ca="1" si="6"/>
        <v>Chrome (aliments, jus, fecès)</v>
      </c>
      <c r="D89" s="1" t="str">
        <f ca="1">IF(AND((ROW()-1)&gt;=INDEX(Onglets[Début],D$1),(ROW()-1)&lt;INDEX(Onglets[Début],E$1))=TRUE,VALUE(D$1),"")</f>
        <v/>
      </c>
      <c r="E89" s="1">
        <f ca="1">IF(AND((ROW()-1)&gt;=INDEX(Onglets[Début],E$1),(ROW()-1)&lt;INDEX(Onglets[Début],F$1))=TRUE,VALUE(E$1),"")</f>
        <v>2</v>
      </c>
      <c r="F89" s="1" t="str">
        <f ca="1">IF(AND((ROW()-1)&gt;=INDEX(Onglets[Début],F$1),(ROW()-1)&lt;INDEX(Onglets[Début],G$1))=TRUE,VALUE(F$1),"")</f>
        <v/>
      </c>
      <c r="G89" s="1" t="str">
        <f ca="1">IF(AND((ROW()-1)&gt;=INDEX(Onglets[Début],G$1),(ROW()-1)&lt;INDEX(Onglets[Début],H$1))=TRUE,VALUE(G$1),"")</f>
        <v/>
      </c>
      <c r="H89" s="1" t="str">
        <f ca="1">IF(AND((ROW()-1)&gt;=INDEX(Onglets[Début],H$1),(ROW()-1)&lt;INDEX(Onglets[Début],I$1))=TRUE,VALUE(H$1),"")</f>
        <v/>
      </c>
      <c r="I89" s="1" t="str">
        <f ca="1">IF(AND((ROW()-1)&gt;=INDEX(Onglets[Début],I$1),(ROW()-1)&lt;INDEX(Onglets[Début],J$1))=TRUE,VALUE(I$1),"")</f>
        <v/>
      </c>
      <c r="J89" s="1" t="str">
        <f ca="1">IF(AND((ROW()-1)&gt;=INDEX(Onglets[Début],J$1),(ROW()-1)&lt;INDEX(Onglets[Début],K$1))=TRUE,VALUE(J$1),"")</f>
        <v/>
      </c>
      <c r="K89" s="1" t="str">
        <f ca="1">IF(AND((ROW()-1)&gt;=INDEX(Onglets[Début],K$1),(ROW()-1)&lt;INDEX(Onglets[Début],L$1))=TRUE,VALUE(K$1),"")</f>
        <v/>
      </c>
      <c r="L89" s="1" t="str">
        <f ca="1">IF(AND((ROW()-1)&gt;=INDEX(Onglets[Début],L$1))=TRUE,VALUE(L$1),"")</f>
        <v/>
      </c>
      <c r="M89" s="2" t="str">
        <f t="shared" ca="1" si="8"/>
        <v xml:space="preserve"> </v>
      </c>
      <c r="N89" s="2" t="str">
        <f t="shared" ca="1" si="8"/>
        <v xml:space="preserve"> </v>
      </c>
      <c r="O89" s="2" t="str">
        <f t="shared" ca="1" si="8"/>
        <v xml:space="preserve"> </v>
      </c>
      <c r="P89" s="1" t="str">
        <f t="shared" ca="1" si="7"/>
        <v/>
      </c>
    </row>
    <row r="90" spans="1:16" x14ac:dyDescent="0.2">
      <c r="A90" s="1">
        <f ca="1">ROW()-IFERROR(INDEX(Onglets[Fin],MATCH(SUM($D90:$L90)-1,Onglets[ID]),0),0)-1</f>
        <v>57</v>
      </c>
      <c r="B90" s="1" t="str">
        <f ca="1">INDEX(Onglets[Onglet],MATCH(SUM($D90:$L90),Onglets[ID]),0)</f>
        <v>Biochimie</v>
      </c>
      <c r="C90" s="23" t="str">
        <f t="shared" ca="1" si="6"/>
        <v>Citrate (lait)</v>
      </c>
      <c r="D90" s="1" t="str">
        <f ca="1">IF(AND((ROW()-1)&gt;=INDEX(Onglets[Début],D$1),(ROW()-1)&lt;INDEX(Onglets[Début],E$1))=TRUE,VALUE(D$1),"")</f>
        <v/>
      </c>
      <c r="E90" s="1">
        <f ca="1">IF(AND((ROW()-1)&gt;=INDEX(Onglets[Début],E$1),(ROW()-1)&lt;INDEX(Onglets[Début],F$1))=TRUE,VALUE(E$1),"")</f>
        <v>2</v>
      </c>
      <c r="F90" s="1" t="str">
        <f ca="1">IF(AND((ROW()-1)&gt;=INDEX(Onglets[Début],F$1),(ROW()-1)&lt;INDEX(Onglets[Début],G$1))=TRUE,VALUE(F$1),"")</f>
        <v/>
      </c>
      <c r="G90" s="1" t="str">
        <f ca="1">IF(AND((ROW()-1)&gt;=INDEX(Onglets[Début],G$1),(ROW()-1)&lt;INDEX(Onglets[Début],H$1))=TRUE,VALUE(G$1),"")</f>
        <v/>
      </c>
      <c r="H90" s="1" t="str">
        <f ca="1">IF(AND((ROW()-1)&gt;=INDEX(Onglets[Début],H$1),(ROW()-1)&lt;INDEX(Onglets[Début],I$1))=TRUE,VALUE(H$1),"")</f>
        <v/>
      </c>
      <c r="I90" s="1" t="str">
        <f ca="1">IF(AND((ROW()-1)&gt;=INDEX(Onglets[Début],I$1),(ROW()-1)&lt;INDEX(Onglets[Début],J$1))=TRUE,VALUE(I$1),"")</f>
        <v/>
      </c>
      <c r="J90" s="1" t="str">
        <f ca="1">IF(AND((ROW()-1)&gt;=INDEX(Onglets[Début],J$1),(ROW()-1)&lt;INDEX(Onglets[Début],K$1))=TRUE,VALUE(J$1),"")</f>
        <v/>
      </c>
      <c r="K90" s="1" t="str">
        <f ca="1">IF(AND((ROW()-1)&gt;=INDEX(Onglets[Début],K$1),(ROW()-1)&lt;INDEX(Onglets[Début],L$1))=TRUE,VALUE(K$1),"")</f>
        <v/>
      </c>
      <c r="L90" s="1" t="str">
        <f ca="1">IF(AND((ROW()-1)&gt;=INDEX(Onglets[Début],L$1))=TRUE,VALUE(L$1),"")</f>
        <v/>
      </c>
      <c r="M90" s="2" t="str">
        <f t="shared" ca="1" si="8"/>
        <v xml:space="preserve"> </v>
      </c>
      <c r="N90" s="2" t="str">
        <f t="shared" ca="1" si="8"/>
        <v xml:space="preserve"> </v>
      </c>
      <c r="O90" s="2" t="str">
        <f t="shared" ca="1" si="8"/>
        <v xml:space="preserve"> </v>
      </c>
      <c r="P90" s="1" t="str">
        <f t="shared" ca="1" si="7"/>
        <v/>
      </c>
    </row>
    <row r="91" spans="1:16" x14ac:dyDescent="0.2">
      <c r="A91" s="1">
        <f ca="1">ROW()-IFERROR(INDEX(Onglets[Fin],MATCH(SUM($D91:$L91)-1,Onglets[ID]),0),0)-1</f>
        <v>58</v>
      </c>
      <c r="B91" s="1" t="str">
        <f ca="1">INDEX(Onglets[Onglet],MATCH(SUM($D91:$L91),Onglets[ID]),0)</f>
        <v>Biochimie</v>
      </c>
      <c r="C91" s="23" t="str">
        <f t="shared" ca="1" si="6"/>
        <v>Cobalt (SAA)</v>
      </c>
      <c r="D91" s="1" t="str">
        <f ca="1">IF(AND((ROW()-1)&gt;=INDEX(Onglets[Début],D$1),(ROW()-1)&lt;INDEX(Onglets[Début],E$1))=TRUE,VALUE(D$1),"")</f>
        <v/>
      </c>
      <c r="E91" s="1">
        <f ca="1">IF(AND((ROW()-1)&gt;=INDEX(Onglets[Début],E$1),(ROW()-1)&lt;INDEX(Onglets[Début],F$1))=TRUE,VALUE(E$1),"")</f>
        <v>2</v>
      </c>
      <c r="F91" s="1" t="str">
        <f ca="1">IF(AND((ROW()-1)&gt;=INDEX(Onglets[Début],F$1),(ROW()-1)&lt;INDEX(Onglets[Début],G$1))=TRUE,VALUE(F$1),"")</f>
        <v/>
      </c>
      <c r="G91" s="1" t="str">
        <f ca="1">IF(AND((ROW()-1)&gt;=INDEX(Onglets[Début],G$1),(ROW()-1)&lt;INDEX(Onglets[Début],H$1))=TRUE,VALUE(G$1),"")</f>
        <v/>
      </c>
      <c r="H91" s="1" t="str">
        <f ca="1">IF(AND((ROW()-1)&gt;=INDEX(Onglets[Début],H$1),(ROW()-1)&lt;INDEX(Onglets[Début],I$1))=TRUE,VALUE(H$1),"")</f>
        <v/>
      </c>
      <c r="I91" s="1" t="str">
        <f ca="1">IF(AND((ROW()-1)&gt;=INDEX(Onglets[Début],I$1),(ROW()-1)&lt;INDEX(Onglets[Début],J$1))=TRUE,VALUE(I$1),"")</f>
        <v/>
      </c>
      <c r="J91" s="1" t="str">
        <f ca="1">IF(AND((ROW()-1)&gt;=INDEX(Onglets[Début],J$1),(ROW()-1)&lt;INDEX(Onglets[Début],K$1))=TRUE,VALUE(J$1),"")</f>
        <v/>
      </c>
      <c r="K91" s="1" t="str">
        <f ca="1">IF(AND((ROW()-1)&gt;=INDEX(Onglets[Début],K$1),(ROW()-1)&lt;INDEX(Onglets[Début],L$1))=TRUE,VALUE(K$1),"")</f>
        <v/>
      </c>
      <c r="L91" s="1" t="str">
        <f ca="1">IF(AND((ROW()-1)&gt;=INDEX(Onglets[Début],L$1))=TRUE,VALUE(L$1),"")</f>
        <v/>
      </c>
      <c r="M91" s="2" t="str">
        <f t="shared" ca="1" si="8"/>
        <v xml:space="preserve"> </v>
      </c>
      <c r="N91" s="2" t="str">
        <f t="shared" ca="1" si="8"/>
        <v xml:space="preserve"> </v>
      </c>
      <c r="O91" s="2" t="str">
        <f t="shared" ca="1" si="8"/>
        <v/>
      </c>
      <c r="P91" s="1" t="str">
        <f t="shared" ca="1" si="7"/>
        <v/>
      </c>
    </row>
    <row r="92" spans="1:16" x14ac:dyDescent="0.2">
      <c r="A92" s="1">
        <f ca="1">ROW()-IFERROR(INDEX(Onglets[Fin],MATCH(SUM($D92:$L92)-1,Onglets[ID]),0),0)-1</f>
        <v>59</v>
      </c>
      <c r="B92" s="1" t="str">
        <f ca="1">INDEX(Onglets[Onglet],MATCH(SUM($D92:$L92),Onglets[ID]),0)</f>
        <v>Biochimie</v>
      </c>
      <c r="C92" s="23" t="str">
        <f t="shared" ca="1" si="6"/>
        <v>Collagène (tissu)</v>
      </c>
      <c r="D92" s="1" t="str">
        <f ca="1">IF(AND((ROW()-1)&gt;=INDEX(Onglets[Début],D$1),(ROW()-1)&lt;INDEX(Onglets[Début],E$1))=TRUE,VALUE(D$1),"")</f>
        <v/>
      </c>
      <c r="E92" s="1">
        <f ca="1">IF(AND((ROW()-1)&gt;=INDEX(Onglets[Début],E$1),(ROW()-1)&lt;INDEX(Onglets[Début],F$1))=TRUE,VALUE(E$1),"")</f>
        <v>2</v>
      </c>
      <c r="F92" s="1" t="str">
        <f ca="1">IF(AND((ROW()-1)&gt;=INDEX(Onglets[Début],F$1),(ROW()-1)&lt;INDEX(Onglets[Début],G$1))=TRUE,VALUE(F$1),"")</f>
        <v/>
      </c>
      <c r="G92" s="1" t="str">
        <f ca="1">IF(AND((ROW()-1)&gt;=INDEX(Onglets[Début],G$1),(ROW()-1)&lt;INDEX(Onglets[Début],H$1))=TRUE,VALUE(G$1),"")</f>
        <v/>
      </c>
      <c r="H92" s="1" t="str">
        <f ca="1">IF(AND((ROW()-1)&gt;=INDEX(Onglets[Début],H$1),(ROW()-1)&lt;INDEX(Onglets[Début],I$1))=TRUE,VALUE(H$1),"")</f>
        <v/>
      </c>
      <c r="I92" s="1" t="str">
        <f ca="1">IF(AND((ROW()-1)&gt;=INDEX(Onglets[Début],I$1),(ROW()-1)&lt;INDEX(Onglets[Début],J$1))=TRUE,VALUE(I$1),"")</f>
        <v/>
      </c>
      <c r="J92" s="1" t="str">
        <f ca="1">IF(AND((ROW()-1)&gt;=INDEX(Onglets[Début],J$1),(ROW()-1)&lt;INDEX(Onglets[Début],K$1))=TRUE,VALUE(J$1),"")</f>
        <v/>
      </c>
      <c r="K92" s="1" t="str">
        <f ca="1">IF(AND((ROW()-1)&gt;=INDEX(Onglets[Début],K$1),(ROW()-1)&lt;INDEX(Onglets[Début],L$1))=TRUE,VALUE(K$1),"")</f>
        <v/>
      </c>
      <c r="L92" s="1" t="str">
        <f ca="1">IF(AND((ROW()-1)&gt;=INDEX(Onglets[Début],L$1))=TRUE,VALUE(L$1),"")</f>
        <v/>
      </c>
      <c r="M92" s="2" t="str">
        <f t="shared" ca="1" si="8"/>
        <v xml:space="preserve"> </v>
      </c>
      <c r="N92" s="2" t="str">
        <f t="shared" ca="1" si="8"/>
        <v xml:space="preserve"> </v>
      </c>
      <c r="O92" s="2" t="str">
        <f t="shared" ca="1" si="8"/>
        <v xml:space="preserve"> </v>
      </c>
      <c r="P92" s="1" t="str">
        <f t="shared" ca="1" si="7"/>
        <v/>
      </c>
    </row>
    <row r="93" spans="1:16" x14ac:dyDescent="0.2">
      <c r="A93" s="1">
        <f ca="1">ROW()-IFERROR(INDEX(Onglets[Fin],MATCH(SUM($D93:$L93)-1,Onglets[ID]),0),0)-1</f>
        <v>60</v>
      </c>
      <c r="B93" s="1" t="str">
        <f ca="1">INDEX(Onglets[Onglet],MATCH(SUM($D93:$L93),Onglets[ID]),0)</f>
        <v>Biochimie</v>
      </c>
      <c r="C93" s="23" t="str">
        <f t="shared" ca="1" si="6"/>
        <v>Constituants pariétaux (Van Soest) aliment</v>
      </c>
      <c r="D93" s="1" t="str">
        <f ca="1">IF(AND((ROW()-1)&gt;=INDEX(Onglets[Début],D$1),(ROW()-1)&lt;INDEX(Onglets[Début],E$1))=TRUE,VALUE(D$1),"")</f>
        <v/>
      </c>
      <c r="E93" s="1">
        <f ca="1">IF(AND((ROW()-1)&gt;=INDEX(Onglets[Début],E$1),(ROW()-1)&lt;INDEX(Onglets[Début],F$1))=TRUE,VALUE(E$1),"")</f>
        <v>2</v>
      </c>
      <c r="F93" s="1" t="str">
        <f ca="1">IF(AND((ROW()-1)&gt;=INDEX(Onglets[Début],F$1),(ROW()-1)&lt;INDEX(Onglets[Début],G$1))=TRUE,VALUE(F$1),"")</f>
        <v/>
      </c>
      <c r="G93" s="1" t="str">
        <f ca="1">IF(AND((ROW()-1)&gt;=INDEX(Onglets[Début],G$1),(ROW()-1)&lt;INDEX(Onglets[Début],H$1))=TRUE,VALUE(G$1),"")</f>
        <v/>
      </c>
      <c r="H93" s="1" t="str">
        <f ca="1">IF(AND((ROW()-1)&gt;=INDEX(Onglets[Début],H$1),(ROW()-1)&lt;INDEX(Onglets[Début],I$1))=TRUE,VALUE(H$1),"")</f>
        <v/>
      </c>
      <c r="I93" s="1" t="str">
        <f ca="1">IF(AND((ROW()-1)&gt;=INDEX(Onglets[Début],I$1),(ROW()-1)&lt;INDEX(Onglets[Début],J$1))=TRUE,VALUE(I$1),"")</f>
        <v/>
      </c>
      <c r="J93" s="1" t="str">
        <f ca="1">IF(AND((ROW()-1)&gt;=INDEX(Onglets[Début],J$1),(ROW()-1)&lt;INDEX(Onglets[Début],K$1))=TRUE,VALUE(J$1),"")</f>
        <v/>
      </c>
      <c r="K93" s="1" t="str">
        <f ca="1">IF(AND((ROW()-1)&gt;=INDEX(Onglets[Début],K$1),(ROW()-1)&lt;INDEX(Onglets[Début],L$1))=TRUE,VALUE(K$1),"")</f>
        <v/>
      </c>
      <c r="L93" s="1" t="str">
        <f ca="1">IF(AND((ROW()-1)&gt;=INDEX(Onglets[Début],L$1))=TRUE,VALUE(L$1),"")</f>
        <v/>
      </c>
      <c r="M93" s="2" t="str">
        <f t="shared" ca="1" si="8"/>
        <v xml:space="preserve"> </v>
      </c>
      <c r="N93" s="2" t="str">
        <f t="shared" ca="1" si="8"/>
        <v xml:space="preserve"> </v>
      </c>
      <c r="O93" s="2" t="str">
        <f t="shared" ca="1" si="8"/>
        <v xml:space="preserve"> </v>
      </c>
      <c r="P93" s="1" t="str">
        <f t="shared" ca="1" si="7"/>
        <v/>
      </c>
    </row>
    <row r="94" spans="1:16" x14ac:dyDescent="0.2">
      <c r="A94" s="1">
        <f ca="1">ROW()-IFERROR(INDEX(Onglets[Fin],MATCH(SUM($D94:$L94)-1,Onglets[ID]),0),0)-1</f>
        <v>61</v>
      </c>
      <c r="B94" s="1" t="str">
        <f ca="1">INDEX(Onglets[Onglet],MATCH(SUM($D94:$L94),Onglets[ID]),0)</f>
        <v>Biochimie</v>
      </c>
      <c r="C94" s="23" t="str">
        <f t="shared" ca="1" si="6"/>
        <v>Constituants pariétaux (Van Soest) feces</v>
      </c>
      <c r="D94" s="1" t="str">
        <f ca="1">IF(AND((ROW()-1)&gt;=INDEX(Onglets[Début],D$1),(ROW()-1)&lt;INDEX(Onglets[Début],E$1))=TRUE,VALUE(D$1),"")</f>
        <v/>
      </c>
      <c r="E94" s="1">
        <f ca="1">IF(AND((ROW()-1)&gt;=INDEX(Onglets[Début],E$1),(ROW()-1)&lt;INDEX(Onglets[Début],F$1))=TRUE,VALUE(E$1),"")</f>
        <v>2</v>
      </c>
      <c r="F94" s="1" t="str">
        <f ca="1">IF(AND((ROW()-1)&gt;=INDEX(Onglets[Début],F$1),(ROW()-1)&lt;INDEX(Onglets[Début],G$1))=TRUE,VALUE(F$1),"")</f>
        <v/>
      </c>
      <c r="G94" s="1" t="str">
        <f ca="1">IF(AND((ROW()-1)&gt;=INDEX(Onglets[Début],G$1),(ROW()-1)&lt;INDEX(Onglets[Début],H$1))=TRUE,VALUE(G$1),"")</f>
        <v/>
      </c>
      <c r="H94" s="1" t="str">
        <f ca="1">IF(AND((ROW()-1)&gt;=INDEX(Onglets[Début],H$1),(ROW()-1)&lt;INDEX(Onglets[Début],I$1))=TRUE,VALUE(H$1),"")</f>
        <v/>
      </c>
      <c r="I94" s="1" t="str">
        <f ca="1">IF(AND((ROW()-1)&gt;=INDEX(Onglets[Début],I$1),(ROW()-1)&lt;INDEX(Onglets[Début],J$1))=TRUE,VALUE(I$1),"")</f>
        <v/>
      </c>
      <c r="J94" s="1" t="str">
        <f ca="1">IF(AND((ROW()-1)&gt;=INDEX(Onglets[Début],J$1),(ROW()-1)&lt;INDEX(Onglets[Début],K$1))=TRUE,VALUE(J$1),"")</f>
        <v/>
      </c>
      <c r="K94" s="1" t="str">
        <f ca="1">IF(AND((ROW()-1)&gt;=INDEX(Onglets[Début],K$1),(ROW()-1)&lt;INDEX(Onglets[Début],L$1))=TRUE,VALUE(K$1),"")</f>
        <v/>
      </c>
      <c r="L94" s="1" t="str">
        <f ca="1">IF(AND((ROW()-1)&gt;=INDEX(Onglets[Début],L$1))=TRUE,VALUE(L$1),"")</f>
        <v/>
      </c>
      <c r="M94" s="2" t="str">
        <f t="shared" ca="1" si="8"/>
        <v xml:space="preserve"> </v>
      </c>
      <c r="N94" s="2" t="str">
        <f t="shared" ca="1" si="8"/>
        <v xml:space="preserve"> </v>
      </c>
      <c r="O94" s="2" t="str">
        <f t="shared" ca="1" si="8"/>
        <v xml:space="preserve"> </v>
      </c>
      <c r="P94" s="1" t="str">
        <f t="shared" ca="1" si="7"/>
        <v/>
      </c>
    </row>
    <row r="95" spans="1:16" x14ac:dyDescent="0.2">
      <c r="A95" s="1">
        <f ca="1">ROW()-IFERROR(INDEX(Onglets[Fin],MATCH(SUM($D95:$L95)-1,Onglets[ID]),0),0)-1</f>
        <v>62</v>
      </c>
      <c r="B95" s="1" t="str">
        <f ca="1">INDEX(Onglets[Onglet],MATCH(SUM($D95:$L95),Onglets[ID]),0)</f>
        <v>Biochimie</v>
      </c>
      <c r="C95" s="23" t="str">
        <f t="shared" ca="1" si="6"/>
        <v>Couleur (viande/beurre)</v>
      </c>
      <c r="D95" s="1" t="str">
        <f ca="1">IF(AND((ROW()-1)&gt;=INDEX(Onglets[Début],D$1),(ROW()-1)&lt;INDEX(Onglets[Début],E$1))=TRUE,VALUE(D$1),"")</f>
        <v/>
      </c>
      <c r="E95" s="1">
        <f ca="1">IF(AND((ROW()-1)&gt;=INDEX(Onglets[Début],E$1),(ROW()-1)&lt;INDEX(Onglets[Début],F$1))=TRUE,VALUE(E$1),"")</f>
        <v>2</v>
      </c>
      <c r="F95" s="1" t="str">
        <f ca="1">IF(AND((ROW()-1)&gt;=INDEX(Onglets[Début],F$1),(ROW()-1)&lt;INDEX(Onglets[Début],G$1))=TRUE,VALUE(F$1),"")</f>
        <v/>
      </c>
      <c r="G95" s="1" t="str">
        <f ca="1">IF(AND((ROW()-1)&gt;=INDEX(Onglets[Début],G$1),(ROW()-1)&lt;INDEX(Onglets[Début],H$1))=TRUE,VALUE(G$1),"")</f>
        <v/>
      </c>
      <c r="H95" s="1" t="str">
        <f ca="1">IF(AND((ROW()-1)&gt;=INDEX(Onglets[Début],H$1),(ROW()-1)&lt;INDEX(Onglets[Début],I$1))=TRUE,VALUE(H$1),"")</f>
        <v/>
      </c>
      <c r="I95" s="1" t="str">
        <f ca="1">IF(AND((ROW()-1)&gt;=INDEX(Onglets[Début],I$1),(ROW()-1)&lt;INDEX(Onglets[Début],J$1))=TRUE,VALUE(I$1),"")</f>
        <v/>
      </c>
      <c r="J95" s="1" t="str">
        <f ca="1">IF(AND((ROW()-1)&gt;=INDEX(Onglets[Début],J$1),(ROW()-1)&lt;INDEX(Onglets[Début],K$1))=TRUE,VALUE(J$1),"")</f>
        <v/>
      </c>
      <c r="K95" s="1" t="str">
        <f ca="1">IF(AND((ROW()-1)&gt;=INDEX(Onglets[Début],K$1),(ROW()-1)&lt;INDEX(Onglets[Début],L$1))=TRUE,VALUE(K$1),"")</f>
        <v/>
      </c>
      <c r="L95" s="1" t="str">
        <f ca="1">IF(AND((ROW()-1)&gt;=INDEX(Onglets[Début],L$1))=TRUE,VALUE(L$1),"")</f>
        <v/>
      </c>
      <c r="M95" s="2" t="str">
        <f t="shared" ca="1" si="8"/>
        <v xml:space="preserve"> </v>
      </c>
      <c r="N95" s="2" t="str">
        <f t="shared" ca="1" si="8"/>
        <v xml:space="preserve"> </v>
      </c>
      <c r="O95" s="2" t="str">
        <f t="shared" ca="1" si="8"/>
        <v xml:space="preserve"> </v>
      </c>
      <c r="P95" s="1" t="str">
        <f t="shared" ca="1" si="7"/>
        <v/>
      </c>
    </row>
    <row r="96" spans="1:16" x14ac:dyDescent="0.2">
      <c r="A96" s="1">
        <f ca="1">ROW()-IFERROR(INDEX(Onglets[Fin],MATCH(SUM($D96:$L96)-1,Onglets[ID]),0),0)-1</f>
        <v>63</v>
      </c>
      <c r="B96" s="1" t="str">
        <f ca="1">INDEX(Onglets[Onglet],MATCH(SUM($D96:$L96),Onglets[ID]),0)</f>
        <v>Biochimie</v>
      </c>
      <c r="C96" s="23" t="str">
        <f t="shared" ca="1" si="6"/>
        <v>Créatinine (plasma)</v>
      </c>
      <c r="D96" s="1" t="str">
        <f ca="1">IF(AND((ROW()-1)&gt;=INDEX(Onglets[Début],D$1),(ROW()-1)&lt;INDEX(Onglets[Début],E$1))=TRUE,VALUE(D$1),"")</f>
        <v/>
      </c>
      <c r="E96" s="1">
        <f ca="1">IF(AND((ROW()-1)&gt;=INDEX(Onglets[Début],E$1),(ROW()-1)&lt;INDEX(Onglets[Début],F$1))=TRUE,VALUE(E$1),"")</f>
        <v>2</v>
      </c>
      <c r="F96" s="1" t="str">
        <f ca="1">IF(AND((ROW()-1)&gt;=INDEX(Onglets[Début],F$1),(ROW()-1)&lt;INDEX(Onglets[Début],G$1))=TRUE,VALUE(F$1),"")</f>
        <v/>
      </c>
      <c r="G96" s="1" t="str">
        <f ca="1">IF(AND((ROW()-1)&gt;=INDEX(Onglets[Début],G$1),(ROW()-1)&lt;INDEX(Onglets[Début],H$1))=TRUE,VALUE(G$1),"")</f>
        <v/>
      </c>
      <c r="H96" s="1" t="str">
        <f ca="1">IF(AND((ROW()-1)&gt;=INDEX(Onglets[Début],H$1),(ROW()-1)&lt;INDEX(Onglets[Début],I$1))=TRUE,VALUE(H$1),"")</f>
        <v/>
      </c>
      <c r="I96" s="1" t="str">
        <f ca="1">IF(AND((ROW()-1)&gt;=INDEX(Onglets[Début],I$1),(ROW()-1)&lt;INDEX(Onglets[Début],J$1))=TRUE,VALUE(I$1),"")</f>
        <v/>
      </c>
      <c r="J96" s="1" t="str">
        <f ca="1">IF(AND((ROW()-1)&gt;=INDEX(Onglets[Début],J$1),(ROW()-1)&lt;INDEX(Onglets[Début],K$1))=TRUE,VALUE(J$1),"")</f>
        <v/>
      </c>
      <c r="K96" s="1" t="str">
        <f ca="1">IF(AND((ROW()-1)&gt;=INDEX(Onglets[Début],K$1),(ROW()-1)&lt;INDEX(Onglets[Début],L$1))=TRUE,VALUE(K$1),"")</f>
        <v/>
      </c>
      <c r="L96" s="1" t="str">
        <f ca="1">IF(AND((ROW()-1)&gt;=INDEX(Onglets[Début],L$1))=TRUE,VALUE(L$1),"")</f>
        <v/>
      </c>
      <c r="M96" s="2" t="str">
        <f t="shared" ca="1" si="8"/>
        <v xml:space="preserve"> </v>
      </c>
      <c r="N96" s="2" t="str">
        <f t="shared" ca="1" si="8"/>
        <v xml:space="preserve"> </v>
      </c>
      <c r="O96" s="2" t="str">
        <f t="shared" ca="1" si="8"/>
        <v xml:space="preserve"> </v>
      </c>
      <c r="P96" s="1" t="str">
        <f t="shared" ca="1" si="7"/>
        <v/>
      </c>
    </row>
    <row r="97" spans="1:16" x14ac:dyDescent="0.2">
      <c r="A97" s="1">
        <f ca="1">ROW()-IFERROR(INDEX(Onglets[Fin],MATCH(SUM($D97:$L97)-1,Onglets[ID]),0),0)-1</f>
        <v>64</v>
      </c>
      <c r="B97" s="1" t="str">
        <f ca="1">INDEX(Onglets[Onglet],MATCH(SUM($D97:$L97),Onglets[ID]),0)</f>
        <v>Biochimie</v>
      </c>
      <c r="C97" s="23" t="str">
        <f t="shared" ca="1" si="6"/>
        <v>dMO in vitro</v>
      </c>
      <c r="D97" s="1" t="str">
        <f ca="1">IF(AND((ROW()-1)&gt;=INDEX(Onglets[Début],D$1),(ROW()-1)&lt;INDEX(Onglets[Début],E$1))=TRUE,VALUE(D$1),"")</f>
        <v/>
      </c>
      <c r="E97" s="1">
        <f ca="1">IF(AND((ROW()-1)&gt;=INDEX(Onglets[Début],E$1),(ROW()-1)&lt;INDEX(Onglets[Début],F$1))=TRUE,VALUE(E$1),"")</f>
        <v>2</v>
      </c>
      <c r="F97" s="1" t="str">
        <f ca="1">IF(AND((ROW()-1)&gt;=INDEX(Onglets[Début],F$1),(ROW()-1)&lt;INDEX(Onglets[Début],G$1))=TRUE,VALUE(F$1),"")</f>
        <v/>
      </c>
      <c r="G97" s="1" t="str">
        <f ca="1">IF(AND((ROW()-1)&gt;=INDEX(Onglets[Début],G$1),(ROW()-1)&lt;INDEX(Onglets[Début],H$1))=TRUE,VALUE(G$1),"")</f>
        <v/>
      </c>
      <c r="H97" s="1" t="str">
        <f ca="1">IF(AND((ROW()-1)&gt;=INDEX(Onglets[Début],H$1),(ROW()-1)&lt;INDEX(Onglets[Début],I$1))=TRUE,VALUE(H$1),"")</f>
        <v/>
      </c>
      <c r="I97" s="1" t="str">
        <f ca="1">IF(AND((ROW()-1)&gt;=INDEX(Onglets[Début],I$1),(ROW()-1)&lt;INDEX(Onglets[Début],J$1))=TRUE,VALUE(I$1),"")</f>
        <v/>
      </c>
      <c r="J97" s="1" t="str">
        <f ca="1">IF(AND((ROW()-1)&gt;=INDEX(Onglets[Début],J$1),(ROW()-1)&lt;INDEX(Onglets[Début],K$1))=TRUE,VALUE(J$1),"")</f>
        <v/>
      </c>
      <c r="K97" s="1" t="str">
        <f ca="1">IF(AND((ROW()-1)&gt;=INDEX(Onglets[Début],K$1),(ROW()-1)&lt;INDEX(Onglets[Début],L$1))=TRUE,VALUE(K$1),"")</f>
        <v/>
      </c>
      <c r="L97" s="1" t="str">
        <f ca="1">IF(AND((ROW()-1)&gt;=INDEX(Onglets[Début],L$1))=TRUE,VALUE(L$1),"")</f>
        <v/>
      </c>
      <c r="M97" s="2" t="str">
        <f t="shared" ca="1" si="8"/>
        <v xml:space="preserve"> </v>
      </c>
      <c r="N97" s="2" t="str">
        <f t="shared" ca="1" si="8"/>
        <v/>
      </c>
      <c r="O97" s="2" t="str">
        <f t="shared" ca="1" si="8"/>
        <v xml:space="preserve"> </v>
      </c>
      <c r="P97" s="1" t="str">
        <f t="shared" ca="1" si="7"/>
        <v/>
      </c>
    </row>
    <row r="98" spans="1:16" x14ac:dyDescent="0.2">
      <c r="A98" s="1">
        <f ca="1">ROW()-IFERROR(INDEX(Onglets[Fin],MATCH(SUM($D98:$L98)-1,Onglets[ID]),0),0)-1</f>
        <v>65</v>
      </c>
      <c r="B98" s="1" t="str">
        <f ca="1">INDEX(Onglets[Onglet],MATCH(SUM($D98:$L98),Onglets[ID]),0)</f>
        <v>Biochimie</v>
      </c>
      <c r="C98" s="23" t="str">
        <f t="shared" ca="1" si="6"/>
        <v>dN in vitro</v>
      </c>
      <c r="D98" s="1" t="str">
        <f ca="1">IF(AND((ROW()-1)&gt;=INDEX(Onglets[Début],D$1),(ROW()-1)&lt;INDEX(Onglets[Début],E$1))=TRUE,VALUE(D$1),"")</f>
        <v/>
      </c>
      <c r="E98" s="1">
        <f ca="1">IF(AND((ROW()-1)&gt;=INDEX(Onglets[Début],E$1),(ROW()-1)&lt;INDEX(Onglets[Début],F$1))=TRUE,VALUE(E$1),"")</f>
        <v>2</v>
      </c>
      <c r="F98" s="1" t="str">
        <f ca="1">IF(AND((ROW()-1)&gt;=INDEX(Onglets[Début],F$1),(ROW()-1)&lt;INDEX(Onglets[Début],G$1))=TRUE,VALUE(F$1),"")</f>
        <v/>
      </c>
      <c r="G98" s="1" t="str">
        <f ca="1">IF(AND((ROW()-1)&gt;=INDEX(Onglets[Début],G$1),(ROW()-1)&lt;INDEX(Onglets[Début],H$1))=TRUE,VALUE(G$1),"")</f>
        <v/>
      </c>
      <c r="H98" s="1" t="str">
        <f ca="1">IF(AND((ROW()-1)&gt;=INDEX(Onglets[Début],H$1),(ROW()-1)&lt;INDEX(Onglets[Début],I$1))=TRUE,VALUE(H$1),"")</f>
        <v/>
      </c>
      <c r="I98" s="1" t="str">
        <f ca="1">IF(AND((ROW()-1)&gt;=INDEX(Onglets[Début],I$1),(ROW()-1)&lt;INDEX(Onglets[Début],J$1))=TRUE,VALUE(I$1),"")</f>
        <v/>
      </c>
      <c r="J98" s="1" t="str">
        <f ca="1">IF(AND((ROW()-1)&gt;=INDEX(Onglets[Début],J$1),(ROW()-1)&lt;INDEX(Onglets[Début],K$1))=TRUE,VALUE(J$1),"")</f>
        <v/>
      </c>
      <c r="K98" s="1" t="str">
        <f ca="1">IF(AND((ROW()-1)&gt;=INDEX(Onglets[Début],K$1),(ROW()-1)&lt;INDEX(Onglets[Début],L$1))=TRUE,VALUE(K$1),"")</f>
        <v/>
      </c>
      <c r="L98" s="1" t="str">
        <f ca="1">IF(AND((ROW()-1)&gt;=INDEX(Onglets[Début],L$1))=TRUE,VALUE(L$1),"")</f>
        <v/>
      </c>
      <c r="M98" s="2" t="str">
        <f t="shared" ca="1" si="8"/>
        <v xml:space="preserve"> </v>
      </c>
      <c r="N98" s="2" t="str">
        <f t="shared" ca="1" si="8"/>
        <v/>
      </c>
      <c r="O98" s="2" t="str">
        <f t="shared" ca="1" si="8"/>
        <v xml:space="preserve"> </v>
      </c>
      <c r="P98" s="1" t="str">
        <f t="shared" ca="1" si="7"/>
        <v/>
      </c>
    </row>
    <row r="99" spans="1:16" x14ac:dyDescent="0.2">
      <c r="A99" s="1">
        <f ca="1">ROW()-IFERROR(INDEX(Onglets[Fin],MATCH(SUM($D99:$L99)-1,Onglets[ID]),0),0)-1</f>
        <v>66</v>
      </c>
      <c r="B99" s="1" t="str">
        <f ca="1">INDEX(Onglets[Onglet],MATCH(SUM($D99:$L99),Onglets[ID]),0)</f>
        <v>Biochimie</v>
      </c>
      <c r="C99" s="23" t="str">
        <f t="shared" ca="1" si="6"/>
        <v>dROM (plasma)</v>
      </c>
      <c r="D99" s="1" t="str">
        <f ca="1">IF(AND((ROW()-1)&gt;=INDEX(Onglets[Début],D$1),(ROW()-1)&lt;INDEX(Onglets[Début],E$1))=TRUE,VALUE(D$1),"")</f>
        <v/>
      </c>
      <c r="E99" s="1">
        <f ca="1">IF(AND((ROW()-1)&gt;=INDEX(Onglets[Début],E$1),(ROW()-1)&lt;INDEX(Onglets[Début],F$1))=TRUE,VALUE(E$1),"")</f>
        <v>2</v>
      </c>
      <c r="F99" s="1" t="str">
        <f ca="1">IF(AND((ROW()-1)&gt;=INDEX(Onglets[Début],F$1),(ROW()-1)&lt;INDEX(Onglets[Début],G$1))=TRUE,VALUE(F$1),"")</f>
        <v/>
      </c>
      <c r="G99" s="1" t="str">
        <f ca="1">IF(AND((ROW()-1)&gt;=INDEX(Onglets[Début],G$1),(ROW()-1)&lt;INDEX(Onglets[Début],H$1))=TRUE,VALUE(G$1),"")</f>
        <v/>
      </c>
      <c r="H99" s="1" t="str">
        <f ca="1">IF(AND((ROW()-1)&gt;=INDEX(Onglets[Début],H$1),(ROW()-1)&lt;INDEX(Onglets[Début],I$1))=TRUE,VALUE(H$1),"")</f>
        <v/>
      </c>
      <c r="I99" s="1" t="str">
        <f ca="1">IF(AND((ROW()-1)&gt;=INDEX(Onglets[Début],I$1),(ROW()-1)&lt;INDEX(Onglets[Début],J$1))=TRUE,VALUE(I$1),"")</f>
        <v/>
      </c>
      <c r="J99" s="1" t="str">
        <f ca="1">IF(AND((ROW()-1)&gt;=INDEX(Onglets[Début],J$1),(ROW()-1)&lt;INDEX(Onglets[Début],K$1))=TRUE,VALUE(J$1),"")</f>
        <v/>
      </c>
      <c r="K99" s="1" t="str">
        <f ca="1">IF(AND((ROW()-1)&gt;=INDEX(Onglets[Début],K$1),(ROW()-1)&lt;INDEX(Onglets[Début],L$1))=TRUE,VALUE(K$1),"")</f>
        <v/>
      </c>
      <c r="L99" s="1" t="str">
        <f ca="1">IF(AND((ROW()-1)&gt;=INDEX(Onglets[Début],L$1))=TRUE,VALUE(L$1),"")</f>
        <v/>
      </c>
      <c r="M99" s="2" t="str">
        <f t="shared" ca="1" si="8"/>
        <v xml:space="preserve"> </v>
      </c>
      <c r="N99" s="2" t="str">
        <f t="shared" ca="1" si="8"/>
        <v xml:space="preserve"> </v>
      </c>
      <c r="O99" s="2" t="str">
        <f t="shared" ca="1" si="8"/>
        <v xml:space="preserve"> </v>
      </c>
      <c r="P99" s="1" t="str">
        <f t="shared" ca="1" si="7"/>
        <v/>
      </c>
    </row>
    <row r="100" spans="1:16" x14ac:dyDescent="0.2">
      <c r="A100" s="1">
        <f ca="1">ROW()-IFERROR(INDEX(Onglets[Fin],MATCH(SUM($D100:$L100)-1,Onglets[ID]),0),0)-1</f>
        <v>67</v>
      </c>
      <c r="B100" s="1" t="str">
        <f ca="1">INDEX(Onglets[Onglet],MATCH(SUM($D100:$L100),Onglets[ID]),0)</f>
        <v>Biochimie</v>
      </c>
      <c r="C100" s="23" t="str">
        <f t="shared" ca="1" si="6"/>
        <v>Energie brute (liquide)</v>
      </c>
      <c r="D100" s="1" t="str">
        <f ca="1">IF(AND((ROW()-1)&gt;=INDEX(Onglets[Début],D$1),(ROW()-1)&lt;INDEX(Onglets[Début],E$1))=TRUE,VALUE(D$1),"")</f>
        <v/>
      </c>
      <c r="E100" s="1">
        <f ca="1">IF(AND((ROW()-1)&gt;=INDEX(Onglets[Début],E$1),(ROW()-1)&lt;INDEX(Onglets[Début],F$1))=TRUE,VALUE(E$1),"")</f>
        <v>2</v>
      </c>
      <c r="F100" s="1" t="str">
        <f ca="1">IF(AND((ROW()-1)&gt;=INDEX(Onglets[Début],F$1),(ROW()-1)&lt;INDEX(Onglets[Début],G$1))=TRUE,VALUE(F$1),"")</f>
        <v/>
      </c>
      <c r="G100" s="1" t="str">
        <f ca="1">IF(AND((ROW()-1)&gt;=INDEX(Onglets[Début],G$1),(ROW()-1)&lt;INDEX(Onglets[Début],H$1))=TRUE,VALUE(G$1),"")</f>
        <v/>
      </c>
      <c r="H100" s="1" t="str">
        <f ca="1">IF(AND((ROW()-1)&gt;=INDEX(Onglets[Début],H$1),(ROW()-1)&lt;INDEX(Onglets[Début],I$1))=TRUE,VALUE(H$1),"")</f>
        <v/>
      </c>
      <c r="I100" s="1" t="str">
        <f ca="1">IF(AND((ROW()-1)&gt;=INDEX(Onglets[Début],I$1),(ROW()-1)&lt;INDEX(Onglets[Début],J$1))=TRUE,VALUE(I$1),"")</f>
        <v/>
      </c>
      <c r="J100" s="1" t="str">
        <f ca="1">IF(AND((ROW()-1)&gt;=INDEX(Onglets[Début],J$1),(ROW()-1)&lt;INDEX(Onglets[Début],K$1))=TRUE,VALUE(J$1),"")</f>
        <v/>
      </c>
      <c r="K100" s="1" t="str">
        <f ca="1">IF(AND((ROW()-1)&gt;=INDEX(Onglets[Début],K$1),(ROW()-1)&lt;INDEX(Onglets[Début],L$1))=TRUE,VALUE(K$1),"")</f>
        <v/>
      </c>
      <c r="L100" s="1" t="str">
        <f ca="1">IF(AND((ROW()-1)&gt;=INDEX(Onglets[Début],L$1))=TRUE,VALUE(L$1),"")</f>
        <v/>
      </c>
      <c r="M100" s="2" t="str">
        <f t="shared" ca="1" si="8"/>
        <v xml:space="preserve"> </v>
      </c>
      <c r="N100" s="2" t="str">
        <f t="shared" ca="1" si="8"/>
        <v xml:space="preserve"> </v>
      </c>
      <c r="O100" s="2" t="str">
        <f t="shared" ca="1" si="8"/>
        <v xml:space="preserve"> </v>
      </c>
      <c r="P100" s="1" t="str">
        <f t="shared" ca="1" si="7"/>
        <v/>
      </c>
    </row>
    <row r="101" spans="1:16" x14ac:dyDescent="0.2">
      <c r="A101" s="1">
        <f ca="1">ROW()-IFERROR(INDEX(Onglets[Fin],MATCH(SUM($D101:$L101)-1,Onglets[ID]),0),0)-1</f>
        <v>68</v>
      </c>
      <c r="B101" s="1" t="str">
        <f ca="1">INDEX(Onglets[Onglet],MATCH(SUM($D101:$L101),Onglets[ID]),0)</f>
        <v>Biochimie</v>
      </c>
      <c r="C101" s="23" t="str">
        <f t="shared" ca="1" si="6"/>
        <v>Energie brute (solide)</v>
      </c>
      <c r="D101" s="1" t="str">
        <f ca="1">IF(AND((ROW()-1)&gt;=INDEX(Onglets[Début],D$1),(ROW()-1)&lt;INDEX(Onglets[Début],E$1))=TRUE,VALUE(D$1),"")</f>
        <v/>
      </c>
      <c r="E101" s="1">
        <f ca="1">IF(AND((ROW()-1)&gt;=INDEX(Onglets[Début],E$1),(ROW()-1)&lt;INDEX(Onglets[Début],F$1))=TRUE,VALUE(E$1),"")</f>
        <v>2</v>
      </c>
      <c r="F101" s="1" t="str">
        <f ca="1">IF(AND((ROW()-1)&gt;=INDEX(Onglets[Début],F$1),(ROW()-1)&lt;INDEX(Onglets[Début],G$1))=TRUE,VALUE(F$1),"")</f>
        <v/>
      </c>
      <c r="G101" s="1" t="str">
        <f ca="1">IF(AND((ROW()-1)&gt;=INDEX(Onglets[Début],G$1),(ROW()-1)&lt;INDEX(Onglets[Début],H$1))=TRUE,VALUE(G$1),"")</f>
        <v/>
      </c>
      <c r="H101" s="1" t="str">
        <f ca="1">IF(AND((ROW()-1)&gt;=INDEX(Onglets[Début],H$1),(ROW()-1)&lt;INDEX(Onglets[Début],I$1))=TRUE,VALUE(H$1),"")</f>
        <v/>
      </c>
      <c r="I101" s="1" t="str">
        <f ca="1">IF(AND((ROW()-1)&gt;=INDEX(Onglets[Début],I$1),(ROW()-1)&lt;INDEX(Onglets[Début],J$1))=TRUE,VALUE(I$1),"")</f>
        <v/>
      </c>
      <c r="J101" s="1" t="str">
        <f ca="1">IF(AND((ROW()-1)&gt;=INDEX(Onglets[Début],J$1),(ROW()-1)&lt;INDEX(Onglets[Début],K$1))=TRUE,VALUE(J$1),"")</f>
        <v/>
      </c>
      <c r="K101" s="1" t="str">
        <f ca="1">IF(AND((ROW()-1)&gt;=INDEX(Onglets[Début],K$1),(ROW()-1)&lt;INDEX(Onglets[Début],L$1))=TRUE,VALUE(K$1),"")</f>
        <v/>
      </c>
      <c r="L101" s="1" t="str">
        <f ca="1">IF(AND((ROW()-1)&gt;=INDEX(Onglets[Début],L$1))=TRUE,VALUE(L$1),"")</f>
        <v/>
      </c>
      <c r="M101" s="2" t="str">
        <f t="shared" ca="1" si="8"/>
        <v xml:space="preserve"> </v>
      </c>
      <c r="N101" s="2" t="str">
        <f t="shared" ca="1" si="8"/>
        <v xml:space="preserve"> </v>
      </c>
      <c r="O101" s="2" t="str">
        <f t="shared" ca="1" si="8"/>
        <v xml:space="preserve"> </v>
      </c>
      <c r="P101" s="1" t="str">
        <f t="shared" ca="1" si="7"/>
        <v/>
      </c>
    </row>
    <row r="102" spans="1:16" x14ac:dyDescent="0.2">
      <c r="A102" s="1">
        <f ca="1">ROW()-IFERROR(INDEX(Onglets[Fin],MATCH(SUM($D102:$L102)-1,Onglets[ID]),0),0)-1</f>
        <v>69</v>
      </c>
      <c r="B102" s="1" t="str">
        <f ca="1">INDEX(Onglets[Onglet],MATCH(SUM($D102:$L102),Onglets[ID]),0)</f>
        <v>Biochimie</v>
      </c>
      <c r="C102" s="23" t="str">
        <f t="shared" ca="1" si="6"/>
        <v>Fer (aliment)</v>
      </c>
      <c r="D102" s="1" t="str">
        <f ca="1">IF(AND((ROW()-1)&gt;=INDEX(Onglets[Début],D$1),(ROW()-1)&lt;INDEX(Onglets[Début],E$1))=TRUE,VALUE(D$1),"")</f>
        <v/>
      </c>
      <c r="E102" s="1">
        <f ca="1">IF(AND((ROW()-1)&gt;=INDEX(Onglets[Début],E$1),(ROW()-1)&lt;INDEX(Onglets[Début],F$1))=TRUE,VALUE(E$1),"")</f>
        <v>2</v>
      </c>
      <c r="F102" s="1" t="str">
        <f ca="1">IF(AND((ROW()-1)&gt;=INDEX(Onglets[Début],F$1),(ROW()-1)&lt;INDEX(Onglets[Début],G$1))=TRUE,VALUE(F$1),"")</f>
        <v/>
      </c>
      <c r="G102" s="1" t="str">
        <f ca="1">IF(AND((ROW()-1)&gt;=INDEX(Onglets[Début],G$1),(ROW()-1)&lt;INDEX(Onglets[Début],H$1))=TRUE,VALUE(G$1),"")</f>
        <v/>
      </c>
      <c r="H102" s="1" t="str">
        <f ca="1">IF(AND((ROW()-1)&gt;=INDEX(Onglets[Début],H$1),(ROW()-1)&lt;INDEX(Onglets[Début],I$1))=TRUE,VALUE(H$1),"")</f>
        <v/>
      </c>
      <c r="I102" s="1" t="str">
        <f ca="1">IF(AND((ROW()-1)&gt;=INDEX(Onglets[Début],I$1),(ROW()-1)&lt;INDEX(Onglets[Début],J$1))=TRUE,VALUE(I$1),"")</f>
        <v/>
      </c>
      <c r="J102" s="1" t="str">
        <f ca="1">IF(AND((ROW()-1)&gt;=INDEX(Onglets[Début],J$1),(ROW()-1)&lt;INDEX(Onglets[Début],K$1))=TRUE,VALUE(J$1),"")</f>
        <v/>
      </c>
      <c r="K102" s="1" t="str">
        <f ca="1">IF(AND((ROW()-1)&gt;=INDEX(Onglets[Début],K$1),(ROW()-1)&lt;INDEX(Onglets[Début],L$1))=TRUE,VALUE(K$1),"")</f>
        <v/>
      </c>
      <c r="L102" s="1" t="str">
        <f ca="1">IF(AND((ROW()-1)&gt;=INDEX(Onglets[Début],L$1))=TRUE,VALUE(L$1),"")</f>
        <v/>
      </c>
      <c r="M102" s="2" t="str">
        <f t="shared" ca="1" si="8"/>
        <v xml:space="preserve"> </v>
      </c>
      <c r="N102" s="2" t="str">
        <f t="shared" ca="1" si="8"/>
        <v xml:space="preserve"> </v>
      </c>
      <c r="O102" s="2" t="str">
        <f t="shared" ca="1" si="8"/>
        <v xml:space="preserve"> </v>
      </c>
      <c r="P102" s="1" t="str">
        <f t="shared" ca="1" si="7"/>
        <v/>
      </c>
    </row>
    <row r="103" spans="1:16" x14ac:dyDescent="0.2">
      <c r="A103" s="1">
        <f ca="1">ROW()-IFERROR(INDEX(Onglets[Fin],MATCH(SUM($D103:$L103)-1,Onglets[ID]),0),0)-1</f>
        <v>70</v>
      </c>
      <c r="B103" s="1" t="str">
        <f ca="1">INDEX(Onglets[Onglet],MATCH(SUM($D103:$L103),Onglets[ID]),0)</f>
        <v>Biochimie</v>
      </c>
      <c r="C103" s="23" t="str">
        <f t="shared" ca="1" si="6"/>
        <v>Fer (plasma)</v>
      </c>
      <c r="D103" s="1" t="str">
        <f ca="1">IF(AND((ROW()-1)&gt;=INDEX(Onglets[Début],D$1),(ROW()-1)&lt;INDEX(Onglets[Début],E$1))=TRUE,VALUE(D$1),"")</f>
        <v/>
      </c>
      <c r="E103" s="1">
        <f ca="1">IF(AND((ROW()-1)&gt;=INDEX(Onglets[Début],E$1),(ROW()-1)&lt;INDEX(Onglets[Début],F$1))=TRUE,VALUE(E$1),"")</f>
        <v>2</v>
      </c>
      <c r="F103" s="1" t="str">
        <f ca="1">IF(AND((ROW()-1)&gt;=INDEX(Onglets[Début],F$1),(ROW()-1)&lt;INDEX(Onglets[Début],G$1))=TRUE,VALUE(F$1),"")</f>
        <v/>
      </c>
      <c r="G103" s="1" t="str">
        <f ca="1">IF(AND((ROW()-1)&gt;=INDEX(Onglets[Début],G$1),(ROW()-1)&lt;INDEX(Onglets[Début],H$1))=TRUE,VALUE(G$1),"")</f>
        <v/>
      </c>
      <c r="H103" s="1" t="str">
        <f ca="1">IF(AND((ROW()-1)&gt;=INDEX(Onglets[Début],H$1),(ROW()-1)&lt;INDEX(Onglets[Début],I$1))=TRUE,VALUE(H$1),"")</f>
        <v/>
      </c>
      <c r="I103" s="1" t="str">
        <f ca="1">IF(AND((ROW()-1)&gt;=INDEX(Onglets[Début],I$1),(ROW()-1)&lt;INDEX(Onglets[Début],J$1))=TRUE,VALUE(I$1),"")</f>
        <v/>
      </c>
      <c r="J103" s="1" t="str">
        <f ca="1">IF(AND((ROW()-1)&gt;=INDEX(Onglets[Début],J$1),(ROW()-1)&lt;INDEX(Onglets[Début],K$1))=TRUE,VALUE(J$1),"")</f>
        <v/>
      </c>
      <c r="K103" s="1" t="str">
        <f ca="1">IF(AND((ROW()-1)&gt;=INDEX(Onglets[Début],K$1),(ROW()-1)&lt;INDEX(Onglets[Début],L$1))=TRUE,VALUE(K$1),"")</f>
        <v/>
      </c>
      <c r="L103" s="1" t="str">
        <f ca="1">IF(AND((ROW()-1)&gt;=INDEX(Onglets[Début],L$1))=TRUE,VALUE(L$1),"")</f>
        <v/>
      </c>
      <c r="M103" s="2" t="str">
        <f t="shared" ca="1" si="8"/>
        <v xml:space="preserve"> </v>
      </c>
      <c r="N103" s="2" t="str">
        <f t="shared" ca="1" si="8"/>
        <v/>
      </c>
      <c r="O103" s="2" t="str">
        <f t="shared" ca="1" si="8"/>
        <v/>
      </c>
      <c r="P103" s="1" t="str">
        <f t="shared" ca="1" si="7"/>
        <v/>
      </c>
    </row>
    <row r="104" spans="1:16" x14ac:dyDescent="0.2">
      <c r="A104" s="1">
        <f ca="1">ROW()-IFERROR(INDEX(Onglets[Fin],MATCH(SUM($D104:$L104)-1,Onglets[ID]),0),0)-1</f>
        <v>71</v>
      </c>
      <c r="B104" s="1" t="str">
        <f ca="1">INDEX(Onglets[Onglet],MATCH(SUM($D104:$L104),Onglets[ID]),0)</f>
        <v>Biochimie</v>
      </c>
      <c r="C104" s="23" t="str">
        <f t="shared" ca="1" si="6"/>
        <v>Fer (SAA)</v>
      </c>
      <c r="D104" s="1" t="str">
        <f ca="1">IF(AND((ROW()-1)&gt;=INDEX(Onglets[Début],D$1),(ROW()-1)&lt;INDEX(Onglets[Début],E$1))=TRUE,VALUE(D$1),"")</f>
        <v/>
      </c>
      <c r="E104" s="1">
        <f ca="1">IF(AND((ROW()-1)&gt;=INDEX(Onglets[Début],E$1),(ROW()-1)&lt;INDEX(Onglets[Début],F$1))=TRUE,VALUE(E$1),"")</f>
        <v>2</v>
      </c>
      <c r="F104" s="1" t="str">
        <f ca="1">IF(AND((ROW()-1)&gt;=INDEX(Onglets[Début],F$1),(ROW()-1)&lt;INDEX(Onglets[Début],G$1))=TRUE,VALUE(F$1),"")</f>
        <v/>
      </c>
      <c r="G104" s="1" t="str">
        <f ca="1">IF(AND((ROW()-1)&gt;=INDEX(Onglets[Début],G$1),(ROW()-1)&lt;INDEX(Onglets[Début],H$1))=TRUE,VALUE(G$1),"")</f>
        <v/>
      </c>
      <c r="H104" s="1" t="str">
        <f ca="1">IF(AND((ROW()-1)&gt;=INDEX(Onglets[Début],H$1),(ROW()-1)&lt;INDEX(Onglets[Début],I$1))=TRUE,VALUE(H$1),"")</f>
        <v/>
      </c>
      <c r="I104" s="1" t="str">
        <f ca="1">IF(AND((ROW()-1)&gt;=INDEX(Onglets[Début],I$1),(ROW()-1)&lt;INDEX(Onglets[Début],J$1))=TRUE,VALUE(I$1),"")</f>
        <v/>
      </c>
      <c r="J104" s="1" t="str">
        <f ca="1">IF(AND((ROW()-1)&gt;=INDEX(Onglets[Début],J$1),(ROW()-1)&lt;INDEX(Onglets[Début],K$1))=TRUE,VALUE(J$1),"")</f>
        <v/>
      </c>
      <c r="K104" s="1" t="str">
        <f ca="1">IF(AND((ROW()-1)&gt;=INDEX(Onglets[Début],K$1),(ROW()-1)&lt;INDEX(Onglets[Début],L$1))=TRUE,VALUE(K$1),"")</f>
        <v/>
      </c>
      <c r="L104" s="1" t="str">
        <f ca="1">IF(AND((ROW()-1)&gt;=INDEX(Onglets[Début],L$1))=TRUE,VALUE(L$1),"")</f>
        <v/>
      </c>
      <c r="M104" s="2" t="str">
        <f t="shared" ca="1" si="8"/>
        <v xml:space="preserve"> </v>
      </c>
      <c r="N104" s="2" t="str">
        <f t="shared" ca="1" si="8"/>
        <v xml:space="preserve"> </v>
      </c>
      <c r="O104" s="2" t="str">
        <f t="shared" ca="1" si="8"/>
        <v xml:space="preserve"> </v>
      </c>
      <c r="P104" s="1" t="str">
        <f t="shared" ca="1" si="7"/>
        <v/>
      </c>
    </row>
    <row r="105" spans="1:16" x14ac:dyDescent="0.2">
      <c r="A105" s="1">
        <f ca="1">ROW()-IFERROR(INDEX(Onglets[Fin],MATCH(SUM($D105:$L105)-1,Onglets[ID]),0),0)-1</f>
        <v>72</v>
      </c>
      <c r="B105" s="1" t="str">
        <f ca="1">INDEX(Onglets[Onglet],MATCH(SUM($D105:$L105),Onglets[ID]),0)</f>
        <v>Biochimie</v>
      </c>
      <c r="C105" s="23" t="str">
        <f t="shared" ca="1" si="6"/>
        <v>Fibres solubles et insolubles (Prosky)</v>
      </c>
      <c r="D105" s="1" t="str">
        <f ca="1">IF(AND((ROW()-1)&gt;=INDEX(Onglets[Début],D$1),(ROW()-1)&lt;INDEX(Onglets[Début],E$1))=TRUE,VALUE(D$1),"")</f>
        <v/>
      </c>
      <c r="E105" s="1">
        <f ca="1">IF(AND((ROW()-1)&gt;=INDEX(Onglets[Début],E$1),(ROW()-1)&lt;INDEX(Onglets[Début],F$1))=TRUE,VALUE(E$1),"")</f>
        <v>2</v>
      </c>
      <c r="F105" s="1" t="str">
        <f ca="1">IF(AND((ROW()-1)&gt;=INDEX(Onglets[Début],F$1),(ROW()-1)&lt;INDEX(Onglets[Début],G$1))=TRUE,VALUE(F$1),"")</f>
        <v/>
      </c>
      <c r="G105" s="1" t="str">
        <f ca="1">IF(AND((ROW()-1)&gt;=INDEX(Onglets[Début],G$1),(ROW()-1)&lt;INDEX(Onglets[Début],H$1))=TRUE,VALUE(G$1),"")</f>
        <v/>
      </c>
      <c r="H105" s="1" t="str">
        <f ca="1">IF(AND((ROW()-1)&gt;=INDEX(Onglets[Début],H$1),(ROW()-1)&lt;INDEX(Onglets[Début],I$1))=TRUE,VALUE(H$1),"")</f>
        <v/>
      </c>
      <c r="I105" s="1" t="str">
        <f ca="1">IF(AND((ROW()-1)&gt;=INDEX(Onglets[Début],I$1),(ROW()-1)&lt;INDEX(Onglets[Début],J$1))=TRUE,VALUE(I$1),"")</f>
        <v/>
      </c>
      <c r="J105" s="1" t="str">
        <f ca="1">IF(AND((ROW()-1)&gt;=INDEX(Onglets[Début],J$1),(ROW()-1)&lt;INDEX(Onglets[Début],K$1))=TRUE,VALUE(J$1),"")</f>
        <v/>
      </c>
      <c r="K105" s="1" t="str">
        <f ca="1">IF(AND((ROW()-1)&gt;=INDEX(Onglets[Début],K$1),(ROW()-1)&lt;INDEX(Onglets[Début],L$1))=TRUE,VALUE(K$1),"")</f>
        <v/>
      </c>
      <c r="L105" s="1" t="str">
        <f ca="1">IF(AND((ROW()-1)&gt;=INDEX(Onglets[Début],L$1))=TRUE,VALUE(L$1),"")</f>
        <v/>
      </c>
      <c r="M105" s="2" t="str">
        <f t="shared" ca="1" si="8"/>
        <v xml:space="preserve"> </v>
      </c>
      <c r="N105" s="2" t="str">
        <f t="shared" ca="1" si="8"/>
        <v/>
      </c>
      <c r="O105" s="2" t="str">
        <f t="shared" ca="1" si="8"/>
        <v xml:space="preserve"> </v>
      </c>
      <c r="P105" s="1" t="str">
        <f t="shared" ca="1" si="7"/>
        <v/>
      </c>
    </row>
    <row r="106" spans="1:16" x14ac:dyDescent="0.2">
      <c r="A106" s="1">
        <f ca="1">ROW()-IFERROR(INDEX(Onglets[Fin],MATCH(SUM($D106:$L106)-1,Onglets[ID]),0),0)-1</f>
        <v>73</v>
      </c>
      <c r="B106" s="1" t="str">
        <f ca="1">INDEX(Onglets[Onglet],MATCH(SUM($D106:$L106),Onglets[ID]),0)</f>
        <v>Biochimie</v>
      </c>
      <c r="C106" s="23" t="str">
        <f t="shared" ca="1" si="6"/>
        <v>FRAP (plasma)</v>
      </c>
      <c r="D106" s="1" t="str">
        <f ca="1">IF(AND((ROW()-1)&gt;=INDEX(Onglets[Début],D$1),(ROW()-1)&lt;INDEX(Onglets[Début],E$1))=TRUE,VALUE(D$1),"")</f>
        <v/>
      </c>
      <c r="E106" s="1">
        <f ca="1">IF(AND((ROW()-1)&gt;=INDEX(Onglets[Début],E$1),(ROW()-1)&lt;INDEX(Onglets[Début],F$1))=TRUE,VALUE(E$1),"")</f>
        <v>2</v>
      </c>
      <c r="F106" s="1" t="str">
        <f ca="1">IF(AND((ROW()-1)&gt;=INDEX(Onglets[Début],F$1),(ROW()-1)&lt;INDEX(Onglets[Début],G$1))=TRUE,VALUE(F$1),"")</f>
        <v/>
      </c>
      <c r="G106" s="1" t="str">
        <f ca="1">IF(AND((ROW()-1)&gt;=INDEX(Onglets[Début],G$1),(ROW()-1)&lt;INDEX(Onglets[Début],H$1))=TRUE,VALUE(G$1),"")</f>
        <v/>
      </c>
      <c r="H106" s="1" t="str">
        <f ca="1">IF(AND((ROW()-1)&gt;=INDEX(Onglets[Début],H$1),(ROW()-1)&lt;INDEX(Onglets[Début],I$1))=TRUE,VALUE(H$1),"")</f>
        <v/>
      </c>
      <c r="I106" s="1" t="str">
        <f ca="1">IF(AND((ROW()-1)&gt;=INDEX(Onglets[Début],I$1),(ROW()-1)&lt;INDEX(Onglets[Début],J$1))=TRUE,VALUE(I$1),"")</f>
        <v/>
      </c>
      <c r="J106" s="1" t="str">
        <f ca="1">IF(AND((ROW()-1)&gt;=INDEX(Onglets[Début],J$1),(ROW()-1)&lt;INDEX(Onglets[Début],K$1))=TRUE,VALUE(J$1),"")</f>
        <v/>
      </c>
      <c r="K106" s="1" t="str">
        <f ca="1">IF(AND((ROW()-1)&gt;=INDEX(Onglets[Début],K$1),(ROW()-1)&lt;INDEX(Onglets[Début],L$1))=TRUE,VALUE(K$1),"")</f>
        <v/>
      </c>
      <c r="L106" s="1" t="str">
        <f ca="1">IF(AND((ROW()-1)&gt;=INDEX(Onglets[Début],L$1))=TRUE,VALUE(L$1),"")</f>
        <v/>
      </c>
      <c r="M106" s="2" t="str">
        <f t="shared" ca="1" si="8"/>
        <v xml:space="preserve"> </v>
      </c>
      <c r="N106" s="2" t="str">
        <f t="shared" ca="1" si="8"/>
        <v xml:space="preserve"> </v>
      </c>
      <c r="O106" s="2" t="str">
        <f t="shared" ca="1" si="8"/>
        <v xml:space="preserve"> </v>
      </c>
      <c r="P106" s="1" t="str">
        <f t="shared" ca="1" si="7"/>
        <v/>
      </c>
    </row>
    <row r="107" spans="1:16" x14ac:dyDescent="0.2">
      <c r="A107" s="1">
        <f ca="1">ROW()-IFERROR(INDEX(Onglets[Fin],MATCH(SUM($D107:$L107)-1,Onglets[ID]),0),0)-1</f>
        <v>74</v>
      </c>
      <c r="B107" s="1" t="str">
        <f ca="1">INDEX(Onglets[Onglet],MATCH(SUM($D107:$L107),Onglets[ID]),0)</f>
        <v>Biochimie</v>
      </c>
      <c r="C107" s="23" t="str">
        <f t="shared" ca="1" si="6"/>
        <v>Fructose (plasma)</v>
      </c>
      <c r="D107" s="1" t="str">
        <f ca="1">IF(AND((ROW()-1)&gt;=INDEX(Onglets[Début],D$1),(ROW()-1)&lt;INDEX(Onglets[Début],E$1))=TRUE,VALUE(D$1),"")</f>
        <v/>
      </c>
      <c r="E107" s="1">
        <f ca="1">IF(AND((ROW()-1)&gt;=INDEX(Onglets[Début],E$1),(ROW()-1)&lt;INDEX(Onglets[Début],F$1))=TRUE,VALUE(E$1),"")</f>
        <v>2</v>
      </c>
      <c r="F107" s="1" t="str">
        <f ca="1">IF(AND((ROW()-1)&gt;=INDEX(Onglets[Début],F$1),(ROW()-1)&lt;INDEX(Onglets[Début],G$1))=TRUE,VALUE(F$1),"")</f>
        <v/>
      </c>
      <c r="G107" s="1" t="str">
        <f ca="1">IF(AND((ROW()-1)&gt;=INDEX(Onglets[Début],G$1),(ROW()-1)&lt;INDEX(Onglets[Début],H$1))=TRUE,VALUE(G$1),"")</f>
        <v/>
      </c>
      <c r="H107" s="1" t="str">
        <f ca="1">IF(AND((ROW()-1)&gt;=INDEX(Onglets[Début],H$1),(ROW()-1)&lt;INDEX(Onglets[Début],I$1))=TRUE,VALUE(H$1),"")</f>
        <v/>
      </c>
      <c r="I107" s="1" t="str">
        <f ca="1">IF(AND((ROW()-1)&gt;=INDEX(Onglets[Début],I$1),(ROW()-1)&lt;INDEX(Onglets[Début],J$1))=TRUE,VALUE(I$1),"")</f>
        <v/>
      </c>
      <c r="J107" s="1" t="str">
        <f ca="1">IF(AND((ROW()-1)&gt;=INDEX(Onglets[Début],J$1),(ROW()-1)&lt;INDEX(Onglets[Début],K$1))=TRUE,VALUE(J$1),"")</f>
        <v/>
      </c>
      <c r="K107" s="1" t="str">
        <f ca="1">IF(AND((ROW()-1)&gt;=INDEX(Onglets[Début],K$1),(ROW()-1)&lt;INDEX(Onglets[Début],L$1))=TRUE,VALUE(K$1),"")</f>
        <v/>
      </c>
      <c r="L107" s="1" t="str">
        <f ca="1">IF(AND((ROW()-1)&gt;=INDEX(Onglets[Début],L$1))=TRUE,VALUE(L$1),"")</f>
        <v/>
      </c>
      <c r="M107" s="2" t="str">
        <f t="shared" ca="1" si="8"/>
        <v xml:space="preserve"> </v>
      </c>
      <c r="N107" s="2" t="str">
        <f t="shared" ca="1" si="8"/>
        <v xml:space="preserve"> </v>
      </c>
      <c r="O107" s="2" t="str">
        <f t="shared" ca="1" si="8"/>
        <v xml:space="preserve"> </v>
      </c>
      <c r="P107" s="1" t="str">
        <f t="shared" ca="1" si="7"/>
        <v/>
      </c>
    </row>
    <row r="108" spans="1:16" x14ac:dyDescent="0.2">
      <c r="A108" s="1">
        <f ca="1">ROW()-IFERROR(INDEX(Onglets[Fin],MATCH(SUM($D108:$L108)-1,Onglets[ID]),0),0)-1</f>
        <v>75</v>
      </c>
      <c r="B108" s="1" t="str">
        <f ca="1">INDEX(Onglets[Onglet],MATCH(SUM($D108:$L108),Onglets[ID]),0)</f>
        <v>Biochimie</v>
      </c>
      <c r="C108" s="23" t="e">
        <f t="shared" ca="1" si="6"/>
        <v>#N/A</v>
      </c>
      <c r="D108" s="1" t="str">
        <f ca="1">IF(AND((ROW()-1)&gt;=INDEX(Onglets[Début],D$1),(ROW()-1)&lt;INDEX(Onglets[Début],E$1))=TRUE,VALUE(D$1),"")</f>
        <v/>
      </c>
      <c r="E108" s="1">
        <f ca="1">IF(AND((ROW()-1)&gt;=INDEX(Onglets[Début],E$1),(ROW()-1)&lt;INDEX(Onglets[Début],F$1))=TRUE,VALUE(E$1),"")</f>
        <v>2</v>
      </c>
      <c r="F108" s="1" t="str">
        <f ca="1">IF(AND((ROW()-1)&gt;=INDEX(Onglets[Début],F$1),(ROW()-1)&lt;INDEX(Onglets[Début],G$1))=TRUE,VALUE(F$1),"")</f>
        <v/>
      </c>
      <c r="G108" s="1" t="str">
        <f ca="1">IF(AND((ROW()-1)&gt;=INDEX(Onglets[Début],G$1),(ROW()-1)&lt;INDEX(Onglets[Début],H$1))=TRUE,VALUE(G$1),"")</f>
        <v/>
      </c>
      <c r="H108" s="1" t="str">
        <f ca="1">IF(AND((ROW()-1)&gt;=INDEX(Onglets[Début],H$1),(ROW()-1)&lt;INDEX(Onglets[Début],I$1))=TRUE,VALUE(H$1),"")</f>
        <v/>
      </c>
      <c r="I108" s="1" t="str">
        <f ca="1">IF(AND((ROW()-1)&gt;=INDEX(Onglets[Début],I$1),(ROW()-1)&lt;INDEX(Onglets[Début],J$1))=TRUE,VALUE(I$1),"")</f>
        <v/>
      </c>
      <c r="J108" s="1" t="str">
        <f ca="1">IF(AND((ROW()-1)&gt;=INDEX(Onglets[Début],J$1),(ROW()-1)&lt;INDEX(Onglets[Début],K$1))=TRUE,VALUE(J$1),"")</f>
        <v/>
      </c>
      <c r="K108" s="1" t="str">
        <f ca="1">IF(AND((ROW()-1)&gt;=INDEX(Onglets[Début],K$1),(ROW()-1)&lt;INDEX(Onglets[Début],L$1))=TRUE,VALUE(K$1),"")</f>
        <v/>
      </c>
      <c r="L108" s="1" t="str">
        <f ca="1">IF(AND((ROW()-1)&gt;=INDEX(Onglets[Début],L$1))=TRUE,VALUE(L$1),"")</f>
        <v/>
      </c>
      <c r="M108" s="2" t="e">
        <f t="shared" ca="1" si="8"/>
        <v>#N/A</v>
      </c>
      <c r="N108" s="2" t="e">
        <f t="shared" ca="1" si="8"/>
        <v>#N/A</v>
      </c>
      <c r="O108" s="2" t="e">
        <f t="shared" ca="1" si="8"/>
        <v>#N/A</v>
      </c>
      <c r="P108" s="1" t="e">
        <f t="shared" ca="1" si="7"/>
        <v>#N/A</v>
      </c>
    </row>
    <row r="109" spans="1:16" x14ac:dyDescent="0.2">
      <c r="A109" s="1">
        <f ca="1">ROW()-IFERROR(INDEX(Onglets[Fin],MATCH(SUM($D109:$L109)-1,Onglets[ID]),0),0)-1</f>
        <v>76</v>
      </c>
      <c r="B109" s="1" t="str">
        <f ca="1">INDEX(Onglets[Onglet],MATCH(SUM($D109:$L109),Onglets[ID]),0)</f>
        <v>Biochimie</v>
      </c>
      <c r="C109" s="23" t="str">
        <f t="shared" ca="1" si="6"/>
        <v>Galactose (lait)</v>
      </c>
      <c r="D109" s="1" t="str">
        <f ca="1">IF(AND((ROW()-1)&gt;=INDEX(Onglets[Début],D$1),(ROW()-1)&lt;INDEX(Onglets[Début],E$1))=TRUE,VALUE(D$1),"")</f>
        <v/>
      </c>
      <c r="E109" s="1">
        <f ca="1">IF(AND((ROW()-1)&gt;=INDEX(Onglets[Début],E$1),(ROW()-1)&lt;INDEX(Onglets[Début],F$1))=TRUE,VALUE(E$1),"")</f>
        <v>2</v>
      </c>
      <c r="F109" s="1" t="str">
        <f ca="1">IF(AND((ROW()-1)&gt;=INDEX(Onglets[Début],F$1),(ROW()-1)&lt;INDEX(Onglets[Début],G$1))=TRUE,VALUE(F$1),"")</f>
        <v/>
      </c>
      <c r="G109" s="1" t="str">
        <f ca="1">IF(AND((ROW()-1)&gt;=INDEX(Onglets[Début],G$1),(ROW()-1)&lt;INDEX(Onglets[Début],H$1))=TRUE,VALUE(G$1),"")</f>
        <v/>
      </c>
      <c r="H109" s="1" t="str">
        <f ca="1">IF(AND((ROW()-1)&gt;=INDEX(Onglets[Début],H$1),(ROW()-1)&lt;INDEX(Onglets[Début],I$1))=TRUE,VALUE(H$1),"")</f>
        <v/>
      </c>
      <c r="I109" s="1" t="str">
        <f ca="1">IF(AND((ROW()-1)&gt;=INDEX(Onglets[Début],I$1),(ROW()-1)&lt;INDEX(Onglets[Début],J$1))=TRUE,VALUE(I$1),"")</f>
        <v/>
      </c>
      <c r="J109" s="1" t="str">
        <f ca="1">IF(AND((ROW()-1)&gt;=INDEX(Onglets[Début],J$1),(ROW()-1)&lt;INDEX(Onglets[Début],K$1))=TRUE,VALUE(J$1),"")</f>
        <v/>
      </c>
      <c r="K109" s="1" t="str">
        <f ca="1">IF(AND((ROW()-1)&gt;=INDEX(Onglets[Début],K$1),(ROW()-1)&lt;INDEX(Onglets[Début],L$1))=TRUE,VALUE(K$1),"")</f>
        <v/>
      </c>
      <c r="L109" s="1" t="str">
        <f ca="1">IF(AND((ROW()-1)&gt;=INDEX(Onglets[Début],L$1))=TRUE,VALUE(L$1),"")</f>
        <v/>
      </c>
      <c r="M109" s="2" t="str">
        <f t="shared" ca="1" si="8"/>
        <v xml:space="preserve"> </v>
      </c>
      <c r="N109" s="2" t="str">
        <f t="shared" ca="1" si="8"/>
        <v/>
      </c>
      <c r="O109" s="2" t="str">
        <f t="shared" ca="1" si="8"/>
        <v/>
      </c>
      <c r="P109" s="1" t="str">
        <f t="shared" ca="1" si="7"/>
        <v/>
      </c>
    </row>
    <row r="110" spans="1:16" x14ac:dyDescent="0.2">
      <c r="A110" s="1">
        <f ca="1">ROW()-IFERROR(INDEX(Onglets[Fin],MATCH(SUM($D110:$L110)-1,Onglets[ID]),0),0)-1</f>
        <v>77</v>
      </c>
      <c r="B110" s="1" t="str">
        <f ca="1">INDEX(Onglets[Onglet],MATCH(SUM($D110:$L110),Onglets[ID]),0)</f>
        <v>Biochimie</v>
      </c>
      <c r="C110" s="23" t="str">
        <f t="shared" ca="1" si="6"/>
        <v>Gaz du sang</v>
      </c>
      <c r="D110" s="1" t="str">
        <f ca="1">IF(AND((ROW()-1)&gt;=INDEX(Onglets[Début],D$1),(ROW()-1)&lt;INDEX(Onglets[Début],E$1))=TRUE,VALUE(D$1),"")</f>
        <v/>
      </c>
      <c r="E110" s="1">
        <f ca="1">IF(AND((ROW()-1)&gt;=INDEX(Onglets[Début],E$1),(ROW()-1)&lt;INDEX(Onglets[Début],F$1))=TRUE,VALUE(E$1),"")</f>
        <v>2</v>
      </c>
      <c r="F110" s="1" t="str">
        <f ca="1">IF(AND((ROW()-1)&gt;=INDEX(Onglets[Début],F$1),(ROW()-1)&lt;INDEX(Onglets[Début],G$1))=TRUE,VALUE(F$1),"")</f>
        <v/>
      </c>
      <c r="G110" s="1" t="str">
        <f ca="1">IF(AND((ROW()-1)&gt;=INDEX(Onglets[Début],G$1),(ROW()-1)&lt;INDEX(Onglets[Début],H$1))=TRUE,VALUE(G$1),"")</f>
        <v/>
      </c>
      <c r="H110" s="1" t="str">
        <f ca="1">IF(AND((ROW()-1)&gt;=INDEX(Onglets[Début],H$1),(ROW()-1)&lt;INDEX(Onglets[Début],I$1))=TRUE,VALUE(H$1),"")</f>
        <v/>
      </c>
      <c r="I110" s="1" t="str">
        <f ca="1">IF(AND((ROW()-1)&gt;=INDEX(Onglets[Début],I$1),(ROW()-1)&lt;INDEX(Onglets[Début],J$1))=TRUE,VALUE(I$1),"")</f>
        <v/>
      </c>
      <c r="J110" s="1" t="str">
        <f ca="1">IF(AND((ROW()-1)&gt;=INDEX(Onglets[Début],J$1),(ROW()-1)&lt;INDEX(Onglets[Début],K$1))=TRUE,VALUE(J$1),"")</f>
        <v/>
      </c>
      <c r="K110" s="1" t="str">
        <f ca="1">IF(AND((ROW()-1)&gt;=INDEX(Onglets[Début],K$1),(ROW()-1)&lt;INDEX(Onglets[Début],L$1))=TRUE,VALUE(K$1),"")</f>
        <v/>
      </c>
      <c r="L110" s="1" t="str">
        <f ca="1">IF(AND((ROW()-1)&gt;=INDEX(Onglets[Début],L$1))=TRUE,VALUE(L$1),"")</f>
        <v/>
      </c>
      <c r="M110" s="2" t="str">
        <f t="shared" ca="1" si="8"/>
        <v xml:space="preserve"> </v>
      </c>
      <c r="N110" s="2" t="str">
        <f t="shared" ca="1" si="8"/>
        <v xml:space="preserve"> </v>
      </c>
      <c r="O110" s="2" t="str">
        <f t="shared" ca="1" si="8"/>
        <v xml:space="preserve"> </v>
      </c>
      <c r="P110" s="1" t="str">
        <f t="shared" ca="1" si="7"/>
        <v/>
      </c>
    </row>
    <row r="111" spans="1:16" x14ac:dyDescent="0.2">
      <c r="A111" s="1">
        <f ca="1">ROW()-IFERROR(INDEX(Onglets[Fin],MATCH(SUM($D111:$L111)-1,Onglets[ID]),0),0)-1</f>
        <v>78</v>
      </c>
      <c r="B111" s="1" t="str">
        <f ca="1">INDEX(Onglets[Onglet],MATCH(SUM($D111:$L111),Onglets[ID]),0)</f>
        <v>Biochimie</v>
      </c>
      <c r="C111" s="23" t="str">
        <f t="shared" ca="1" si="6"/>
        <v>Glucose (lait)</v>
      </c>
      <c r="D111" s="1" t="str">
        <f ca="1">IF(AND((ROW()-1)&gt;=INDEX(Onglets[Début],D$1),(ROW()-1)&lt;INDEX(Onglets[Début],E$1))=TRUE,VALUE(D$1),"")</f>
        <v/>
      </c>
      <c r="E111" s="1">
        <f ca="1">IF(AND((ROW()-1)&gt;=INDEX(Onglets[Début],E$1),(ROW()-1)&lt;INDEX(Onglets[Début],F$1))=TRUE,VALUE(E$1),"")</f>
        <v>2</v>
      </c>
      <c r="F111" s="1" t="str">
        <f ca="1">IF(AND((ROW()-1)&gt;=INDEX(Onglets[Début],F$1),(ROW()-1)&lt;INDEX(Onglets[Début],G$1))=TRUE,VALUE(F$1),"")</f>
        <v/>
      </c>
      <c r="G111" s="1" t="str">
        <f ca="1">IF(AND((ROW()-1)&gt;=INDEX(Onglets[Début],G$1),(ROW()-1)&lt;INDEX(Onglets[Début],H$1))=TRUE,VALUE(G$1),"")</f>
        <v/>
      </c>
      <c r="H111" s="1" t="str">
        <f ca="1">IF(AND((ROW()-1)&gt;=INDEX(Onglets[Début],H$1),(ROW()-1)&lt;INDEX(Onglets[Début],I$1))=TRUE,VALUE(H$1),"")</f>
        <v/>
      </c>
      <c r="I111" s="1" t="str">
        <f ca="1">IF(AND((ROW()-1)&gt;=INDEX(Onglets[Début],I$1),(ROW()-1)&lt;INDEX(Onglets[Début],J$1))=TRUE,VALUE(I$1),"")</f>
        <v/>
      </c>
      <c r="J111" s="1" t="str">
        <f ca="1">IF(AND((ROW()-1)&gt;=INDEX(Onglets[Début],J$1),(ROW()-1)&lt;INDEX(Onglets[Début],K$1))=TRUE,VALUE(J$1),"")</f>
        <v/>
      </c>
      <c r="K111" s="1" t="str">
        <f ca="1">IF(AND((ROW()-1)&gt;=INDEX(Onglets[Début],K$1),(ROW()-1)&lt;INDEX(Onglets[Début],L$1))=TRUE,VALUE(K$1),"")</f>
        <v/>
      </c>
      <c r="L111" s="1" t="str">
        <f ca="1">IF(AND((ROW()-1)&gt;=INDEX(Onglets[Début],L$1))=TRUE,VALUE(L$1),"")</f>
        <v/>
      </c>
      <c r="M111" s="2" t="str">
        <f t="shared" ca="1" si="8"/>
        <v xml:space="preserve"> </v>
      </c>
      <c r="N111" s="2" t="str">
        <f t="shared" ca="1" si="8"/>
        <v/>
      </c>
      <c r="O111" s="2" t="str">
        <f t="shared" ca="1" si="8"/>
        <v xml:space="preserve"> </v>
      </c>
      <c r="P111" s="1" t="str">
        <f t="shared" ca="1" si="7"/>
        <v/>
      </c>
    </row>
    <row r="112" spans="1:16" x14ac:dyDescent="0.2">
      <c r="A112" s="1">
        <f ca="1">ROW()-IFERROR(INDEX(Onglets[Fin],MATCH(SUM($D112:$L112)-1,Onglets[ID]),0),0)-1</f>
        <v>79</v>
      </c>
      <c r="B112" s="1" t="str">
        <f ca="1">INDEX(Onglets[Onglet],MATCH(SUM($D112:$L112),Onglets[ID]),0)</f>
        <v>Biochimie</v>
      </c>
      <c r="C112" s="23" t="str">
        <f t="shared" ca="1" si="6"/>
        <v>Glucose (plasma) méthode Oxidase</v>
      </c>
      <c r="D112" s="1" t="str">
        <f ca="1">IF(AND((ROW()-1)&gt;=INDEX(Onglets[Début],D$1),(ROW()-1)&lt;INDEX(Onglets[Début],E$1))=TRUE,VALUE(D$1),"")</f>
        <v/>
      </c>
      <c r="E112" s="1">
        <f ca="1">IF(AND((ROW()-1)&gt;=INDEX(Onglets[Début],E$1),(ROW()-1)&lt;INDEX(Onglets[Début],F$1))=TRUE,VALUE(E$1),"")</f>
        <v>2</v>
      </c>
      <c r="F112" s="1" t="str">
        <f ca="1">IF(AND((ROW()-1)&gt;=INDEX(Onglets[Début],F$1),(ROW()-1)&lt;INDEX(Onglets[Début],G$1))=TRUE,VALUE(F$1),"")</f>
        <v/>
      </c>
      <c r="G112" s="1" t="str">
        <f ca="1">IF(AND((ROW()-1)&gt;=INDEX(Onglets[Début],G$1),(ROW()-1)&lt;INDEX(Onglets[Début],H$1))=TRUE,VALUE(G$1),"")</f>
        <v/>
      </c>
      <c r="H112" s="1" t="str">
        <f ca="1">IF(AND((ROW()-1)&gt;=INDEX(Onglets[Début],H$1),(ROW()-1)&lt;INDEX(Onglets[Début],I$1))=TRUE,VALUE(H$1),"")</f>
        <v/>
      </c>
      <c r="I112" s="1" t="str">
        <f ca="1">IF(AND((ROW()-1)&gt;=INDEX(Onglets[Début],I$1),(ROW()-1)&lt;INDEX(Onglets[Début],J$1))=TRUE,VALUE(I$1),"")</f>
        <v/>
      </c>
      <c r="J112" s="1" t="str">
        <f ca="1">IF(AND((ROW()-1)&gt;=INDEX(Onglets[Début],J$1),(ROW()-1)&lt;INDEX(Onglets[Début],K$1))=TRUE,VALUE(J$1),"")</f>
        <v/>
      </c>
      <c r="K112" s="1" t="str">
        <f ca="1">IF(AND((ROW()-1)&gt;=INDEX(Onglets[Début],K$1),(ROW()-1)&lt;INDEX(Onglets[Début],L$1))=TRUE,VALUE(K$1),"")</f>
        <v/>
      </c>
      <c r="L112" s="1" t="str">
        <f ca="1">IF(AND((ROW()-1)&gt;=INDEX(Onglets[Début],L$1))=TRUE,VALUE(L$1),"")</f>
        <v/>
      </c>
      <c r="M112" s="2" t="str">
        <f t="shared" ca="1" si="8"/>
        <v xml:space="preserve"> </v>
      </c>
      <c r="N112" s="2" t="str">
        <f t="shared" ca="1" si="8"/>
        <v xml:space="preserve"> </v>
      </c>
      <c r="O112" s="2" t="str">
        <f t="shared" ca="1" si="8"/>
        <v xml:space="preserve"> </v>
      </c>
      <c r="P112" s="1" t="str">
        <f t="shared" ca="1" si="7"/>
        <v>F. MAYEUR: ne pratique plus; méthode remplacée par glucose hexokinase</v>
      </c>
    </row>
    <row r="113" spans="1:16" s="2" customFormat="1" x14ac:dyDescent="0.2">
      <c r="A113" s="1">
        <f ca="1">ROW()-IFERROR(INDEX(Onglets[Fin],MATCH(SUM($D113:$L113)-1,Onglets[ID]),0),0)-1</f>
        <v>80</v>
      </c>
      <c r="B113" s="1" t="str">
        <f ca="1">INDEX(Onglets[Onglet],MATCH(SUM($D113:$L113),Onglets[ID]),0)</f>
        <v>Biochimie</v>
      </c>
      <c r="C113" s="23" t="str">
        <f t="shared" ca="1" si="6"/>
        <v>Glucose méthode Hexokinase</v>
      </c>
      <c r="D113" s="1" t="str">
        <f ca="1">IF(AND((ROW()-1)&gt;=INDEX(Onglets[Début],D$1),(ROW()-1)&lt;INDEX(Onglets[Début],E$1))=TRUE,VALUE(D$1),"")</f>
        <v/>
      </c>
      <c r="E113" s="1">
        <f ca="1">IF(AND((ROW()-1)&gt;=INDEX(Onglets[Début],E$1),(ROW()-1)&lt;INDEX(Onglets[Début],F$1))=TRUE,VALUE(E$1),"")</f>
        <v>2</v>
      </c>
      <c r="F113" s="1" t="str">
        <f ca="1">IF(AND((ROW()-1)&gt;=INDEX(Onglets[Début],F$1),(ROW()-1)&lt;INDEX(Onglets[Début],G$1))=TRUE,VALUE(F$1),"")</f>
        <v/>
      </c>
      <c r="G113" s="1" t="str">
        <f ca="1">IF(AND((ROW()-1)&gt;=INDEX(Onglets[Début],G$1),(ROW()-1)&lt;INDEX(Onglets[Début],H$1))=TRUE,VALUE(G$1),"")</f>
        <v/>
      </c>
      <c r="H113" s="1" t="str">
        <f ca="1">IF(AND((ROW()-1)&gt;=INDEX(Onglets[Début],H$1),(ROW()-1)&lt;INDEX(Onglets[Début],I$1))=TRUE,VALUE(H$1),"")</f>
        <v/>
      </c>
      <c r="I113" s="1" t="str">
        <f ca="1">IF(AND((ROW()-1)&gt;=INDEX(Onglets[Début],I$1),(ROW()-1)&lt;INDEX(Onglets[Début],J$1))=TRUE,VALUE(I$1),"")</f>
        <v/>
      </c>
      <c r="J113" s="1" t="str">
        <f ca="1">IF(AND((ROW()-1)&gt;=INDEX(Onglets[Début],J$1),(ROW()-1)&lt;INDEX(Onglets[Début],K$1))=TRUE,VALUE(J$1),"")</f>
        <v/>
      </c>
      <c r="K113" s="1" t="str">
        <f ca="1">IF(AND((ROW()-1)&gt;=INDEX(Onglets[Début],K$1),(ROW()-1)&lt;INDEX(Onglets[Début],L$1))=TRUE,VALUE(K$1),"")</f>
        <v/>
      </c>
      <c r="L113" s="1" t="str">
        <f ca="1">IF(AND((ROW()-1)&gt;=INDEX(Onglets[Début],L$1))=TRUE,VALUE(L$1),"")</f>
        <v/>
      </c>
      <c r="M113" s="2" t="str">
        <f t="shared" ca="1" si="8"/>
        <v xml:space="preserve"> </v>
      </c>
      <c r="N113" s="2" t="str">
        <f t="shared" ca="1" si="8"/>
        <v xml:space="preserve"> </v>
      </c>
      <c r="O113" s="2" t="str">
        <f t="shared" ca="1" si="8"/>
        <v xml:space="preserve"> </v>
      </c>
      <c r="P113" s="1" t="str">
        <f t="shared" ca="1" si="7"/>
        <v/>
      </c>
    </row>
    <row r="114" spans="1:16" s="2" customFormat="1" x14ac:dyDescent="0.2">
      <c r="A114" s="1">
        <f ca="1">ROW()-IFERROR(INDEX(Onglets[Fin],MATCH(SUM($D114:$L114)-1,Onglets[ID]),0),0)-1</f>
        <v>81</v>
      </c>
      <c r="B114" s="1" t="str">
        <f ca="1">INDEX(Onglets[Onglet],MATCH(SUM($D114:$L114),Onglets[ID]),0)</f>
        <v>Biochimie</v>
      </c>
      <c r="C114" s="23" t="e">
        <f t="shared" ca="1" si="6"/>
        <v>#N/A</v>
      </c>
      <c r="D114" s="1" t="str">
        <f ca="1">IF(AND((ROW()-1)&gt;=INDEX(Onglets[Début],D$1),(ROW()-1)&lt;INDEX(Onglets[Début],E$1))=TRUE,VALUE(D$1),"")</f>
        <v/>
      </c>
      <c r="E114" s="1">
        <f ca="1">IF(AND((ROW()-1)&gt;=INDEX(Onglets[Début],E$1),(ROW()-1)&lt;INDEX(Onglets[Début],F$1))=TRUE,VALUE(E$1),"")</f>
        <v>2</v>
      </c>
      <c r="F114" s="1" t="str">
        <f ca="1">IF(AND((ROW()-1)&gt;=INDEX(Onglets[Début],F$1),(ROW()-1)&lt;INDEX(Onglets[Début],G$1))=TRUE,VALUE(F$1),"")</f>
        <v/>
      </c>
      <c r="G114" s="1" t="str">
        <f ca="1">IF(AND((ROW()-1)&gt;=INDEX(Onglets[Début],G$1),(ROW()-1)&lt;INDEX(Onglets[Début],H$1))=TRUE,VALUE(G$1),"")</f>
        <v/>
      </c>
      <c r="H114" s="1" t="str">
        <f ca="1">IF(AND((ROW()-1)&gt;=INDEX(Onglets[Début],H$1),(ROW()-1)&lt;INDEX(Onglets[Début],I$1))=TRUE,VALUE(H$1),"")</f>
        <v/>
      </c>
      <c r="I114" s="1" t="str">
        <f ca="1">IF(AND((ROW()-1)&gt;=INDEX(Onglets[Début],I$1),(ROW()-1)&lt;INDEX(Onglets[Début],J$1))=TRUE,VALUE(I$1),"")</f>
        <v/>
      </c>
      <c r="J114" s="1" t="str">
        <f ca="1">IF(AND((ROW()-1)&gt;=INDEX(Onglets[Début],J$1),(ROW()-1)&lt;INDEX(Onglets[Début],K$1))=TRUE,VALUE(J$1),"")</f>
        <v/>
      </c>
      <c r="K114" s="1" t="str">
        <f ca="1">IF(AND((ROW()-1)&gt;=INDEX(Onglets[Début],K$1),(ROW()-1)&lt;INDEX(Onglets[Début],L$1))=TRUE,VALUE(K$1),"")</f>
        <v/>
      </c>
      <c r="L114" s="1" t="str">
        <f ca="1">IF(AND((ROW()-1)&gt;=INDEX(Onglets[Début],L$1))=TRUE,VALUE(L$1),"")</f>
        <v/>
      </c>
      <c r="M114" s="2" t="e">
        <f t="shared" ca="1" si="8"/>
        <v>#N/A</v>
      </c>
      <c r="N114" s="2" t="e">
        <f t="shared" ca="1" si="8"/>
        <v>#N/A</v>
      </c>
      <c r="O114" s="2" t="e">
        <f t="shared" ca="1" si="8"/>
        <v>#N/A</v>
      </c>
      <c r="P114" s="1" t="e">
        <f t="shared" ca="1" si="7"/>
        <v>#N/A</v>
      </c>
    </row>
    <row r="115" spans="1:16" s="2" customFormat="1" x14ac:dyDescent="0.2">
      <c r="A115" s="1">
        <f ca="1">ROW()-IFERROR(INDEX(Onglets[Fin],MATCH(SUM($D115:$L115)-1,Onglets[ID]),0),0)-1</f>
        <v>82</v>
      </c>
      <c r="B115" s="1" t="str">
        <f ca="1">INDEX(Onglets[Onglet],MATCH(SUM($D115:$L115),Onglets[ID]),0)</f>
        <v>Biochimie</v>
      </c>
      <c r="C115" s="23" t="e">
        <f t="shared" ca="1" si="6"/>
        <v>#N/A</v>
      </c>
      <c r="D115" s="1" t="str">
        <f ca="1">IF(AND((ROW()-1)&gt;=INDEX(Onglets[Début],D$1),(ROW()-1)&lt;INDEX(Onglets[Début],E$1))=TRUE,VALUE(D$1),"")</f>
        <v/>
      </c>
      <c r="E115" s="1">
        <f ca="1">IF(AND((ROW()-1)&gt;=INDEX(Onglets[Début],E$1),(ROW()-1)&lt;INDEX(Onglets[Début],F$1))=TRUE,VALUE(E$1),"")</f>
        <v>2</v>
      </c>
      <c r="F115" s="1" t="str">
        <f ca="1">IF(AND((ROW()-1)&gt;=INDEX(Onglets[Début],F$1),(ROW()-1)&lt;INDEX(Onglets[Début],G$1))=TRUE,VALUE(F$1),"")</f>
        <v/>
      </c>
      <c r="G115" s="1" t="str">
        <f ca="1">IF(AND((ROW()-1)&gt;=INDEX(Onglets[Début],G$1),(ROW()-1)&lt;INDEX(Onglets[Début],H$1))=TRUE,VALUE(G$1),"")</f>
        <v/>
      </c>
      <c r="H115" s="1" t="str">
        <f ca="1">IF(AND((ROW()-1)&gt;=INDEX(Onglets[Début],H$1),(ROW()-1)&lt;INDEX(Onglets[Début],I$1))=TRUE,VALUE(H$1),"")</f>
        <v/>
      </c>
      <c r="I115" s="1" t="str">
        <f ca="1">IF(AND((ROW()-1)&gt;=INDEX(Onglets[Début],I$1),(ROW()-1)&lt;INDEX(Onglets[Début],J$1))=TRUE,VALUE(I$1),"")</f>
        <v/>
      </c>
      <c r="J115" s="1" t="str">
        <f ca="1">IF(AND((ROW()-1)&gt;=INDEX(Onglets[Début],J$1),(ROW()-1)&lt;INDEX(Onglets[Début],K$1))=TRUE,VALUE(J$1),"")</f>
        <v/>
      </c>
      <c r="K115" s="1" t="str">
        <f ca="1">IF(AND((ROW()-1)&gt;=INDEX(Onglets[Début],K$1),(ROW()-1)&lt;INDEX(Onglets[Début],L$1))=TRUE,VALUE(K$1),"")</f>
        <v/>
      </c>
      <c r="L115" s="1" t="str">
        <f ca="1">IF(AND((ROW()-1)&gt;=INDEX(Onglets[Début],L$1))=TRUE,VALUE(L$1),"")</f>
        <v/>
      </c>
      <c r="M115" s="2" t="e">
        <f t="shared" ca="1" si="8"/>
        <v>#N/A</v>
      </c>
      <c r="N115" s="2" t="e">
        <f t="shared" ca="1" si="8"/>
        <v>#N/A</v>
      </c>
      <c r="O115" s="2" t="e">
        <f t="shared" ca="1" si="8"/>
        <v>#N/A</v>
      </c>
      <c r="P115" s="1" t="e">
        <f t="shared" ca="1" si="7"/>
        <v>#N/A</v>
      </c>
    </row>
    <row r="116" spans="1:16" s="2" customFormat="1" x14ac:dyDescent="0.2">
      <c r="A116" s="1">
        <f ca="1">ROW()-IFERROR(INDEX(Onglets[Fin],MATCH(SUM($D116:$L116)-1,Onglets[ID]),0),0)-1</f>
        <v>83</v>
      </c>
      <c r="B116" s="1" t="str">
        <f ca="1">INDEX(Onglets[Onglet],MATCH(SUM($D116:$L116),Onglets[ID]),0)</f>
        <v>Biochimie</v>
      </c>
      <c r="C116" s="23" t="str">
        <f t="shared" ca="1" si="6"/>
        <v>Glutathion (GSH)</v>
      </c>
      <c r="D116" s="1" t="str">
        <f ca="1">IF(AND((ROW()-1)&gt;=INDEX(Onglets[Début],D$1),(ROW()-1)&lt;INDEX(Onglets[Début],E$1))=TRUE,VALUE(D$1),"")</f>
        <v/>
      </c>
      <c r="E116" s="1">
        <f ca="1">IF(AND((ROW()-1)&gt;=INDEX(Onglets[Début],E$1),(ROW()-1)&lt;INDEX(Onglets[Début],F$1))=TRUE,VALUE(E$1),"")</f>
        <v>2</v>
      </c>
      <c r="F116" s="1" t="str">
        <f ca="1">IF(AND((ROW()-1)&gt;=INDEX(Onglets[Début],F$1),(ROW()-1)&lt;INDEX(Onglets[Début],G$1))=TRUE,VALUE(F$1),"")</f>
        <v/>
      </c>
      <c r="G116" s="1" t="str">
        <f ca="1">IF(AND((ROW()-1)&gt;=INDEX(Onglets[Début],G$1),(ROW()-1)&lt;INDEX(Onglets[Début],H$1))=TRUE,VALUE(G$1),"")</f>
        <v/>
      </c>
      <c r="H116" s="1" t="str">
        <f ca="1">IF(AND((ROW()-1)&gt;=INDEX(Onglets[Début],H$1),(ROW()-1)&lt;INDEX(Onglets[Début],I$1))=TRUE,VALUE(H$1),"")</f>
        <v/>
      </c>
      <c r="I116" s="1" t="str">
        <f ca="1">IF(AND((ROW()-1)&gt;=INDEX(Onglets[Début],I$1),(ROW()-1)&lt;INDEX(Onglets[Début],J$1))=TRUE,VALUE(I$1),"")</f>
        <v/>
      </c>
      <c r="J116" s="1" t="str">
        <f ca="1">IF(AND((ROW()-1)&gt;=INDEX(Onglets[Début],J$1),(ROW()-1)&lt;INDEX(Onglets[Début],K$1))=TRUE,VALUE(J$1),"")</f>
        <v/>
      </c>
      <c r="K116" s="1" t="str">
        <f ca="1">IF(AND((ROW()-1)&gt;=INDEX(Onglets[Début],K$1),(ROW()-1)&lt;INDEX(Onglets[Début],L$1))=TRUE,VALUE(K$1),"")</f>
        <v/>
      </c>
      <c r="L116" s="1" t="str">
        <f ca="1">IF(AND((ROW()-1)&gt;=INDEX(Onglets[Début],L$1))=TRUE,VALUE(L$1),"")</f>
        <v/>
      </c>
      <c r="M116" s="2" t="str">
        <f t="shared" ca="1" si="8"/>
        <v xml:space="preserve"> </v>
      </c>
      <c r="N116" s="2" t="str">
        <f t="shared" ca="1" si="8"/>
        <v xml:space="preserve"> </v>
      </c>
      <c r="O116" s="2" t="str">
        <f t="shared" ca="1" si="8"/>
        <v xml:space="preserve"> </v>
      </c>
      <c r="P116" s="1" t="str">
        <f t="shared" ca="1" si="7"/>
        <v/>
      </c>
    </row>
    <row r="117" spans="1:16" s="2" customFormat="1" x14ac:dyDescent="0.2">
      <c r="A117" s="1">
        <f ca="1">ROW()-IFERROR(INDEX(Onglets[Fin],MATCH(SUM($D117:$L117)-1,Onglets[ID]),0),0)-1</f>
        <v>84</v>
      </c>
      <c r="B117" s="1" t="str">
        <f ca="1">INDEX(Onglets[Onglet],MATCH(SUM($D117:$L117),Onglets[ID]),0)</f>
        <v>Biochimie</v>
      </c>
      <c r="C117" s="23" t="e">
        <f t="shared" ca="1" si="6"/>
        <v>#N/A</v>
      </c>
      <c r="D117" s="1" t="str">
        <f ca="1">IF(AND((ROW()-1)&gt;=INDEX(Onglets[Début],D$1),(ROW()-1)&lt;INDEX(Onglets[Début],E$1))=TRUE,VALUE(D$1),"")</f>
        <v/>
      </c>
      <c r="E117" s="1">
        <f ca="1">IF(AND((ROW()-1)&gt;=INDEX(Onglets[Début],E$1),(ROW()-1)&lt;INDEX(Onglets[Début],F$1))=TRUE,VALUE(E$1),"")</f>
        <v>2</v>
      </c>
      <c r="F117" s="1" t="str">
        <f ca="1">IF(AND((ROW()-1)&gt;=INDEX(Onglets[Début],F$1),(ROW()-1)&lt;INDEX(Onglets[Début],G$1))=TRUE,VALUE(F$1),"")</f>
        <v/>
      </c>
      <c r="G117" s="1" t="str">
        <f ca="1">IF(AND((ROW()-1)&gt;=INDEX(Onglets[Début],G$1),(ROW()-1)&lt;INDEX(Onglets[Début],H$1))=TRUE,VALUE(G$1),"")</f>
        <v/>
      </c>
      <c r="H117" s="1" t="str">
        <f ca="1">IF(AND((ROW()-1)&gt;=INDEX(Onglets[Début],H$1),(ROW()-1)&lt;INDEX(Onglets[Début],I$1))=TRUE,VALUE(H$1),"")</f>
        <v/>
      </c>
      <c r="I117" s="1" t="str">
        <f ca="1">IF(AND((ROW()-1)&gt;=INDEX(Onglets[Début],I$1),(ROW()-1)&lt;INDEX(Onglets[Début],J$1))=TRUE,VALUE(I$1),"")</f>
        <v/>
      </c>
      <c r="J117" s="1" t="str">
        <f ca="1">IF(AND((ROW()-1)&gt;=INDEX(Onglets[Début],J$1),(ROW()-1)&lt;INDEX(Onglets[Début],K$1))=TRUE,VALUE(J$1),"")</f>
        <v/>
      </c>
      <c r="K117" s="1" t="str">
        <f ca="1">IF(AND((ROW()-1)&gt;=INDEX(Onglets[Début],K$1),(ROW()-1)&lt;INDEX(Onglets[Début],L$1))=TRUE,VALUE(K$1),"")</f>
        <v/>
      </c>
      <c r="L117" s="1" t="str">
        <f ca="1">IF(AND((ROW()-1)&gt;=INDEX(Onglets[Début],L$1))=TRUE,VALUE(L$1),"")</f>
        <v/>
      </c>
      <c r="M117" s="2" t="e">
        <f t="shared" ca="1" si="8"/>
        <v>#N/A</v>
      </c>
      <c r="N117" s="2" t="e">
        <f t="shared" ca="1" si="8"/>
        <v>#N/A</v>
      </c>
      <c r="O117" s="2" t="e">
        <f t="shared" ca="1" si="8"/>
        <v>#N/A</v>
      </c>
      <c r="P117" s="1" t="e">
        <f t="shared" ca="1" si="7"/>
        <v>#N/A</v>
      </c>
    </row>
    <row r="118" spans="1:16" s="2" customFormat="1" x14ac:dyDescent="0.2">
      <c r="A118" s="1">
        <f ca="1">ROW()-IFERROR(INDEX(Onglets[Fin],MATCH(SUM($D118:$L118)-1,Onglets[ID]),0),0)-1</f>
        <v>85</v>
      </c>
      <c r="B118" s="1" t="str">
        <f ca="1">INDEX(Onglets[Onglet],MATCH(SUM($D118:$L118),Onglets[ID]),0)</f>
        <v>Biochimie</v>
      </c>
      <c r="C118" s="23" t="str">
        <f t="shared" ca="1" si="6"/>
        <v>Glycérol (plasma)</v>
      </c>
      <c r="D118" s="1" t="str">
        <f ca="1">IF(AND((ROW()-1)&gt;=INDEX(Onglets[Début],D$1),(ROW()-1)&lt;INDEX(Onglets[Début],E$1))=TRUE,VALUE(D$1),"")</f>
        <v/>
      </c>
      <c r="E118" s="1">
        <f ca="1">IF(AND((ROW()-1)&gt;=INDEX(Onglets[Début],E$1),(ROW()-1)&lt;INDEX(Onglets[Début],F$1))=TRUE,VALUE(E$1),"")</f>
        <v>2</v>
      </c>
      <c r="F118" s="1" t="str">
        <f ca="1">IF(AND((ROW()-1)&gt;=INDEX(Onglets[Début],F$1),(ROW()-1)&lt;INDEX(Onglets[Début],G$1))=TRUE,VALUE(F$1),"")</f>
        <v/>
      </c>
      <c r="G118" s="1" t="str">
        <f ca="1">IF(AND((ROW()-1)&gt;=INDEX(Onglets[Début],G$1),(ROW()-1)&lt;INDEX(Onglets[Début],H$1))=TRUE,VALUE(G$1),"")</f>
        <v/>
      </c>
      <c r="H118" s="1" t="str">
        <f ca="1">IF(AND((ROW()-1)&gt;=INDEX(Onglets[Début],H$1),(ROW()-1)&lt;INDEX(Onglets[Début],I$1))=TRUE,VALUE(H$1),"")</f>
        <v/>
      </c>
      <c r="I118" s="1" t="str">
        <f ca="1">IF(AND((ROW()-1)&gt;=INDEX(Onglets[Début],I$1),(ROW()-1)&lt;INDEX(Onglets[Début],J$1))=TRUE,VALUE(I$1),"")</f>
        <v/>
      </c>
      <c r="J118" s="1" t="str">
        <f ca="1">IF(AND((ROW()-1)&gt;=INDEX(Onglets[Début],J$1),(ROW()-1)&lt;INDEX(Onglets[Début],K$1))=TRUE,VALUE(J$1),"")</f>
        <v/>
      </c>
      <c r="K118" s="1" t="str">
        <f ca="1">IF(AND((ROW()-1)&gt;=INDEX(Onglets[Début],K$1),(ROW()-1)&lt;INDEX(Onglets[Début],L$1))=TRUE,VALUE(K$1),"")</f>
        <v/>
      </c>
      <c r="L118" s="1" t="str">
        <f ca="1">IF(AND((ROW()-1)&gt;=INDEX(Onglets[Début],L$1))=TRUE,VALUE(L$1),"")</f>
        <v/>
      </c>
      <c r="M118" s="2" t="str">
        <f t="shared" ca="1" si="8"/>
        <v xml:space="preserve"> </v>
      </c>
      <c r="N118" s="2" t="str">
        <f t="shared" ca="1" si="8"/>
        <v/>
      </c>
      <c r="O118" s="2" t="str">
        <f t="shared" ca="1" si="8"/>
        <v xml:space="preserve"> </v>
      </c>
      <c r="P118" s="1" t="str">
        <f t="shared" ca="1" si="7"/>
        <v/>
      </c>
    </row>
    <row r="119" spans="1:16" s="2" customFormat="1" x14ac:dyDescent="0.2">
      <c r="A119" s="1">
        <f ca="1">ROW()-IFERROR(INDEX(Onglets[Fin],MATCH(SUM($D119:$L119)-1,Onglets[ID]),0),0)-1</f>
        <v>86</v>
      </c>
      <c r="B119" s="1" t="str">
        <f ca="1">INDEX(Onglets[Onglet],MATCH(SUM($D119:$L119),Onglets[ID]),0)</f>
        <v>Biochimie</v>
      </c>
      <c r="C119" s="23" t="e">
        <f t="shared" ca="1" si="6"/>
        <v>#N/A</v>
      </c>
      <c r="D119" s="1" t="str">
        <f ca="1">IF(AND((ROW()-1)&gt;=INDEX(Onglets[Début],D$1),(ROW()-1)&lt;INDEX(Onglets[Début],E$1))=TRUE,VALUE(D$1),"")</f>
        <v/>
      </c>
      <c r="E119" s="1">
        <f ca="1">IF(AND((ROW()-1)&gt;=INDEX(Onglets[Début],E$1),(ROW()-1)&lt;INDEX(Onglets[Début],F$1))=TRUE,VALUE(E$1),"")</f>
        <v>2</v>
      </c>
      <c r="F119" s="1" t="str">
        <f ca="1">IF(AND((ROW()-1)&gt;=INDEX(Onglets[Début],F$1),(ROW()-1)&lt;INDEX(Onglets[Début],G$1))=TRUE,VALUE(F$1),"")</f>
        <v/>
      </c>
      <c r="G119" s="1" t="str">
        <f ca="1">IF(AND((ROW()-1)&gt;=INDEX(Onglets[Début],G$1),(ROW()-1)&lt;INDEX(Onglets[Début],H$1))=TRUE,VALUE(G$1),"")</f>
        <v/>
      </c>
      <c r="H119" s="1" t="str">
        <f ca="1">IF(AND((ROW()-1)&gt;=INDEX(Onglets[Début],H$1),(ROW()-1)&lt;INDEX(Onglets[Début],I$1))=TRUE,VALUE(H$1),"")</f>
        <v/>
      </c>
      <c r="I119" s="1" t="str">
        <f ca="1">IF(AND((ROW()-1)&gt;=INDEX(Onglets[Début],I$1),(ROW()-1)&lt;INDEX(Onglets[Début],J$1))=TRUE,VALUE(I$1),"")</f>
        <v/>
      </c>
      <c r="J119" s="1" t="str">
        <f ca="1">IF(AND((ROW()-1)&gt;=INDEX(Onglets[Début],J$1),(ROW()-1)&lt;INDEX(Onglets[Début],K$1))=TRUE,VALUE(J$1),"")</f>
        <v/>
      </c>
      <c r="K119" s="1" t="str">
        <f ca="1">IF(AND((ROW()-1)&gt;=INDEX(Onglets[Début],K$1),(ROW()-1)&lt;INDEX(Onglets[Début],L$1))=TRUE,VALUE(K$1),"")</f>
        <v/>
      </c>
      <c r="L119" s="1" t="str">
        <f ca="1">IF(AND((ROW()-1)&gt;=INDEX(Onglets[Début],L$1))=TRUE,VALUE(L$1),"")</f>
        <v/>
      </c>
      <c r="M119" s="2" t="e">
        <f t="shared" ca="1" si="8"/>
        <v>#N/A</v>
      </c>
      <c r="N119" s="2" t="e">
        <f t="shared" ca="1" si="8"/>
        <v>#N/A</v>
      </c>
      <c r="O119" s="2" t="e">
        <f t="shared" ca="1" si="8"/>
        <v>#N/A</v>
      </c>
      <c r="P119" s="1" t="e">
        <f t="shared" ca="1" si="7"/>
        <v>#N/A</v>
      </c>
    </row>
    <row r="120" spans="1:16" s="2" customFormat="1" x14ac:dyDescent="0.2">
      <c r="A120" s="1">
        <f ca="1">ROW()-IFERROR(INDEX(Onglets[Fin],MATCH(SUM($D120:$L120)-1,Onglets[ID]),0),0)-1</f>
        <v>87</v>
      </c>
      <c r="B120" s="1" t="str">
        <f ca="1">INDEX(Onglets[Onglet],MATCH(SUM($D120:$L120),Onglets[ID]),0)</f>
        <v>Biochimie</v>
      </c>
      <c r="C120" s="23" t="str">
        <f t="shared" ca="1" si="6"/>
        <v>Glycogène (tissu)</v>
      </c>
      <c r="D120" s="1" t="str">
        <f ca="1">IF(AND((ROW()-1)&gt;=INDEX(Onglets[Début],D$1),(ROW()-1)&lt;INDEX(Onglets[Début],E$1))=TRUE,VALUE(D$1),"")</f>
        <v/>
      </c>
      <c r="E120" s="1">
        <f ca="1">IF(AND((ROW()-1)&gt;=INDEX(Onglets[Début],E$1),(ROW()-1)&lt;INDEX(Onglets[Début],F$1))=TRUE,VALUE(E$1),"")</f>
        <v>2</v>
      </c>
      <c r="F120" s="1" t="str">
        <f ca="1">IF(AND((ROW()-1)&gt;=INDEX(Onglets[Début],F$1),(ROW()-1)&lt;INDEX(Onglets[Début],G$1))=TRUE,VALUE(F$1),"")</f>
        <v/>
      </c>
      <c r="G120" s="1" t="str">
        <f ca="1">IF(AND((ROW()-1)&gt;=INDEX(Onglets[Début],G$1),(ROW()-1)&lt;INDEX(Onglets[Début],H$1))=TRUE,VALUE(G$1),"")</f>
        <v/>
      </c>
      <c r="H120" s="1" t="str">
        <f ca="1">IF(AND((ROW()-1)&gt;=INDEX(Onglets[Début],H$1),(ROW()-1)&lt;INDEX(Onglets[Début],I$1))=TRUE,VALUE(H$1),"")</f>
        <v/>
      </c>
      <c r="I120" s="1" t="str">
        <f ca="1">IF(AND((ROW()-1)&gt;=INDEX(Onglets[Début],I$1),(ROW()-1)&lt;INDEX(Onglets[Début],J$1))=TRUE,VALUE(I$1),"")</f>
        <v/>
      </c>
      <c r="J120" s="1" t="str">
        <f ca="1">IF(AND((ROW()-1)&gt;=INDEX(Onglets[Début],J$1),(ROW()-1)&lt;INDEX(Onglets[Début],K$1))=TRUE,VALUE(J$1),"")</f>
        <v/>
      </c>
      <c r="K120" s="1" t="str">
        <f ca="1">IF(AND((ROW()-1)&gt;=INDEX(Onglets[Début],K$1),(ROW()-1)&lt;INDEX(Onglets[Début],L$1))=TRUE,VALUE(K$1),"")</f>
        <v/>
      </c>
      <c r="L120" s="1" t="str">
        <f ca="1">IF(AND((ROW()-1)&gt;=INDEX(Onglets[Début],L$1))=TRUE,VALUE(L$1),"")</f>
        <v/>
      </c>
      <c r="M120" s="2" t="str">
        <f t="shared" ca="1" si="8"/>
        <v xml:space="preserve"> </v>
      </c>
      <c r="N120" s="2" t="str">
        <f t="shared" ca="1" si="8"/>
        <v xml:space="preserve"> </v>
      </c>
      <c r="O120" s="2" t="str">
        <f t="shared" ca="1" si="8"/>
        <v xml:space="preserve"> </v>
      </c>
      <c r="P120" s="1" t="str">
        <f t="shared" ca="1" si="7"/>
        <v>F. MAYEUR: ne pratique plus</v>
      </c>
    </row>
    <row r="121" spans="1:16" s="2" customFormat="1" x14ac:dyDescent="0.2">
      <c r="A121" s="1">
        <f ca="1">ROW()-IFERROR(INDEX(Onglets[Fin],MATCH(SUM($D121:$L121)-1,Onglets[ID]),0),0)-1</f>
        <v>88</v>
      </c>
      <c r="B121" s="1" t="str">
        <f ca="1">INDEX(Onglets[Onglet],MATCH(SUM($D121:$L121),Onglets[ID]),0)</f>
        <v>Biochimie</v>
      </c>
      <c r="C121" s="23" t="str">
        <f t="shared" ca="1" si="6"/>
        <v>Haptoglobine (plasma)</v>
      </c>
      <c r="D121" s="1" t="str">
        <f ca="1">IF(AND((ROW()-1)&gt;=INDEX(Onglets[Début],D$1),(ROW()-1)&lt;INDEX(Onglets[Début],E$1))=TRUE,VALUE(D$1),"")</f>
        <v/>
      </c>
      <c r="E121" s="1">
        <f ca="1">IF(AND((ROW()-1)&gt;=INDEX(Onglets[Début],E$1),(ROW()-1)&lt;INDEX(Onglets[Début],F$1))=TRUE,VALUE(E$1),"")</f>
        <v>2</v>
      </c>
      <c r="F121" s="1" t="str">
        <f ca="1">IF(AND((ROW()-1)&gt;=INDEX(Onglets[Début],F$1),(ROW()-1)&lt;INDEX(Onglets[Début],G$1))=TRUE,VALUE(F$1),"")</f>
        <v/>
      </c>
      <c r="G121" s="1" t="str">
        <f ca="1">IF(AND((ROW()-1)&gt;=INDEX(Onglets[Début],G$1),(ROW()-1)&lt;INDEX(Onglets[Début],H$1))=TRUE,VALUE(G$1),"")</f>
        <v/>
      </c>
      <c r="H121" s="1" t="str">
        <f ca="1">IF(AND((ROW()-1)&gt;=INDEX(Onglets[Début],H$1),(ROW()-1)&lt;INDEX(Onglets[Début],I$1))=TRUE,VALUE(H$1),"")</f>
        <v/>
      </c>
      <c r="I121" s="1" t="str">
        <f ca="1">IF(AND((ROW()-1)&gt;=INDEX(Onglets[Début],I$1),(ROW()-1)&lt;INDEX(Onglets[Début],J$1))=TRUE,VALUE(I$1),"")</f>
        <v/>
      </c>
      <c r="J121" s="1" t="str">
        <f ca="1">IF(AND((ROW()-1)&gt;=INDEX(Onglets[Début],J$1),(ROW()-1)&lt;INDEX(Onglets[Début],K$1))=TRUE,VALUE(J$1),"")</f>
        <v/>
      </c>
      <c r="K121" s="1" t="str">
        <f ca="1">IF(AND((ROW()-1)&gt;=INDEX(Onglets[Début],K$1),(ROW()-1)&lt;INDEX(Onglets[Début],L$1))=TRUE,VALUE(K$1),"")</f>
        <v/>
      </c>
      <c r="L121" s="1" t="str">
        <f ca="1">IF(AND((ROW()-1)&gt;=INDEX(Onglets[Début],L$1))=TRUE,VALUE(L$1),"")</f>
        <v/>
      </c>
      <c r="M121" s="2" t="str">
        <f t="shared" ca="1" si="8"/>
        <v xml:space="preserve"> </v>
      </c>
      <c r="N121" s="2" t="str">
        <f t="shared" ca="1" si="8"/>
        <v xml:space="preserve"> </v>
      </c>
      <c r="O121" s="2" t="str">
        <f t="shared" ca="1" si="8"/>
        <v xml:space="preserve"> </v>
      </c>
      <c r="P121" s="1" t="str">
        <f t="shared" ca="1" si="7"/>
        <v/>
      </c>
    </row>
    <row r="122" spans="1:16" s="2" customFormat="1" x14ac:dyDescent="0.2">
      <c r="A122" s="1">
        <f ca="1">ROW()-IFERROR(INDEX(Onglets[Fin],MATCH(SUM($D122:$L122)-1,Onglets[ID]),0),0)-1</f>
        <v>89</v>
      </c>
      <c r="B122" s="1" t="str">
        <f ca="1">INDEX(Onglets[Onglet],MATCH(SUM($D122:$L122),Onglets[ID]),0)</f>
        <v>Biochimie</v>
      </c>
      <c r="C122" s="23" t="str">
        <f t="shared" ca="1" si="6"/>
        <v>HDL-Cholestérol (plasma)</v>
      </c>
      <c r="D122" s="1" t="str">
        <f ca="1">IF(AND((ROW()-1)&gt;=INDEX(Onglets[Début],D$1),(ROW()-1)&lt;INDEX(Onglets[Début],E$1))=TRUE,VALUE(D$1),"")</f>
        <v/>
      </c>
      <c r="E122" s="1">
        <f ca="1">IF(AND((ROW()-1)&gt;=INDEX(Onglets[Début],E$1),(ROW()-1)&lt;INDEX(Onglets[Début],F$1))=TRUE,VALUE(E$1),"")</f>
        <v>2</v>
      </c>
      <c r="F122" s="1" t="str">
        <f ca="1">IF(AND((ROW()-1)&gt;=INDEX(Onglets[Début],F$1),(ROW()-1)&lt;INDEX(Onglets[Début],G$1))=TRUE,VALUE(F$1),"")</f>
        <v/>
      </c>
      <c r="G122" s="1" t="str">
        <f ca="1">IF(AND((ROW()-1)&gt;=INDEX(Onglets[Début],G$1),(ROW()-1)&lt;INDEX(Onglets[Début],H$1))=TRUE,VALUE(G$1),"")</f>
        <v/>
      </c>
      <c r="H122" s="1" t="str">
        <f ca="1">IF(AND((ROW()-1)&gt;=INDEX(Onglets[Début],H$1),(ROW()-1)&lt;INDEX(Onglets[Début],I$1))=TRUE,VALUE(H$1),"")</f>
        <v/>
      </c>
      <c r="I122" s="1" t="str">
        <f ca="1">IF(AND((ROW()-1)&gt;=INDEX(Onglets[Début],I$1),(ROW()-1)&lt;INDEX(Onglets[Début],J$1))=TRUE,VALUE(I$1),"")</f>
        <v/>
      </c>
      <c r="J122" s="1" t="str">
        <f ca="1">IF(AND((ROW()-1)&gt;=INDEX(Onglets[Début],J$1),(ROW()-1)&lt;INDEX(Onglets[Début],K$1))=TRUE,VALUE(J$1),"")</f>
        <v/>
      </c>
      <c r="K122" s="1" t="str">
        <f ca="1">IF(AND((ROW()-1)&gt;=INDEX(Onglets[Début],K$1),(ROW()-1)&lt;INDEX(Onglets[Début],L$1))=TRUE,VALUE(K$1),"")</f>
        <v/>
      </c>
      <c r="L122" s="1" t="str">
        <f ca="1">IF(AND((ROW()-1)&gt;=INDEX(Onglets[Début],L$1))=TRUE,VALUE(L$1),"")</f>
        <v/>
      </c>
      <c r="M122" s="2" t="str">
        <f t="shared" ca="1" si="8"/>
        <v xml:space="preserve"> </v>
      </c>
      <c r="N122" s="2" t="str">
        <f t="shared" ca="1" si="8"/>
        <v xml:space="preserve"> </v>
      </c>
      <c r="O122" s="2" t="str">
        <f t="shared" ca="1" si="8"/>
        <v xml:space="preserve"> </v>
      </c>
      <c r="P122" s="1" t="str">
        <f t="shared" ca="1" si="7"/>
        <v/>
      </c>
    </row>
    <row r="123" spans="1:16" s="2" customFormat="1" x14ac:dyDescent="0.2">
      <c r="A123" s="1">
        <f ca="1">ROW()-IFERROR(INDEX(Onglets[Fin],MATCH(SUM($D123:$L123)-1,Onglets[ID]),0),0)-1</f>
        <v>90</v>
      </c>
      <c r="B123" s="1" t="str">
        <f ca="1">INDEX(Onglets[Onglet],MATCH(SUM($D123:$L123),Onglets[ID]),0)</f>
        <v>Biochimie</v>
      </c>
      <c r="C123" s="23" t="str">
        <f t="shared" ca="1" si="6"/>
        <v>Hydroxybutyrate (plasma)</v>
      </c>
      <c r="D123" s="1" t="str">
        <f ca="1">IF(AND((ROW()-1)&gt;=INDEX(Onglets[Début],D$1),(ROW()-1)&lt;INDEX(Onglets[Début],E$1))=TRUE,VALUE(D$1),"")</f>
        <v/>
      </c>
      <c r="E123" s="1">
        <f ca="1">IF(AND((ROW()-1)&gt;=INDEX(Onglets[Début],E$1),(ROW()-1)&lt;INDEX(Onglets[Début],F$1))=TRUE,VALUE(E$1),"")</f>
        <v>2</v>
      </c>
      <c r="F123" s="1" t="str">
        <f ca="1">IF(AND((ROW()-1)&gt;=INDEX(Onglets[Début],F$1),(ROW()-1)&lt;INDEX(Onglets[Début],G$1))=TRUE,VALUE(F$1),"")</f>
        <v/>
      </c>
      <c r="G123" s="1" t="str">
        <f ca="1">IF(AND((ROW()-1)&gt;=INDEX(Onglets[Début],G$1),(ROW()-1)&lt;INDEX(Onglets[Début],H$1))=TRUE,VALUE(G$1),"")</f>
        <v/>
      </c>
      <c r="H123" s="1" t="str">
        <f ca="1">IF(AND((ROW()-1)&gt;=INDEX(Onglets[Début],H$1),(ROW()-1)&lt;INDEX(Onglets[Début],I$1))=TRUE,VALUE(H$1),"")</f>
        <v/>
      </c>
      <c r="I123" s="1" t="str">
        <f ca="1">IF(AND((ROW()-1)&gt;=INDEX(Onglets[Début],I$1),(ROW()-1)&lt;INDEX(Onglets[Début],J$1))=TRUE,VALUE(I$1),"")</f>
        <v/>
      </c>
      <c r="J123" s="1" t="str">
        <f ca="1">IF(AND((ROW()-1)&gt;=INDEX(Onglets[Début],J$1),(ROW()-1)&lt;INDEX(Onglets[Début],K$1))=TRUE,VALUE(J$1),"")</f>
        <v/>
      </c>
      <c r="K123" s="1" t="str">
        <f ca="1">IF(AND((ROW()-1)&gt;=INDEX(Onglets[Début],K$1),(ROW()-1)&lt;INDEX(Onglets[Début],L$1))=TRUE,VALUE(K$1),"")</f>
        <v/>
      </c>
      <c r="L123" s="1" t="str">
        <f ca="1">IF(AND((ROW()-1)&gt;=INDEX(Onglets[Début],L$1))=TRUE,VALUE(L$1),"")</f>
        <v/>
      </c>
      <c r="M123" s="2" t="str">
        <f t="shared" ca="1" si="8"/>
        <v xml:space="preserve"> </v>
      </c>
      <c r="N123" s="2" t="str">
        <f t="shared" ca="1" si="8"/>
        <v xml:space="preserve"> </v>
      </c>
      <c r="O123" s="2" t="str">
        <f t="shared" ca="1" si="8"/>
        <v xml:space="preserve"> </v>
      </c>
      <c r="P123" s="1" t="str">
        <f t="shared" ca="1" si="7"/>
        <v/>
      </c>
    </row>
    <row r="124" spans="1:16" s="2" customFormat="1" x14ac:dyDescent="0.2">
      <c r="A124" s="1">
        <f ca="1">ROW()-IFERROR(INDEX(Onglets[Fin],MATCH(SUM($D124:$L124)-1,Onglets[ID]),0),0)-1</f>
        <v>91</v>
      </c>
      <c r="B124" s="1" t="str">
        <f ca="1">INDEX(Onglets[Onglet],MATCH(SUM($D124:$L124),Onglets[ID]),0)</f>
        <v>Biochimie</v>
      </c>
      <c r="C124" s="23" t="str">
        <f t="shared" ca="1" si="6"/>
        <v>Isocitrate (-D) (lait)</v>
      </c>
      <c r="D124" s="1" t="str">
        <f ca="1">IF(AND((ROW()-1)&gt;=INDEX(Onglets[Début],D$1),(ROW()-1)&lt;INDEX(Onglets[Début],E$1))=TRUE,VALUE(D$1),"")</f>
        <v/>
      </c>
      <c r="E124" s="1">
        <f ca="1">IF(AND((ROW()-1)&gt;=INDEX(Onglets[Début],E$1),(ROW()-1)&lt;INDEX(Onglets[Début],F$1))=TRUE,VALUE(E$1),"")</f>
        <v>2</v>
      </c>
      <c r="F124" s="1" t="str">
        <f ca="1">IF(AND((ROW()-1)&gt;=INDEX(Onglets[Début],F$1),(ROW()-1)&lt;INDEX(Onglets[Début],G$1))=TRUE,VALUE(F$1),"")</f>
        <v/>
      </c>
      <c r="G124" s="1" t="str">
        <f ca="1">IF(AND((ROW()-1)&gt;=INDEX(Onglets[Début],G$1),(ROW()-1)&lt;INDEX(Onglets[Début],H$1))=TRUE,VALUE(G$1),"")</f>
        <v/>
      </c>
      <c r="H124" s="1" t="str">
        <f ca="1">IF(AND((ROW()-1)&gt;=INDEX(Onglets[Début],H$1),(ROW()-1)&lt;INDEX(Onglets[Début],I$1))=TRUE,VALUE(H$1),"")</f>
        <v/>
      </c>
      <c r="I124" s="1" t="str">
        <f ca="1">IF(AND((ROW()-1)&gt;=INDEX(Onglets[Début],I$1),(ROW()-1)&lt;INDEX(Onglets[Début],J$1))=TRUE,VALUE(I$1),"")</f>
        <v/>
      </c>
      <c r="J124" s="1" t="str">
        <f ca="1">IF(AND((ROW()-1)&gt;=INDEX(Onglets[Début],J$1),(ROW()-1)&lt;INDEX(Onglets[Début],K$1))=TRUE,VALUE(J$1),"")</f>
        <v/>
      </c>
      <c r="K124" s="1" t="str">
        <f ca="1">IF(AND((ROW()-1)&gt;=INDEX(Onglets[Début],K$1),(ROW()-1)&lt;INDEX(Onglets[Début],L$1))=TRUE,VALUE(K$1),"")</f>
        <v/>
      </c>
      <c r="L124" s="1" t="str">
        <f ca="1">IF(AND((ROW()-1)&gt;=INDEX(Onglets[Début],L$1))=TRUE,VALUE(L$1),"")</f>
        <v/>
      </c>
      <c r="M124" s="2" t="str">
        <f t="shared" ca="1" si="8"/>
        <v/>
      </c>
      <c r="N124" s="2" t="str">
        <f t="shared" ca="1" si="8"/>
        <v/>
      </c>
      <c r="O124" s="2" t="str">
        <f t="shared" ca="1" si="8"/>
        <v xml:space="preserve"> </v>
      </c>
      <c r="P124" s="1" t="str">
        <f t="shared" ca="1" si="7"/>
        <v/>
      </c>
    </row>
    <row r="125" spans="1:16" s="2" customFormat="1" x14ac:dyDescent="0.2">
      <c r="A125" s="1">
        <f ca="1">ROW()-IFERROR(INDEX(Onglets[Fin],MATCH(SUM($D125:$L125)-1,Onglets[ID]),0),0)-1</f>
        <v>92</v>
      </c>
      <c r="B125" s="1" t="str">
        <f ca="1">INDEX(Onglets[Onglet],MATCH(SUM($D125:$L125),Onglets[ID]),0)</f>
        <v>Biochimie</v>
      </c>
      <c r="C125" s="23" t="str">
        <f t="shared" ca="1" si="6"/>
        <v>Lactate (plasma)</v>
      </c>
      <c r="D125" s="1" t="str">
        <f ca="1">IF(AND((ROW()-1)&gt;=INDEX(Onglets[Début],D$1),(ROW()-1)&lt;INDEX(Onglets[Début],E$1))=TRUE,VALUE(D$1),"")</f>
        <v/>
      </c>
      <c r="E125" s="1">
        <f ca="1">IF(AND((ROW()-1)&gt;=INDEX(Onglets[Début],E$1),(ROW()-1)&lt;INDEX(Onglets[Début],F$1))=TRUE,VALUE(E$1),"")</f>
        <v>2</v>
      </c>
      <c r="F125" s="1" t="str">
        <f ca="1">IF(AND((ROW()-1)&gt;=INDEX(Onglets[Début],F$1),(ROW()-1)&lt;INDEX(Onglets[Début],G$1))=TRUE,VALUE(F$1),"")</f>
        <v/>
      </c>
      <c r="G125" s="1" t="str">
        <f ca="1">IF(AND((ROW()-1)&gt;=INDEX(Onglets[Début],G$1),(ROW()-1)&lt;INDEX(Onglets[Début],H$1))=TRUE,VALUE(G$1),"")</f>
        <v/>
      </c>
      <c r="H125" s="1" t="str">
        <f ca="1">IF(AND((ROW()-1)&gt;=INDEX(Onglets[Début],H$1),(ROW()-1)&lt;INDEX(Onglets[Début],I$1))=TRUE,VALUE(H$1),"")</f>
        <v/>
      </c>
      <c r="I125" s="1" t="str">
        <f ca="1">IF(AND((ROW()-1)&gt;=INDEX(Onglets[Début],I$1),(ROW()-1)&lt;INDEX(Onglets[Début],J$1))=TRUE,VALUE(I$1),"")</f>
        <v/>
      </c>
      <c r="J125" s="1" t="str">
        <f ca="1">IF(AND((ROW()-1)&gt;=INDEX(Onglets[Début],J$1),(ROW()-1)&lt;INDEX(Onglets[Début],K$1))=TRUE,VALUE(J$1),"")</f>
        <v/>
      </c>
      <c r="K125" s="1" t="str">
        <f ca="1">IF(AND((ROW()-1)&gt;=INDEX(Onglets[Début],K$1),(ROW()-1)&lt;INDEX(Onglets[Début],L$1))=TRUE,VALUE(K$1),"")</f>
        <v/>
      </c>
      <c r="L125" s="1" t="str">
        <f ca="1">IF(AND((ROW()-1)&gt;=INDEX(Onglets[Début],L$1))=TRUE,VALUE(L$1),"")</f>
        <v/>
      </c>
      <c r="M125" s="2" t="str">
        <f t="shared" ca="1" si="8"/>
        <v xml:space="preserve"> </v>
      </c>
      <c r="N125" s="2" t="str">
        <f t="shared" ca="1" si="8"/>
        <v xml:space="preserve"> </v>
      </c>
      <c r="O125" s="2" t="str">
        <f t="shared" ca="1" si="8"/>
        <v xml:space="preserve"> </v>
      </c>
      <c r="P125" s="1" t="str">
        <f t="shared" ca="1" si="7"/>
        <v>F. MAYEUR: ne pratique plus</v>
      </c>
    </row>
    <row r="126" spans="1:16" s="2" customFormat="1" x14ac:dyDescent="0.2">
      <c r="A126" s="1">
        <f ca="1">ROW()-IFERROR(INDEX(Onglets[Fin],MATCH(SUM($D126:$L126)-1,Onglets[ID]),0),0)-1</f>
        <v>93</v>
      </c>
      <c r="B126" s="1" t="str">
        <f ca="1">INDEX(Onglets[Onglet],MATCH(SUM($D126:$L126),Onglets[ID]),0)</f>
        <v>Biochimie</v>
      </c>
      <c r="C126" s="23" t="str">
        <f t="shared" ca="1" si="6"/>
        <v>Lactate (solide)</v>
      </c>
      <c r="D126" s="1" t="str">
        <f ca="1">IF(AND((ROW()-1)&gt;=INDEX(Onglets[Début],D$1),(ROW()-1)&lt;INDEX(Onglets[Début],E$1))=TRUE,VALUE(D$1),"")</f>
        <v/>
      </c>
      <c r="E126" s="1">
        <f ca="1">IF(AND((ROW()-1)&gt;=INDEX(Onglets[Début],E$1),(ROW()-1)&lt;INDEX(Onglets[Début],F$1))=TRUE,VALUE(E$1),"")</f>
        <v>2</v>
      </c>
      <c r="F126" s="1" t="str">
        <f ca="1">IF(AND((ROW()-1)&gt;=INDEX(Onglets[Début],F$1),(ROW()-1)&lt;INDEX(Onglets[Début],G$1))=TRUE,VALUE(F$1),"")</f>
        <v/>
      </c>
      <c r="G126" s="1" t="str">
        <f ca="1">IF(AND((ROW()-1)&gt;=INDEX(Onglets[Début],G$1),(ROW()-1)&lt;INDEX(Onglets[Début],H$1))=TRUE,VALUE(G$1),"")</f>
        <v/>
      </c>
      <c r="H126" s="1" t="str">
        <f ca="1">IF(AND((ROW()-1)&gt;=INDEX(Onglets[Début],H$1),(ROW()-1)&lt;INDEX(Onglets[Début],I$1))=TRUE,VALUE(H$1),"")</f>
        <v/>
      </c>
      <c r="I126" s="1" t="str">
        <f ca="1">IF(AND((ROW()-1)&gt;=INDEX(Onglets[Début],I$1),(ROW()-1)&lt;INDEX(Onglets[Début],J$1))=TRUE,VALUE(I$1),"")</f>
        <v/>
      </c>
      <c r="J126" s="1" t="str">
        <f ca="1">IF(AND((ROW()-1)&gt;=INDEX(Onglets[Début],J$1),(ROW()-1)&lt;INDEX(Onglets[Début],K$1))=TRUE,VALUE(J$1),"")</f>
        <v/>
      </c>
      <c r="K126" s="1" t="str">
        <f ca="1">IF(AND((ROW()-1)&gt;=INDEX(Onglets[Début],K$1),(ROW()-1)&lt;INDEX(Onglets[Début],L$1))=TRUE,VALUE(K$1),"")</f>
        <v/>
      </c>
      <c r="L126" s="1" t="str">
        <f ca="1">IF(AND((ROW()-1)&gt;=INDEX(Onglets[Début],L$1))=TRUE,VALUE(L$1),"")</f>
        <v/>
      </c>
      <c r="M126" s="2" t="str">
        <f t="shared" ca="1" si="8"/>
        <v xml:space="preserve"> </v>
      </c>
      <c r="N126" s="2" t="str">
        <f t="shared" ca="1" si="8"/>
        <v xml:space="preserve"> </v>
      </c>
      <c r="O126" s="2" t="str">
        <f t="shared" ca="1" si="8"/>
        <v xml:space="preserve"> </v>
      </c>
      <c r="P126" s="1" t="str">
        <f t="shared" ca="1" si="7"/>
        <v/>
      </c>
    </row>
    <row r="127" spans="1:16" s="2" customFormat="1" x14ac:dyDescent="0.2">
      <c r="A127" s="1">
        <f ca="1">ROW()-IFERROR(INDEX(Onglets[Fin],MATCH(SUM($D127:$L127)-1,Onglets[ID]),0),0)-1</f>
        <v>94</v>
      </c>
      <c r="B127" s="1" t="str">
        <f ca="1">INDEX(Onglets[Onglet],MATCH(SUM($D127:$L127),Onglets[ID]),0)</f>
        <v>Biochimie</v>
      </c>
      <c r="C127" s="23" t="str">
        <f t="shared" ca="1" si="6"/>
        <v>Lactose (lait)</v>
      </c>
      <c r="D127" s="1" t="str">
        <f ca="1">IF(AND((ROW()-1)&gt;=INDEX(Onglets[Début],D$1),(ROW()-1)&lt;INDEX(Onglets[Début],E$1))=TRUE,VALUE(D$1),"")</f>
        <v/>
      </c>
      <c r="E127" s="1">
        <f ca="1">IF(AND((ROW()-1)&gt;=INDEX(Onglets[Début],E$1),(ROW()-1)&lt;INDEX(Onglets[Début],F$1))=TRUE,VALUE(E$1),"")</f>
        <v>2</v>
      </c>
      <c r="F127" s="1" t="str">
        <f ca="1">IF(AND((ROW()-1)&gt;=INDEX(Onglets[Début],F$1),(ROW()-1)&lt;INDEX(Onglets[Début],G$1))=TRUE,VALUE(F$1),"")</f>
        <v/>
      </c>
      <c r="G127" s="1" t="str">
        <f ca="1">IF(AND((ROW()-1)&gt;=INDEX(Onglets[Début],G$1),(ROW()-1)&lt;INDEX(Onglets[Début],H$1))=TRUE,VALUE(G$1),"")</f>
        <v/>
      </c>
      <c r="H127" s="1" t="str">
        <f ca="1">IF(AND((ROW()-1)&gt;=INDEX(Onglets[Début],H$1),(ROW()-1)&lt;INDEX(Onglets[Début],I$1))=TRUE,VALUE(H$1),"")</f>
        <v/>
      </c>
      <c r="I127" s="1" t="str">
        <f ca="1">IF(AND((ROW()-1)&gt;=INDEX(Onglets[Début],I$1),(ROW()-1)&lt;INDEX(Onglets[Début],J$1))=TRUE,VALUE(I$1),"")</f>
        <v/>
      </c>
      <c r="J127" s="1" t="str">
        <f ca="1">IF(AND((ROW()-1)&gt;=INDEX(Onglets[Début],J$1),(ROW()-1)&lt;INDEX(Onglets[Début],K$1))=TRUE,VALUE(J$1),"")</f>
        <v/>
      </c>
      <c r="K127" s="1" t="str">
        <f ca="1">IF(AND((ROW()-1)&gt;=INDEX(Onglets[Début],K$1),(ROW()-1)&lt;INDEX(Onglets[Début],L$1))=TRUE,VALUE(K$1),"")</f>
        <v/>
      </c>
      <c r="L127" s="1" t="str">
        <f ca="1">IF(AND((ROW()-1)&gt;=INDEX(Onglets[Début],L$1))=TRUE,VALUE(L$1),"")</f>
        <v/>
      </c>
      <c r="M127" s="2" t="str">
        <f t="shared" ca="1" si="8"/>
        <v xml:space="preserve"> </v>
      </c>
      <c r="N127" s="2" t="str">
        <f t="shared" ca="1" si="8"/>
        <v/>
      </c>
      <c r="O127" s="2" t="str">
        <f t="shared" ca="1" si="8"/>
        <v xml:space="preserve"> </v>
      </c>
      <c r="P127" s="1" t="str">
        <f t="shared" ca="1" si="7"/>
        <v/>
      </c>
    </row>
    <row r="128" spans="1:16" s="2" customFormat="1" x14ac:dyDescent="0.2">
      <c r="A128" s="1">
        <f ca="1">ROW()-IFERROR(INDEX(Onglets[Fin],MATCH(SUM($D128:$L128)-1,Onglets[ID]),0),0)-1</f>
        <v>95</v>
      </c>
      <c r="B128" s="1" t="str">
        <f ca="1">INDEX(Onglets[Onglet],MATCH(SUM($D128:$L128),Onglets[ID]),0)</f>
        <v>Biochimie</v>
      </c>
      <c r="C128" s="23" t="str">
        <f t="shared" ca="1" si="6"/>
        <v xml:space="preserve">Lactose (lait) </v>
      </c>
      <c r="D128" s="1" t="str">
        <f ca="1">IF(AND((ROW()-1)&gt;=INDEX(Onglets[Début],D$1),(ROW()-1)&lt;INDEX(Onglets[Début],E$1))=TRUE,VALUE(D$1),"")</f>
        <v/>
      </c>
      <c r="E128" s="1">
        <f ca="1">IF(AND((ROW()-1)&gt;=INDEX(Onglets[Début],E$1),(ROW()-1)&lt;INDEX(Onglets[Début],F$1))=TRUE,VALUE(E$1),"")</f>
        <v>2</v>
      </c>
      <c r="F128" s="1" t="str">
        <f ca="1">IF(AND((ROW()-1)&gt;=INDEX(Onglets[Début],F$1),(ROW()-1)&lt;INDEX(Onglets[Début],G$1))=TRUE,VALUE(F$1),"")</f>
        <v/>
      </c>
      <c r="G128" s="1" t="str">
        <f ca="1">IF(AND((ROW()-1)&gt;=INDEX(Onglets[Début],G$1),(ROW()-1)&lt;INDEX(Onglets[Début],H$1))=TRUE,VALUE(G$1),"")</f>
        <v/>
      </c>
      <c r="H128" s="1" t="str">
        <f ca="1">IF(AND((ROW()-1)&gt;=INDEX(Onglets[Début],H$1),(ROW()-1)&lt;INDEX(Onglets[Début],I$1))=TRUE,VALUE(H$1),"")</f>
        <v/>
      </c>
      <c r="I128" s="1" t="str">
        <f ca="1">IF(AND((ROW()-1)&gt;=INDEX(Onglets[Début],I$1),(ROW()-1)&lt;INDEX(Onglets[Début],J$1))=TRUE,VALUE(I$1),"")</f>
        <v/>
      </c>
      <c r="J128" s="1" t="str">
        <f ca="1">IF(AND((ROW()-1)&gt;=INDEX(Onglets[Début],J$1),(ROW()-1)&lt;INDEX(Onglets[Début],K$1))=TRUE,VALUE(J$1),"")</f>
        <v/>
      </c>
      <c r="K128" s="1" t="str">
        <f ca="1">IF(AND((ROW()-1)&gt;=INDEX(Onglets[Début],K$1),(ROW()-1)&lt;INDEX(Onglets[Début],L$1))=TRUE,VALUE(K$1),"")</f>
        <v/>
      </c>
      <c r="L128" s="1" t="str">
        <f ca="1">IF(AND((ROW()-1)&gt;=INDEX(Onglets[Début],L$1))=TRUE,VALUE(L$1),"")</f>
        <v/>
      </c>
      <c r="M128" s="2" t="str">
        <f t="shared" ca="1" si="8"/>
        <v xml:space="preserve"> </v>
      </c>
      <c r="N128" s="2" t="str">
        <f t="shared" ca="1" si="8"/>
        <v/>
      </c>
      <c r="O128" s="2" t="str">
        <f t="shared" ca="1" si="8"/>
        <v xml:space="preserve"> </v>
      </c>
      <c r="P128" s="1" t="str">
        <f t="shared" ca="1" si="7"/>
        <v/>
      </c>
    </row>
    <row r="129" spans="1:16" s="2" customFormat="1" x14ac:dyDescent="0.2">
      <c r="A129" s="1">
        <f ca="1">ROW()-IFERROR(INDEX(Onglets[Fin],MATCH(SUM($D129:$L129)-1,Onglets[ID]),0),0)-1</f>
        <v>96</v>
      </c>
      <c r="B129" s="1" t="str">
        <f ca="1">INDEX(Onglets[Onglet],MATCH(SUM($D129:$L129),Onglets[ID]),0)</f>
        <v>Biochimie</v>
      </c>
      <c r="C129" s="23" t="str">
        <f t="shared" ca="1" si="6"/>
        <v>Lactose (plasma)</v>
      </c>
      <c r="D129" s="1" t="str">
        <f ca="1">IF(AND((ROW()-1)&gt;=INDEX(Onglets[Début],D$1),(ROW()-1)&lt;INDEX(Onglets[Début],E$1))=TRUE,VALUE(D$1),"")</f>
        <v/>
      </c>
      <c r="E129" s="1">
        <f ca="1">IF(AND((ROW()-1)&gt;=INDEX(Onglets[Début],E$1),(ROW()-1)&lt;INDEX(Onglets[Début],F$1))=TRUE,VALUE(E$1),"")</f>
        <v>2</v>
      </c>
      <c r="F129" s="1" t="str">
        <f ca="1">IF(AND((ROW()-1)&gt;=INDEX(Onglets[Début],F$1),(ROW()-1)&lt;INDEX(Onglets[Début],G$1))=TRUE,VALUE(F$1),"")</f>
        <v/>
      </c>
      <c r="G129" s="1" t="str">
        <f ca="1">IF(AND((ROW()-1)&gt;=INDEX(Onglets[Début],G$1),(ROW()-1)&lt;INDEX(Onglets[Début],H$1))=TRUE,VALUE(G$1),"")</f>
        <v/>
      </c>
      <c r="H129" s="1" t="str">
        <f ca="1">IF(AND((ROW()-1)&gt;=INDEX(Onglets[Début],H$1),(ROW()-1)&lt;INDEX(Onglets[Début],I$1))=TRUE,VALUE(H$1),"")</f>
        <v/>
      </c>
      <c r="I129" s="1" t="str">
        <f ca="1">IF(AND((ROW()-1)&gt;=INDEX(Onglets[Début],I$1),(ROW()-1)&lt;INDEX(Onglets[Début],J$1))=TRUE,VALUE(I$1),"")</f>
        <v/>
      </c>
      <c r="J129" s="1" t="str">
        <f ca="1">IF(AND((ROW()-1)&gt;=INDEX(Onglets[Début],J$1),(ROW()-1)&lt;INDEX(Onglets[Début],K$1))=TRUE,VALUE(J$1),"")</f>
        <v/>
      </c>
      <c r="K129" s="1" t="str">
        <f ca="1">IF(AND((ROW()-1)&gt;=INDEX(Onglets[Début],K$1),(ROW()-1)&lt;INDEX(Onglets[Début],L$1))=TRUE,VALUE(K$1),"")</f>
        <v/>
      </c>
      <c r="L129" s="1" t="str">
        <f ca="1">IF(AND((ROW()-1)&gt;=INDEX(Onglets[Début],L$1))=TRUE,VALUE(L$1),"")</f>
        <v/>
      </c>
      <c r="M129" s="2" t="str">
        <f t="shared" ca="1" si="8"/>
        <v xml:space="preserve"> </v>
      </c>
      <c r="N129" s="2" t="str">
        <f t="shared" ca="1" si="8"/>
        <v xml:space="preserve"> </v>
      </c>
      <c r="O129" s="2" t="str">
        <f t="shared" ca="1" si="8"/>
        <v xml:space="preserve"> </v>
      </c>
      <c r="P129" s="1" t="str">
        <f t="shared" ca="1" si="7"/>
        <v>F. MAYEUR: ne pratique plus</v>
      </c>
    </row>
    <row r="130" spans="1:16" s="2" customFormat="1" x14ac:dyDescent="0.2">
      <c r="A130" s="1">
        <f ca="1">ROW()-IFERROR(INDEX(Onglets[Fin],MATCH(SUM($D130:$L130)-1,Onglets[ID]),0),0)-1</f>
        <v>97</v>
      </c>
      <c r="B130" s="1" t="str">
        <f ca="1">INDEX(Onglets[Onglet],MATCH(SUM($D130:$L130),Onglets[ID]),0)</f>
        <v>Biochimie</v>
      </c>
      <c r="C130" s="23" t="str">
        <f t="shared" ref="C130:C193" ca="1" si="9">INDEX(INDIRECT($B130&amp;"[Analyse]"),MATCH($A130,INDIRECT($B130&amp;"[Id]"),0))</f>
        <v xml:space="preserve">Lactose (plasma) </v>
      </c>
      <c r="D130" s="1" t="str">
        <f ca="1">IF(AND((ROW()-1)&gt;=INDEX(Onglets[Début],D$1),(ROW()-1)&lt;INDEX(Onglets[Début],E$1))=TRUE,VALUE(D$1),"")</f>
        <v/>
      </c>
      <c r="E130" s="1">
        <f ca="1">IF(AND((ROW()-1)&gt;=INDEX(Onglets[Début],E$1),(ROW()-1)&lt;INDEX(Onglets[Début],F$1))=TRUE,VALUE(E$1),"")</f>
        <v>2</v>
      </c>
      <c r="F130" s="1" t="str">
        <f ca="1">IF(AND((ROW()-1)&gt;=INDEX(Onglets[Début],F$1),(ROW()-1)&lt;INDEX(Onglets[Début],G$1))=TRUE,VALUE(F$1),"")</f>
        <v/>
      </c>
      <c r="G130" s="1" t="str">
        <f ca="1">IF(AND((ROW()-1)&gt;=INDEX(Onglets[Début],G$1),(ROW()-1)&lt;INDEX(Onglets[Début],H$1))=TRUE,VALUE(G$1),"")</f>
        <v/>
      </c>
      <c r="H130" s="1" t="str">
        <f ca="1">IF(AND((ROW()-1)&gt;=INDEX(Onglets[Début],H$1),(ROW()-1)&lt;INDEX(Onglets[Début],I$1))=TRUE,VALUE(H$1),"")</f>
        <v/>
      </c>
      <c r="I130" s="1" t="str">
        <f ca="1">IF(AND((ROW()-1)&gt;=INDEX(Onglets[Début],I$1),(ROW()-1)&lt;INDEX(Onglets[Début],J$1))=TRUE,VALUE(I$1),"")</f>
        <v/>
      </c>
      <c r="J130" s="1" t="str">
        <f ca="1">IF(AND((ROW()-1)&gt;=INDEX(Onglets[Début],J$1),(ROW()-1)&lt;INDEX(Onglets[Début],K$1))=TRUE,VALUE(J$1),"")</f>
        <v/>
      </c>
      <c r="K130" s="1" t="str">
        <f ca="1">IF(AND((ROW()-1)&gt;=INDEX(Onglets[Début],K$1),(ROW()-1)&lt;INDEX(Onglets[Début],L$1))=TRUE,VALUE(K$1),"")</f>
        <v/>
      </c>
      <c r="L130" s="1" t="str">
        <f ca="1">IF(AND((ROW()-1)&gt;=INDEX(Onglets[Début],L$1))=TRUE,VALUE(L$1),"")</f>
        <v/>
      </c>
      <c r="M130" s="2" t="str">
        <f t="shared" ca="1" si="8"/>
        <v xml:space="preserve"> </v>
      </c>
      <c r="N130" s="2" t="str">
        <f t="shared" ca="1" si="8"/>
        <v xml:space="preserve"> </v>
      </c>
      <c r="O130" s="2" t="str">
        <f t="shared" ca="1" si="8"/>
        <v xml:space="preserve"> </v>
      </c>
      <c r="P130" s="1" t="str">
        <f t="shared" ref="P130:P193" ca="1" si="10">IF(INDEX(INDIRECT($B130&amp;"["&amp;P$1&amp;"]"),MATCH($A130,INDIRECT($B130&amp;"[Id]"),0))&lt;&gt;"",INDEX(INDIRECT($B130&amp;"[Commentaire]"),MATCH($A130,INDIRECT($B130&amp;"[Id]"),0)),"")</f>
        <v/>
      </c>
    </row>
    <row r="131" spans="1:16" s="2" customFormat="1" x14ac:dyDescent="0.2">
      <c r="A131" s="1">
        <f ca="1">ROW()-IFERROR(INDEX(Onglets[Fin],MATCH(SUM($D131:$L131)-1,Onglets[ID]),0),0)-1</f>
        <v>98</v>
      </c>
      <c r="B131" s="1" t="str">
        <f ca="1">INDEX(Onglets[Onglet],MATCH(SUM($D131:$L131),Onglets[ID]),0)</f>
        <v>Biochimie</v>
      </c>
      <c r="C131" s="23" t="str">
        <f t="shared" ca="1" si="9"/>
        <v>Lactose (solide)</v>
      </c>
      <c r="D131" s="1" t="str">
        <f ca="1">IF(AND((ROW()-1)&gt;=INDEX(Onglets[Début],D$1),(ROW()-1)&lt;INDEX(Onglets[Début],E$1))=TRUE,VALUE(D$1),"")</f>
        <v/>
      </c>
      <c r="E131" s="1">
        <f ca="1">IF(AND((ROW()-1)&gt;=INDEX(Onglets[Début],E$1),(ROW()-1)&lt;INDEX(Onglets[Début],F$1))=TRUE,VALUE(E$1),"")</f>
        <v>2</v>
      </c>
      <c r="F131" s="1" t="str">
        <f ca="1">IF(AND((ROW()-1)&gt;=INDEX(Onglets[Début],F$1),(ROW()-1)&lt;INDEX(Onglets[Début],G$1))=TRUE,VALUE(F$1),"")</f>
        <v/>
      </c>
      <c r="G131" s="1" t="str">
        <f ca="1">IF(AND((ROW()-1)&gt;=INDEX(Onglets[Début],G$1),(ROW()-1)&lt;INDEX(Onglets[Début],H$1))=TRUE,VALUE(G$1),"")</f>
        <v/>
      </c>
      <c r="H131" s="1" t="str">
        <f ca="1">IF(AND((ROW()-1)&gt;=INDEX(Onglets[Début],H$1),(ROW()-1)&lt;INDEX(Onglets[Début],I$1))=TRUE,VALUE(H$1),"")</f>
        <v/>
      </c>
      <c r="I131" s="1" t="str">
        <f ca="1">IF(AND((ROW()-1)&gt;=INDEX(Onglets[Début],I$1),(ROW()-1)&lt;INDEX(Onglets[Début],J$1))=TRUE,VALUE(I$1),"")</f>
        <v/>
      </c>
      <c r="J131" s="1" t="str">
        <f ca="1">IF(AND((ROW()-1)&gt;=INDEX(Onglets[Début],J$1),(ROW()-1)&lt;INDEX(Onglets[Début],K$1))=TRUE,VALUE(J$1),"")</f>
        <v/>
      </c>
      <c r="K131" s="1" t="str">
        <f ca="1">IF(AND((ROW()-1)&gt;=INDEX(Onglets[Début],K$1),(ROW()-1)&lt;INDEX(Onglets[Début],L$1))=TRUE,VALUE(K$1),"")</f>
        <v/>
      </c>
      <c r="L131" s="1" t="str">
        <f ca="1">IF(AND((ROW()-1)&gt;=INDEX(Onglets[Début],L$1))=TRUE,VALUE(L$1),"")</f>
        <v/>
      </c>
      <c r="M131" s="2" t="str">
        <f t="shared" ca="1" si="8"/>
        <v xml:space="preserve"> </v>
      </c>
      <c r="N131" s="2" t="str">
        <f t="shared" ca="1" si="8"/>
        <v/>
      </c>
      <c r="O131" s="2" t="str">
        <f t="shared" ca="1" si="8"/>
        <v xml:space="preserve"> </v>
      </c>
      <c r="P131" s="1" t="str">
        <f t="shared" ca="1" si="10"/>
        <v/>
      </c>
    </row>
    <row r="132" spans="1:16" s="2" customFormat="1" x14ac:dyDescent="0.2">
      <c r="A132" s="1">
        <f ca="1">ROW()-IFERROR(INDEX(Onglets[Fin],MATCH(SUM($D132:$L132)-1,Onglets[ID]),0),0)-1</f>
        <v>99</v>
      </c>
      <c r="B132" s="1" t="str">
        <f ca="1">INDEX(Onglets[Onglet],MATCH(SUM($D132:$L132),Onglets[ID]),0)</f>
        <v>Biochimie</v>
      </c>
      <c r="C132" s="23" t="str">
        <f t="shared" ca="1" si="9"/>
        <v>Lipides (FOLCH)</v>
      </c>
      <c r="D132" s="1" t="str">
        <f ca="1">IF(AND((ROW()-1)&gt;=INDEX(Onglets[Début],D$1),(ROW()-1)&lt;INDEX(Onglets[Début],E$1))=TRUE,VALUE(D$1),"")</f>
        <v/>
      </c>
      <c r="E132" s="1">
        <f ca="1">IF(AND((ROW()-1)&gt;=INDEX(Onglets[Début],E$1),(ROW()-1)&lt;INDEX(Onglets[Début],F$1))=TRUE,VALUE(E$1),"")</f>
        <v>2</v>
      </c>
      <c r="F132" s="1" t="str">
        <f ca="1">IF(AND((ROW()-1)&gt;=INDEX(Onglets[Début],F$1),(ROW()-1)&lt;INDEX(Onglets[Début],G$1))=TRUE,VALUE(F$1),"")</f>
        <v/>
      </c>
      <c r="G132" s="1" t="str">
        <f ca="1">IF(AND((ROW()-1)&gt;=INDEX(Onglets[Début],G$1),(ROW()-1)&lt;INDEX(Onglets[Début],H$1))=TRUE,VALUE(G$1),"")</f>
        <v/>
      </c>
      <c r="H132" s="1" t="str">
        <f ca="1">IF(AND((ROW()-1)&gt;=INDEX(Onglets[Début],H$1),(ROW()-1)&lt;INDEX(Onglets[Début],I$1))=TRUE,VALUE(H$1),"")</f>
        <v/>
      </c>
      <c r="I132" s="1" t="str">
        <f ca="1">IF(AND((ROW()-1)&gt;=INDEX(Onglets[Début],I$1),(ROW()-1)&lt;INDEX(Onglets[Début],J$1))=TRUE,VALUE(I$1),"")</f>
        <v/>
      </c>
      <c r="J132" s="1" t="str">
        <f ca="1">IF(AND((ROW()-1)&gt;=INDEX(Onglets[Début],J$1),(ROW()-1)&lt;INDEX(Onglets[Début],K$1))=TRUE,VALUE(J$1),"")</f>
        <v/>
      </c>
      <c r="K132" s="1" t="str">
        <f ca="1">IF(AND((ROW()-1)&gt;=INDEX(Onglets[Début],K$1),(ROW()-1)&lt;INDEX(Onglets[Début],L$1))=TRUE,VALUE(K$1),"")</f>
        <v/>
      </c>
      <c r="L132" s="1" t="str">
        <f ca="1">IF(AND((ROW()-1)&gt;=INDEX(Onglets[Début],L$1))=TRUE,VALUE(L$1),"")</f>
        <v/>
      </c>
      <c r="M132" s="2" t="str">
        <f t="shared" ca="1" si="8"/>
        <v xml:space="preserve"> </v>
      </c>
      <c r="N132" s="2" t="str">
        <f t="shared" ca="1" si="8"/>
        <v xml:space="preserve"> </v>
      </c>
      <c r="O132" s="2" t="str">
        <f t="shared" ca="1" si="8"/>
        <v xml:space="preserve"> </v>
      </c>
      <c r="P132" s="1" t="str">
        <f t="shared" ca="1" si="10"/>
        <v>S. TACHER: pas depuis 10 ans</v>
      </c>
    </row>
    <row r="133" spans="1:16" s="2" customFormat="1" x14ac:dyDescent="0.2">
      <c r="A133" s="1">
        <f ca="1">ROW()-IFERROR(INDEX(Onglets[Fin],MATCH(SUM($D133:$L133)-1,Onglets[ID]),0),0)-1</f>
        <v>100</v>
      </c>
      <c r="B133" s="1" t="str">
        <f ca="1">INDEX(Onglets[Onglet],MATCH(SUM($D133:$L133),Onglets[ID]),0)</f>
        <v>Biochimie</v>
      </c>
      <c r="C133" s="23" t="str">
        <f t="shared" ca="1" si="9"/>
        <v>Lipides (LECO) Isopropanol</v>
      </c>
      <c r="D133" s="1" t="str">
        <f ca="1">IF(AND((ROW()-1)&gt;=INDEX(Onglets[Début],D$1),(ROW()-1)&lt;INDEX(Onglets[Début],E$1))=TRUE,VALUE(D$1),"")</f>
        <v/>
      </c>
      <c r="E133" s="1">
        <f ca="1">IF(AND((ROW()-1)&gt;=INDEX(Onglets[Début],E$1),(ROW()-1)&lt;INDEX(Onglets[Début],F$1))=TRUE,VALUE(E$1),"")</f>
        <v>2</v>
      </c>
      <c r="F133" s="1" t="str">
        <f ca="1">IF(AND((ROW()-1)&gt;=INDEX(Onglets[Début],F$1),(ROW()-1)&lt;INDEX(Onglets[Début],G$1))=TRUE,VALUE(F$1),"")</f>
        <v/>
      </c>
      <c r="G133" s="1" t="str">
        <f ca="1">IF(AND((ROW()-1)&gt;=INDEX(Onglets[Début],G$1),(ROW()-1)&lt;INDEX(Onglets[Début],H$1))=TRUE,VALUE(G$1),"")</f>
        <v/>
      </c>
      <c r="H133" s="1" t="str">
        <f ca="1">IF(AND((ROW()-1)&gt;=INDEX(Onglets[Début],H$1),(ROW()-1)&lt;INDEX(Onglets[Début],I$1))=TRUE,VALUE(H$1),"")</f>
        <v/>
      </c>
      <c r="I133" s="1" t="str">
        <f ca="1">IF(AND((ROW()-1)&gt;=INDEX(Onglets[Début],I$1),(ROW()-1)&lt;INDEX(Onglets[Début],J$1))=TRUE,VALUE(I$1),"")</f>
        <v/>
      </c>
      <c r="J133" s="1" t="str">
        <f ca="1">IF(AND((ROW()-1)&gt;=INDEX(Onglets[Début],J$1),(ROW()-1)&lt;INDEX(Onglets[Début],K$1))=TRUE,VALUE(J$1),"")</f>
        <v/>
      </c>
      <c r="K133" s="1" t="str">
        <f ca="1">IF(AND((ROW()-1)&gt;=INDEX(Onglets[Début],K$1),(ROW()-1)&lt;INDEX(Onglets[Début],L$1))=TRUE,VALUE(K$1),"")</f>
        <v/>
      </c>
      <c r="L133" s="1" t="str">
        <f ca="1">IF(AND((ROW()-1)&gt;=INDEX(Onglets[Début],L$1))=TRUE,VALUE(L$1),"")</f>
        <v/>
      </c>
      <c r="M133" s="2" t="str">
        <f t="shared" ca="1" si="8"/>
        <v xml:space="preserve"> </v>
      </c>
      <c r="N133" s="2" t="str">
        <f t="shared" ca="1" si="8"/>
        <v xml:space="preserve"> </v>
      </c>
      <c r="O133" s="2" t="str">
        <f t="shared" ca="1" si="8"/>
        <v xml:space="preserve"> </v>
      </c>
      <c r="P133" s="1" t="str">
        <f t="shared" ca="1" si="10"/>
        <v/>
      </c>
    </row>
    <row r="134" spans="1:16" s="2" customFormat="1" x14ac:dyDescent="0.2">
      <c r="A134" s="1">
        <f ca="1">ROW()-IFERROR(INDEX(Onglets[Fin],MATCH(SUM($D134:$L134)-1,Onglets[ID]),0),0)-1</f>
        <v>101</v>
      </c>
      <c r="B134" s="1" t="str">
        <f ca="1">INDEX(Onglets[Onglet],MATCH(SUM($D134:$L134),Onglets[ID]),0)</f>
        <v>Biochimie</v>
      </c>
      <c r="C134" s="23" t="str">
        <f t="shared" ca="1" si="9"/>
        <v>Lipides lait (Rose Gotlieb)</v>
      </c>
      <c r="D134" s="1" t="str">
        <f ca="1">IF(AND((ROW()-1)&gt;=INDEX(Onglets[Début],D$1),(ROW()-1)&lt;INDEX(Onglets[Début],E$1))=TRUE,VALUE(D$1),"")</f>
        <v/>
      </c>
      <c r="E134" s="1">
        <f ca="1">IF(AND((ROW()-1)&gt;=INDEX(Onglets[Début],E$1),(ROW()-1)&lt;INDEX(Onglets[Début],F$1))=TRUE,VALUE(E$1),"")</f>
        <v>2</v>
      </c>
      <c r="F134" s="1" t="str">
        <f ca="1">IF(AND((ROW()-1)&gt;=INDEX(Onglets[Début],F$1),(ROW()-1)&lt;INDEX(Onglets[Début],G$1))=TRUE,VALUE(F$1),"")</f>
        <v/>
      </c>
      <c r="G134" s="1" t="str">
        <f ca="1">IF(AND((ROW()-1)&gt;=INDEX(Onglets[Début],G$1),(ROW()-1)&lt;INDEX(Onglets[Début],H$1))=TRUE,VALUE(G$1),"")</f>
        <v/>
      </c>
      <c r="H134" s="1" t="str">
        <f ca="1">IF(AND((ROW()-1)&gt;=INDEX(Onglets[Début],H$1),(ROW()-1)&lt;INDEX(Onglets[Début],I$1))=TRUE,VALUE(H$1),"")</f>
        <v/>
      </c>
      <c r="I134" s="1" t="str">
        <f ca="1">IF(AND((ROW()-1)&gt;=INDEX(Onglets[Début],I$1),(ROW()-1)&lt;INDEX(Onglets[Début],J$1))=TRUE,VALUE(I$1),"")</f>
        <v/>
      </c>
      <c r="J134" s="1" t="str">
        <f ca="1">IF(AND((ROW()-1)&gt;=INDEX(Onglets[Début],J$1),(ROW()-1)&lt;INDEX(Onglets[Début],K$1))=TRUE,VALUE(J$1),"")</f>
        <v/>
      </c>
      <c r="K134" s="1" t="str">
        <f ca="1">IF(AND((ROW()-1)&gt;=INDEX(Onglets[Début],K$1),(ROW()-1)&lt;INDEX(Onglets[Début],L$1))=TRUE,VALUE(K$1),"")</f>
        <v/>
      </c>
      <c r="L134" s="1" t="str">
        <f ca="1">IF(AND((ROW()-1)&gt;=INDEX(Onglets[Début],L$1))=TRUE,VALUE(L$1),"")</f>
        <v/>
      </c>
      <c r="M134" s="2" t="str">
        <f t="shared" ca="1" si="8"/>
        <v xml:space="preserve"> </v>
      </c>
      <c r="N134" s="2" t="str">
        <f t="shared" ca="1" si="8"/>
        <v xml:space="preserve"> </v>
      </c>
      <c r="O134" s="2" t="str">
        <f t="shared" ca="1" si="8"/>
        <v xml:space="preserve"> </v>
      </c>
      <c r="P134" s="1" t="str">
        <f t="shared" ca="1" si="10"/>
        <v/>
      </c>
    </row>
    <row r="135" spans="1:16" s="2" customFormat="1" x14ac:dyDescent="0.2">
      <c r="A135" s="1">
        <f ca="1">ROW()-IFERROR(INDEX(Onglets[Fin],MATCH(SUM($D135:$L135)-1,Onglets[ID]),0),0)-1</f>
        <v>102</v>
      </c>
      <c r="B135" s="1" t="str">
        <f ca="1">INDEX(Onglets[Onglet],MATCH(SUM($D135:$L135),Onglets[ID]),0)</f>
        <v>Biochimie</v>
      </c>
      <c r="C135" s="23" t="str">
        <f t="shared" ca="1" si="9"/>
        <v>Lipides et Matières grasses avec hydrolyse (Soxtec)</v>
      </c>
      <c r="D135" s="1" t="str">
        <f ca="1">IF(AND((ROW()-1)&gt;=INDEX(Onglets[Début],D$1),(ROW()-1)&lt;INDEX(Onglets[Début],E$1))=TRUE,VALUE(D$1),"")</f>
        <v/>
      </c>
      <c r="E135" s="1">
        <f ca="1">IF(AND((ROW()-1)&gt;=INDEX(Onglets[Début],E$1),(ROW()-1)&lt;INDEX(Onglets[Début],F$1))=TRUE,VALUE(E$1),"")</f>
        <v>2</v>
      </c>
      <c r="F135" s="1" t="str">
        <f ca="1">IF(AND((ROW()-1)&gt;=INDEX(Onglets[Début],F$1),(ROW()-1)&lt;INDEX(Onglets[Début],G$1))=TRUE,VALUE(F$1),"")</f>
        <v/>
      </c>
      <c r="G135" s="1" t="str">
        <f ca="1">IF(AND((ROW()-1)&gt;=INDEX(Onglets[Début],G$1),(ROW()-1)&lt;INDEX(Onglets[Début],H$1))=TRUE,VALUE(G$1),"")</f>
        <v/>
      </c>
      <c r="H135" s="1" t="str">
        <f ca="1">IF(AND((ROW()-1)&gt;=INDEX(Onglets[Début],H$1),(ROW()-1)&lt;INDEX(Onglets[Début],I$1))=TRUE,VALUE(H$1),"")</f>
        <v/>
      </c>
      <c r="I135" s="1" t="str">
        <f ca="1">IF(AND((ROW()-1)&gt;=INDEX(Onglets[Début],I$1),(ROW()-1)&lt;INDEX(Onglets[Début],J$1))=TRUE,VALUE(I$1),"")</f>
        <v/>
      </c>
      <c r="J135" s="1" t="str">
        <f ca="1">IF(AND((ROW()-1)&gt;=INDEX(Onglets[Début],J$1),(ROW()-1)&lt;INDEX(Onglets[Début],K$1))=TRUE,VALUE(J$1),"")</f>
        <v/>
      </c>
      <c r="K135" s="1" t="str">
        <f ca="1">IF(AND((ROW()-1)&gt;=INDEX(Onglets[Début],K$1),(ROW()-1)&lt;INDEX(Onglets[Début],L$1))=TRUE,VALUE(K$1),"")</f>
        <v/>
      </c>
      <c r="L135" s="1" t="str">
        <f ca="1">IF(AND((ROW()-1)&gt;=INDEX(Onglets[Début],L$1))=TRUE,VALUE(L$1),"")</f>
        <v/>
      </c>
      <c r="M135" s="2" t="str">
        <f t="shared" ca="1" si="8"/>
        <v xml:space="preserve"> </v>
      </c>
      <c r="N135" s="2" t="str">
        <f t="shared" ca="1" si="8"/>
        <v xml:space="preserve"> </v>
      </c>
      <c r="O135" s="2" t="str">
        <f t="shared" ca="1" si="8"/>
        <v xml:space="preserve"> </v>
      </c>
      <c r="P135" s="1" t="str">
        <f t="shared" ca="1" si="10"/>
        <v/>
      </c>
    </row>
    <row r="136" spans="1:16" s="2" customFormat="1" x14ac:dyDescent="0.2">
      <c r="A136" s="1">
        <f ca="1">ROW()-IFERROR(INDEX(Onglets[Fin],MATCH(SUM($D136:$L136)-1,Onglets[ID]),0),0)-1</f>
        <v>103</v>
      </c>
      <c r="B136" s="1" t="str">
        <f ca="1">INDEX(Onglets[Onglet],MATCH(SUM($D136:$L136),Onglets[ID]),0)</f>
        <v>Biochimie</v>
      </c>
      <c r="C136" s="23" t="str">
        <f t="shared" ca="1" si="9"/>
        <v>Lipides et Matières grasses sans hydrolyse</v>
      </c>
      <c r="D136" s="1" t="str">
        <f ca="1">IF(AND((ROW()-1)&gt;=INDEX(Onglets[Début],D$1),(ROW()-1)&lt;INDEX(Onglets[Début],E$1))=TRUE,VALUE(D$1),"")</f>
        <v/>
      </c>
      <c r="E136" s="1">
        <f ca="1">IF(AND((ROW()-1)&gt;=INDEX(Onglets[Début],E$1),(ROW()-1)&lt;INDEX(Onglets[Début],F$1))=TRUE,VALUE(E$1),"")</f>
        <v>2</v>
      </c>
      <c r="F136" s="1" t="str">
        <f ca="1">IF(AND((ROW()-1)&gt;=INDEX(Onglets[Début],F$1),(ROW()-1)&lt;INDEX(Onglets[Début],G$1))=TRUE,VALUE(F$1),"")</f>
        <v/>
      </c>
      <c r="G136" s="1" t="str">
        <f ca="1">IF(AND((ROW()-1)&gt;=INDEX(Onglets[Début],G$1),(ROW()-1)&lt;INDEX(Onglets[Début],H$1))=TRUE,VALUE(G$1),"")</f>
        <v/>
      </c>
      <c r="H136" s="1" t="str">
        <f ca="1">IF(AND((ROW()-1)&gt;=INDEX(Onglets[Début],H$1),(ROW()-1)&lt;INDEX(Onglets[Début],I$1))=TRUE,VALUE(H$1),"")</f>
        <v/>
      </c>
      <c r="I136" s="1" t="str">
        <f ca="1">IF(AND((ROW()-1)&gt;=INDEX(Onglets[Début],I$1),(ROW()-1)&lt;INDEX(Onglets[Début],J$1))=TRUE,VALUE(I$1),"")</f>
        <v/>
      </c>
      <c r="J136" s="1" t="str">
        <f ca="1">IF(AND((ROW()-1)&gt;=INDEX(Onglets[Début],J$1),(ROW()-1)&lt;INDEX(Onglets[Début],K$1))=TRUE,VALUE(J$1),"")</f>
        <v/>
      </c>
      <c r="K136" s="1" t="str">
        <f ca="1">IF(AND((ROW()-1)&gt;=INDEX(Onglets[Début],K$1),(ROW()-1)&lt;INDEX(Onglets[Début],L$1))=TRUE,VALUE(K$1),"")</f>
        <v/>
      </c>
      <c r="L136" s="1" t="str">
        <f ca="1">IF(AND((ROW()-1)&gt;=INDEX(Onglets[Début],L$1))=TRUE,VALUE(L$1),"")</f>
        <v/>
      </c>
      <c r="M136" s="2" t="str">
        <f t="shared" ca="1" si="8"/>
        <v xml:space="preserve"> </v>
      </c>
      <c r="N136" s="2" t="str">
        <f t="shared" ca="1" si="8"/>
        <v xml:space="preserve"> </v>
      </c>
      <c r="O136" s="2" t="str">
        <f t="shared" ca="1" si="8"/>
        <v xml:space="preserve"> </v>
      </c>
      <c r="P136" s="1" t="str">
        <f t="shared" ca="1" si="10"/>
        <v/>
      </c>
    </row>
    <row r="137" spans="1:16" s="2" customFormat="1" x14ac:dyDescent="0.2">
      <c r="A137" s="1">
        <f ca="1">ROW()-IFERROR(INDEX(Onglets[Fin],MATCH(SUM($D137:$L137)-1,Onglets[ID]),0),0)-1</f>
        <v>104</v>
      </c>
      <c r="B137" s="1" t="str">
        <f ca="1">INDEX(Onglets[Onglet],MATCH(SUM($D137:$L137),Onglets[ID]),0)</f>
        <v>Biochimie</v>
      </c>
      <c r="C137" s="23" t="e">
        <f t="shared" ca="1" si="9"/>
        <v>#N/A</v>
      </c>
      <c r="D137" s="1" t="str">
        <f ca="1">IF(AND((ROW()-1)&gt;=INDEX(Onglets[Début],D$1),(ROW()-1)&lt;INDEX(Onglets[Début],E$1))=TRUE,VALUE(D$1),"")</f>
        <v/>
      </c>
      <c r="E137" s="1">
        <f ca="1">IF(AND((ROW()-1)&gt;=INDEX(Onglets[Début],E$1),(ROW()-1)&lt;INDEX(Onglets[Début],F$1))=TRUE,VALUE(E$1),"")</f>
        <v>2</v>
      </c>
      <c r="F137" s="1" t="str">
        <f ca="1">IF(AND((ROW()-1)&gt;=INDEX(Onglets[Début],F$1),(ROW()-1)&lt;INDEX(Onglets[Début],G$1))=TRUE,VALUE(F$1),"")</f>
        <v/>
      </c>
      <c r="G137" s="1" t="str">
        <f ca="1">IF(AND((ROW()-1)&gt;=INDEX(Onglets[Début],G$1),(ROW()-1)&lt;INDEX(Onglets[Début],H$1))=TRUE,VALUE(G$1),"")</f>
        <v/>
      </c>
      <c r="H137" s="1" t="str">
        <f ca="1">IF(AND((ROW()-1)&gt;=INDEX(Onglets[Début],H$1),(ROW()-1)&lt;INDEX(Onglets[Début],I$1))=TRUE,VALUE(H$1),"")</f>
        <v/>
      </c>
      <c r="I137" s="1" t="str">
        <f ca="1">IF(AND((ROW()-1)&gt;=INDEX(Onglets[Début],I$1),(ROW()-1)&lt;INDEX(Onglets[Début],J$1))=TRUE,VALUE(I$1),"")</f>
        <v/>
      </c>
      <c r="J137" s="1" t="str">
        <f ca="1">IF(AND((ROW()-1)&gt;=INDEX(Onglets[Début],J$1),(ROW()-1)&lt;INDEX(Onglets[Début],K$1))=TRUE,VALUE(J$1),"")</f>
        <v/>
      </c>
      <c r="K137" s="1" t="str">
        <f ca="1">IF(AND((ROW()-1)&gt;=INDEX(Onglets[Début],K$1),(ROW()-1)&lt;INDEX(Onglets[Début],L$1))=TRUE,VALUE(K$1),"")</f>
        <v/>
      </c>
      <c r="L137" s="1" t="str">
        <f ca="1">IF(AND((ROW()-1)&gt;=INDEX(Onglets[Début],L$1))=TRUE,VALUE(L$1),"")</f>
        <v/>
      </c>
      <c r="M137" s="2" t="e">
        <f t="shared" ca="1" si="8"/>
        <v>#N/A</v>
      </c>
      <c r="N137" s="2" t="e">
        <f t="shared" ca="1" si="8"/>
        <v>#N/A</v>
      </c>
      <c r="O137" s="2" t="e">
        <f t="shared" ca="1" si="8"/>
        <v>#N/A</v>
      </c>
      <c r="P137" s="1" t="e">
        <f t="shared" ca="1" si="10"/>
        <v>#N/A</v>
      </c>
    </row>
    <row r="138" spans="1:16" s="2" customFormat="1" x14ac:dyDescent="0.2">
      <c r="A138" s="1">
        <f ca="1">ROW()-IFERROR(INDEX(Onglets[Fin],MATCH(SUM($D138:$L138)-1,Onglets[ID]),0),0)-1</f>
        <v>105</v>
      </c>
      <c r="B138" s="1" t="str">
        <f ca="1">INDEX(Onglets[Onglet],MATCH(SUM($D138:$L138),Onglets[ID]),0)</f>
        <v>Biochimie</v>
      </c>
      <c r="C138" s="23" t="e">
        <f t="shared" ca="1" si="9"/>
        <v>#N/A</v>
      </c>
      <c r="D138" s="1" t="str">
        <f ca="1">IF(AND((ROW()-1)&gt;=INDEX(Onglets[Début],D$1),(ROW()-1)&lt;INDEX(Onglets[Début],E$1))=TRUE,VALUE(D$1),"")</f>
        <v/>
      </c>
      <c r="E138" s="1">
        <f ca="1">IF(AND((ROW()-1)&gt;=INDEX(Onglets[Début],E$1),(ROW()-1)&lt;INDEX(Onglets[Début],F$1))=TRUE,VALUE(E$1),"")</f>
        <v>2</v>
      </c>
      <c r="F138" s="1" t="str">
        <f ca="1">IF(AND((ROW()-1)&gt;=INDEX(Onglets[Début],F$1),(ROW()-1)&lt;INDEX(Onglets[Début],G$1))=TRUE,VALUE(F$1),"")</f>
        <v/>
      </c>
      <c r="G138" s="1" t="str">
        <f ca="1">IF(AND((ROW()-1)&gt;=INDEX(Onglets[Début],G$1),(ROW()-1)&lt;INDEX(Onglets[Début],H$1))=TRUE,VALUE(G$1),"")</f>
        <v/>
      </c>
      <c r="H138" s="1" t="str">
        <f ca="1">IF(AND((ROW()-1)&gt;=INDEX(Onglets[Début],H$1),(ROW()-1)&lt;INDEX(Onglets[Début],I$1))=TRUE,VALUE(H$1),"")</f>
        <v/>
      </c>
      <c r="I138" s="1" t="str">
        <f ca="1">IF(AND((ROW()-1)&gt;=INDEX(Onglets[Début],I$1),(ROW()-1)&lt;INDEX(Onglets[Début],J$1))=TRUE,VALUE(I$1),"")</f>
        <v/>
      </c>
      <c r="J138" s="1" t="str">
        <f ca="1">IF(AND((ROW()-1)&gt;=INDEX(Onglets[Début],J$1),(ROW()-1)&lt;INDEX(Onglets[Début],K$1))=TRUE,VALUE(J$1),"")</f>
        <v/>
      </c>
      <c r="K138" s="1" t="str">
        <f ca="1">IF(AND((ROW()-1)&gt;=INDEX(Onglets[Début],K$1),(ROW()-1)&lt;INDEX(Onglets[Début],L$1))=TRUE,VALUE(K$1),"")</f>
        <v/>
      </c>
      <c r="L138" s="1" t="str">
        <f ca="1">IF(AND((ROW()-1)&gt;=INDEX(Onglets[Début],L$1))=TRUE,VALUE(L$1),"")</f>
        <v/>
      </c>
      <c r="M138" s="2" t="e">
        <f t="shared" ca="1" si="8"/>
        <v>#N/A</v>
      </c>
      <c r="N138" s="2" t="e">
        <f t="shared" ca="1" si="8"/>
        <v>#N/A</v>
      </c>
      <c r="O138" s="2" t="e">
        <f t="shared" ca="1" si="8"/>
        <v>#N/A</v>
      </c>
      <c r="P138" s="1" t="e">
        <f t="shared" ca="1" si="10"/>
        <v>#N/A</v>
      </c>
    </row>
    <row r="139" spans="1:16" s="2" customFormat="1" x14ac:dyDescent="0.2">
      <c r="A139" s="1">
        <f ca="1">ROW()-IFERROR(INDEX(Onglets[Fin],MATCH(SUM($D139:$L139)-1,Onglets[ID]),0),0)-1</f>
        <v>106</v>
      </c>
      <c r="B139" s="1" t="str">
        <f ca="1">INDEX(Onglets[Onglet],MATCH(SUM($D139:$L139),Onglets[ID]),0)</f>
        <v>Biochimie</v>
      </c>
      <c r="C139" s="23" t="str">
        <f t="shared" ca="1" si="9"/>
        <v>Magnesium (SAA)</v>
      </c>
      <c r="D139" s="1" t="str">
        <f ca="1">IF(AND((ROW()-1)&gt;=INDEX(Onglets[Début],D$1),(ROW()-1)&lt;INDEX(Onglets[Début],E$1))=TRUE,VALUE(D$1),"")</f>
        <v/>
      </c>
      <c r="E139" s="1">
        <f ca="1">IF(AND((ROW()-1)&gt;=INDEX(Onglets[Début],E$1),(ROW()-1)&lt;INDEX(Onglets[Début],F$1))=TRUE,VALUE(E$1),"")</f>
        <v>2</v>
      </c>
      <c r="F139" s="1" t="str">
        <f ca="1">IF(AND((ROW()-1)&gt;=INDEX(Onglets[Début],F$1),(ROW()-1)&lt;INDEX(Onglets[Début],G$1))=TRUE,VALUE(F$1),"")</f>
        <v/>
      </c>
      <c r="G139" s="1" t="str">
        <f ca="1">IF(AND((ROW()-1)&gt;=INDEX(Onglets[Début],G$1),(ROW()-1)&lt;INDEX(Onglets[Début],H$1))=TRUE,VALUE(G$1),"")</f>
        <v/>
      </c>
      <c r="H139" s="1" t="str">
        <f ca="1">IF(AND((ROW()-1)&gt;=INDEX(Onglets[Début],H$1),(ROW()-1)&lt;INDEX(Onglets[Début],I$1))=TRUE,VALUE(H$1),"")</f>
        <v/>
      </c>
      <c r="I139" s="1" t="str">
        <f ca="1">IF(AND((ROW()-1)&gt;=INDEX(Onglets[Début],I$1),(ROW()-1)&lt;INDEX(Onglets[Début],J$1))=TRUE,VALUE(I$1),"")</f>
        <v/>
      </c>
      <c r="J139" s="1" t="str">
        <f ca="1">IF(AND((ROW()-1)&gt;=INDEX(Onglets[Début],J$1),(ROW()-1)&lt;INDEX(Onglets[Début],K$1))=TRUE,VALUE(J$1),"")</f>
        <v/>
      </c>
      <c r="K139" s="1" t="str">
        <f ca="1">IF(AND((ROW()-1)&gt;=INDEX(Onglets[Début],K$1),(ROW()-1)&lt;INDEX(Onglets[Début],L$1))=TRUE,VALUE(K$1),"")</f>
        <v/>
      </c>
      <c r="L139" s="1" t="str">
        <f ca="1">IF(AND((ROW()-1)&gt;=INDEX(Onglets[Début],L$1))=TRUE,VALUE(L$1),"")</f>
        <v/>
      </c>
      <c r="M139" s="2" t="str">
        <f t="shared" ca="1" si="8"/>
        <v xml:space="preserve"> </v>
      </c>
      <c r="N139" s="2" t="str">
        <f t="shared" ca="1" si="8"/>
        <v xml:space="preserve"> </v>
      </c>
      <c r="O139" s="2" t="str">
        <f t="shared" ca="1" si="8"/>
        <v xml:space="preserve"> </v>
      </c>
      <c r="P139" s="1" t="str">
        <f t="shared" ca="1" si="10"/>
        <v/>
      </c>
    </row>
    <row r="140" spans="1:16" s="2" customFormat="1" x14ac:dyDescent="0.2">
      <c r="A140" s="1">
        <f ca="1">ROW()-IFERROR(INDEX(Onglets[Fin],MATCH(SUM($D140:$L140)-1,Onglets[ID]),0),0)-1</f>
        <v>107</v>
      </c>
      <c r="B140" s="1" t="str">
        <f ca="1">INDEX(Onglets[Onglet],MATCH(SUM($D140:$L140),Onglets[ID]),0)</f>
        <v>Biochimie</v>
      </c>
      <c r="C140" s="23" t="str">
        <f t="shared" ca="1" si="9"/>
        <v>Magnésium plasma (Koné)</v>
      </c>
      <c r="D140" s="1" t="str">
        <f ca="1">IF(AND((ROW()-1)&gt;=INDEX(Onglets[Début],D$1),(ROW()-1)&lt;INDEX(Onglets[Début],E$1))=TRUE,VALUE(D$1),"")</f>
        <v/>
      </c>
      <c r="E140" s="1">
        <f ca="1">IF(AND((ROW()-1)&gt;=INDEX(Onglets[Début],E$1),(ROW()-1)&lt;INDEX(Onglets[Début],F$1))=TRUE,VALUE(E$1),"")</f>
        <v>2</v>
      </c>
      <c r="F140" s="1" t="str">
        <f ca="1">IF(AND((ROW()-1)&gt;=INDEX(Onglets[Début],F$1),(ROW()-1)&lt;INDEX(Onglets[Début],G$1))=TRUE,VALUE(F$1),"")</f>
        <v/>
      </c>
      <c r="G140" s="1" t="str">
        <f ca="1">IF(AND((ROW()-1)&gt;=INDEX(Onglets[Début],G$1),(ROW()-1)&lt;INDEX(Onglets[Début],H$1))=TRUE,VALUE(G$1),"")</f>
        <v/>
      </c>
      <c r="H140" s="1" t="str">
        <f ca="1">IF(AND((ROW()-1)&gt;=INDEX(Onglets[Début],H$1),(ROW()-1)&lt;INDEX(Onglets[Début],I$1))=TRUE,VALUE(H$1),"")</f>
        <v/>
      </c>
      <c r="I140" s="1" t="str">
        <f ca="1">IF(AND((ROW()-1)&gt;=INDEX(Onglets[Début],I$1),(ROW()-1)&lt;INDEX(Onglets[Début],J$1))=TRUE,VALUE(I$1),"")</f>
        <v/>
      </c>
      <c r="J140" s="1" t="str">
        <f ca="1">IF(AND((ROW()-1)&gt;=INDEX(Onglets[Début],J$1),(ROW()-1)&lt;INDEX(Onglets[Début],K$1))=TRUE,VALUE(J$1),"")</f>
        <v/>
      </c>
      <c r="K140" s="1" t="str">
        <f ca="1">IF(AND((ROW()-1)&gt;=INDEX(Onglets[Début],K$1),(ROW()-1)&lt;INDEX(Onglets[Début],L$1))=TRUE,VALUE(K$1),"")</f>
        <v/>
      </c>
      <c r="L140" s="1" t="str">
        <f ca="1">IF(AND((ROW()-1)&gt;=INDEX(Onglets[Début],L$1))=TRUE,VALUE(L$1),"")</f>
        <v/>
      </c>
      <c r="M140" s="2" t="str">
        <f t="shared" ca="1" si="8"/>
        <v xml:space="preserve"> </v>
      </c>
      <c r="N140" s="2" t="str">
        <f t="shared" ca="1" si="8"/>
        <v xml:space="preserve"> </v>
      </c>
      <c r="O140" s="2" t="str">
        <f t="shared" ca="1" si="8"/>
        <v/>
      </c>
      <c r="P140" s="1" t="str">
        <f t="shared" ca="1" si="10"/>
        <v/>
      </c>
    </row>
    <row r="141" spans="1:16" s="2" customFormat="1" x14ac:dyDescent="0.2">
      <c r="A141" s="1">
        <f ca="1">ROW()-IFERROR(INDEX(Onglets[Fin],MATCH(SUM($D141:$L141)-1,Onglets[ID]),0),0)-1</f>
        <v>108</v>
      </c>
      <c r="B141" s="1" t="str">
        <f ca="1">INDEX(Onglets[Onglet],MATCH(SUM($D141:$L141),Onglets[ID]),0)</f>
        <v>Biochimie</v>
      </c>
      <c r="C141" s="23" t="str">
        <f t="shared" ca="1" si="9"/>
        <v>Matière sèche</v>
      </c>
      <c r="D141" s="1" t="str">
        <f ca="1">IF(AND((ROW()-1)&gt;=INDEX(Onglets[Début],D$1),(ROW()-1)&lt;INDEX(Onglets[Début],E$1))=TRUE,VALUE(D$1),"")</f>
        <v/>
      </c>
      <c r="E141" s="1">
        <f ca="1">IF(AND((ROW()-1)&gt;=INDEX(Onglets[Début],E$1),(ROW()-1)&lt;INDEX(Onglets[Début],F$1))=TRUE,VALUE(E$1),"")</f>
        <v>2</v>
      </c>
      <c r="F141" s="1" t="str">
        <f ca="1">IF(AND((ROW()-1)&gt;=INDEX(Onglets[Début],F$1),(ROW()-1)&lt;INDEX(Onglets[Début],G$1))=TRUE,VALUE(F$1),"")</f>
        <v/>
      </c>
      <c r="G141" s="1" t="str">
        <f ca="1">IF(AND((ROW()-1)&gt;=INDEX(Onglets[Début],G$1),(ROW()-1)&lt;INDEX(Onglets[Début],H$1))=TRUE,VALUE(G$1),"")</f>
        <v/>
      </c>
      <c r="H141" s="1" t="str">
        <f ca="1">IF(AND((ROW()-1)&gt;=INDEX(Onglets[Début],H$1),(ROW()-1)&lt;INDEX(Onglets[Début],I$1))=TRUE,VALUE(H$1),"")</f>
        <v/>
      </c>
      <c r="I141" s="1" t="str">
        <f ca="1">IF(AND((ROW()-1)&gt;=INDEX(Onglets[Début],I$1),(ROW()-1)&lt;INDEX(Onglets[Début],J$1))=TRUE,VALUE(I$1),"")</f>
        <v/>
      </c>
      <c r="J141" s="1" t="str">
        <f ca="1">IF(AND((ROW()-1)&gt;=INDEX(Onglets[Début],J$1),(ROW()-1)&lt;INDEX(Onglets[Début],K$1))=TRUE,VALUE(J$1),"")</f>
        <v/>
      </c>
      <c r="K141" s="1" t="str">
        <f ca="1">IF(AND((ROW()-1)&gt;=INDEX(Onglets[Début],K$1),(ROW()-1)&lt;INDEX(Onglets[Début],L$1))=TRUE,VALUE(K$1),"")</f>
        <v/>
      </c>
      <c r="L141" s="1" t="str">
        <f ca="1">IF(AND((ROW()-1)&gt;=INDEX(Onglets[Début],L$1))=TRUE,VALUE(L$1),"")</f>
        <v/>
      </c>
      <c r="M141" s="2" t="str">
        <f t="shared" ca="1" si="8"/>
        <v xml:space="preserve"> </v>
      </c>
      <c r="N141" s="2" t="str">
        <f t="shared" ca="1" si="8"/>
        <v xml:space="preserve"> </v>
      </c>
      <c r="O141" s="2" t="str">
        <f t="shared" ca="1" si="8"/>
        <v xml:space="preserve"> </v>
      </c>
      <c r="P141" s="1" t="str">
        <f t="shared" ca="1" si="10"/>
        <v/>
      </c>
    </row>
    <row r="142" spans="1:16" s="2" customFormat="1" x14ac:dyDescent="0.2">
      <c r="A142" s="1">
        <f ca="1">ROW()-IFERROR(INDEX(Onglets[Fin],MATCH(SUM($D142:$L142)-1,Onglets[ID]),0),0)-1</f>
        <v>109</v>
      </c>
      <c r="B142" s="1" t="str">
        <f ca="1">INDEX(Onglets[Onglet],MATCH(SUM($D142:$L142),Onglets[ID]),0)</f>
        <v>Biochimie</v>
      </c>
      <c r="C142" s="23" t="str">
        <f t="shared" ca="1" si="9"/>
        <v>Matière sèche (lait)</v>
      </c>
      <c r="D142" s="1" t="str">
        <f ca="1">IF(AND((ROW()-1)&gt;=INDEX(Onglets[Début],D$1),(ROW()-1)&lt;INDEX(Onglets[Début],E$1))=TRUE,VALUE(D$1),"")</f>
        <v/>
      </c>
      <c r="E142" s="1">
        <f ca="1">IF(AND((ROW()-1)&gt;=INDEX(Onglets[Début],E$1),(ROW()-1)&lt;INDEX(Onglets[Début],F$1))=TRUE,VALUE(E$1),"")</f>
        <v>2</v>
      </c>
      <c r="F142" s="1" t="str">
        <f ca="1">IF(AND((ROW()-1)&gt;=INDEX(Onglets[Début],F$1),(ROW()-1)&lt;INDEX(Onglets[Début],G$1))=TRUE,VALUE(F$1),"")</f>
        <v/>
      </c>
      <c r="G142" s="1" t="str">
        <f ca="1">IF(AND((ROW()-1)&gt;=INDEX(Onglets[Début],G$1),(ROW()-1)&lt;INDEX(Onglets[Début],H$1))=TRUE,VALUE(G$1),"")</f>
        <v/>
      </c>
      <c r="H142" s="1" t="str">
        <f ca="1">IF(AND((ROW()-1)&gt;=INDEX(Onglets[Début],H$1),(ROW()-1)&lt;INDEX(Onglets[Début],I$1))=TRUE,VALUE(H$1),"")</f>
        <v/>
      </c>
      <c r="I142" s="1" t="str">
        <f ca="1">IF(AND((ROW()-1)&gt;=INDEX(Onglets[Début],I$1),(ROW()-1)&lt;INDEX(Onglets[Début],J$1))=TRUE,VALUE(I$1),"")</f>
        <v/>
      </c>
      <c r="J142" s="1" t="str">
        <f ca="1">IF(AND((ROW()-1)&gt;=INDEX(Onglets[Début],J$1),(ROW()-1)&lt;INDEX(Onglets[Début],K$1))=TRUE,VALUE(J$1),"")</f>
        <v/>
      </c>
      <c r="K142" s="1" t="str">
        <f ca="1">IF(AND((ROW()-1)&gt;=INDEX(Onglets[Début],K$1),(ROW()-1)&lt;INDEX(Onglets[Début],L$1))=TRUE,VALUE(K$1),"")</f>
        <v/>
      </c>
      <c r="L142" s="1" t="str">
        <f ca="1">IF(AND((ROW()-1)&gt;=INDEX(Onglets[Début],L$1))=TRUE,VALUE(L$1),"")</f>
        <v/>
      </c>
      <c r="M142" s="2" t="str">
        <f t="shared" ref="M142:O205" ca="1" si="11">IF(INDEX(INDIRECT($B142&amp;"["&amp;M$1&amp;"]"),MATCH($A142,INDIRECT($B142&amp;"[Id]"),0))&lt;&gt;"",Prénom&amp;" "&amp;Nom,"")</f>
        <v xml:space="preserve"> </v>
      </c>
      <c r="N142" s="2" t="str">
        <f t="shared" ca="1" si="11"/>
        <v xml:space="preserve"> </v>
      </c>
      <c r="O142" s="2" t="str">
        <f t="shared" ca="1" si="11"/>
        <v xml:space="preserve"> </v>
      </c>
      <c r="P142" s="1" t="str">
        <f t="shared" ca="1" si="10"/>
        <v>F. MAYEUR: ne pratique plus</v>
      </c>
    </row>
    <row r="143" spans="1:16" s="2" customFormat="1" x14ac:dyDescent="0.2">
      <c r="A143" s="1">
        <f ca="1">ROW()-IFERROR(INDEX(Onglets[Fin],MATCH(SUM($D143:$L143)-1,Onglets[ID]),0),0)-1</f>
        <v>110</v>
      </c>
      <c r="B143" s="1" t="str">
        <f ca="1">INDEX(Onglets[Onglet],MATCH(SUM($D143:$L143),Onglets[ID]),0)</f>
        <v>Biochimie</v>
      </c>
      <c r="C143" s="23" t="str">
        <f t="shared" ca="1" si="9"/>
        <v>Matière sèche/cendres brutes</v>
      </c>
      <c r="D143" s="1" t="str">
        <f ca="1">IF(AND((ROW()-1)&gt;=INDEX(Onglets[Début],D$1),(ROW()-1)&lt;INDEX(Onglets[Début],E$1))=TRUE,VALUE(D$1),"")</f>
        <v/>
      </c>
      <c r="E143" s="1">
        <f ca="1">IF(AND((ROW()-1)&gt;=INDEX(Onglets[Début],E$1),(ROW()-1)&lt;INDEX(Onglets[Début],F$1))=TRUE,VALUE(E$1),"")</f>
        <v>2</v>
      </c>
      <c r="F143" s="1" t="str">
        <f ca="1">IF(AND((ROW()-1)&gt;=INDEX(Onglets[Début],F$1),(ROW()-1)&lt;INDEX(Onglets[Début],G$1))=TRUE,VALUE(F$1),"")</f>
        <v/>
      </c>
      <c r="G143" s="1" t="str">
        <f ca="1">IF(AND((ROW()-1)&gt;=INDEX(Onglets[Début],G$1),(ROW()-1)&lt;INDEX(Onglets[Début],H$1))=TRUE,VALUE(G$1),"")</f>
        <v/>
      </c>
      <c r="H143" s="1" t="str">
        <f ca="1">IF(AND((ROW()-1)&gt;=INDEX(Onglets[Début],H$1),(ROW()-1)&lt;INDEX(Onglets[Début],I$1))=TRUE,VALUE(H$1),"")</f>
        <v/>
      </c>
      <c r="I143" s="1" t="str">
        <f ca="1">IF(AND((ROW()-1)&gt;=INDEX(Onglets[Début],I$1),(ROW()-1)&lt;INDEX(Onglets[Début],J$1))=TRUE,VALUE(I$1),"")</f>
        <v/>
      </c>
      <c r="J143" s="1" t="str">
        <f ca="1">IF(AND((ROW()-1)&gt;=INDEX(Onglets[Début],J$1),(ROW()-1)&lt;INDEX(Onglets[Début],K$1))=TRUE,VALUE(J$1),"")</f>
        <v/>
      </c>
      <c r="K143" s="1" t="str">
        <f ca="1">IF(AND((ROW()-1)&gt;=INDEX(Onglets[Début],K$1),(ROW()-1)&lt;INDEX(Onglets[Début],L$1))=TRUE,VALUE(K$1),"")</f>
        <v/>
      </c>
      <c r="L143" s="1" t="str">
        <f ca="1">IF(AND((ROW()-1)&gt;=INDEX(Onglets[Début],L$1))=TRUE,VALUE(L$1),"")</f>
        <v/>
      </c>
      <c r="M143" s="2" t="str">
        <f t="shared" ca="1" si="11"/>
        <v xml:space="preserve"> </v>
      </c>
      <c r="N143" s="2" t="str">
        <f t="shared" ca="1" si="11"/>
        <v xml:space="preserve"> </v>
      </c>
      <c r="O143" s="2" t="str">
        <f t="shared" ca="1" si="11"/>
        <v xml:space="preserve"> </v>
      </c>
      <c r="P143" s="1" t="str">
        <f t="shared" ca="1" si="10"/>
        <v/>
      </c>
    </row>
    <row r="144" spans="1:16" s="2" customFormat="1" x14ac:dyDescent="0.2">
      <c r="A144" s="1">
        <f ca="1">ROW()-IFERROR(INDEX(Onglets[Fin],MATCH(SUM($D144:$L144)-1,Onglets[ID]),0),0)-1</f>
        <v>111</v>
      </c>
      <c r="B144" s="1" t="str">
        <f ca="1">INDEX(Onglets[Onglet],MATCH(SUM($D144:$L144),Onglets[ID]),0)</f>
        <v>Biochimie</v>
      </c>
      <c r="C144" s="23" t="str">
        <f t="shared" ca="1" si="9"/>
        <v xml:space="preserve">Micro_Traceurs </v>
      </c>
      <c r="D144" s="1" t="str">
        <f ca="1">IF(AND((ROW()-1)&gt;=INDEX(Onglets[Début],D$1),(ROW()-1)&lt;INDEX(Onglets[Début],E$1))=TRUE,VALUE(D$1),"")</f>
        <v/>
      </c>
      <c r="E144" s="1">
        <f ca="1">IF(AND((ROW()-1)&gt;=INDEX(Onglets[Début],E$1),(ROW()-1)&lt;INDEX(Onglets[Début],F$1))=TRUE,VALUE(E$1),"")</f>
        <v>2</v>
      </c>
      <c r="F144" s="1" t="str">
        <f ca="1">IF(AND((ROW()-1)&gt;=INDEX(Onglets[Début],F$1),(ROW()-1)&lt;INDEX(Onglets[Début],G$1))=TRUE,VALUE(F$1),"")</f>
        <v/>
      </c>
      <c r="G144" s="1" t="str">
        <f ca="1">IF(AND((ROW()-1)&gt;=INDEX(Onglets[Début],G$1),(ROW()-1)&lt;INDEX(Onglets[Début],H$1))=TRUE,VALUE(G$1),"")</f>
        <v/>
      </c>
      <c r="H144" s="1" t="str">
        <f ca="1">IF(AND((ROW()-1)&gt;=INDEX(Onglets[Début],H$1),(ROW()-1)&lt;INDEX(Onglets[Début],I$1))=TRUE,VALUE(H$1),"")</f>
        <v/>
      </c>
      <c r="I144" s="1" t="str">
        <f ca="1">IF(AND((ROW()-1)&gt;=INDEX(Onglets[Début],I$1),(ROW()-1)&lt;INDEX(Onglets[Début],J$1))=TRUE,VALUE(I$1),"")</f>
        <v/>
      </c>
      <c r="J144" s="1" t="str">
        <f ca="1">IF(AND((ROW()-1)&gt;=INDEX(Onglets[Début],J$1),(ROW()-1)&lt;INDEX(Onglets[Début],K$1))=TRUE,VALUE(J$1),"")</f>
        <v/>
      </c>
      <c r="K144" s="1" t="str">
        <f ca="1">IF(AND((ROW()-1)&gt;=INDEX(Onglets[Début],K$1),(ROW()-1)&lt;INDEX(Onglets[Début],L$1))=TRUE,VALUE(K$1),"")</f>
        <v/>
      </c>
      <c r="L144" s="1" t="str">
        <f ca="1">IF(AND((ROW()-1)&gt;=INDEX(Onglets[Début],L$1))=TRUE,VALUE(L$1),"")</f>
        <v/>
      </c>
      <c r="M144" s="2" t="str">
        <f t="shared" ca="1" si="11"/>
        <v xml:space="preserve"> </v>
      </c>
      <c r="N144" s="2" t="str">
        <f t="shared" ca="1" si="11"/>
        <v xml:space="preserve"> </v>
      </c>
      <c r="O144" s="2" t="str">
        <f t="shared" ca="1" si="11"/>
        <v xml:space="preserve"> </v>
      </c>
      <c r="P144" s="1" t="str">
        <f t="shared" ca="1" si="10"/>
        <v/>
      </c>
    </row>
    <row r="145" spans="1:16" s="2" customFormat="1" x14ac:dyDescent="0.2">
      <c r="A145" s="1">
        <f ca="1">ROW()-IFERROR(INDEX(Onglets[Fin],MATCH(SUM($D145:$L145)-1,Onglets[ID]),0),0)-1</f>
        <v>112</v>
      </c>
      <c r="B145" s="1" t="str">
        <f ca="1">INDEX(Onglets[Onglet],MATCH(SUM($D145:$L145),Onglets[ID]),0)</f>
        <v>Biochimie</v>
      </c>
      <c r="C145" s="23" t="str">
        <f t="shared" ca="1" si="9"/>
        <v>Minéralisation  (tous MM et marqueurs)</v>
      </c>
      <c r="D145" s="1" t="str">
        <f ca="1">IF(AND((ROW()-1)&gt;=INDEX(Onglets[Début],D$1),(ROW()-1)&lt;INDEX(Onglets[Début],E$1))=TRUE,VALUE(D$1),"")</f>
        <v/>
      </c>
      <c r="E145" s="1">
        <f ca="1">IF(AND((ROW()-1)&gt;=INDEX(Onglets[Début],E$1),(ROW()-1)&lt;INDEX(Onglets[Début],F$1))=TRUE,VALUE(E$1),"")</f>
        <v>2</v>
      </c>
      <c r="F145" s="1" t="str">
        <f ca="1">IF(AND((ROW()-1)&gt;=INDEX(Onglets[Début],F$1),(ROW()-1)&lt;INDEX(Onglets[Début],G$1))=TRUE,VALUE(F$1),"")</f>
        <v/>
      </c>
      <c r="G145" s="1" t="str">
        <f ca="1">IF(AND((ROW()-1)&gt;=INDEX(Onglets[Début],G$1),(ROW()-1)&lt;INDEX(Onglets[Début],H$1))=TRUE,VALUE(G$1),"")</f>
        <v/>
      </c>
      <c r="H145" s="1" t="str">
        <f ca="1">IF(AND((ROW()-1)&gt;=INDEX(Onglets[Début],H$1),(ROW()-1)&lt;INDEX(Onglets[Début],I$1))=TRUE,VALUE(H$1),"")</f>
        <v/>
      </c>
      <c r="I145" s="1" t="str">
        <f ca="1">IF(AND((ROW()-1)&gt;=INDEX(Onglets[Début],I$1),(ROW()-1)&lt;INDEX(Onglets[Début],J$1))=TRUE,VALUE(I$1),"")</f>
        <v/>
      </c>
      <c r="J145" s="1" t="str">
        <f ca="1">IF(AND((ROW()-1)&gt;=INDEX(Onglets[Début],J$1),(ROW()-1)&lt;INDEX(Onglets[Début],K$1))=TRUE,VALUE(J$1),"")</f>
        <v/>
      </c>
      <c r="K145" s="1" t="str">
        <f ca="1">IF(AND((ROW()-1)&gt;=INDEX(Onglets[Début],K$1),(ROW()-1)&lt;INDEX(Onglets[Début],L$1))=TRUE,VALUE(K$1),"")</f>
        <v/>
      </c>
      <c r="L145" s="1" t="str">
        <f ca="1">IF(AND((ROW()-1)&gt;=INDEX(Onglets[Début],L$1))=TRUE,VALUE(L$1),"")</f>
        <v/>
      </c>
      <c r="M145" s="2" t="str">
        <f t="shared" ca="1" si="11"/>
        <v xml:space="preserve"> </v>
      </c>
      <c r="N145" s="2" t="str">
        <f t="shared" ca="1" si="11"/>
        <v xml:space="preserve"> </v>
      </c>
      <c r="O145" s="2" t="str">
        <f t="shared" ca="1" si="11"/>
        <v xml:space="preserve"> </v>
      </c>
      <c r="P145" s="1" t="str">
        <f t="shared" ca="1" si="10"/>
        <v/>
      </c>
    </row>
    <row r="146" spans="1:16" s="2" customFormat="1" x14ac:dyDescent="0.2">
      <c r="A146" s="1">
        <f ca="1">ROW()-IFERROR(INDEX(Onglets[Fin],MATCH(SUM($D146:$L146)-1,Onglets[ID]),0),0)-1</f>
        <v>113</v>
      </c>
      <c r="B146" s="1" t="str">
        <f ca="1">INDEX(Onglets[Onglet],MATCH(SUM($D146:$L146),Onglets[ID]),0)</f>
        <v>Biochimie</v>
      </c>
      <c r="C146" s="23" t="str">
        <f t="shared" ca="1" si="9"/>
        <v>Minéraux (SAA) sans minéralisation micro onde</v>
      </c>
      <c r="D146" s="1" t="str">
        <f ca="1">IF(AND((ROW()-1)&gt;=INDEX(Onglets[Début],D$1),(ROW()-1)&lt;INDEX(Onglets[Début],E$1))=TRUE,VALUE(D$1),"")</f>
        <v/>
      </c>
      <c r="E146" s="1">
        <f ca="1">IF(AND((ROW()-1)&gt;=INDEX(Onglets[Début],E$1),(ROW()-1)&lt;INDEX(Onglets[Début],F$1))=TRUE,VALUE(E$1),"")</f>
        <v>2</v>
      </c>
      <c r="F146" s="1" t="str">
        <f ca="1">IF(AND((ROW()-1)&gt;=INDEX(Onglets[Début],F$1),(ROW()-1)&lt;INDEX(Onglets[Début],G$1))=TRUE,VALUE(F$1),"")</f>
        <v/>
      </c>
      <c r="G146" s="1" t="str">
        <f ca="1">IF(AND((ROW()-1)&gt;=INDEX(Onglets[Début],G$1),(ROW()-1)&lt;INDEX(Onglets[Début],H$1))=TRUE,VALUE(G$1),"")</f>
        <v/>
      </c>
      <c r="H146" s="1" t="str">
        <f ca="1">IF(AND((ROW()-1)&gt;=INDEX(Onglets[Début],H$1),(ROW()-1)&lt;INDEX(Onglets[Début],I$1))=TRUE,VALUE(H$1),"")</f>
        <v/>
      </c>
      <c r="I146" s="1" t="str">
        <f ca="1">IF(AND((ROW()-1)&gt;=INDEX(Onglets[Début],I$1),(ROW()-1)&lt;INDEX(Onglets[Début],J$1))=TRUE,VALUE(I$1),"")</f>
        <v/>
      </c>
      <c r="J146" s="1" t="str">
        <f ca="1">IF(AND((ROW()-1)&gt;=INDEX(Onglets[Début],J$1),(ROW()-1)&lt;INDEX(Onglets[Début],K$1))=TRUE,VALUE(J$1),"")</f>
        <v/>
      </c>
      <c r="K146" s="1" t="str">
        <f ca="1">IF(AND((ROW()-1)&gt;=INDEX(Onglets[Début],K$1),(ROW()-1)&lt;INDEX(Onglets[Début],L$1))=TRUE,VALUE(K$1),"")</f>
        <v/>
      </c>
      <c r="L146" s="1" t="str">
        <f ca="1">IF(AND((ROW()-1)&gt;=INDEX(Onglets[Début],L$1))=TRUE,VALUE(L$1),"")</f>
        <v/>
      </c>
      <c r="M146" s="2" t="str">
        <f t="shared" ca="1" si="11"/>
        <v xml:space="preserve"> </v>
      </c>
      <c r="N146" s="2" t="str">
        <f t="shared" ca="1" si="11"/>
        <v/>
      </c>
      <c r="O146" s="2" t="str">
        <f t="shared" ca="1" si="11"/>
        <v xml:space="preserve"> </v>
      </c>
      <c r="P146" s="1" t="str">
        <f t="shared" ca="1" si="10"/>
        <v/>
      </c>
    </row>
    <row r="147" spans="1:16" s="2" customFormat="1" x14ac:dyDescent="0.2">
      <c r="A147" s="1">
        <f ca="1">ROW()-IFERROR(INDEX(Onglets[Fin],MATCH(SUM($D147:$L147)-1,Onglets[ID]),0),0)-1</f>
        <v>114</v>
      </c>
      <c r="B147" s="1" t="str">
        <f ca="1">INDEX(Onglets[Onglet],MATCH(SUM($D147:$L147),Onglets[ID]),0)</f>
        <v>Biochimie</v>
      </c>
      <c r="C147" s="23" t="str">
        <f t="shared" ca="1" si="9"/>
        <v xml:space="preserve">Mise en solution des éléments minéraux </v>
      </c>
      <c r="D147" s="1" t="str">
        <f ca="1">IF(AND((ROW()-1)&gt;=INDEX(Onglets[Début],D$1),(ROW()-1)&lt;INDEX(Onglets[Début],E$1))=TRUE,VALUE(D$1),"")</f>
        <v/>
      </c>
      <c r="E147" s="1">
        <f ca="1">IF(AND((ROW()-1)&gt;=INDEX(Onglets[Début],E$1),(ROW()-1)&lt;INDEX(Onglets[Début],F$1))=TRUE,VALUE(E$1),"")</f>
        <v>2</v>
      </c>
      <c r="F147" s="1" t="str">
        <f ca="1">IF(AND((ROW()-1)&gt;=INDEX(Onglets[Début],F$1),(ROW()-1)&lt;INDEX(Onglets[Début],G$1))=TRUE,VALUE(F$1),"")</f>
        <v/>
      </c>
      <c r="G147" s="1" t="str">
        <f ca="1">IF(AND((ROW()-1)&gt;=INDEX(Onglets[Début],G$1),(ROW()-1)&lt;INDEX(Onglets[Début],H$1))=TRUE,VALUE(G$1),"")</f>
        <v/>
      </c>
      <c r="H147" s="1" t="str">
        <f ca="1">IF(AND((ROW()-1)&gt;=INDEX(Onglets[Début],H$1),(ROW()-1)&lt;INDEX(Onglets[Début],I$1))=TRUE,VALUE(H$1),"")</f>
        <v/>
      </c>
      <c r="I147" s="1" t="str">
        <f ca="1">IF(AND((ROW()-1)&gt;=INDEX(Onglets[Début],I$1),(ROW()-1)&lt;INDEX(Onglets[Début],J$1))=TRUE,VALUE(I$1),"")</f>
        <v/>
      </c>
      <c r="J147" s="1" t="str">
        <f ca="1">IF(AND((ROW()-1)&gt;=INDEX(Onglets[Début],J$1),(ROW()-1)&lt;INDEX(Onglets[Début],K$1))=TRUE,VALUE(J$1),"")</f>
        <v/>
      </c>
      <c r="K147" s="1" t="str">
        <f ca="1">IF(AND((ROW()-1)&gt;=INDEX(Onglets[Début],K$1),(ROW()-1)&lt;INDEX(Onglets[Début],L$1))=TRUE,VALUE(K$1),"")</f>
        <v/>
      </c>
      <c r="L147" s="1" t="str">
        <f ca="1">IF(AND((ROW()-1)&gt;=INDEX(Onglets[Début],L$1))=TRUE,VALUE(L$1),"")</f>
        <v/>
      </c>
      <c r="M147" s="2" t="str">
        <f t="shared" ca="1" si="11"/>
        <v xml:space="preserve"> </v>
      </c>
      <c r="N147" s="2" t="str">
        <f t="shared" ca="1" si="11"/>
        <v/>
      </c>
      <c r="O147" s="2" t="str">
        <f t="shared" ca="1" si="11"/>
        <v/>
      </c>
      <c r="P147" s="1" t="str">
        <f t="shared" ca="1" si="10"/>
        <v/>
      </c>
    </row>
    <row r="148" spans="1:16" s="2" customFormat="1" x14ac:dyDescent="0.2">
      <c r="A148" s="1">
        <f ca="1">ROW()-IFERROR(INDEX(Onglets[Fin],MATCH(SUM($D148:$L148)-1,Onglets[ID]),0),0)-1</f>
        <v>115</v>
      </c>
      <c r="B148" s="1" t="str">
        <f ca="1">INDEX(Onglets[Onglet],MATCH(SUM($D148:$L148),Onglets[ID]),0)</f>
        <v>Biochimie</v>
      </c>
      <c r="C148" s="23" t="str">
        <f t="shared" ca="1" si="9"/>
        <v>NDF (Van Soest)</v>
      </c>
      <c r="D148" s="1" t="str">
        <f ca="1">IF(AND((ROW()-1)&gt;=INDEX(Onglets[Début],D$1),(ROW()-1)&lt;INDEX(Onglets[Début],E$1))=TRUE,VALUE(D$1),"")</f>
        <v/>
      </c>
      <c r="E148" s="1">
        <f ca="1">IF(AND((ROW()-1)&gt;=INDEX(Onglets[Début],E$1),(ROW()-1)&lt;INDEX(Onglets[Début],F$1))=TRUE,VALUE(E$1),"")</f>
        <v>2</v>
      </c>
      <c r="F148" s="1" t="str">
        <f ca="1">IF(AND((ROW()-1)&gt;=INDEX(Onglets[Début],F$1),(ROW()-1)&lt;INDEX(Onglets[Début],G$1))=TRUE,VALUE(F$1),"")</f>
        <v/>
      </c>
      <c r="G148" s="1" t="str">
        <f ca="1">IF(AND((ROW()-1)&gt;=INDEX(Onglets[Début],G$1),(ROW()-1)&lt;INDEX(Onglets[Début],H$1))=TRUE,VALUE(G$1),"")</f>
        <v/>
      </c>
      <c r="H148" s="1" t="str">
        <f ca="1">IF(AND((ROW()-1)&gt;=INDEX(Onglets[Début],H$1),(ROW()-1)&lt;INDEX(Onglets[Début],I$1))=TRUE,VALUE(H$1),"")</f>
        <v/>
      </c>
      <c r="I148" s="1" t="str">
        <f ca="1">IF(AND((ROW()-1)&gt;=INDEX(Onglets[Début],I$1),(ROW()-1)&lt;INDEX(Onglets[Début],J$1))=TRUE,VALUE(I$1),"")</f>
        <v/>
      </c>
      <c r="J148" s="1" t="str">
        <f ca="1">IF(AND((ROW()-1)&gt;=INDEX(Onglets[Début],J$1),(ROW()-1)&lt;INDEX(Onglets[Début],K$1))=TRUE,VALUE(J$1),"")</f>
        <v/>
      </c>
      <c r="K148" s="1" t="str">
        <f ca="1">IF(AND((ROW()-1)&gt;=INDEX(Onglets[Début],K$1),(ROW()-1)&lt;INDEX(Onglets[Début],L$1))=TRUE,VALUE(K$1),"")</f>
        <v/>
      </c>
      <c r="L148" s="1" t="str">
        <f ca="1">IF(AND((ROW()-1)&gt;=INDEX(Onglets[Début],L$1))=TRUE,VALUE(L$1),"")</f>
        <v/>
      </c>
      <c r="M148" s="2" t="str">
        <f t="shared" ca="1" si="11"/>
        <v xml:space="preserve"> </v>
      </c>
      <c r="N148" s="2" t="str">
        <f t="shared" ca="1" si="11"/>
        <v xml:space="preserve"> </v>
      </c>
      <c r="O148" s="2" t="str">
        <f t="shared" ca="1" si="11"/>
        <v xml:space="preserve"> </v>
      </c>
      <c r="P148" s="1" t="str">
        <f t="shared" ca="1" si="10"/>
        <v/>
      </c>
    </row>
    <row r="149" spans="1:16" s="2" customFormat="1" x14ac:dyDescent="0.2">
      <c r="A149" s="1">
        <f ca="1">ROW()-IFERROR(INDEX(Onglets[Fin],MATCH(SUM($D149:$L149)-1,Onglets[ID]),0),0)-1</f>
        <v>116</v>
      </c>
      <c r="B149" s="1" t="str">
        <f ca="1">INDEX(Onglets[Onglet],MATCH(SUM($D149:$L149),Onglets[ID]),0)</f>
        <v>Biochimie</v>
      </c>
      <c r="C149" s="23" t="str">
        <f t="shared" ca="1" si="9"/>
        <v>NDF_ADF (Van Soest)</v>
      </c>
      <c r="D149" s="1" t="str">
        <f ca="1">IF(AND((ROW()-1)&gt;=INDEX(Onglets[Début],D$1),(ROW()-1)&lt;INDEX(Onglets[Début],E$1))=TRUE,VALUE(D$1),"")</f>
        <v/>
      </c>
      <c r="E149" s="1">
        <f ca="1">IF(AND((ROW()-1)&gt;=INDEX(Onglets[Début],E$1),(ROW()-1)&lt;INDEX(Onglets[Début],F$1))=TRUE,VALUE(E$1),"")</f>
        <v>2</v>
      </c>
      <c r="F149" s="1" t="str">
        <f ca="1">IF(AND((ROW()-1)&gt;=INDEX(Onglets[Début],F$1),(ROW()-1)&lt;INDEX(Onglets[Début],G$1))=TRUE,VALUE(F$1),"")</f>
        <v/>
      </c>
      <c r="G149" s="1" t="str">
        <f ca="1">IF(AND((ROW()-1)&gt;=INDEX(Onglets[Début],G$1),(ROW()-1)&lt;INDEX(Onglets[Début],H$1))=TRUE,VALUE(G$1),"")</f>
        <v/>
      </c>
      <c r="H149" s="1" t="str">
        <f ca="1">IF(AND((ROW()-1)&gt;=INDEX(Onglets[Début],H$1),(ROW()-1)&lt;INDEX(Onglets[Début],I$1))=TRUE,VALUE(H$1),"")</f>
        <v/>
      </c>
      <c r="I149" s="1" t="str">
        <f ca="1">IF(AND((ROW()-1)&gt;=INDEX(Onglets[Début],I$1),(ROW()-1)&lt;INDEX(Onglets[Début],J$1))=TRUE,VALUE(I$1),"")</f>
        <v/>
      </c>
      <c r="J149" s="1" t="str">
        <f ca="1">IF(AND((ROW()-1)&gt;=INDEX(Onglets[Début],J$1),(ROW()-1)&lt;INDEX(Onglets[Début],K$1))=TRUE,VALUE(J$1),"")</f>
        <v/>
      </c>
      <c r="K149" s="1" t="str">
        <f ca="1">IF(AND((ROW()-1)&gt;=INDEX(Onglets[Début],K$1),(ROW()-1)&lt;INDEX(Onglets[Début],L$1))=TRUE,VALUE(K$1),"")</f>
        <v/>
      </c>
      <c r="L149" s="1" t="str">
        <f ca="1">IF(AND((ROW()-1)&gt;=INDEX(Onglets[Début],L$1))=TRUE,VALUE(L$1),"")</f>
        <v/>
      </c>
      <c r="M149" s="2" t="str">
        <f t="shared" ca="1" si="11"/>
        <v xml:space="preserve"> </v>
      </c>
      <c r="N149" s="2" t="str">
        <f t="shared" ca="1" si="11"/>
        <v xml:space="preserve"> </v>
      </c>
      <c r="O149" s="2" t="str">
        <f t="shared" ca="1" si="11"/>
        <v xml:space="preserve"> </v>
      </c>
      <c r="P149" s="1" t="str">
        <f t="shared" ca="1" si="10"/>
        <v/>
      </c>
    </row>
    <row r="150" spans="1:16" s="2" customFormat="1" x14ac:dyDescent="0.2">
      <c r="A150" s="1">
        <f ca="1">ROW()-IFERROR(INDEX(Onglets[Fin],MATCH(SUM($D150:$L150)-1,Onglets[ID]),0),0)-1</f>
        <v>117</v>
      </c>
      <c r="B150" s="1" t="str">
        <f ca="1">INDEX(Onglets[Onglet],MATCH(SUM($D150:$L150),Onglets[ID]),0)</f>
        <v>Biochimie</v>
      </c>
      <c r="C150" s="23" t="str">
        <f t="shared" ca="1" si="9"/>
        <v>Osmolarité</v>
      </c>
      <c r="D150" s="1" t="str">
        <f ca="1">IF(AND((ROW()-1)&gt;=INDEX(Onglets[Début],D$1),(ROW()-1)&lt;INDEX(Onglets[Début],E$1))=TRUE,VALUE(D$1),"")</f>
        <v/>
      </c>
      <c r="E150" s="1">
        <f ca="1">IF(AND((ROW()-1)&gt;=INDEX(Onglets[Début],E$1),(ROW()-1)&lt;INDEX(Onglets[Début],F$1))=TRUE,VALUE(E$1),"")</f>
        <v>2</v>
      </c>
      <c r="F150" s="1" t="str">
        <f ca="1">IF(AND((ROW()-1)&gt;=INDEX(Onglets[Début],F$1),(ROW()-1)&lt;INDEX(Onglets[Début],G$1))=TRUE,VALUE(F$1),"")</f>
        <v/>
      </c>
      <c r="G150" s="1" t="str">
        <f ca="1">IF(AND((ROW()-1)&gt;=INDEX(Onglets[Début],G$1),(ROW()-1)&lt;INDEX(Onglets[Début],H$1))=TRUE,VALUE(G$1),"")</f>
        <v/>
      </c>
      <c r="H150" s="1" t="str">
        <f ca="1">IF(AND((ROW()-1)&gt;=INDEX(Onglets[Début],H$1),(ROW()-1)&lt;INDEX(Onglets[Début],I$1))=TRUE,VALUE(H$1),"")</f>
        <v/>
      </c>
      <c r="I150" s="1" t="str">
        <f ca="1">IF(AND((ROW()-1)&gt;=INDEX(Onglets[Début],I$1),(ROW()-1)&lt;INDEX(Onglets[Début],J$1))=TRUE,VALUE(I$1),"")</f>
        <v/>
      </c>
      <c r="J150" s="1" t="str">
        <f ca="1">IF(AND((ROW()-1)&gt;=INDEX(Onglets[Début],J$1),(ROW()-1)&lt;INDEX(Onglets[Début],K$1))=TRUE,VALUE(J$1),"")</f>
        <v/>
      </c>
      <c r="K150" s="1" t="str">
        <f ca="1">IF(AND((ROW()-1)&gt;=INDEX(Onglets[Début],K$1),(ROW()-1)&lt;INDEX(Onglets[Début],L$1))=TRUE,VALUE(K$1),"")</f>
        <v/>
      </c>
      <c r="L150" s="1" t="str">
        <f ca="1">IF(AND((ROW()-1)&gt;=INDEX(Onglets[Début],L$1))=TRUE,VALUE(L$1),"")</f>
        <v/>
      </c>
      <c r="M150" s="2" t="str">
        <f t="shared" ca="1" si="11"/>
        <v xml:space="preserve"> </v>
      </c>
      <c r="N150" s="2" t="str">
        <f t="shared" ca="1" si="11"/>
        <v xml:space="preserve"> </v>
      </c>
      <c r="O150" s="2" t="str">
        <f t="shared" ca="1" si="11"/>
        <v xml:space="preserve"> </v>
      </c>
      <c r="P150" s="1" t="str">
        <f t="shared" ca="1" si="10"/>
        <v/>
      </c>
    </row>
    <row r="151" spans="1:16" s="2" customFormat="1" x14ac:dyDescent="0.2">
      <c r="A151" s="1">
        <f ca="1">ROW()-IFERROR(INDEX(Onglets[Fin],MATCH(SUM($D151:$L151)-1,Onglets[ID]),0),0)-1</f>
        <v>118</v>
      </c>
      <c r="B151" s="1" t="str">
        <f ca="1">INDEX(Onglets[Onglet],MATCH(SUM($D151:$L151),Onglets[ID]),0)</f>
        <v>Biochimie</v>
      </c>
      <c r="C151" s="23" t="e">
        <f t="shared" ca="1" si="9"/>
        <v>#N/A</v>
      </c>
      <c r="D151" s="1" t="str">
        <f ca="1">IF(AND((ROW()-1)&gt;=INDEX(Onglets[Début],D$1),(ROW()-1)&lt;INDEX(Onglets[Début],E$1))=TRUE,VALUE(D$1),"")</f>
        <v/>
      </c>
      <c r="E151" s="1">
        <f ca="1">IF(AND((ROW()-1)&gt;=INDEX(Onglets[Début],E$1),(ROW()-1)&lt;INDEX(Onglets[Début],F$1))=TRUE,VALUE(E$1),"")</f>
        <v>2</v>
      </c>
      <c r="F151" s="1" t="str">
        <f ca="1">IF(AND((ROW()-1)&gt;=INDEX(Onglets[Début],F$1),(ROW()-1)&lt;INDEX(Onglets[Début],G$1))=TRUE,VALUE(F$1),"")</f>
        <v/>
      </c>
      <c r="G151" s="1" t="str">
        <f ca="1">IF(AND((ROW()-1)&gt;=INDEX(Onglets[Début],G$1),(ROW()-1)&lt;INDEX(Onglets[Début],H$1))=TRUE,VALUE(G$1),"")</f>
        <v/>
      </c>
      <c r="H151" s="1" t="str">
        <f ca="1">IF(AND((ROW()-1)&gt;=INDEX(Onglets[Début],H$1),(ROW()-1)&lt;INDEX(Onglets[Début],I$1))=TRUE,VALUE(H$1),"")</f>
        <v/>
      </c>
      <c r="I151" s="1" t="str">
        <f ca="1">IF(AND((ROW()-1)&gt;=INDEX(Onglets[Début],I$1),(ROW()-1)&lt;INDEX(Onglets[Début],J$1))=TRUE,VALUE(I$1),"")</f>
        <v/>
      </c>
      <c r="J151" s="1" t="str">
        <f ca="1">IF(AND((ROW()-1)&gt;=INDEX(Onglets[Début],J$1),(ROW()-1)&lt;INDEX(Onglets[Début],K$1))=TRUE,VALUE(J$1),"")</f>
        <v/>
      </c>
      <c r="K151" s="1" t="str">
        <f ca="1">IF(AND((ROW()-1)&gt;=INDEX(Onglets[Début],K$1),(ROW()-1)&lt;INDEX(Onglets[Début],L$1))=TRUE,VALUE(K$1),"")</f>
        <v/>
      </c>
      <c r="L151" s="1" t="str">
        <f ca="1">IF(AND((ROW()-1)&gt;=INDEX(Onglets[Début],L$1))=TRUE,VALUE(L$1),"")</f>
        <v/>
      </c>
      <c r="M151" s="2" t="e">
        <f t="shared" ca="1" si="11"/>
        <v>#N/A</v>
      </c>
      <c r="N151" s="2" t="e">
        <f t="shared" ca="1" si="11"/>
        <v>#N/A</v>
      </c>
      <c r="O151" s="2" t="e">
        <f t="shared" ca="1" si="11"/>
        <v>#N/A</v>
      </c>
      <c r="P151" s="1" t="e">
        <f t="shared" ca="1" si="10"/>
        <v>#N/A</v>
      </c>
    </row>
    <row r="152" spans="1:16" s="2" customFormat="1" x14ac:dyDescent="0.2">
      <c r="A152" s="1">
        <f ca="1">ROW()-IFERROR(INDEX(Onglets[Fin],MATCH(SUM($D152:$L152)-1,Onglets[ID]),0),0)-1</f>
        <v>119</v>
      </c>
      <c r="B152" s="1" t="str">
        <f ca="1">INDEX(Onglets[Onglet],MATCH(SUM($D152:$L152),Onglets[ID]),0)</f>
        <v>Biochimie</v>
      </c>
      <c r="C152" s="23" t="str">
        <f t="shared" ca="1" si="9"/>
        <v xml:space="preserve">Parois végétales </v>
      </c>
      <c r="D152" s="1" t="str">
        <f ca="1">IF(AND((ROW()-1)&gt;=INDEX(Onglets[Début],D$1),(ROW()-1)&lt;INDEX(Onglets[Début],E$1))=TRUE,VALUE(D$1),"")</f>
        <v/>
      </c>
      <c r="E152" s="1">
        <f ca="1">IF(AND((ROW()-1)&gt;=INDEX(Onglets[Début],E$1),(ROW()-1)&lt;INDEX(Onglets[Début],F$1))=TRUE,VALUE(E$1),"")</f>
        <v>2</v>
      </c>
      <c r="F152" s="1" t="str">
        <f ca="1">IF(AND((ROW()-1)&gt;=INDEX(Onglets[Début],F$1),(ROW()-1)&lt;INDEX(Onglets[Début],G$1))=TRUE,VALUE(F$1),"")</f>
        <v/>
      </c>
      <c r="G152" s="1" t="str">
        <f ca="1">IF(AND((ROW()-1)&gt;=INDEX(Onglets[Début],G$1),(ROW()-1)&lt;INDEX(Onglets[Début],H$1))=TRUE,VALUE(G$1),"")</f>
        <v/>
      </c>
      <c r="H152" s="1" t="str">
        <f ca="1">IF(AND((ROW()-1)&gt;=INDEX(Onglets[Début],H$1),(ROW()-1)&lt;INDEX(Onglets[Début],I$1))=TRUE,VALUE(H$1),"")</f>
        <v/>
      </c>
      <c r="I152" s="1" t="str">
        <f ca="1">IF(AND((ROW()-1)&gt;=INDEX(Onglets[Début],I$1),(ROW()-1)&lt;INDEX(Onglets[Début],J$1))=TRUE,VALUE(I$1),"")</f>
        <v/>
      </c>
      <c r="J152" s="1" t="str">
        <f ca="1">IF(AND((ROW()-1)&gt;=INDEX(Onglets[Début],J$1),(ROW()-1)&lt;INDEX(Onglets[Début],K$1))=TRUE,VALUE(J$1),"")</f>
        <v/>
      </c>
      <c r="K152" s="1" t="str">
        <f ca="1">IF(AND((ROW()-1)&gt;=INDEX(Onglets[Début],K$1),(ROW()-1)&lt;INDEX(Onglets[Début],L$1))=TRUE,VALUE(K$1),"")</f>
        <v/>
      </c>
      <c r="L152" s="1" t="str">
        <f ca="1">IF(AND((ROW()-1)&gt;=INDEX(Onglets[Début],L$1))=TRUE,VALUE(L$1),"")</f>
        <v/>
      </c>
      <c r="M152" s="2" t="str">
        <f t="shared" ca="1" si="11"/>
        <v xml:space="preserve"> </v>
      </c>
      <c r="N152" s="2" t="str">
        <f t="shared" ca="1" si="11"/>
        <v/>
      </c>
      <c r="O152" s="2" t="str">
        <f t="shared" ca="1" si="11"/>
        <v xml:space="preserve"> </v>
      </c>
      <c r="P152" s="1" t="str">
        <f t="shared" ca="1" si="10"/>
        <v>G. ROBIN: en cours d'acquisition</v>
      </c>
    </row>
    <row r="153" spans="1:16" s="2" customFormat="1" x14ac:dyDescent="0.2">
      <c r="A153" s="1">
        <f ca="1">ROW()-IFERROR(INDEX(Onglets[Fin],MATCH(SUM($D153:$L153)-1,Onglets[ID]),0),0)-1</f>
        <v>120</v>
      </c>
      <c r="B153" s="1" t="str">
        <f ca="1">INDEX(Onglets[Onglet],MATCH(SUM($D153:$L153),Onglets[ID]),0)</f>
        <v>Biochimie</v>
      </c>
      <c r="C153" s="23" t="str">
        <f t="shared" ca="1" si="9"/>
        <v>Parois végétales insolubles dans l'eau (WICW)</v>
      </c>
      <c r="D153" s="1" t="str">
        <f ca="1">IF(AND((ROW()-1)&gt;=INDEX(Onglets[Début],D$1),(ROW()-1)&lt;INDEX(Onglets[Début],E$1))=TRUE,VALUE(D$1),"")</f>
        <v/>
      </c>
      <c r="E153" s="1">
        <f ca="1">IF(AND((ROW()-1)&gt;=INDEX(Onglets[Début],E$1),(ROW()-1)&lt;INDEX(Onglets[Début],F$1))=TRUE,VALUE(E$1),"")</f>
        <v>2</v>
      </c>
      <c r="F153" s="1" t="str">
        <f ca="1">IF(AND((ROW()-1)&gt;=INDEX(Onglets[Début],F$1),(ROW()-1)&lt;INDEX(Onglets[Début],G$1))=TRUE,VALUE(F$1),"")</f>
        <v/>
      </c>
      <c r="G153" s="1" t="str">
        <f ca="1">IF(AND((ROW()-1)&gt;=INDEX(Onglets[Début],G$1),(ROW()-1)&lt;INDEX(Onglets[Début],H$1))=TRUE,VALUE(G$1),"")</f>
        <v/>
      </c>
      <c r="H153" s="1" t="str">
        <f ca="1">IF(AND((ROW()-1)&gt;=INDEX(Onglets[Début],H$1),(ROW()-1)&lt;INDEX(Onglets[Début],I$1))=TRUE,VALUE(H$1),"")</f>
        <v/>
      </c>
      <c r="I153" s="1" t="str">
        <f ca="1">IF(AND((ROW()-1)&gt;=INDEX(Onglets[Début],I$1),(ROW()-1)&lt;INDEX(Onglets[Début],J$1))=TRUE,VALUE(I$1),"")</f>
        <v/>
      </c>
      <c r="J153" s="1" t="str">
        <f ca="1">IF(AND((ROW()-1)&gt;=INDEX(Onglets[Début],J$1),(ROW()-1)&lt;INDEX(Onglets[Début],K$1))=TRUE,VALUE(J$1),"")</f>
        <v/>
      </c>
      <c r="K153" s="1" t="str">
        <f ca="1">IF(AND((ROW()-1)&gt;=INDEX(Onglets[Début],K$1),(ROW()-1)&lt;INDEX(Onglets[Début],L$1))=TRUE,VALUE(K$1),"")</f>
        <v/>
      </c>
      <c r="L153" s="1" t="str">
        <f ca="1">IF(AND((ROW()-1)&gt;=INDEX(Onglets[Début],L$1))=TRUE,VALUE(L$1),"")</f>
        <v/>
      </c>
      <c r="M153" s="2" t="str">
        <f t="shared" ca="1" si="11"/>
        <v xml:space="preserve"> </v>
      </c>
      <c r="N153" s="2" t="str">
        <f t="shared" ca="1" si="11"/>
        <v/>
      </c>
      <c r="O153" s="2" t="str">
        <f t="shared" ca="1" si="11"/>
        <v xml:space="preserve"> </v>
      </c>
      <c r="P153" s="1" t="str">
        <f t="shared" ca="1" si="10"/>
        <v/>
      </c>
    </row>
    <row r="154" spans="1:16" s="2" customFormat="1" x14ac:dyDescent="0.2">
      <c r="A154" s="1">
        <f ca="1">ROW()-IFERROR(INDEX(Onglets[Fin],MATCH(SUM($D154:$L154)-1,Onglets[ID]),0),0)-1</f>
        <v>121</v>
      </c>
      <c r="B154" s="1" t="str">
        <f ca="1">INDEX(Onglets[Onglet],MATCH(SUM($D154:$L154),Onglets[ID]),0)</f>
        <v>Biochimie</v>
      </c>
      <c r="C154" s="23" t="str">
        <f t="shared" ca="1" si="9"/>
        <v>Pertes en eau (abattoir)</v>
      </c>
      <c r="D154" s="1" t="str">
        <f ca="1">IF(AND((ROW()-1)&gt;=INDEX(Onglets[Début],D$1),(ROW()-1)&lt;INDEX(Onglets[Début],E$1))=TRUE,VALUE(D$1),"")</f>
        <v/>
      </c>
      <c r="E154" s="1">
        <f ca="1">IF(AND((ROW()-1)&gt;=INDEX(Onglets[Début],E$1),(ROW()-1)&lt;INDEX(Onglets[Début],F$1))=TRUE,VALUE(E$1),"")</f>
        <v>2</v>
      </c>
      <c r="F154" s="1" t="str">
        <f ca="1">IF(AND((ROW()-1)&gt;=INDEX(Onglets[Début],F$1),(ROW()-1)&lt;INDEX(Onglets[Début],G$1))=TRUE,VALUE(F$1),"")</f>
        <v/>
      </c>
      <c r="G154" s="1" t="str">
        <f ca="1">IF(AND((ROW()-1)&gt;=INDEX(Onglets[Début],G$1),(ROW()-1)&lt;INDEX(Onglets[Début],H$1))=TRUE,VALUE(G$1),"")</f>
        <v/>
      </c>
      <c r="H154" s="1" t="str">
        <f ca="1">IF(AND((ROW()-1)&gt;=INDEX(Onglets[Début],H$1),(ROW()-1)&lt;INDEX(Onglets[Début],I$1))=TRUE,VALUE(H$1),"")</f>
        <v/>
      </c>
      <c r="I154" s="1" t="str">
        <f ca="1">IF(AND((ROW()-1)&gt;=INDEX(Onglets[Début],I$1),(ROW()-1)&lt;INDEX(Onglets[Début],J$1))=TRUE,VALUE(I$1),"")</f>
        <v/>
      </c>
      <c r="J154" s="1" t="str">
        <f ca="1">IF(AND((ROW()-1)&gt;=INDEX(Onglets[Début],J$1),(ROW()-1)&lt;INDEX(Onglets[Début],K$1))=TRUE,VALUE(J$1),"")</f>
        <v/>
      </c>
      <c r="K154" s="1" t="str">
        <f ca="1">IF(AND((ROW()-1)&gt;=INDEX(Onglets[Début],K$1),(ROW()-1)&lt;INDEX(Onglets[Début],L$1))=TRUE,VALUE(K$1),"")</f>
        <v/>
      </c>
      <c r="L154" s="1" t="str">
        <f ca="1">IF(AND((ROW()-1)&gt;=INDEX(Onglets[Début],L$1))=TRUE,VALUE(L$1),"")</f>
        <v/>
      </c>
      <c r="M154" s="2" t="str">
        <f t="shared" ca="1" si="11"/>
        <v xml:space="preserve"> </v>
      </c>
      <c r="N154" s="2" t="str">
        <f t="shared" ca="1" si="11"/>
        <v xml:space="preserve"> </v>
      </c>
      <c r="O154" s="2" t="str">
        <f t="shared" ca="1" si="11"/>
        <v xml:space="preserve"> </v>
      </c>
      <c r="P154" s="1" t="str">
        <f t="shared" ca="1" si="10"/>
        <v/>
      </c>
    </row>
    <row r="155" spans="1:16" s="2" customFormat="1" x14ac:dyDescent="0.2">
      <c r="A155" s="1">
        <f ca="1">ROW()-IFERROR(INDEX(Onglets[Fin],MATCH(SUM($D155:$L155)-1,Onglets[ID]),0),0)-1</f>
        <v>122</v>
      </c>
      <c r="B155" s="1" t="str">
        <f ca="1">INDEX(Onglets[Onglet],MATCH(SUM($D155:$L155),Onglets[ID]),0)</f>
        <v>Biochimie</v>
      </c>
      <c r="C155" s="23" t="str">
        <f t="shared" ca="1" si="9"/>
        <v>Pertes en eau (cuisson viande)</v>
      </c>
      <c r="D155" s="1" t="str">
        <f ca="1">IF(AND((ROW()-1)&gt;=INDEX(Onglets[Début],D$1),(ROW()-1)&lt;INDEX(Onglets[Début],E$1))=TRUE,VALUE(D$1),"")</f>
        <v/>
      </c>
      <c r="E155" s="1">
        <f ca="1">IF(AND((ROW()-1)&gt;=INDEX(Onglets[Début],E$1),(ROW()-1)&lt;INDEX(Onglets[Début],F$1))=TRUE,VALUE(E$1),"")</f>
        <v>2</v>
      </c>
      <c r="F155" s="1" t="str">
        <f ca="1">IF(AND((ROW()-1)&gt;=INDEX(Onglets[Début],F$1),(ROW()-1)&lt;INDEX(Onglets[Début],G$1))=TRUE,VALUE(F$1),"")</f>
        <v/>
      </c>
      <c r="G155" s="1" t="str">
        <f ca="1">IF(AND((ROW()-1)&gt;=INDEX(Onglets[Début],G$1),(ROW()-1)&lt;INDEX(Onglets[Début],H$1))=TRUE,VALUE(G$1),"")</f>
        <v/>
      </c>
      <c r="H155" s="1" t="str">
        <f ca="1">IF(AND((ROW()-1)&gt;=INDEX(Onglets[Début],H$1),(ROW()-1)&lt;INDEX(Onglets[Début],I$1))=TRUE,VALUE(H$1),"")</f>
        <v/>
      </c>
      <c r="I155" s="1" t="str">
        <f ca="1">IF(AND((ROW()-1)&gt;=INDEX(Onglets[Début],I$1),(ROW()-1)&lt;INDEX(Onglets[Début],J$1))=TRUE,VALUE(I$1),"")</f>
        <v/>
      </c>
      <c r="J155" s="1" t="str">
        <f ca="1">IF(AND((ROW()-1)&gt;=INDEX(Onglets[Début],J$1),(ROW()-1)&lt;INDEX(Onglets[Début],K$1))=TRUE,VALUE(J$1),"")</f>
        <v/>
      </c>
      <c r="K155" s="1" t="str">
        <f ca="1">IF(AND((ROW()-1)&gt;=INDEX(Onglets[Début],K$1),(ROW()-1)&lt;INDEX(Onglets[Début],L$1))=TRUE,VALUE(K$1),"")</f>
        <v/>
      </c>
      <c r="L155" s="1" t="str">
        <f ca="1">IF(AND((ROW()-1)&gt;=INDEX(Onglets[Début],L$1))=TRUE,VALUE(L$1),"")</f>
        <v/>
      </c>
      <c r="M155" s="2" t="str">
        <f t="shared" ca="1" si="11"/>
        <v xml:space="preserve"> </v>
      </c>
      <c r="N155" s="2" t="str">
        <f t="shared" ca="1" si="11"/>
        <v/>
      </c>
      <c r="O155" s="2" t="str">
        <f t="shared" ca="1" si="11"/>
        <v xml:space="preserve"> </v>
      </c>
      <c r="P155" s="1" t="str">
        <f t="shared" ca="1" si="10"/>
        <v/>
      </c>
    </row>
    <row r="156" spans="1:16" s="2" customFormat="1" x14ac:dyDescent="0.2">
      <c r="A156" s="1">
        <f ca="1">ROW()-IFERROR(INDEX(Onglets[Fin],MATCH(SUM($D156:$L156)-1,Onglets[ID]),0),0)-1</f>
        <v>123</v>
      </c>
      <c r="B156" s="1" t="str">
        <f ca="1">INDEX(Onglets[Onglet],MATCH(SUM($D156:$L156),Onglets[ID]),0)</f>
        <v>Biochimie</v>
      </c>
      <c r="C156" s="23" t="str">
        <f t="shared" ca="1" si="9"/>
        <v>pH (fecès)</v>
      </c>
      <c r="D156" s="1" t="str">
        <f ca="1">IF(AND((ROW()-1)&gt;=INDEX(Onglets[Début],D$1),(ROW()-1)&lt;INDEX(Onglets[Début],E$1))=TRUE,VALUE(D$1),"")</f>
        <v/>
      </c>
      <c r="E156" s="1">
        <f ca="1">IF(AND((ROW()-1)&gt;=INDEX(Onglets[Début],E$1),(ROW()-1)&lt;INDEX(Onglets[Début],F$1))=TRUE,VALUE(E$1),"")</f>
        <v>2</v>
      </c>
      <c r="F156" s="1" t="str">
        <f ca="1">IF(AND((ROW()-1)&gt;=INDEX(Onglets[Début],F$1),(ROW()-1)&lt;INDEX(Onglets[Début],G$1))=TRUE,VALUE(F$1),"")</f>
        <v/>
      </c>
      <c r="G156" s="1" t="str">
        <f ca="1">IF(AND((ROW()-1)&gt;=INDEX(Onglets[Début],G$1),(ROW()-1)&lt;INDEX(Onglets[Début],H$1))=TRUE,VALUE(G$1),"")</f>
        <v/>
      </c>
      <c r="H156" s="1" t="str">
        <f ca="1">IF(AND((ROW()-1)&gt;=INDEX(Onglets[Début],H$1),(ROW()-1)&lt;INDEX(Onglets[Début],I$1))=TRUE,VALUE(H$1),"")</f>
        <v/>
      </c>
      <c r="I156" s="1" t="str">
        <f ca="1">IF(AND((ROW()-1)&gt;=INDEX(Onglets[Début],I$1),(ROW()-1)&lt;INDEX(Onglets[Début],J$1))=TRUE,VALUE(I$1),"")</f>
        <v/>
      </c>
      <c r="J156" s="1" t="str">
        <f ca="1">IF(AND((ROW()-1)&gt;=INDEX(Onglets[Début],J$1),(ROW()-1)&lt;INDEX(Onglets[Début],K$1))=TRUE,VALUE(J$1),"")</f>
        <v/>
      </c>
      <c r="K156" s="1" t="str">
        <f ca="1">IF(AND((ROW()-1)&gt;=INDEX(Onglets[Début],K$1),(ROW()-1)&lt;INDEX(Onglets[Début],L$1))=TRUE,VALUE(K$1),"")</f>
        <v/>
      </c>
      <c r="L156" s="1" t="str">
        <f ca="1">IF(AND((ROW()-1)&gt;=INDEX(Onglets[Début],L$1))=TRUE,VALUE(L$1),"")</f>
        <v/>
      </c>
      <c r="M156" s="2" t="str">
        <f t="shared" ca="1" si="11"/>
        <v xml:space="preserve"> </v>
      </c>
      <c r="N156" s="2" t="str">
        <f t="shared" ca="1" si="11"/>
        <v/>
      </c>
      <c r="O156" s="2" t="str">
        <f t="shared" ca="1" si="11"/>
        <v xml:space="preserve"> </v>
      </c>
      <c r="P156" s="1" t="str">
        <f t="shared" ca="1" si="10"/>
        <v/>
      </c>
    </row>
    <row r="157" spans="1:16" s="2" customFormat="1" x14ac:dyDescent="0.2">
      <c r="A157" s="1">
        <f ca="1">ROW()-IFERROR(INDEX(Onglets[Fin],MATCH(SUM($D157:$L157)-1,Onglets[ID]),0),0)-1</f>
        <v>124</v>
      </c>
      <c r="B157" s="1" t="str">
        <f ca="1">INDEX(Onglets[Onglet],MATCH(SUM($D157:$L157),Onglets[ID]),0)</f>
        <v>Biochimie</v>
      </c>
      <c r="C157" s="23" t="str">
        <f t="shared" ca="1" si="9"/>
        <v>pH 24 h (viande)</v>
      </c>
      <c r="D157" s="1" t="str">
        <f ca="1">IF(AND((ROW()-1)&gt;=INDEX(Onglets[Début],D$1),(ROW()-1)&lt;INDEX(Onglets[Début],E$1))=TRUE,VALUE(D$1),"")</f>
        <v/>
      </c>
      <c r="E157" s="1">
        <f ca="1">IF(AND((ROW()-1)&gt;=INDEX(Onglets[Début],E$1),(ROW()-1)&lt;INDEX(Onglets[Début],F$1))=TRUE,VALUE(E$1),"")</f>
        <v>2</v>
      </c>
      <c r="F157" s="1" t="str">
        <f ca="1">IF(AND((ROW()-1)&gt;=INDEX(Onglets[Début],F$1),(ROW()-1)&lt;INDEX(Onglets[Début],G$1))=TRUE,VALUE(F$1),"")</f>
        <v/>
      </c>
      <c r="G157" s="1" t="str">
        <f ca="1">IF(AND((ROW()-1)&gt;=INDEX(Onglets[Début],G$1),(ROW()-1)&lt;INDEX(Onglets[Début],H$1))=TRUE,VALUE(G$1),"")</f>
        <v/>
      </c>
      <c r="H157" s="1" t="str">
        <f ca="1">IF(AND((ROW()-1)&gt;=INDEX(Onglets[Début],H$1),(ROW()-1)&lt;INDEX(Onglets[Début],I$1))=TRUE,VALUE(H$1),"")</f>
        <v/>
      </c>
      <c r="I157" s="1" t="str">
        <f ca="1">IF(AND((ROW()-1)&gt;=INDEX(Onglets[Début],I$1),(ROW()-1)&lt;INDEX(Onglets[Début],J$1))=TRUE,VALUE(I$1),"")</f>
        <v/>
      </c>
      <c r="J157" s="1" t="str">
        <f ca="1">IF(AND((ROW()-1)&gt;=INDEX(Onglets[Début],J$1),(ROW()-1)&lt;INDEX(Onglets[Début],K$1))=TRUE,VALUE(J$1),"")</f>
        <v/>
      </c>
      <c r="K157" s="1" t="str">
        <f ca="1">IF(AND((ROW()-1)&gt;=INDEX(Onglets[Début],K$1),(ROW()-1)&lt;INDEX(Onglets[Début],L$1))=TRUE,VALUE(K$1),"")</f>
        <v/>
      </c>
      <c r="L157" s="1" t="str">
        <f ca="1">IF(AND((ROW()-1)&gt;=INDEX(Onglets[Début],L$1))=TRUE,VALUE(L$1),"")</f>
        <v/>
      </c>
      <c r="M157" s="2" t="str">
        <f t="shared" ca="1" si="11"/>
        <v xml:space="preserve"> </v>
      </c>
      <c r="N157" s="2" t="str">
        <f t="shared" ca="1" si="11"/>
        <v xml:space="preserve"> </v>
      </c>
      <c r="O157" s="2" t="str">
        <f t="shared" ca="1" si="11"/>
        <v xml:space="preserve"> </v>
      </c>
      <c r="P157" s="1" t="str">
        <f t="shared" ca="1" si="10"/>
        <v/>
      </c>
    </row>
    <row r="158" spans="1:16" s="2" customFormat="1" x14ac:dyDescent="0.2">
      <c r="A158" s="1">
        <f ca="1">ROW()-IFERROR(INDEX(Onglets[Fin],MATCH(SUM($D158:$L158)-1,Onglets[ID]),0),0)-1</f>
        <v>125</v>
      </c>
      <c r="B158" s="1" t="str">
        <f ca="1">INDEX(Onglets[Onglet],MATCH(SUM($D158:$L158),Onglets[ID]),0)</f>
        <v>Biochimie</v>
      </c>
      <c r="C158" s="23" t="str">
        <f t="shared" ca="1" si="9"/>
        <v>pH 45 minutes (viande)</v>
      </c>
      <c r="D158" s="1" t="str">
        <f ca="1">IF(AND((ROW()-1)&gt;=INDEX(Onglets[Début],D$1),(ROW()-1)&lt;INDEX(Onglets[Début],E$1))=TRUE,VALUE(D$1),"")</f>
        <v/>
      </c>
      <c r="E158" s="1">
        <f ca="1">IF(AND((ROW()-1)&gt;=INDEX(Onglets[Début],E$1),(ROW()-1)&lt;INDEX(Onglets[Début],F$1))=TRUE,VALUE(E$1),"")</f>
        <v>2</v>
      </c>
      <c r="F158" s="1" t="str">
        <f ca="1">IF(AND((ROW()-1)&gt;=INDEX(Onglets[Début],F$1),(ROW()-1)&lt;INDEX(Onglets[Début],G$1))=TRUE,VALUE(F$1),"")</f>
        <v/>
      </c>
      <c r="G158" s="1" t="str">
        <f ca="1">IF(AND((ROW()-1)&gt;=INDEX(Onglets[Début],G$1),(ROW()-1)&lt;INDEX(Onglets[Début],H$1))=TRUE,VALUE(G$1),"")</f>
        <v/>
      </c>
      <c r="H158" s="1" t="str">
        <f ca="1">IF(AND((ROW()-1)&gt;=INDEX(Onglets[Début],H$1),(ROW()-1)&lt;INDEX(Onglets[Début],I$1))=TRUE,VALUE(H$1),"")</f>
        <v/>
      </c>
      <c r="I158" s="1" t="str">
        <f ca="1">IF(AND((ROW()-1)&gt;=INDEX(Onglets[Début],I$1),(ROW()-1)&lt;INDEX(Onglets[Début],J$1))=TRUE,VALUE(I$1),"")</f>
        <v/>
      </c>
      <c r="J158" s="1" t="str">
        <f ca="1">IF(AND((ROW()-1)&gt;=INDEX(Onglets[Début],J$1),(ROW()-1)&lt;INDEX(Onglets[Début],K$1))=TRUE,VALUE(J$1),"")</f>
        <v/>
      </c>
      <c r="K158" s="1" t="str">
        <f ca="1">IF(AND((ROW()-1)&gt;=INDEX(Onglets[Début],K$1),(ROW()-1)&lt;INDEX(Onglets[Début],L$1))=TRUE,VALUE(K$1),"")</f>
        <v/>
      </c>
      <c r="L158" s="1" t="str">
        <f ca="1">IF(AND((ROW()-1)&gt;=INDEX(Onglets[Début],L$1))=TRUE,VALUE(L$1),"")</f>
        <v/>
      </c>
      <c r="M158" s="2" t="str">
        <f t="shared" ca="1" si="11"/>
        <v xml:space="preserve"> </v>
      </c>
      <c r="N158" s="2" t="str">
        <f t="shared" ca="1" si="11"/>
        <v xml:space="preserve"> </v>
      </c>
      <c r="O158" s="2" t="str">
        <f t="shared" ca="1" si="11"/>
        <v xml:space="preserve"> </v>
      </c>
      <c r="P158" s="1" t="str">
        <f t="shared" ca="1" si="10"/>
        <v/>
      </c>
    </row>
    <row r="159" spans="1:16" s="2" customFormat="1" x14ac:dyDescent="0.2">
      <c r="A159" s="1">
        <f ca="1">ROW()-IFERROR(INDEX(Onglets[Fin],MATCH(SUM($D159:$L159)-1,Onglets[ID]),0),0)-1</f>
        <v>126</v>
      </c>
      <c r="B159" s="1" t="str">
        <f ca="1">INDEX(Onglets[Onglet],MATCH(SUM($D159:$L159),Onglets[ID]),0)</f>
        <v>Biochimie</v>
      </c>
      <c r="C159" s="23" t="e">
        <f t="shared" ca="1" si="9"/>
        <v>#N/A</v>
      </c>
      <c r="D159" s="1" t="str">
        <f ca="1">IF(AND((ROW()-1)&gt;=INDEX(Onglets[Début],D$1),(ROW()-1)&lt;INDEX(Onglets[Début],E$1))=TRUE,VALUE(D$1),"")</f>
        <v/>
      </c>
      <c r="E159" s="1">
        <f ca="1">IF(AND((ROW()-1)&gt;=INDEX(Onglets[Début],E$1),(ROW()-1)&lt;INDEX(Onglets[Début],F$1))=TRUE,VALUE(E$1),"")</f>
        <v>2</v>
      </c>
      <c r="F159" s="1" t="str">
        <f ca="1">IF(AND((ROW()-1)&gt;=INDEX(Onglets[Début],F$1),(ROW()-1)&lt;INDEX(Onglets[Début],G$1))=TRUE,VALUE(F$1),"")</f>
        <v/>
      </c>
      <c r="G159" s="1" t="str">
        <f ca="1">IF(AND((ROW()-1)&gt;=INDEX(Onglets[Début],G$1),(ROW()-1)&lt;INDEX(Onglets[Début],H$1))=TRUE,VALUE(G$1),"")</f>
        <v/>
      </c>
      <c r="H159" s="1" t="str">
        <f ca="1">IF(AND((ROW()-1)&gt;=INDEX(Onglets[Début],H$1),(ROW()-1)&lt;INDEX(Onglets[Début],I$1))=TRUE,VALUE(H$1),"")</f>
        <v/>
      </c>
      <c r="I159" s="1" t="str">
        <f ca="1">IF(AND((ROW()-1)&gt;=INDEX(Onglets[Début],I$1),(ROW()-1)&lt;INDEX(Onglets[Début],J$1))=TRUE,VALUE(I$1),"")</f>
        <v/>
      </c>
      <c r="J159" s="1" t="str">
        <f ca="1">IF(AND((ROW()-1)&gt;=INDEX(Onglets[Début],J$1),(ROW()-1)&lt;INDEX(Onglets[Début],K$1))=TRUE,VALUE(J$1),"")</f>
        <v/>
      </c>
      <c r="K159" s="1" t="str">
        <f ca="1">IF(AND((ROW()-1)&gt;=INDEX(Onglets[Début],K$1),(ROW()-1)&lt;INDEX(Onglets[Début],L$1))=TRUE,VALUE(K$1),"")</f>
        <v/>
      </c>
      <c r="L159" s="1" t="str">
        <f ca="1">IF(AND((ROW()-1)&gt;=INDEX(Onglets[Début],L$1))=TRUE,VALUE(L$1),"")</f>
        <v/>
      </c>
      <c r="M159" s="2" t="e">
        <f t="shared" ca="1" si="11"/>
        <v>#N/A</v>
      </c>
      <c r="N159" s="2" t="e">
        <f t="shared" ca="1" si="11"/>
        <v>#N/A</v>
      </c>
      <c r="O159" s="2" t="e">
        <f t="shared" ca="1" si="11"/>
        <v>#N/A</v>
      </c>
      <c r="P159" s="1" t="e">
        <f t="shared" ca="1" si="10"/>
        <v>#N/A</v>
      </c>
    </row>
    <row r="160" spans="1:16" s="2" customFormat="1" x14ac:dyDescent="0.2">
      <c r="A160" s="1">
        <f ca="1">ROW()-IFERROR(INDEX(Onglets[Fin],MATCH(SUM($D160:$L160)-1,Onglets[ID]),0),0)-1</f>
        <v>127</v>
      </c>
      <c r="B160" s="1" t="str">
        <f ca="1">INDEX(Onglets[Onglet],MATCH(SUM($D160:$L160),Onglets[ID]),0)</f>
        <v>Biochimie</v>
      </c>
      <c r="C160" s="23" t="str">
        <f t="shared" ca="1" si="9"/>
        <v>Phospholipides (plasma)</v>
      </c>
      <c r="D160" s="1" t="str">
        <f ca="1">IF(AND((ROW()-1)&gt;=INDEX(Onglets[Début],D$1),(ROW()-1)&lt;INDEX(Onglets[Début],E$1))=TRUE,VALUE(D$1),"")</f>
        <v/>
      </c>
      <c r="E160" s="1">
        <f ca="1">IF(AND((ROW()-1)&gt;=INDEX(Onglets[Début],E$1),(ROW()-1)&lt;INDEX(Onglets[Début],F$1))=TRUE,VALUE(E$1),"")</f>
        <v>2</v>
      </c>
      <c r="F160" s="1" t="str">
        <f ca="1">IF(AND((ROW()-1)&gt;=INDEX(Onglets[Début],F$1),(ROW()-1)&lt;INDEX(Onglets[Début],G$1))=TRUE,VALUE(F$1),"")</f>
        <v/>
      </c>
      <c r="G160" s="1" t="str">
        <f ca="1">IF(AND((ROW()-1)&gt;=INDEX(Onglets[Début],G$1),(ROW()-1)&lt;INDEX(Onglets[Début],H$1))=TRUE,VALUE(G$1),"")</f>
        <v/>
      </c>
      <c r="H160" s="1" t="str">
        <f ca="1">IF(AND((ROW()-1)&gt;=INDEX(Onglets[Début],H$1),(ROW()-1)&lt;INDEX(Onglets[Début],I$1))=TRUE,VALUE(H$1),"")</f>
        <v/>
      </c>
      <c r="I160" s="1" t="str">
        <f ca="1">IF(AND((ROW()-1)&gt;=INDEX(Onglets[Début],I$1),(ROW()-1)&lt;INDEX(Onglets[Début],J$1))=TRUE,VALUE(I$1),"")</f>
        <v/>
      </c>
      <c r="J160" s="1" t="str">
        <f ca="1">IF(AND((ROW()-1)&gt;=INDEX(Onglets[Début],J$1),(ROW()-1)&lt;INDEX(Onglets[Début],K$1))=TRUE,VALUE(J$1),"")</f>
        <v/>
      </c>
      <c r="K160" s="1" t="str">
        <f ca="1">IF(AND((ROW()-1)&gt;=INDEX(Onglets[Début],K$1),(ROW()-1)&lt;INDEX(Onglets[Début],L$1))=TRUE,VALUE(K$1),"")</f>
        <v/>
      </c>
      <c r="L160" s="1" t="str">
        <f ca="1">IF(AND((ROW()-1)&gt;=INDEX(Onglets[Début],L$1))=TRUE,VALUE(L$1),"")</f>
        <v/>
      </c>
      <c r="M160" s="2" t="str">
        <f t="shared" ca="1" si="11"/>
        <v xml:space="preserve"> </v>
      </c>
      <c r="N160" s="2" t="str">
        <f t="shared" ca="1" si="11"/>
        <v xml:space="preserve"> </v>
      </c>
      <c r="O160" s="2" t="str">
        <f t="shared" ca="1" si="11"/>
        <v xml:space="preserve"> </v>
      </c>
      <c r="P160" s="1" t="str">
        <f t="shared" ca="1" si="10"/>
        <v/>
      </c>
    </row>
    <row r="161" spans="1:16" s="2" customFormat="1" x14ac:dyDescent="0.2">
      <c r="A161" s="1">
        <f ca="1">ROW()-IFERROR(INDEX(Onglets[Fin],MATCH(SUM($D161:$L161)-1,Onglets[ID]),0),0)-1</f>
        <v>128</v>
      </c>
      <c r="B161" s="1" t="str">
        <f ca="1">INDEX(Onglets[Onglet],MATCH(SUM($D161:$L161),Onglets[ID]),0)</f>
        <v>Biochimie</v>
      </c>
      <c r="C161" s="23" t="str">
        <f t="shared" ca="1" si="9"/>
        <v>Phosphore (aliment)</v>
      </c>
      <c r="D161" s="1" t="str">
        <f ca="1">IF(AND((ROW()-1)&gt;=INDEX(Onglets[Début],D$1),(ROW()-1)&lt;INDEX(Onglets[Début],E$1))=TRUE,VALUE(D$1),"")</f>
        <v/>
      </c>
      <c r="E161" s="1">
        <f ca="1">IF(AND((ROW()-1)&gt;=INDEX(Onglets[Début],E$1),(ROW()-1)&lt;INDEX(Onglets[Début],F$1))=TRUE,VALUE(E$1),"")</f>
        <v>2</v>
      </c>
      <c r="F161" s="1" t="str">
        <f ca="1">IF(AND((ROW()-1)&gt;=INDEX(Onglets[Début],F$1),(ROW()-1)&lt;INDEX(Onglets[Début],G$1))=TRUE,VALUE(F$1),"")</f>
        <v/>
      </c>
      <c r="G161" s="1" t="str">
        <f ca="1">IF(AND((ROW()-1)&gt;=INDEX(Onglets[Début],G$1),(ROW()-1)&lt;INDEX(Onglets[Début],H$1))=TRUE,VALUE(G$1),"")</f>
        <v/>
      </c>
      <c r="H161" s="1" t="str">
        <f ca="1">IF(AND((ROW()-1)&gt;=INDEX(Onglets[Début],H$1),(ROW()-1)&lt;INDEX(Onglets[Début],I$1))=TRUE,VALUE(H$1),"")</f>
        <v/>
      </c>
      <c r="I161" s="1" t="str">
        <f ca="1">IF(AND((ROW()-1)&gt;=INDEX(Onglets[Début],I$1),(ROW()-1)&lt;INDEX(Onglets[Début],J$1))=TRUE,VALUE(I$1),"")</f>
        <v/>
      </c>
      <c r="J161" s="1" t="str">
        <f ca="1">IF(AND((ROW()-1)&gt;=INDEX(Onglets[Début],J$1),(ROW()-1)&lt;INDEX(Onglets[Début],K$1))=TRUE,VALUE(J$1),"")</f>
        <v/>
      </c>
      <c r="K161" s="1" t="str">
        <f ca="1">IF(AND((ROW()-1)&gt;=INDEX(Onglets[Début],K$1),(ROW()-1)&lt;INDEX(Onglets[Début],L$1))=TRUE,VALUE(K$1),"")</f>
        <v/>
      </c>
      <c r="L161" s="1" t="str">
        <f ca="1">IF(AND((ROW()-1)&gt;=INDEX(Onglets[Début],L$1))=TRUE,VALUE(L$1),"")</f>
        <v/>
      </c>
      <c r="M161" s="2" t="str">
        <f t="shared" ca="1" si="11"/>
        <v xml:space="preserve"> </v>
      </c>
      <c r="N161" s="2" t="str">
        <f t="shared" ca="1" si="11"/>
        <v/>
      </c>
      <c r="O161" s="2" t="str">
        <f t="shared" ca="1" si="11"/>
        <v xml:space="preserve"> </v>
      </c>
      <c r="P161" s="1" t="str">
        <f t="shared" ca="1" si="10"/>
        <v/>
      </c>
    </row>
    <row r="162" spans="1:16" s="2" customFormat="1" x14ac:dyDescent="0.2">
      <c r="A162" s="1">
        <f ca="1">ROW()-IFERROR(INDEX(Onglets[Fin],MATCH(SUM($D162:$L162)-1,Onglets[ID]),0),0)-1</f>
        <v>129</v>
      </c>
      <c r="B162" s="1" t="str">
        <f ca="1">INDEX(Onglets[Onglet],MATCH(SUM($D162:$L162),Onglets[ID]),0)</f>
        <v>Biochimie</v>
      </c>
      <c r="C162" s="23" t="e">
        <f t="shared" ca="1" si="9"/>
        <v>#N/A</v>
      </c>
      <c r="D162" s="1" t="str">
        <f ca="1">IF(AND((ROW()-1)&gt;=INDEX(Onglets[Début],D$1),(ROW()-1)&lt;INDEX(Onglets[Début],E$1))=TRUE,VALUE(D$1),"")</f>
        <v/>
      </c>
      <c r="E162" s="1">
        <f ca="1">IF(AND((ROW()-1)&gt;=INDEX(Onglets[Début],E$1),(ROW()-1)&lt;INDEX(Onglets[Début],F$1))=TRUE,VALUE(E$1),"")</f>
        <v>2</v>
      </c>
      <c r="F162" s="1" t="str">
        <f ca="1">IF(AND((ROW()-1)&gt;=INDEX(Onglets[Début],F$1),(ROW()-1)&lt;INDEX(Onglets[Début],G$1))=TRUE,VALUE(F$1),"")</f>
        <v/>
      </c>
      <c r="G162" s="1" t="str">
        <f ca="1">IF(AND((ROW()-1)&gt;=INDEX(Onglets[Début],G$1),(ROW()-1)&lt;INDEX(Onglets[Début],H$1))=TRUE,VALUE(G$1),"")</f>
        <v/>
      </c>
      <c r="H162" s="1" t="str">
        <f ca="1">IF(AND((ROW()-1)&gt;=INDEX(Onglets[Début],H$1),(ROW()-1)&lt;INDEX(Onglets[Début],I$1))=TRUE,VALUE(H$1),"")</f>
        <v/>
      </c>
      <c r="I162" s="1" t="str">
        <f ca="1">IF(AND((ROW()-1)&gt;=INDEX(Onglets[Début],I$1),(ROW()-1)&lt;INDEX(Onglets[Début],J$1))=TRUE,VALUE(I$1),"")</f>
        <v/>
      </c>
      <c r="J162" s="1" t="str">
        <f ca="1">IF(AND((ROW()-1)&gt;=INDEX(Onglets[Début],J$1),(ROW()-1)&lt;INDEX(Onglets[Début],K$1))=TRUE,VALUE(J$1),"")</f>
        <v/>
      </c>
      <c r="K162" s="1" t="str">
        <f ca="1">IF(AND((ROW()-1)&gt;=INDEX(Onglets[Début],K$1),(ROW()-1)&lt;INDEX(Onglets[Début],L$1))=TRUE,VALUE(K$1),"")</f>
        <v/>
      </c>
      <c r="L162" s="1" t="str">
        <f ca="1">IF(AND((ROW()-1)&gt;=INDEX(Onglets[Début],L$1))=TRUE,VALUE(L$1),"")</f>
        <v/>
      </c>
      <c r="M162" s="2" t="e">
        <f t="shared" ca="1" si="11"/>
        <v>#N/A</v>
      </c>
      <c r="N162" s="2" t="e">
        <f t="shared" ca="1" si="11"/>
        <v>#N/A</v>
      </c>
      <c r="O162" s="2" t="e">
        <f t="shared" ca="1" si="11"/>
        <v>#N/A</v>
      </c>
      <c r="P162" s="1" t="e">
        <f t="shared" ca="1" si="10"/>
        <v>#N/A</v>
      </c>
    </row>
    <row r="163" spans="1:16" s="2" customFormat="1" x14ac:dyDescent="0.2">
      <c r="A163" s="1">
        <f ca="1">ROW()-IFERROR(INDEX(Onglets[Fin],MATCH(SUM($D163:$L163)-1,Onglets[ID]),0),0)-1</f>
        <v>130</v>
      </c>
      <c r="B163" s="1" t="str">
        <f ca="1">INDEX(Onglets[Onglet],MATCH(SUM($D163:$L163),Onglets[ID]),0)</f>
        <v>Biochimie</v>
      </c>
      <c r="C163" s="23" t="str">
        <f t="shared" ca="1" si="9"/>
        <v>Phosphore (lait)</v>
      </c>
      <c r="D163" s="1" t="str">
        <f ca="1">IF(AND((ROW()-1)&gt;=INDEX(Onglets[Début],D$1),(ROW()-1)&lt;INDEX(Onglets[Début],E$1))=TRUE,VALUE(D$1),"")</f>
        <v/>
      </c>
      <c r="E163" s="1">
        <f ca="1">IF(AND((ROW()-1)&gt;=INDEX(Onglets[Début],E$1),(ROW()-1)&lt;INDEX(Onglets[Début],F$1))=TRUE,VALUE(E$1),"")</f>
        <v>2</v>
      </c>
      <c r="F163" s="1" t="str">
        <f ca="1">IF(AND((ROW()-1)&gt;=INDEX(Onglets[Début],F$1),(ROW()-1)&lt;INDEX(Onglets[Début],G$1))=TRUE,VALUE(F$1),"")</f>
        <v/>
      </c>
      <c r="G163" s="1" t="str">
        <f ca="1">IF(AND((ROW()-1)&gt;=INDEX(Onglets[Début],G$1),(ROW()-1)&lt;INDEX(Onglets[Début],H$1))=TRUE,VALUE(G$1),"")</f>
        <v/>
      </c>
      <c r="H163" s="1" t="str">
        <f ca="1">IF(AND((ROW()-1)&gt;=INDEX(Onglets[Début],H$1),(ROW()-1)&lt;INDEX(Onglets[Début],I$1))=TRUE,VALUE(H$1),"")</f>
        <v/>
      </c>
      <c r="I163" s="1" t="str">
        <f ca="1">IF(AND((ROW()-1)&gt;=INDEX(Onglets[Début],I$1),(ROW()-1)&lt;INDEX(Onglets[Début],J$1))=TRUE,VALUE(I$1),"")</f>
        <v/>
      </c>
      <c r="J163" s="1" t="str">
        <f ca="1">IF(AND((ROW()-1)&gt;=INDEX(Onglets[Début],J$1),(ROW()-1)&lt;INDEX(Onglets[Début],K$1))=TRUE,VALUE(J$1),"")</f>
        <v/>
      </c>
      <c r="K163" s="1" t="str">
        <f ca="1">IF(AND((ROW()-1)&gt;=INDEX(Onglets[Début],K$1),(ROW()-1)&lt;INDEX(Onglets[Début],L$1))=TRUE,VALUE(K$1),"")</f>
        <v/>
      </c>
      <c r="L163" s="1" t="str">
        <f ca="1">IF(AND((ROW()-1)&gt;=INDEX(Onglets[Début],L$1))=TRUE,VALUE(L$1),"")</f>
        <v/>
      </c>
      <c r="M163" s="2" t="str">
        <f t="shared" ca="1" si="11"/>
        <v xml:space="preserve"> </v>
      </c>
      <c r="N163" s="2" t="str">
        <f t="shared" ca="1" si="11"/>
        <v xml:space="preserve"> </v>
      </c>
      <c r="O163" s="2" t="str">
        <f t="shared" ca="1" si="11"/>
        <v xml:space="preserve"> </v>
      </c>
      <c r="P163" s="1" t="str">
        <f t="shared" ca="1" si="10"/>
        <v/>
      </c>
    </row>
    <row r="164" spans="1:16" s="2" customFormat="1" x14ac:dyDescent="0.2">
      <c r="A164" s="1">
        <f ca="1">ROW()-IFERROR(INDEX(Onglets[Fin],MATCH(SUM($D164:$L164)-1,Onglets[ID]),0),0)-1</f>
        <v>131</v>
      </c>
      <c r="B164" s="1" t="str">
        <f ca="1">INDEX(Onglets[Onglet],MATCH(SUM($D164:$L164),Onglets[ID]),0)</f>
        <v>Biochimie</v>
      </c>
      <c r="C164" s="23" t="str">
        <f t="shared" ca="1" si="9"/>
        <v>Phosphore (plasma)</v>
      </c>
      <c r="D164" s="1" t="str">
        <f ca="1">IF(AND((ROW()-1)&gt;=INDEX(Onglets[Début],D$1),(ROW()-1)&lt;INDEX(Onglets[Début],E$1))=TRUE,VALUE(D$1),"")</f>
        <v/>
      </c>
      <c r="E164" s="1">
        <f ca="1">IF(AND((ROW()-1)&gt;=INDEX(Onglets[Début],E$1),(ROW()-1)&lt;INDEX(Onglets[Début],F$1))=TRUE,VALUE(E$1),"")</f>
        <v>2</v>
      </c>
      <c r="F164" s="1" t="str">
        <f ca="1">IF(AND((ROW()-1)&gt;=INDEX(Onglets[Début],F$1),(ROW()-1)&lt;INDEX(Onglets[Début],G$1))=TRUE,VALUE(F$1),"")</f>
        <v/>
      </c>
      <c r="G164" s="1" t="str">
        <f ca="1">IF(AND((ROW()-1)&gt;=INDEX(Onglets[Début],G$1),(ROW()-1)&lt;INDEX(Onglets[Début],H$1))=TRUE,VALUE(G$1),"")</f>
        <v/>
      </c>
      <c r="H164" s="1" t="str">
        <f ca="1">IF(AND((ROW()-1)&gt;=INDEX(Onglets[Début],H$1),(ROW()-1)&lt;INDEX(Onglets[Début],I$1))=TRUE,VALUE(H$1),"")</f>
        <v/>
      </c>
      <c r="I164" s="1" t="str">
        <f ca="1">IF(AND((ROW()-1)&gt;=INDEX(Onglets[Début],I$1),(ROW()-1)&lt;INDEX(Onglets[Début],J$1))=TRUE,VALUE(I$1),"")</f>
        <v/>
      </c>
      <c r="J164" s="1" t="str">
        <f ca="1">IF(AND((ROW()-1)&gt;=INDEX(Onglets[Début],J$1),(ROW()-1)&lt;INDEX(Onglets[Début],K$1))=TRUE,VALUE(J$1),"")</f>
        <v/>
      </c>
      <c r="K164" s="1" t="str">
        <f ca="1">IF(AND((ROW()-1)&gt;=INDEX(Onglets[Début],K$1),(ROW()-1)&lt;INDEX(Onglets[Début],L$1))=TRUE,VALUE(K$1),"")</f>
        <v/>
      </c>
      <c r="L164" s="1" t="str">
        <f ca="1">IF(AND((ROW()-1)&gt;=INDEX(Onglets[Début],L$1))=TRUE,VALUE(L$1),"")</f>
        <v/>
      </c>
      <c r="M164" s="2" t="str">
        <f t="shared" ca="1" si="11"/>
        <v xml:space="preserve"> </v>
      </c>
      <c r="N164" s="2" t="str">
        <f t="shared" ca="1" si="11"/>
        <v xml:space="preserve"> </v>
      </c>
      <c r="O164" s="2" t="str">
        <f t="shared" ca="1" si="11"/>
        <v xml:space="preserve"> </v>
      </c>
      <c r="P164" s="1" t="str">
        <f t="shared" ca="1" si="10"/>
        <v>G. ROBIN: ponctuellement</v>
      </c>
    </row>
    <row r="165" spans="1:16" s="2" customFormat="1" x14ac:dyDescent="0.2">
      <c r="A165" s="1">
        <f ca="1">ROW()-IFERROR(INDEX(Onglets[Fin],MATCH(SUM($D165:$L165)-1,Onglets[ID]),0),0)-1</f>
        <v>132</v>
      </c>
      <c r="B165" s="1" t="str">
        <f ca="1">INDEX(Onglets[Onglet],MATCH(SUM($D165:$L165),Onglets[ID]),0)</f>
        <v>Biochimie</v>
      </c>
      <c r="C165" s="23" t="str">
        <f t="shared" ca="1" si="9"/>
        <v>Point congélation (lait)</v>
      </c>
      <c r="D165" s="1" t="str">
        <f ca="1">IF(AND((ROW()-1)&gt;=INDEX(Onglets[Début],D$1),(ROW()-1)&lt;INDEX(Onglets[Début],E$1))=TRUE,VALUE(D$1),"")</f>
        <v/>
      </c>
      <c r="E165" s="1">
        <f ca="1">IF(AND((ROW()-1)&gt;=INDEX(Onglets[Début],E$1),(ROW()-1)&lt;INDEX(Onglets[Début],F$1))=TRUE,VALUE(E$1),"")</f>
        <v>2</v>
      </c>
      <c r="F165" s="1" t="str">
        <f ca="1">IF(AND((ROW()-1)&gt;=INDEX(Onglets[Début],F$1),(ROW()-1)&lt;INDEX(Onglets[Début],G$1))=TRUE,VALUE(F$1),"")</f>
        <v/>
      </c>
      <c r="G165" s="1" t="str">
        <f ca="1">IF(AND((ROW()-1)&gt;=INDEX(Onglets[Début],G$1),(ROW()-1)&lt;INDEX(Onglets[Début],H$1))=TRUE,VALUE(G$1),"")</f>
        <v/>
      </c>
      <c r="H165" s="1" t="str">
        <f ca="1">IF(AND((ROW()-1)&gt;=INDEX(Onglets[Début],H$1),(ROW()-1)&lt;INDEX(Onglets[Début],I$1))=TRUE,VALUE(H$1),"")</f>
        <v/>
      </c>
      <c r="I165" s="1" t="str">
        <f ca="1">IF(AND((ROW()-1)&gt;=INDEX(Onglets[Début],I$1),(ROW()-1)&lt;INDEX(Onglets[Début],J$1))=TRUE,VALUE(I$1),"")</f>
        <v/>
      </c>
      <c r="J165" s="1" t="str">
        <f ca="1">IF(AND((ROW()-1)&gt;=INDEX(Onglets[Début],J$1),(ROW()-1)&lt;INDEX(Onglets[Début],K$1))=TRUE,VALUE(J$1),"")</f>
        <v/>
      </c>
      <c r="K165" s="1" t="str">
        <f ca="1">IF(AND((ROW()-1)&gt;=INDEX(Onglets[Début],K$1),(ROW()-1)&lt;INDEX(Onglets[Début],L$1))=TRUE,VALUE(K$1),"")</f>
        <v/>
      </c>
      <c r="L165" s="1" t="str">
        <f ca="1">IF(AND((ROW()-1)&gt;=INDEX(Onglets[Début],L$1))=TRUE,VALUE(L$1),"")</f>
        <v/>
      </c>
      <c r="M165" s="2" t="str">
        <f t="shared" ca="1" si="11"/>
        <v xml:space="preserve"> </v>
      </c>
      <c r="N165" s="2" t="str">
        <f t="shared" ca="1" si="11"/>
        <v xml:space="preserve"> </v>
      </c>
      <c r="O165" s="2" t="str">
        <f t="shared" ca="1" si="11"/>
        <v xml:space="preserve"> </v>
      </c>
      <c r="P165" s="1" t="str">
        <f t="shared" ca="1" si="10"/>
        <v/>
      </c>
    </row>
    <row r="166" spans="1:16" s="2" customFormat="1" x14ac:dyDescent="0.2">
      <c r="A166" s="1">
        <f ca="1">ROW()-IFERROR(INDEX(Onglets[Fin],MATCH(SUM($D166:$L166)-1,Onglets[ID]),0),0)-1</f>
        <v>133</v>
      </c>
      <c r="B166" s="1" t="str">
        <f ca="1">INDEX(Onglets[Onglet],MATCH(SUM($D166:$L166),Onglets[ID]),0)</f>
        <v>Biochimie</v>
      </c>
      <c r="C166" s="23" t="str">
        <f t="shared" ca="1" si="9"/>
        <v>Potentiel Glycolytique (tissu)</v>
      </c>
      <c r="D166" s="1" t="str">
        <f ca="1">IF(AND((ROW()-1)&gt;=INDEX(Onglets[Début],D$1),(ROW()-1)&lt;INDEX(Onglets[Début],E$1))=TRUE,VALUE(D$1),"")</f>
        <v/>
      </c>
      <c r="E166" s="1">
        <f ca="1">IF(AND((ROW()-1)&gt;=INDEX(Onglets[Début],E$1),(ROW()-1)&lt;INDEX(Onglets[Début],F$1))=TRUE,VALUE(E$1),"")</f>
        <v>2</v>
      </c>
      <c r="F166" s="1" t="str">
        <f ca="1">IF(AND((ROW()-1)&gt;=INDEX(Onglets[Début],F$1),(ROW()-1)&lt;INDEX(Onglets[Début],G$1))=TRUE,VALUE(F$1),"")</f>
        <v/>
      </c>
      <c r="G166" s="1" t="str">
        <f ca="1">IF(AND((ROW()-1)&gt;=INDEX(Onglets[Début],G$1),(ROW()-1)&lt;INDEX(Onglets[Début],H$1))=TRUE,VALUE(G$1),"")</f>
        <v/>
      </c>
      <c r="H166" s="1" t="str">
        <f ca="1">IF(AND((ROW()-1)&gt;=INDEX(Onglets[Début],H$1),(ROW()-1)&lt;INDEX(Onglets[Début],I$1))=TRUE,VALUE(H$1),"")</f>
        <v/>
      </c>
      <c r="I166" s="1" t="str">
        <f ca="1">IF(AND((ROW()-1)&gt;=INDEX(Onglets[Début],I$1),(ROW()-1)&lt;INDEX(Onglets[Début],J$1))=TRUE,VALUE(I$1),"")</f>
        <v/>
      </c>
      <c r="J166" s="1" t="str">
        <f ca="1">IF(AND((ROW()-1)&gt;=INDEX(Onglets[Début],J$1),(ROW()-1)&lt;INDEX(Onglets[Début],K$1))=TRUE,VALUE(J$1),"")</f>
        <v/>
      </c>
      <c r="K166" s="1" t="str">
        <f ca="1">IF(AND((ROW()-1)&gt;=INDEX(Onglets[Début],K$1),(ROW()-1)&lt;INDEX(Onglets[Début],L$1))=TRUE,VALUE(K$1),"")</f>
        <v/>
      </c>
      <c r="L166" s="1" t="str">
        <f ca="1">IF(AND((ROW()-1)&gt;=INDEX(Onglets[Début],L$1))=TRUE,VALUE(L$1),"")</f>
        <v/>
      </c>
      <c r="M166" s="2" t="str">
        <f t="shared" ca="1" si="11"/>
        <v xml:space="preserve"> </v>
      </c>
      <c r="N166" s="2" t="str">
        <f t="shared" ca="1" si="11"/>
        <v xml:space="preserve"> </v>
      </c>
      <c r="O166" s="2" t="str">
        <f t="shared" ca="1" si="11"/>
        <v xml:space="preserve"> </v>
      </c>
      <c r="P166" s="1" t="str">
        <f t="shared" ca="1" si="10"/>
        <v/>
      </c>
    </row>
    <row r="167" spans="1:16" s="2" customFormat="1" x14ac:dyDescent="0.2">
      <c r="A167" s="1">
        <f ca="1">ROW()-IFERROR(INDEX(Onglets[Fin],MATCH(SUM($D167:$L167)-1,Onglets[ID]),0),0)-1</f>
        <v>134</v>
      </c>
      <c r="B167" s="1" t="str">
        <f ca="1">INDEX(Onglets[Onglet],MATCH(SUM($D167:$L167),Onglets[ID]),0)</f>
        <v>Biochimie</v>
      </c>
      <c r="C167" s="23" t="e">
        <f t="shared" ca="1" si="9"/>
        <v>#N/A</v>
      </c>
      <c r="D167" s="1" t="str">
        <f ca="1">IF(AND((ROW()-1)&gt;=INDEX(Onglets[Début],D$1),(ROW()-1)&lt;INDEX(Onglets[Début],E$1))=TRUE,VALUE(D$1),"")</f>
        <v/>
      </c>
      <c r="E167" s="1">
        <f ca="1">IF(AND((ROW()-1)&gt;=INDEX(Onglets[Début],E$1),(ROW()-1)&lt;INDEX(Onglets[Début],F$1))=TRUE,VALUE(E$1),"")</f>
        <v>2</v>
      </c>
      <c r="F167" s="1" t="str">
        <f ca="1">IF(AND((ROW()-1)&gt;=INDEX(Onglets[Début],F$1),(ROW()-1)&lt;INDEX(Onglets[Début],G$1))=TRUE,VALUE(F$1),"")</f>
        <v/>
      </c>
      <c r="G167" s="1" t="str">
        <f ca="1">IF(AND((ROW()-1)&gt;=INDEX(Onglets[Début],G$1),(ROW()-1)&lt;INDEX(Onglets[Début],H$1))=TRUE,VALUE(G$1),"")</f>
        <v/>
      </c>
      <c r="H167" s="1" t="str">
        <f ca="1">IF(AND((ROW()-1)&gt;=INDEX(Onglets[Début],H$1),(ROW()-1)&lt;INDEX(Onglets[Début],I$1))=TRUE,VALUE(H$1),"")</f>
        <v/>
      </c>
      <c r="I167" s="1" t="str">
        <f ca="1">IF(AND((ROW()-1)&gt;=INDEX(Onglets[Début],I$1),(ROW()-1)&lt;INDEX(Onglets[Début],J$1))=TRUE,VALUE(I$1),"")</f>
        <v/>
      </c>
      <c r="J167" s="1" t="str">
        <f ca="1">IF(AND((ROW()-1)&gt;=INDEX(Onglets[Début],J$1),(ROW()-1)&lt;INDEX(Onglets[Début],K$1))=TRUE,VALUE(J$1),"")</f>
        <v/>
      </c>
      <c r="K167" s="1" t="str">
        <f ca="1">IF(AND((ROW()-1)&gt;=INDEX(Onglets[Début],K$1),(ROW()-1)&lt;INDEX(Onglets[Début],L$1))=TRUE,VALUE(K$1),"")</f>
        <v/>
      </c>
      <c r="L167" s="1" t="str">
        <f ca="1">IF(AND((ROW()-1)&gt;=INDEX(Onglets[Début],L$1))=TRUE,VALUE(L$1),"")</f>
        <v/>
      </c>
      <c r="M167" s="2" t="e">
        <f t="shared" ca="1" si="11"/>
        <v>#N/A</v>
      </c>
      <c r="N167" s="2" t="e">
        <f t="shared" ca="1" si="11"/>
        <v>#N/A</v>
      </c>
      <c r="O167" s="2" t="e">
        <f t="shared" ca="1" si="11"/>
        <v>#N/A</v>
      </c>
      <c r="P167" s="1" t="e">
        <f t="shared" ca="1" si="10"/>
        <v>#N/A</v>
      </c>
    </row>
    <row r="168" spans="1:16" s="2" customFormat="1" ht="25.5" x14ac:dyDescent="0.2">
      <c r="A168" s="1">
        <f ca="1">ROW()-IFERROR(INDEX(Onglets[Fin],MATCH(SUM($D168:$L168)-1,Onglets[ID]),0),0)-1</f>
        <v>135</v>
      </c>
      <c r="B168" s="1" t="str">
        <f ca="1">INDEX(Onglets[Onglet],MATCH(SUM($D168:$L168),Onglets[ID]),0)</f>
        <v>Biochimie</v>
      </c>
      <c r="C168" s="23" t="str">
        <f t="shared" ca="1" si="9"/>
        <v>Préparation échantillons pour dosage activité enzymatique (FASN, G6PDH, EM))</v>
      </c>
      <c r="D168" s="1" t="str">
        <f ca="1">IF(AND((ROW()-1)&gt;=INDEX(Onglets[Début],D$1),(ROW()-1)&lt;INDEX(Onglets[Début],E$1))=TRUE,VALUE(D$1),"")</f>
        <v/>
      </c>
      <c r="E168" s="1">
        <f ca="1">IF(AND((ROW()-1)&gt;=INDEX(Onglets[Début],E$1),(ROW()-1)&lt;INDEX(Onglets[Début],F$1))=TRUE,VALUE(E$1),"")</f>
        <v>2</v>
      </c>
      <c r="F168" s="1" t="str">
        <f ca="1">IF(AND((ROW()-1)&gt;=INDEX(Onglets[Début],F$1),(ROW()-1)&lt;INDEX(Onglets[Début],G$1))=TRUE,VALUE(F$1),"")</f>
        <v/>
      </c>
      <c r="G168" s="1" t="str">
        <f ca="1">IF(AND((ROW()-1)&gt;=INDEX(Onglets[Début],G$1),(ROW()-1)&lt;INDEX(Onglets[Début],H$1))=TRUE,VALUE(G$1),"")</f>
        <v/>
      </c>
      <c r="H168" s="1" t="str">
        <f ca="1">IF(AND((ROW()-1)&gt;=INDEX(Onglets[Début],H$1),(ROW()-1)&lt;INDEX(Onglets[Début],I$1))=TRUE,VALUE(H$1),"")</f>
        <v/>
      </c>
      <c r="I168" s="1" t="str">
        <f ca="1">IF(AND((ROW()-1)&gt;=INDEX(Onglets[Début],I$1),(ROW()-1)&lt;INDEX(Onglets[Début],J$1))=TRUE,VALUE(I$1),"")</f>
        <v/>
      </c>
      <c r="J168" s="1" t="str">
        <f ca="1">IF(AND((ROW()-1)&gt;=INDEX(Onglets[Début],J$1),(ROW()-1)&lt;INDEX(Onglets[Début],K$1))=TRUE,VALUE(J$1),"")</f>
        <v/>
      </c>
      <c r="K168" s="1" t="str">
        <f ca="1">IF(AND((ROW()-1)&gt;=INDEX(Onglets[Début],K$1),(ROW()-1)&lt;INDEX(Onglets[Début],L$1))=TRUE,VALUE(K$1),"")</f>
        <v/>
      </c>
      <c r="L168" s="1" t="str">
        <f ca="1">IF(AND((ROW()-1)&gt;=INDEX(Onglets[Début],L$1))=TRUE,VALUE(L$1),"")</f>
        <v/>
      </c>
      <c r="M168" s="2" t="str">
        <f t="shared" ca="1" si="11"/>
        <v xml:space="preserve"> </v>
      </c>
      <c r="N168" s="2" t="str">
        <f t="shared" ca="1" si="11"/>
        <v xml:space="preserve"> </v>
      </c>
      <c r="O168" s="2" t="str">
        <f t="shared" ca="1" si="11"/>
        <v xml:space="preserve"> </v>
      </c>
      <c r="P168" s="1" t="str">
        <f t="shared" ca="1" si="10"/>
        <v/>
      </c>
    </row>
    <row r="169" spans="1:16" s="2" customFormat="1" ht="25.5" x14ac:dyDescent="0.2">
      <c r="A169" s="1">
        <f ca="1">ROW()-IFERROR(INDEX(Onglets[Fin],MATCH(SUM($D169:$L169)-1,Onglets[ID]),0),0)-1</f>
        <v>136</v>
      </c>
      <c r="B169" s="1" t="str">
        <f ca="1">INDEX(Onglets[Onglet],MATCH(SUM($D169:$L169),Onglets[ID]),0)</f>
        <v>Biochimie</v>
      </c>
      <c r="C169" s="23" t="str">
        <f t="shared" ca="1" si="9"/>
        <v>Préparation échantillons pour dosage activité enzymatique (HAD,CS,LDH)</v>
      </c>
      <c r="D169" s="1" t="str">
        <f ca="1">IF(AND((ROW()-1)&gt;=INDEX(Onglets[Début],D$1),(ROW()-1)&lt;INDEX(Onglets[Début],E$1))=TRUE,VALUE(D$1),"")</f>
        <v/>
      </c>
      <c r="E169" s="1">
        <f ca="1">IF(AND((ROW()-1)&gt;=INDEX(Onglets[Début],E$1),(ROW()-1)&lt;INDEX(Onglets[Début],F$1))=TRUE,VALUE(E$1),"")</f>
        <v>2</v>
      </c>
      <c r="F169" s="1" t="str">
        <f ca="1">IF(AND((ROW()-1)&gt;=INDEX(Onglets[Début],F$1),(ROW()-1)&lt;INDEX(Onglets[Début],G$1))=TRUE,VALUE(F$1),"")</f>
        <v/>
      </c>
      <c r="G169" s="1" t="str">
        <f ca="1">IF(AND((ROW()-1)&gt;=INDEX(Onglets[Début],G$1),(ROW()-1)&lt;INDEX(Onglets[Début],H$1))=TRUE,VALUE(G$1),"")</f>
        <v/>
      </c>
      <c r="H169" s="1" t="str">
        <f ca="1">IF(AND((ROW()-1)&gt;=INDEX(Onglets[Début],H$1),(ROW()-1)&lt;INDEX(Onglets[Début],I$1))=TRUE,VALUE(H$1),"")</f>
        <v/>
      </c>
      <c r="I169" s="1" t="str">
        <f ca="1">IF(AND((ROW()-1)&gt;=INDEX(Onglets[Début],I$1),(ROW()-1)&lt;INDEX(Onglets[Début],J$1))=TRUE,VALUE(I$1),"")</f>
        <v/>
      </c>
      <c r="J169" s="1" t="str">
        <f ca="1">IF(AND((ROW()-1)&gt;=INDEX(Onglets[Début],J$1),(ROW()-1)&lt;INDEX(Onglets[Début],K$1))=TRUE,VALUE(J$1),"")</f>
        <v/>
      </c>
      <c r="K169" s="1" t="str">
        <f ca="1">IF(AND((ROW()-1)&gt;=INDEX(Onglets[Début],K$1),(ROW()-1)&lt;INDEX(Onglets[Début],L$1))=TRUE,VALUE(K$1),"")</f>
        <v/>
      </c>
      <c r="L169" s="1" t="str">
        <f ca="1">IF(AND((ROW()-1)&gt;=INDEX(Onglets[Début],L$1))=TRUE,VALUE(L$1),"")</f>
        <v/>
      </c>
      <c r="M169" s="2" t="str">
        <f t="shared" ca="1" si="11"/>
        <v xml:space="preserve"> </v>
      </c>
      <c r="N169" s="2" t="str">
        <f t="shared" ca="1" si="11"/>
        <v xml:space="preserve"> </v>
      </c>
      <c r="O169" s="2" t="str">
        <f t="shared" ca="1" si="11"/>
        <v xml:space="preserve"> </v>
      </c>
      <c r="P169" s="1" t="str">
        <f t="shared" ca="1" si="10"/>
        <v/>
      </c>
    </row>
    <row r="170" spans="1:16" s="2" customFormat="1" ht="25.5" x14ac:dyDescent="0.2">
      <c r="A170" s="1">
        <f ca="1">ROW()-IFERROR(INDEX(Onglets[Fin],MATCH(SUM($D170:$L170)-1,Onglets[ID]),0),0)-1</f>
        <v>137</v>
      </c>
      <c r="B170" s="1" t="str">
        <f ca="1">INDEX(Onglets[Onglet],MATCH(SUM($D170:$L170),Onglets[ID]),0)</f>
        <v>Biochimie</v>
      </c>
      <c r="C170" s="23" t="str">
        <f t="shared" ca="1" si="9"/>
        <v>Préparation échantillons pour dosage de l'activité PEPCK et F6BP</v>
      </c>
      <c r="D170" s="1" t="str">
        <f ca="1">IF(AND((ROW()-1)&gt;=INDEX(Onglets[Début],D$1),(ROW()-1)&lt;INDEX(Onglets[Début],E$1))=TRUE,VALUE(D$1),"")</f>
        <v/>
      </c>
      <c r="E170" s="1">
        <f ca="1">IF(AND((ROW()-1)&gt;=INDEX(Onglets[Début],E$1),(ROW()-1)&lt;INDEX(Onglets[Début],F$1))=TRUE,VALUE(E$1),"")</f>
        <v>2</v>
      </c>
      <c r="F170" s="1" t="str">
        <f ca="1">IF(AND((ROW()-1)&gt;=INDEX(Onglets[Début],F$1),(ROW()-1)&lt;INDEX(Onglets[Début],G$1))=TRUE,VALUE(F$1),"")</f>
        <v/>
      </c>
      <c r="G170" s="1" t="str">
        <f ca="1">IF(AND((ROW()-1)&gt;=INDEX(Onglets[Début],G$1),(ROW()-1)&lt;INDEX(Onglets[Début],H$1))=TRUE,VALUE(G$1),"")</f>
        <v/>
      </c>
      <c r="H170" s="1" t="str">
        <f ca="1">IF(AND((ROW()-1)&gt;=INDEX(Onglets[Début],H$1),(ROW()-1)&lt;INDEX(Onglets[Début],I$1))=TRUE,VALUE(H$1),"")</f>
        <v/>
      </c>
      <c r="I170" s="1" t="str">
        <f ca="1">IF(AND((ROW()-1)&gt;=INDEX(Onglets[Début],I$1),(ROW()-1)&lt;INDEX(Onglets[Début],J$1))=TRUE,VALUE(I$1),"")</f>
        <v/>
      </c>
      <c r="J170" s="1" t="str">
        <f ca="1">IF(AND((ROW()-1)&gt;=INDEX(Onglets[Début],J$1),(ROW()-1)&lt;INDEX(Onglets[Début],K$1))=TRUE,VALUE(J$1),"")</f>
        <v/>
      </c>
      <c r="K170" s="1" t="str">
        <f ca="1">IF(AND((ROW()-1)&gt;=INDEX(Onglets[Début],K$1),(ROW()-1)&lt;INDEX(Onglets[Début],L$1))=TRUE,VALUE(K$1),"")</f>
        <v/>
      </c>
      <c r="L170" s="1" t="str">
        <f ca="1">IF(AND((ROW()-1)&gt;=INDEX(Onglets[Début],L$1))=TRUE,VALUE(L$1),"")</f>
        <v/>
      </c>
      <c r="M170" s="2" t="str">
        <f t="shared" ca="1" si="11"/>
        <v xml:space="preserve"> </v>
      </c>
      <c r="N170" s="2" t="str">
        <f t="shared" ca="1" si="11"/>
        <v xml:space="preserve"> </v>
      </c>
      <c r="O170" s="2" t="str">
        <f t="shared" ca="1" si="11"/>
        <v/>
      </c>
      <c r="P170" s="1" t="str">
        <f t="shared" ca="1" si="10"/>
        <v/>
      </c>
    </row>
    <row r="171" spans="1:16" s="2" customFormat="1" x14ac:dyDescent="0.2">
      <c r="A171" s="1">
        <f ca="1">ROW()-IFERROR(INDEX(Onglets[Fin],MATCH(SUM($D171:$L171)-1,Onglets[ID]),0),0)-1</f>
        <v>138</v>
      </c>
      <c r="B171" s="1" t="str">
        <f ca="1">INDEX(Onglets[Onglet],MATCH(SUM($D171:$L171),Onglets[ID]),0)</f>
        <v>Biochimie</v>
      </c>
      <c r="C171" s="23" t="str">
        <f t="shared" ca="1" si="9"/>
        <v>Préparation échantillons pour dosage de métabolites</v>
      </c>
      <c r="D171" s="1" t="str">
        <f ca="1">IF(AND((ROW()-1)&gt;=INDEX(Onglets[Début],D$1),(ROW()-1)&lt;INDEX(Onglets[Début],E$1))=TRUE,VALUE(D$1),"")</f>
        <v/>
      </c>
      <c r="E171" s="1">
        <f ca="1">IF(AND((ROW()-1)&gt;=INDEX(Onglets[Début],E$1),(ROW()-1)&lt;INDEX(Onglets[Début],F$1))=TRUE,VALUE(E$1),"")</f>
        <v>2</v>
      </c>
      <c r="F171" s="1" t="str">
        <f ca="1">IF(AND((ROW()-1)&gt;=INDEX(Onglets[Début],F$1),(ROW()-1)&lt;INDEX(Onglets[Début],G$1))=TRUE,VALUE(F$1),"")</f>
        <v/>
      </c>
      <c r="G171" s="1" t="str">
        <f ca="1">IF(AND((ROW()-1)&gt;=INDEX(Onglets[Début],G$1),(ROW()-1)&lt;INDEX(Onglets[Début],H$1))=TRUE,VALUE(G$1),"")</f>
        <v/>
      </c>
      <c r="H171" s="1" t="str">
        <f ca="1">IF(AND((ROW()-1)&gt;=INDEX(Onglets[Début],H$1),(ROW()-1)&lt;INDEX(Onglets[Début],I$1))=TRUE,VALUE(H$1),"")</f>
        <v/>
      </c>
      <c r="I171" s="1" t="str">
        <f ca="1">IF(AND((ROW()-1)&gt;=INDEX(Onglets[Début],I$1),(ROW()-1)&lt;INDEX(Onglets[Début],J$1))=TRUE,VALUE(I$1),"")</f>
        <v/>
      </c>
      <c r="J171" s="1" t="str">
        <f ca="1">IF(AND((ROW()-1)&gt;=INDEX(Onglets[Début],J$1),(ROW()-1)&lt;INDEX(Onglets[Début],K$1))=TRUE,VALUE(J$1),"")</f>
        <v/>
      </c>
      <c r="K171" s="1" t="str">
        <f ca="1">IF(AND((ROW()-1)&gt;=INDEX(Onglets[Début],K$1),(ROW()-1)&lt;INDEX(Onglets[Début],L$1))=TRUE,VALUE(K$1),"")</f>
        <v/>
      </c>
      <c r="L171" s="1" t="str">
        <f ca="1">IF(AND((ROW()-1)&gt;=INDEX(Onglets[Début],L$1))=TRUE,VALUE(L$1),"")</f>
        <v/>
      </c>
      <c r="M171" s="2" t="str">
        <f t="shared" ca="1" si="11"/>
        <v xml:space="preserve"> </v>
      </c>
      <c r="N171" s="2" t="str">
        <f t="shared" ca="1" si="11"/>
        <v xml:space="preserve"> </v>
      </c>
      <c r="O171" s="2" t="str">
        <f t="shared" ca="1" si="11"/>
        <v xml:space="preserve"> </v>
      </c>
      <c r="P171" s="1" t="str">
        <f t="shared" ca="1" si="10"/>
        <v/>
      </c>
    </row>
    <row r="172" spans="1:16" s="2" customFormat="1" x14ac:dyDescent="0.2">
      <c r="A172" s="1">
        <f ca="1">ROW()-IFERROR(INDEX(Onglets[Fin],MATCH(SUM($D172:$L172)-1,Onglets[ID]),0),0)-1</f>
        <v>139</v>
      </c>
      <c r="B172" s="1" t="str">
        <f ca="1">INDEX(Onglets[Onglet],MATCH(SUM($D172:$L172),Onglets[ID]),0)</f>
        <v>Biochimie</v>
      </c>
      <c r="C172" s="23" t="str">
        <f t="shared" ca="1" si="9"/>
        <v>Protéines (plasma)</v>
      </c>
      <c r="D172" s="1" t="str">
        <f ca="1">IF(AND((ROW()-1)&gt;=INDEX(Onglets[Début],D$1),(ROW()-1)&lt;INDEX(Onglets[Début],E$1))=TRUE,VALUE(D$1),"")</f>
        <v/>
      </c>
      <c r="E172" s="1">
        <f ca="1">IF(AND((ROW()-1)&gt;=INDEX(Onglets[Début],E$1),(ROW()-1)&lt;INDEX(Onglets[Début],F$1))=TRUE,VALUE(E$1),"")</f>
        <v>2</v>
      </c>
      <c r="F172" s="1" t="str">
        <f ca="1">IF(AND((ROW()-1)&gt;=INDEX(Onglets[Début],F$1),(ROW()-1)&lt;INDEX(Onglets[Début],G$1))=TRUE,VALUE(F$1),"")</f>
        <v/>
      </c>
      <c r="G172" s="1" t="str">
        <f ca="1">IF(AND((ROW()-1)&gt;=INDEX(Onglets[Début],G$1),(ROW()-1)&lt;INDEX(Onglets[Début],H$1))=TRUE,VALUE(G$1),"")</f>
        <v/>
      </c>
      <c r="H172" s="1" t="str">
        <f ca="1">IF(AND((ROW()-1)&gt;=INDEX(Onglets[Début],H$1),(ROW()-1)&lt;INDEX(Onglets[Début],I$1))=TRUE,VALUE(H$1),"")</f>
        <v/>
      </c>
      <c r="I172" s="1" t="str">
        <f ca="1">IF(AND((ROW()-1)&gt;=INDEX(Onglets[Début],I$1),(ROW()-1)&lt;INDEX(Onglets[Début],J$1))=TRUE,VALUE(I$1),"")</f>
        <v/>
      </c>
      <c r="J172" s="1" t="str">
        <f ca="1">IF(AND((ROW()-1)&gt;=INDEX(Onglets[Début],J$1),(ROW()-1)&lt;INDEX(Onglets[Début],K$1))=TRUE,VALUE(J$1),"")</f>
        <v/>
      </c>
      <c r="K172" s="1" t="str">
        <f ca="1">IF(AND((ROW()-1)&gt;=INDEX(Onglets[Début],K$1),(ROW()-1)&lt;INDEX(Onglets[Début],L$1))=TRUE,VALUE(K$1),"")</f>
        <v/>
      </c>
      <c r="L172" s="1" t="str">
        <f ca="1">IF(AND((ROW()-1)&gt;=INDEX(Onglets[Début],L$1))=TRUE,VALUE(L$1),"")</f>
        <v/>
      </c>
      <c r="M172" s="2" t="str">
        <f t="shared" ca="1" si="11"/>
        <v xml:space="preserve"> </v>
      </c>
      <c r="N172" s="2" t="str">
        <f t="shared" ca="1" si="11"/>
        <v xml:space="preserve"> </v>
      </c>
      <c r="O172" s="2" t="str">
        <f t="shared" ca="1" si="11"/>
        <v xml:space="preserve"> </v>
      </c>
      <c r="P172" s="1" t="str">
        <f t="shared" ca="1" si="10"/>
        <v/>
      </c>
    </row>
    <row r="173" spans="1:16" s="2" customFormat="1" x14ac:dyDescent="0.2">
      <c r="A173" s="1">
        <f ca="1">ROW()-IFERROR(INDEX(Onglets[Fin],MATCH(SUM($D173:$L173)-1,Onglets[ID]),0),0)-1</f>
        <v>1</v>
      </c>
      <c r="B173" s="1" t="str">
        <f ca="1">INDEX(Onglets[Onglet],MATCH(SUM($D173:$L173),Onglets[ID]),0)</f>
        <v>Culture</v>
      </c>
      <c r="C173" s="23" t="str">
        <f t="shared" ca="1" si="9"/>
        <v>Dosage de l'activité luciférase de cellules transfectées</v>
      </c>
      <c r="D173" s="1" t="str">
        <f ca="1">IF(AND((ROW()-1)&gt;=INDEX(Onglets[Début],D$1),(ROW()-1)&lt;INDEX(Onglets[Début],E$1))=TRUE,VALUE(D$1),"")</f>
        <v/>
      </c>
      <c r="E173" s="1" t="str">
        <f ca="1">IF(AND((ROW()-1)&gt;=INDEX(Onglets[Début],E$1),(ROW()-1)&lt;INDEX(Onglets[Début],F$1))=TRUE,VALUE(E$1),"")</f>
        <v/>
      </c>
      <c r="F173" s="1">
        <f ca="1">IF(AND((ROW()-1)&gt;=INDEX(Onglets[Début],F$1),(ROW()-1)&lt;INDEX(Onglets[Début],G$1))=TRUE,VALUE(F$1),"")</f>
        <v>3</v>
      </c>
      <c r="G173" s="1" t="str">
        <f ca="1">IF(AND((ROW()-1)&gt;=INDEX(Onglets[Début],G$1),(ROW()-1)&lt;INDEX(Onglets[Début],H$1))=TRUE,VALUE(G$1),"")</f>
        <v/>
      </c>
      <c r="H173" s="1" t="str">
        <f ca="1">IF(AND((ROW()-1)&gt;=INDEX(Onglets[Début],H$1),(ROW()-1)&lt;INDEX(Onglets[Début],I$1))=TRUE,VALUE(H$1),"")</f>
        <v/>
      </c>
      <c r="I173" s="1" t="str">
        <f ca="1">IF(AND((ROW()-1)&gt;=INDEX(Onglets[Début],I$1),(ROW()-1)&lt;INDEX(Onglets[Début],J$1))=TRUE,VALUE(I$1),"")</f>
        <v/>
      </c>
      <c r="J173" s="1" t="str">
        <f ca="1">IF(AND((ROW()-1)&gt;=INDEX(Onglets[Début],J$1),(ROW()-1)&lt;INDEX(Onglets[Début],K$1))=TRUE,VALUE(J$1),"")</f>
        <v/>
      </c>
      <c r="K173" s="1" t="str">
        <f ca="1">IF(AND((ROW()-1)&gt;=INDEX(Onglets[Début],K$1),(ROW()-1)&lt;INDEX(Onglets[Début],L$1))=TRUE,VALUE(K$1),"")</f>
        <v/>
      </c>
      <c r="L173" s="1" t="str">
        <f ca="1">IF(AND((ROW()-1)&gt;=INDEX(Onglets[Début],L$1))=TRUE,VALUE(L$1),"")</f>
        <v/>
      </c>
      <c r="M173" s="2" t="str">
        <f t="shared" ca="1" si="11"/>
        <v xml:space="preserve"> </v>
      </c>
      <c r="N173" s="2" t="str">
        <f t="shared" ca="1" si="11"/>
        <v xml:space="preserve"> </v>
      </c>
      <c r="O173" s="2" t="str">
        <f t="shared" ca="1" si="11"/>
        <v xml:space="preserve"> </v>
      </c>
      <c r="P173" s="1" t="str">
        <f t="shared" ca="1" si="10"/>
        <v>C. DIOT: Ne pratique plus</v>
      </c>
    </row>
    <row r="174" spans="1:16" s="2" customFormat="1" ht="25.5" x14ac:dyDescent="0.2">
      <c r="A174" s="1">
        <f ca="1">ROW()-IFERROR(INDEX(Onglets[Fin],MATCH(SUM($D174:$L174)-1,Onglets[ID]),0),0)-1</f>
        <v>2</v>
      </c>
      <c r="B174" s="1" t="str">
        <f ca="1">INDEX(Onglets[Onglet],MATCH(SUM($D174:$L174),Onglets[ID]),0)</f>
        <v>Culture</v>
      </c>
      <c r="C174" s="23" t="str">
        <f t="shared" ca="1" si="9"/>
        <v>Analyse de la mort cellulaire par cytométrie de flux</v>
      </c>
      <c r="D174" s="1" t="str">
        <f ca="1">IF(AND((ROW()-1)&gt;=INDEX(Onglets[Début],D$1),(ROW()-1)&lt;INDEX(Onglets[Début],E$1))=TRUE,VALUE(D$1),"")</f>
        <v/>
      </c>
      <c r="E174" s="1" t="str">
        <f ca="1">IF(AND((ROW()-1)&gt;=INDEX(Onglets[Début],E$1),(ROW()-1)&lt;INDEX(Onglets[Début],F$1))=TRUE,VALUE(E$1),"")</f>
        <v/>
      </c>
      <c r="F174" s="1">
        <f ca="1">IF(AND((ROW()-1)&gt;=INDEX(Onglets[Début],F$1),(ROW()-1)&lt;INDEX(Onglets[Début],G$1))=TRUE,VALUE(F$1),"")</f>
        <v>3</v>
      </c>
      <c r="G174" s="1" t="str">
        <f ca="1">IF(AND((ROW()-1)&gt;=INDEX(Onglets[Début],G$1),(ROW()-1)&lt;INDEX(Onglets[Début],H$1))=TRUE,VALUE(G$1),"")</f>
        <v/>
      </c>
      <c r="H174" s="1" t="str">
        <f ca="1">IF(AND((ROW()-1)&gt;=INDEX(Onglets[Début],H$1),(ROW()-1)&lt;INDEX(Onglets[Début],I$1))=TRUE,VALUE(H$1),"")</f>
        <v/>
      </c>
      <c r="I174" s="1" t="str">
        <f ca="1">IF(AND((ROW()-1)&gt;=INDEX(Onglets[Début],I$1),(ROW()-1)&lt;INDEX(Onglets[Début],J$1))=TRUE,VALUE(I$1),"")</f>
        <v/>
      </c>
      <c r="J174" s="1" t="str">
        <f ca="1">IF(AND((ROW()-1)&gt;=INDEX(Onglets[Début],J$1),(ROW()-1)&lt;INDEX(Onglets[Début],K$1))=TRUE,VALUE(J$1),"")</f>
        <v/>
      </c>
      <c r="K174" s="1" t="str">
        <f ca="1">IF(AND((ROW()-1)&gt;=INDEX(Onglets[Début],K$1),(ROW()-1)&lt;INDEX(Onglets[Début],L$1))=TRUE,VALUE(K$1),"")</f>
        <v/>
      </c>
      <c r="L174" s="1" t="str">
        <f ca="1">IF(AND((ROW()-1)&gt;=INDEX(Onglets[Début],L$1))=TRUE,VALUE(L$1),"")</f>
        <v/>
      </c>
      <c r="M174" s="2" t="str">
        <f t="shared" ca="1" si="11"/>
        <v xml:space="preserve"> </v>
      </c>
      <c r="N174" s="2" t="str">
        <f t="shared" ca="1" si="11"/>
        <v xml:space="preserve"> </v>
      </c>
      <c r="O174" s="2" t="str">
        <f t="shared" ca="1" si="11"/>
        <v xml:space="preserve"> </v>
      </c>
      <c r="P174" s="1" t="str">
        <f t="shared" ca="1" si="10"/>
        <v/>
      </c>
    </row>
    <row r="175" spans="1:16" s="2" customFormat="1" x14ac:dyDescent="0.2">
      <c r="A175" s="1">
        <f ca="1">ROW()-IFERROR(INDEX(Onglets[Fin],MATCH(SUM($D175:$L175)-1,Onglets[ID]),0),0)-1</f>
        <v>3</v>
      </c>
      <c r="B175" s="1" t="str">
        <f ca="1">INDEX(Onglets[Onglet],MATCH(SUM($D175:$L175),Onglets[ID]),0)</f>
        <v>Culture</v>
      </c>
      <c r="C175" s="23" t="str">
        <f t="shared" ca="1" si="9"/>
        <v xml:space="preserve">Phénotypage par cytométrie de flux de cellules </v>
      </c>
      <c r="D175" s="1" t="str">
        <f ca="1">IF(AND((ROW()-1)&gt;=INDEX(Onglets[Début],D$1),(ROW()-1)&lt;INDEX(Onglets[Début],E$1))=TRUE,VALUE(D$1),"")</f>
        <v/>
      </c>
      <c r="E175" s="1" t="str">
        <f ca="1">IF(AND((ROW()-1)&gt;=INDEX(Onglets[Début],E$1),(ROW()-1)&lt;INDEX(Onglets[Début],F$1))=TRUE,VALUE(E$1),"")</f>
        <v/>
      </c>
      <c r="F175" s="1">
        <f ca="1">IF(AND((ROW()-1)&gt;=INDEX(Onglets[Début],F$1),(ROW()-1)&lt;INDEX(Onglets[Début],G$1))=TRUE,VALUE(F$1),"")</f>
        <v>3</v>
      </c>
      <c r="G175" s="1" t="str">
        <f ca="1">IF(AND((ROW()-1)&gt;=INDEX(Onglets[Début],G$1),(ROW()-1)&lt;INDEX(Onglets[Début],H$1))=TRUE,VALUE(G$1),"")</f>
        <v/>
      </c>
      <c r="H175" s="1" t="str">
        <f ca="1">IF(AND((ROW()-1)&gt;=INDEX(Onglets[Début],H$1),(ROW()-1)&lt;INDEX(Onglets[Début],I$1))=TRUE,VALUE(H$1),"")</f>
        <v/>
      </c>
      <c r="I175" s="1" t="str">
        <f ca="1">IF(AND((ROW()-1)&gt;=INDEX(Onglets[Début],I$1),(ROW()-1)&lt;INDEX(Onglets[Début],J$1))=TRUE,VALUE(I$1),"")</f>
        <v/>
      </c>
      <c r="J175" s="1" t="str">
        <f ca="1">IF(AND((ROW()-1)&gt;=INDEX(Onglets[Début],J$1),(ROW()-1)&lt;INDEX(Onglets[Début],K$1))=TRUE,VALUE(J$1),"")</f>
        <v/>
      </c>
      <c r="K175" s="1" t="str">
        <f ca="1">IF(AND((ROW()-1)&gt;=INDEX(Onglets[Début],K$1),(ROW()-1)&lt;INDEX(Onglets[Début],L$1))=TRUE,VALUE(K$1),"")</f>
        <v/>
      </c>
      <c r="L175" s="1" t="str">
        <f ca="1">IF(AND((ROW()-1)&gt;=INDEX(Onglets[Début],L$1))=TRUE,VALUE(L$1),"")</f>
        <v/>
      </c>
      <c r="M175" s="2" t="str">
        <f t="shared" ca="1" si="11"/>
        <v xml:space="preserve"> </v>
      </c>
      <c r="N175" s="2" t="str">
        <f t="shared" ca="1" si="11"/>
        <v xml:space="preserve"> </v>
      </c>
      <c r="O175" s="2" t="str">
        <f t="shared" ca="1" si="11"/>
        <v xml:space="preserve"> </v>
      </c>
      <c r="P175" s="1" t="str">
        <f t="shared" ca="1" si="10"/>
        <v>C. DIOT: Ne pratique plus</v>
      </c>
    </row>
    <row r="176" spans="1:16" s="2" customFormat="1" x14ac:dyDescent="0.2">
      <c r="A176" s="1">
        <f ca="1">ROW()-IFERROR(INDEX(Onglets[Fin],MATCH(SUM($D176:$L176)-1,Onglets[ID]),0),0)-1</f>
        <v>4</v>
      </c>
      <c r="B176" s="1" t="str">
        <f ca="1">INDEX(Onglets[Onglet],MATCH(SUM($D176:$L176),Onglets[ID]),0)</f>
        <v>Culture</v>
      </c>
      <c r="C176" s="23" t="str">
        <f t="shared" ca="1" si="9"/>
        <v>Comptage de cellules</v>
      </c>
      <c r="D176" s="1" t="str">
        <f ca="1">IF(AND((ROW()-1)&gt;=INDEX(Onglets[Début],D$1),(ROW()-1)&lt;INDEX(Onglets[Début],E$1))=TRUE,VALUE(D$1),"")</f>
        <v/>
      </c>
      <c r="E176" s="1" t="str">
        <f ca="1">IF(AND((ROW()-1)&gt;=INDEX(Onglets[Début],E$1),(ROW()-1)&lt;INDEX(Onglets[Début],F$1))=TRUE,VALUE(E$1),"")</f>
        <v/>
      </c>
      <c r="F176" s="1">
        <f ca="1">IF(AND((ROW()-1)&gt;=INDEX(Onglets[Début],F$1),(ROW()-1)&lt;INDEX(Onglets[Début],G$1))=TRUE,VALUE(F$1),"")</f>
        <v>3</v>
      </c>
      <c r="G176" s="1" t="str">
        <f ca="1">IF(AND((ROW()-1)&gt;=INDEX(Onglets[Début],G$1),(ROW()-1)&lt;INDEX(Onglets[Début],H$1))=TRUE,VALUE(G$1),"")</f>
        <v/>
      </c>
      <c r="H176" s="1" t="str">
        <f ca="1">IF(AND((ROW()-1)&gt;=INDEX(Onglets[Début],H$1),(ROW()-1)&lt;INDEX(Onglets[Début],I$1))=TRUE,VALUE(H$1),"")</f>
        <v/>
      </c>
      <c r="I176" s="1" t="str">
        <f ca="1">IF(AND((ROW()-1)&gt;=INDEX(Onglets[Début],I$1),(ROW()-1)&lt;INDEX(Onglets[Début],J$1))=TRUE,VALUE(I$1),"")</f>
        <v/>
      </c>
      <c r="J176" s="1" t="str">
        <f ca="1">IF(AND((ROW()-1)&gt;=INDEX(Onglets[Début],J$1),(ROW()-1)&lt;INDEX(Onglets[Début],K$1))=TRUE,VALUE(J$1),"")</f>
        <v/>
      </c>
      <c r="K176" s="1" t="str">
        <f ca="1">IF(AND((ROW()-1)&gt;=INDEX(Onglets[Début],K$1),(ROW()-1)&lt;INDEX(Onglets[Début],L$1))=TRUE,VALUE(K$1),"")</f>
        <v/>
      </c>
      <c r="L176" s="1" t="str">
        <f ca="1">IF(AND((ROW()-1)&gt;=INDEX(Onglets[Début],L$1))=TRUE,VALUE(L$1),"")</f>
        <v/>
      </c>
      <c r="M176" s="2" t="str">
        <f t="shared" ca="1" si="11"/>
        <v xml:space="preserve"> </v>
      </c>
      <c r="N176" s="2" t="str">
        <f t="shared" ca="1" si="11"/>
        <v xml:space="preserve"> </v>
      </c>
      <c r="O176" s="2" t="str">
        <f t="shared" ca="1" si="11"/>
        <v xml:space="preserve"> </v>
      </c>
      <c r="P176" s="1" t="str">
        <f t="shared" ca="1" si="10"/>
        <v/>
      </c>
    </row>
    <row r="177" spans="1:16" s="2" customFormat="1" x14ac:dyDescent="0.2">
      <c r="A177" s="1">
        <f ca="1">ROW()-IFERROR(INDEX(Onglets[Fin],MATCH(SUM($D177:$L177)-1,Onglets[ID]),0),0)-1</f>
        <v>5</v>
      </c>
      <c r="B177" s="1" t="str">
        <f ca="1">INDEX(Onglets[Onglet],MATCH(SUM($D177:$L177),Onglets[ID]),0)</f>
        <v>Culture</v>
      </c>
      <c r="C177" s="23" t="str">
        <f t="shared" ca="1" si="9"/>
        <v>Test de prolifération (incorporation de BrDu)</v>
      </c>
      <c r="D177" s="1" t="str">
        <f ca="1">IF(AND((ROW()-1)&gt;=INDEX(Onglets[Début],D$1),(ROW()-1)&lt;INDEX(Onglets[Début],E$1))=TRUE,VALUE(D$1),"")</f>
        <v/>
      </c>
      <c r="E177" s="1" t="str">
        <f ca="1">IF(AND((ROW()-1)&gt;=INDEX(Onglets[Début],E$1),(ROW()-1)&lt;INDEX(Onglets[Début],F$1))=TRUE,VALUE(E$1),"")</f>
        <v/>
      </c>
      <c r="F177" s="1">
        <f ca="1">IF(AND((ROW()-1)&gt;=INDEX(Onglets[Début],F$1),(ROW()-1)&lt;INDEX(Onglets[Début],G$1))=TRUE,VALUE(F$1),"")</f>
        <v>3</v>
      </c>
      <c r="G177" s="1" t="str">
        <f ca="1">IF(AND((ROW()-1)&gt;=INDEX(Onglets[Début],G$1),(ROW()-1)&lt;INDEX(Onglets[Début],H$1))=TRUE,VALUE(G$1),"")</f>
        <v/>
      </c>
      <c r="H177" s="1" t="str">
        <f ca="1">IF(AND((ROW()-1)&gt;=INDEX(Onglets[Début],H$1),(ROW()-1)&lt;INDEX(Onglets[Début],I$1))=TRUE,VALUE(H$1),"")</f>
        <v/>
      </c>
      <c r="I177" s="1" t="str">
        <f ca="1">IF(AND((ROW()-1)&gt;=INDEX(Onglets[Début],I$1),(ROW()-1)&lt;INDEX(Onglets[Début],J$1))=TRUE,VALUE(I$1),"")</f>
        <v/>
      </c>
      <c r="J177" s="1" t="str">
        <f ca="1">IF(AND((ROW()-1)&gt;=INDEX(Onglets[Début],J$1),(ROW()-1)&lt;INDEX(Onglets[Début],K$1))=TRUE,VALUE(J$1),"")</f>
        <v/>
      </c>
      <c r="K177" s="1" t="str">
        <f ca="1">IF(AND((ROW()-1)&gt;=INDEX(Onglets[Début],K$1),(ROW()-1)&lt;INDEX(Onglets[Début],L$1))=TRUE,VALUE(K$1),"")</f>
        <v/>
      </c>
      <c r="L177" s="1" t="str">
        <f ca="1">IF(AND((ROW()-1)&gt;=INDEX(Onglets[Début],L$1))=TRUE,VALUE(L$1),"")</f>
        <v/>
      </c>
      <c r="M177" s="2" t="str">
        <f t="shared" ca="1" si="11"/>
        <v xml:space="preserve"> </v>
      </c>
      <c r="N177" s="2" t="str">
        <f t="shared" ca="1" si="11"/>
        <v xml:space="preserve"> </v>
      </c>
      <c r="O177" s="2" t="str">
        <f t="shared" ca="1" si="11"/>
        <v xml:space="preserve"> </v>
      </c>
      <c r="P177" s="1" t="str">
        <f t="shared" ca="1" si="10"/>
        <v/>
      </c>
    </row>
    <row r="178" spans="1:16" s="2" customFormat="1" x14ac:dyDescent="0.2">
      <c r="A178" s="1">
        <f ca="1">ROW()-IFERROR(INDEX(Onglets[Fin],MATCH(SUM($D178:$L178)-1,Onglets[ID]),0),0)-1</f>
        <v>6</v>
      </c>
      <c r="B178" s="1" t="str">
        <f ca="1">INDEX(Onglets[Onglet],MATCH(SUM($D178:$L178),Onglets[ID]),0)</f>
        <v>Culture</v>
      </c>
      <c r="C178" s="23" t="str">
        <f t="shared" ca="1" si="9"/>
        <v>Test de prolifération (MTT)</v>
      </c>
      <c r="D178" s="1" t="str">
        <f ca="1">IF(AND((ROW()-1)&gt;=INDEX(Onglets[Début],D$1),(ROW()-1)&lt;INDEX(Onglets[Début],E$1))=TRUE,VALUE(D$1),"")</f>
        <v/>
      </c>
      <c r="E178" s="1" t="str">
        <f ca="1">IF(AND((ROW()-1)&gt;=INDEX(Onglets[Début],E$1),(ROW()-1)&lt;INDEX(Onglets[Début],F$1))=TRUE,VALUE(E$1),"")</f>
        <v/>
      </c>
      <c r="F178" s="1">
        <f ca="1">IF(AND((ROW()-1)&gt;=INDEX(Onglets[Début],F$1),(ROW()-1)&lt;INDEX(Onglets[Début],G$1))=TRUE,VALUE(F$1),"")</f>
        <v>3</v>
      </c>
      <c r="G178" s="1" t="str">
        <f ca="1">IF(AND((ROW()-1)&gt;=INDEX(Onglets[Début],G$1),(ROW()-1)&lt;INDEX(Onglets[Début],H$1))=TRUE,VALUE(G$1),"")</f>
        <v/>
      </c>
      <c r="H178" s="1" t="str">
        <f ca="1">IF(AND((ROW()-1)&gt;=INDEX(Onglets[Début],H$1),(ROW()-1)&lt;INDEX(Onglets[Début],I$1))=TRUE,VALUE(H$1),"")</f>
        <v/>
      </c>
      <c r="I178" s="1" t="str">
        <f ca="1">IF(AND((ROW()-1)&gt;=INDEX(Onglets[Début],I$1),(ROW()-1)&lt;INDEX(Onglets[Début],J$1))=TRUE,VALUE(I$1),"")</f>
        <v/>
      </c>
      <c r="J178" s="1" t="str">
        <f ca="1">IF(AND((ROW()-1)&gt;=INDEX(Onglets[Début],J$1),(ROW()-1)&lt;INDEX(Onglets[Début],K$1))=TRUE,VALUE(J$1),"")</f>
        <v/>
      </c>
      <c r="K178" s="1" t="str">
        <f ca="1">IF(AND((ROW()-1)&gt;=INDEX(Onglets[Début],K$1),(ROW()-1)&lt;INDEX(Onglets[Début],L$1))=TRUE,VALUE(K$1),"")</f>
        <v/>
      </c>
      <c r="L178" s="1" t="str">
        <f ca="1">IF(AND((ROW()-1)&gt;=INDEX(Onglets[Début],L$1))=TRUE,VALUE(L$1),"")</f>
        <v/>
      </c>
      <c r="M178" s="2" t="str">
        <f t="shared" ca="1" si="11"/>
        <v xml:space="preserve"> </v>
      </c>
      <c r="N178" s="2" t="str">
        <f t="shared" ca="1" si="11"/>
        <v xml:space="preserve"> </v>
      </c>
      <c r="O178" s="2" t="str">
        <f t="shared" ca="1" si="11"/>
        <v xml:space="preserve"> </v>
      </c>
      <c r="P178" s="1" t="str">
        <f t="shared" ca="1" si="10"/>
        <v/>
      </c>
    </row>
    <row r="179" spans="1:16" s="2" customFormat="1" x14ac:dyDescent="0.2">
      <c r="A179" s="1">
        <f ca="1">ROW()-IFERROR(INDEX(Onglets[Fin],MATCH(SUM($D179:$L179)-1,Onglets[ID]),0),0)-1</f>
        <v>7</v>
      </c>
      <c r="B179" s="1" t="str">
        <f ca="1">INDEX(Onglets[Onglet],MATCH(SUM($D179:$L179),Onglets[ID]),0)</f>
        <v>Culture</v>
      </c>
      <c r="C179" s="23" t="str">
        <f t="shared" ca="1" si="9"/>
        <v>Test de prolifération (thymidine)</v>
      </c>
      <c r="D179" s="1" t="str">
        <f ca="1">IF(AND((ROW()-1)&gt;=INDEX(Onglets[Début],D$1),(ROW()-1)&lt;INDEX(Onglets[Début],E$1))=TRUE,VALUE(D$1),"")</f>
        <v/>
      </c>
      <c r="E179" s="1" t="str">
        <f ca="1">IF(AND((ROW()-1)&gt;=INDEX(Onglets[Début],E$1),(ROW()-1)&lt;INDEX(Onglets[Début],F$1))=TRUE,VALUE(E$1),"")</f>
        <v/>
      </c>
      <c r="F179" s="1">
        <f ca="1">IF(AND((ROW()-1)&gt;=INDEX(Onglets[Début],F$1),(ROW()-1)&lt;INDEX(Onglets[Début],G$1))=TRUE,VALUE(F$1),"")</f>
        <v>3</v>
      </c>
      <c r="G179" s="1" t="str">
        <f ca="1">IF(AND((ROW()-1)&gt;=INDEX(Onglets[Début],G$1),(ROW()-1)&lt;INDEX(Onglets[Début],H$1))=TRUE,VALUE(G$1),"")</f>
        <v/>
      </c>
      <c r="H179" s="1" t="str">
        <f ca="1">IF(AND((ROW()-1)&gt;=INDEX(Onglets[Début],H$1),(ROW()-1)&lt;INDEX(Onglets[Début],I$1))=TRUE,VALUE(H$1),"")</f>
        <v/>
      </c>
      <c r="I179" s="1" t="str">
        <f ca="1">IF(AND((ROW()-1)&gt;=INDEX(Onglets[Début],I$1),(ROW()-1)&lt;INDEX(Onglets[Début],J$1))=TRUE,VALUE(I$1),"")</f>
        <v/>
      </c>
      <c r="J179" s="1" t="str">
        <f ca="1">IF(AND((ROW()-1)&gt;=INDEX(Onglets[Début],J$1),(ROW()-1)&lt;INDEX(Onglets[Début],K$1))=TRUE,VALUE(J$1),"")</f>
        <v/>
      </c>
      <c r="K179" s="1" t="str">
        <f ca="1">IF(AND((ROW()-1)&gt;=INDEX(Onglets[Début],K$1),(ROW()-1)&lt;INDEX(Onglets[Début],L$1))=TRUE,VALUE(K$1),"")</f>
        <v/>
      </c>
      <c r="L179" s="1" t="str">
        <f ca="1">IF(AND((ROW()-1)&gt;=INDEX(Onglets[Début],L$1))=TRUE,VALUE(L$1),"")</f>
        <v/>
      </c>
      <c r="M179" s="2" t="str">
        <f t="shared" ca="1" si="11"/>
        <v xml:space="preserve"> </v>
      </c>
      <c r="N179" s="2" t="str">
        <f t="shared" ca="1" si="11"/>
        <v xml:space="preserve"> </v>
      </c>
      <c r="O179" s="2" t="str">
        <f t="shared" ca="1" si="11"/>
        <v xml:space="preserve"> </v>
      </c>
      <c r="P179" s="1" t="str">
        <f t="shared" ca="1" si="10"/>
        <v/>
      </c>
    </row>
    <row r="180" spans="1:16" s="2" customFormat="1" x14ac:dyDescent="0.2">
      <c r="A180" s="1">
        <f ca="1">ROW()-IFERROR(INDEX(Onglets[Fin],MATCH(SUM($D180:$L180)-1,Onglets[ID]),0),0)-1</f>
        <v>8</v>
      </c>
      <c r="B180" s="1" t="str">
        <f ca="1">INDEX(Onglets[Onglet],MATCH(SUM($D180:$L180),Onglets[ID]),0)</f>
        <v>Culture</v>
      </c>
      <c r="C180" s="23" t="str">
        <f t="shared" ca="1" si="9"/>
        <v>Culture lignée hépatocytaire de foie de poulet_LMH</v>
      </c>
      <c r="D180" s="1" t="str">
        <f ca="1">IF(AND((ROW()-1)&gt;=INDEX(Onglets[Début],D$1),(ROW()-1)&lt;INDEX(Onglets[Début],E$1))=TRUE,VALUE(D$1),"")</f>
        <v/>
      </c>
      <c r="E180" s="1" t="str">
        <f ca="1">IF(AND((ROW()-1)&gt;=INDEX(Onglets[Début],E$1),(ROW()-1)&lt;INDEX(Onglets[Début],F$1))=TRUE,VALUE(E$1),"")</f>
        <v/>
      </c>
      <c r="F180" s="1">
        <f ca="1">IF(AND((ROW()-1)&gt;=INDEX(Onglets[Début],F$1),(ROW()-1)&lt;INDEX(Onglets[Début],G$1))=TRUE,VALUE(F$1),"")</f>
        <v>3</v>
      </c>
      <c r="G180" s="1" t="str">
        <f ca="1">IF(AND((ROW()-1)&gt;=INDEX(Onglets[Début],G$1),(ROW()-1)&lt;INDEX(Onglets[Début],H$1))=TRUE,VALUE(G$1),"")</f>
        <v/>
      </c>
      <c r="H180" s="1" t="str">
        <f ca="1">IF(AND((ROW()-1)&gt;=INDEX(Onglets[Début],H$1),(ROW()-1)&lt;INDEX(Onglets[Début],I$1))=TRUE,VALUE(H$1),"")</f>
        <v/>
      </c>
      <c r="I180" s="1" t="str">
        <f ca="1">IF(AND((ROW()-1)&gt;=INDEX(Onglets[Début],I$1),(ROW()-1)&lt;INDEX(Onglets[Début],J$1))=TRUE,VALUE(I$1),"")</f>
        <v/>
      </c>
      <c r="J180" s="1" t="str">
        <f ca="1">IF(AND((ROW()-1)&gt;=INDEX(Onglets[Début],J$1),(ROW()-1)&lt;INDEX(Onglets[Début],K$1))=TRUE,VALUE(J$1),"")</f>
        <v/>
      </c>
      <c r="K180" s="1" t="str">
        <f ca="1">IF(AND((ROW()-1)&gt;=INDEX(Onglets[Début],K$1),(ROW()-1)&lt;INDEX(Onglets[Début],L$1))=TRUE,VALUE(K$1),"")</f>
        <v/>
      </c>
      <c r="L180" s="1" t="str">
        <f ca="1">IF(AND((ROW()-1)&gt;=INDEX(Onglets[Début],L$1))=TRUE,VALUE(L$1),"")</f>
        <v/>
      </c>
      <c r="M180" s="2" t="str">
        <f t="shared" ca="1" si="11"/>
        <v xml:space="preserve"> </v>
      </c>
      <c r="N180" s="2" t="str">
        <f t="shared" ca="1" si="11"/>
        <v xml:space="preserve"> </v>
      </c>
      <c r="O180" s="2" t="str">
        <f t="shared" ca="1" si="11"/>
        <v xml:space="preserve"> </v>
      </c>
      <c r="P180" s="1" t="str">
        <f t="shared" ca="1" si="10"/>
        <v>C. DIOT, F. HERAULT: Ne pratique plus</v>
      </c>
    </row>
    <row r="181" spans="1:16" s="2" customFormat="1" x14ac:dyDescent="0.2">
      <c r="A181" s="1">
        <f ca="1">ROW()-IFERROR(INDEX(Onglets[Fin],MATCH(SUM($D181:$L181)-1,Onglets[ID]),0),0)-1</f>
        <v>9</v>
      </c>
      <c r="B181" s="1" t="str">
        <f ca="1">INDEX(Onglets[Onglet],MATCH(SUM($D181:$L181),Onglets[ID]),0)</f>
        <v>Culture</v>
      </c>
      <c r="C181" s="23" t="str">
        <f t="shared" ca="1" si="9"/>
        <v>Culture lignée hépatocytaire de foie humain_HuH7</v>
      </c>
      <c r="D181" s="1" t="str">
        <f ca="1">IF(AND((ROW()-1)&gt;=INDEX(Onglets[Début],D$1),(ROW()-1)&lt;INDEX(Onglets[Début],E$1))=TRUE,VALUE(D$1),"")</f>
        <v/>
      </c>
      <c r="E181" s="1" t="str">
        <f ca="1">IF(AND((ROW()-1)&gt;=INDEX(Onglets[Début],E$1),(ROW()-1)&lt;INDEX(Onglets[Début],F$1))=TRUE,VALUE(E$1),"")</f>
        <v/>
      </c>
      <c r="F181" s="1">
        <f ca="1">IF(AND((ROW()-1)&gt;=INDEX(Onglets[Début],F$1),(ROW()-1)&lt;INDEX(Onglets[Début],G$1))=TRUE,VALUE(F$1),"")</f>
        <v>3</v>
      </c>
      <c r="G181" s="1" t="str">
        <f ca="1">IF(AND((ROW()-1)&gt;=INDEX(Onglets[Début],G$1),(ROW()-1)&lt;INDEX(Onglets[Début],H$1))=TRUE,VALUE(G$1),"")</f>
        <v/>
      </c>
      <c r="H181" s="1" t="str">
        <f ca="1">IF(AND((ROW()-1)&gt;=INDEX(Onglets[Début],H$1),(ROW()-1)&lt;INDEX(Onglets[Début],I$1))=TRUE,VALUE(H$1),"")</f>
        <v/>
      </c>
      <c r="I181" s="1" t="str">
        <f ca="1">IF(AND((ROW()-1)&gt;=INDEX(Onglets[Début],I$1),(ROW()-1)&lt;INDEX(Onglets[Début],J$1))=TRUE,VALUE(I$1),"")</f>
        <v/>
      </c>
      <c r="J181" s="1" t="str">
        <f ca="1">IF(AND((ROW()-1)&gt;=INDEX(Onglets[Début],J$1),(ROW()-1)&lt;INDEX(Onglets[Début],K$1))=TRUE,VALUE(J$1),"")</f>
        <v/>
      </c>
      <c r="K181" s="1" t="str">
        <f ca="1">IF(AND((ROW()-1)&gt;=INDEX(Onglets[Début],K$1),(ROW()-1)&lt;INDEX(Onglets[Début],L$1))=TRUE,VALUE(K$1),"")</f>
        <v/>
      </c>
      <c r="L181" s="1" t="str">
        <f ca="1">IF(AND((ROW()-1)&gt;=INDEX(Onglets[Début],L$1))=TRUE,VALUE(L$1),"")</f>
        <v/>
      </c>
      <c r="M181" s="2" t="str">
        <f t="shared" ca="1" si="11"/>
        <v xml:space="preserve"> </v>
      </c>
      <c r="N181" s="2" t="str">
        <f t="shared" ca="1" si="11"/>
        <v xml:space="preserve"> </v>
      </c>
      <c r="O181" s="2" t="str">
        <f t="shared" ca="1" si="11"/>
        <v xml:space="preserve"> </v>
      </c>
      <c r="P181" s="1" t="str">
        <f t="shared" ca="1" si="10"/>
        <v>C. DIOT, F. HERAULT: Ne pratique plus</v>
      </c>
    </row>
    <row r="182" spans="1:16" s="2" customFormat="1" x14ac:dyDescent="0.2">
      <c r="A182" s="1">
        <f ca="1">ROW()-IFERROR(INDEX(Onglets[Fin],MATCH(SUM($D182:$L182)-1,Onglets[ID]),0),0)-1</f>
        <v>10</v>
      </c>
      <c r="B182" s="1" t="str">
        <f ca="1">INDEX(Onglets[Onglet],MATCH(SUM($D182:$L182),Onglets[ID]),0)</f>
        <v>Culture</v>
      </c>
      <c r="C182" s="23" t="str">
        <f t="shared" ca="1" si="9"/>
        <v>Culture primaire cellules musculaires</v>
      </c>
      <c r="D182" s="1" t="str">
        <f ca="1">IF(AND((ROW()-1)&gt;=INDEX(Onglets[Début],D$1),(ROW()-1)&lt;INDEX(Onglets[Début],E$1))=TRUE,VALUE(D$1),"")</f>
        <v/>
      </c>
      <c r="E182" s="1" t="str">
        <f ca="1">IF(AND((ROW()-1)&gt;=INDEX(Onglets[Début],E$1),(ROW()-1)&lt;INDEX(Onglets[Début],F$1))=TRUE,VALUE(E$1),"")</f>
        <v/>
      </c>
      <c r="F182" s="1">
        <f ca="1">IF(AND((ROW()-1)&gt;=INDEX(Onglets[Début],F$1),(ROW()-1)&lt;INDEX(Onglets[Début],G$1))=TRUE,VALUE(F$1),"")</f>
        <v>3</v>
      </c>
      <c r="G182" s="1" t="str">
        <f ca="1">IF(AND((ROW()-1)&gt;=INDEX(Onglets[Début],G$1),(ROW()-1)&lt;INDEX(Onglets[Début],H$1))=TRUE,VALUE(G$1),"")</f>
        <v/>
      </c>
      <c r="H182" s="1" t="str">
        <f ca="1">IF(AND((ROW()-1)&gt;=INDEX(Onglets[Début],H$1),(ROW()-1)&lt;INDEX(Onglets[Début],I$1))=TRUE,VALUE(H$1),"")</f>
        <v/>
      </c>
      <c r="I182" s="1" t="str">
        <f ca="1">IF(AND((ROW()-1)&gt;=INDEX(Onglets[Début],I$1),(ROW()-1)&lt;INDEX(Onglets[Début],J$1))=TRUE,VALUE(I$1),"")</f>
        <v/>
      </c>
      <c r="J182" s="1" t="str">
        <f ca="1">IF(AND((ROW()-1)&gt;=INDEX(Onglets[Début],J$1),(ROW()-1)&lt;INDEX(Onglets[Début],K$1))=TRUE,VALUE(J$1),"")</f>
        <v/>
      </c>
      <c r="K182" s="1" t="str">
        <f ca="1">IF(AND((ROW()-1)&gt;=INDEX(Onglets[Début],K$1),(ROW()-1)&lt;INDEX(Onglets[Début],L$1))=TRUE,VALUE(K$1),"")</f>
        <v/>
      </c>
      <c r="L182" s="1" t="str">
        <f ca="1">IF(AND((ROW()-1)&gt;=INDEX(Onglets[Début],L$1))=TRUE,VALUE(L$1),"")</f>
        <v/>
      </c>
      <c r="M182" s="2" t="str">
        <f t="shared" ca="1" si="11"/>
        <v xml:space="preserve"> </v>
      </c>
      <c r="N182" s="2" t="str">
        <f t="shared" ca="1" si="11"/>
        <v xml:space="preserve"> </v>
      </c>
      <c r="O182" s="2" t="str">
        <f t="shared" ca="1" si="11"/>
        <v xml:space="preserve"> </v>
      </c>
      <c r="P182" s="1" t="str">
        <f t="shared" ca="1" si="10"/>
        <v/>
      </c>
    </row>
    <row r="183" spans="1:16" s="2" customFormat="1" x14ac:dyDescent="0.2">
      <c r="A183" s="1">
        <f ca="1">ROW()-IFERROR(INDEX(Onglets[Fin],MATCH(SUM($D183:$L183)-1,Onglets[ID]),0),0)-1</f>
        <v>11</v>
      </c>
      <c r="B183" s="1" t="str">
        <f ca="1">INDEX(Onglets[Onglet],MATCH(SUM($D183:$L183),Onglets[ID]),0)</f>
        <v>Culture</v>
      </c>
      <c r="C183" s="23" t="str">
        <f t="shared" ca="1" si="9"/>
        <v>Culture primaire adipocytes</v>
      </c>
      <c r="D183" s="1" t="str">
        <f ca="1">IF(AND((ROW()-1)&gt;=INDEX(Onglets[Début],D$1),(ROW()-1)&lt;INDEX(Onglets[Début],E$1))=TRUE,VALUE(D$1),"")</f>
        <v/>
      </c>
      <c r="E183" s="1" t="str">
        <f ca="1">IF(AND((ROW()-1)&gt;=INDEX(Onglets[Début],E$1),(ROW()-1)&lt;INDEX(Onglets[Début],F$1))=TRUE,VALUE(E$1),"")</f>
        <v/>
      </c>
      <c r="F183" s="1">
        <f ca="1">IF(AND((ROW()-1)&gt;=INDEX(Onglets[Début],F$1),(ROW()-1)&lt;INDEX(Onglets[Début],G$1))=TRUE,VALUE(F$1),"")</f>
        <v>3</v>
      </c>
      <c r="G183" s="1" t="str">
        <f ca="1">IF(AND((ROW()-1)&gt;=INDEX(Onglets[Début],G$1),(ROW()-1)&lt;INDEX(Onglets[Début],H$1))=TRUE,VALUE(G$1),"")</f>
        <v/>
      </c>
      <c r="H183" s="1" t="str">
        <f ca="1">IF(AND((ROW()-1)&gt;=INDEX(Onglets[Début],H$1),(ROW()-1)&lt;INDEX(Onglets[Début],I$1))=TRUE,VALUE(H$1),"")</f>
        <v/>
      </c>
      <c r="I183" s="1" t="str">
        <f ca="1">IF(AND((ROW()-1)&gt;=INDEX(Onglets[Début],I$1),(ROW()-1)&lt;INDEX(Onglets[Début],J$1))=TRUE,VALUE(I$1),"")</f>
        <v/>
      </c>
      <c r="J183" s="1" t="str">
        <f ca="1">IF(AND((ROW()-1)&gt;=INDEX(Onglets[Début],J$1),(ROW()-1)&lt;INDEX(Onglets[Début],K$1))=TRUE,VALUE(J$1),"")</f>
        <v/>
      </c>
      <c r="K183" s="1" t="str">
        <f ca="1">IF(AND((ROW()-1)&gt;=INDEX(Onglets[Début],K$1),(ROW()-1)&lt;INDEX(Onglets[Début],L$1))=TRUE,VALUE(K$1),"")</f>
        <v/>
      </c>
      <c r="L183" s="1" t="str">
        <f ca="1">IF(AND((ROW()-1)&gt;=INDEX(Onglets[Début],L$1))=TRUE,VALUE(L$1),"")</f>
        <v/>
      </c>
      <c r="M183" s="2" t="str">
        <f t="shared" ca="1" si="11"/>
        <v xml:space="preserve"> </v>
      </c>
      <c r="N183" s="2" t="str">
        <f t="shared" ca="1" si="11"/>
        <v xml:space="preserve"> </v>
      </c>
      <c r="O183" s="2" t="str">
        <f t="shared" ca="1" si="11"/>
        <v xml:space="preserve"> </v>
      </c>
      <c r="P183" s="1" t="str">
        <f t="shared" ca="1" si="10"/>
        <v/>
      </c>
    </row>
    <row r="184" spans="1:16" s="2" customFormat="1" x14ac:dyDescent="0.2">
      <c r="A184" s="1">
        <f ca="1">ROW()-IFERROR(INDEX(Onglets[Fin],MATCH(SUM($D184:$L184)-1,Onglets[ID]),0),0)-1</f>
        <v>12</v>
      </c>
      <c r="B184" s="1" t="str">
        <f ca="1">INDEX(Onglets[Onglet],MATCH(SUM($D184:$L184),Onglets[ID]),0)</f>
        <v>Culture</v>
      </c>
      <c r="C184" s="23" t="str">
        <f t="shared" ca="1" si="9"/>
        <v>Culture sur sang total</v>
      </c>
      <c r="D184" s="1" t="str">
        <f ca="1">IF(AND((ROW()-1)&gt;=INDEX(Onglets[Début],D$1),(ROW()-1)&lt;INDEX(Onglets[Début],E$1))=TRUE,VALUE(D$1),"")</f>
        <v/>
      </c>
      <c r="E184" s="1" t="str">
        <f ca="1">IF(AND((ROW()-1)&gt;=INDEX(Onglets[Début],E$1),(ROW()-1)&lt;INDEX(Onglets[Début],F$1))=TRUE,VALUE(E$1),"")</f>
        <v/>
      </c>
      <c r="F184" s="1">
        <f ca="1">IF(AND((ROW()-1)&gt;=INDEX(Onglets[Début],F$1),(ROW()-1)&lt;INDEX(Onglets[Début],G$1))=TRUE,VALUE(F$1),"")</f>
        <v>3</v>
      </c>
      <c r="G184" s="1" t="str">
        <f ca="1">IF(AND((ROW()-1)&gt;=INDEX(Onglets[Début],G$1),(ROW()-1)&lt;INDEX(Onglets[Début],H$1))=TRUE,VALUE(G$1),"")</f>
        <v/>
      </c>
      <c r="H184" s="1" t="str">
        <f ca="1">IF(AND((ROW()-1)&gt;=INDEX(Onglets[Début],H$1),(ROW()-1)&lt;INDEX(Onglets[Début],I$1))=TRUE,VALUE(H$1),"")</f>
        <v/>
      </c>
      <c r="I184" s="1" t="str">
        <f ca="1">IF(AND((ROW()-1)&gt;=INDEX(Onglets[Début],I$1),(ROW()-1)&lt;INDEX(Onglets[Début],J$1))=TRUE,VALUE(I$1),"")</f>
        <v/>
      </c>
      <c r="J184" s="1" t="str">
        <f ca="1">IF(AND((ROW()-1)&gt;=INDEX(Onglets[Début],J$1),(ROW()-1)&lt;INDEX(Onglets[Début],K$1))=TRUE,VALUE(J$1),"")</f>
        <v/>
      </c>
      <c r="K184" s="1" t="str">
        <f ca="1">IF(AND((ROW()-1)&gt;=INDEX(Onglets[Début],K$1),(ROW()-1)&lt;INDEX(Onglets[Début],L$1))=TRUE,VALUE(K$1),"")</f>
        <v/>
      </c>
      <c r="L184" s="1" t="str">
        <f ca="1">IF(AND((ROW()-1)&gt;=INDEX(Onglets[Début],L$1))=TRUE,VALUE(L$1),"")</f>
        <v/>
      </c>
      <c r="M184" s="2" t="str">
        <f t="shared" ca="1" si="11"/>
        <v xml:space="preserve"> </v>
      </c>
      <c r="N184" s="2" t="str">
        <f t="shared" ca="1" si="11"/>
        <v xml:space="preserve"> </v>
      </c>
      <c r="O184" s="2" t="str">
        <f t="shared" ca="1" si="11"/>
        <v xml:space="preserve"> </v>
      </c>
      <c r="P184" s="1" t="str">
        <f t="shared" ca="1" si="10"/>
        <v/>
      </c>
    </row>
    <row r="185" spans="1:16" s="2" customFormat="1" x14ac:dyDescent="0.2">
      <c r="A185" s="1">
        <f ca="1">ROW()-IFERROR(INDEX(Onglets[Fin],MATCH(SUM($D185:$L185)-1,Onglets[ID]),0),0)-1</f>
        <v>13</v>
      </c>
      <c r="B185" s="1" t="str">
        <f ca="1">INDEX(Onglets[Onglet],MATCH(SUM($D185:$L185),Onglets[ID]),0)</f>
        <v>Culture</v>
      </c>
      <c r="C185" s="23" t="str">
        <f t="shared" ca="1" si="9"/>
        <v>Incubation explants mammaires</v>
      </c>
      <c r="D185" s="1" t="str">
        <f ca="1">IF(AND((ROW()-1)&gt;=INDEX(Onglets[Début],D$1),(ROW()-1)&lt;INDEX(Onglets[Début],E$1))=TRUE,VALUE(D$1),"")</f>
        <v/>
      </c>
      <c r="E185" s="1" t="str">
        <f ca="1">IF(AND((ROW()-1)&gt;=INDEX(Onglets[Début],E$1),(ROW()-1)&lt;INDEX(Onglets[Début],F$1))=TRUE,VALUE(E$1),"")</f>
        <v/>
      </c>
      <c r="F185" s="1">
        <f ca="1">IF(AND((ROW()-1)&gt;=INDEX(Onglets[Début],F$1),(ROW()-1)&lt;INDEX(Onglets[Début],G$1))=TRUE,VALUE(F$1),"")</f>
        <v>3</v>
      </c>
      <c r="G185" s="1" t="str">
        <f ca="1">IF(AND((ROW()-1)&gt;=INDEX(Onglets[Début],G$1),(ROW()-1)&lt;INDEX(Onglets[Début],H$1))=TRUE,VALUE(G$1),"")</f>
        <v/>
      </c>
      <c r="H185" s="1" t="str">
        <f ca="1">IF(AND((ROW()-1)&gt;=INDEX(Onglets[Début],H$1),(ROW()-1)&lt;INDEX(Onglets[Début],I$1))=TRUE,VALUE(H$1),"")</f>
        <v/>
      </c>
      <c r="I185" s="1" t="str">
        <f ca="1">IF(AND((ROW()-1)&gt;=INDEX(Onglets[Début],I$1),(ROW()-1)&lt;INDEX(Onglets[Début],J$1))=TRUE,VALUE(I$1),"")</f>
        <v/>
      </c>
      <c r="J185" s="1" t="str">
        <f ca="1">IF(AND((ROW()-1)&gt;=INDEX(Onglets[Début],J$1),(ROW()-1)&lt;INDEX(Onglets[Début],K$1))=TRUE,VALUE(J$1),"")</f>
        <v/>
      </c>
      <c r="K185" s="1" t="str">
        <f ca="1">IF(AND((ROW()-1)&gt;=INDEX(Onglets[Début],K$1),(ROW()-1)&lt;INDEX(Onglets[Début],L$1))=TRUE,VALUE(K$1),"")</f>
        <v/>
      </c>
      <c r="L185" s="1" t="str">
        <f ca="1">IF(AND((ROW()-1)&gt;=INDEX(Onglets[Début],L$1))=TRUE,VALUE(L$1),"")</f>
        <v/>
      </c>
      <c r="M185" s="2" t="str">
        <f t="shared" ca="1" si="11"/>
        <v xml:space="preserve"> </v>
      </c>
      <c r="N185" s="2" t="str">
        <f t="shared" ca="1" si="11"/>
        <v xml:space="preserve"> </v>
      </c>
      <c r="O185" s="2" t="str">
        <f t="shared" ca="1" si="11"/>
        <v xml:space="preserve"> </v>
      </c>
      <c r="P185" s="1" t="str">
        <f t="shared" ca="1" si="10"/>
        <v/>
      </c>
    </row>
    <row r="186" spans="1:16" s="2" customFormat="1" x14ac:dyDescent="0.2">
      <c r="A186" s="1">
        <f ca="1">ROW()-IFERROR(INDEX(Onglets[Fin],MATCH(SUM($D186:$L186)-1,Onglets[ID]),0),0)-1</f>
        <v>14</v>
      </c>
      <c r="B186" s="1" t="str">
        <f ca="1">INDEX(Onglets[Onglet],MATCH(SUM($D186:$L186),Onglets[ID]),0)</f>
        <v>Culture</v>
      </c>
      <c r="C186" s="23" t="str">
        <f t="shared" ca="1" si="9"/>
        <v>Isolement de cellules dans le lait</v>
      </c>
      <c r="D186" s="1" t="str">
        <f ca="1">IF(AND((ROW()-1)&gt;=INDEX(Onglets[Début],D$1),(ROW()-1)&lt;INDEX(Onglets[Début],E$1))=TRUE,VALUE(D$1),"")</f>
        <v/>
      </c>
      <c r="E186" s="1" t="str">
        <f ca="1">IF(AND((ROW()-1)&gt;=INDEX(Onglets[Début],E$1),(ROW()-1)&lt;INDEX(Onglets[Début],F$1))=TRUE,VALUE(E$1),"")</f>
        <v/>
      </c>
      <c r="F186" s="1">
        <f ca="1">IF(AND((ROW()-1)&gt;=INDEX(Onglets[Début],F$1),(ROW()-1)&lt;INDEX(Onglets[Début],G$1))=TRUE,VALUE(F$1),"")</f>
        <v>3</v>
      </c>
      <c r="G186" s="1" t="str">
        <f ca="1">IF(AND((ROW()-1)&gt;=INDEX(Onglets[Début],G$1),(ROW()-1)&lt;INDEX(Onglets[Début],H$1))=TRUE,VALUE(G$1),"")</f>
        <v/>
      </c>
      <c r="H186" s="1" t="str">
        <f ca="1">IF(AND((ROW()-1)&gt;=INDEX(Onglets[Début],H$1),(ROW()-1)&lt;INDEX(Onglets[Début],I$1))=TRUE,VALUE(H$1),"")</f>
        <v/>
      </c>
      <c r="I186" s="1" t="str">
        <f ca="1">IF(AND((ROW()-1)&gt;=INDEX(Onglets[Début],I$1),(ROW()-1)&lt;INDEX(Onglets[Début],J$1))=TRUE,VALUE(I$1),"")</f>
        <v/>
      </c>
      <c r="J186" s="1" t="str">
        <f ca="1">IF(AND((ROW()-1)&gt;=INDEX(Onglets[Début],J$1),(ROW()-1)&lt;INDEX(Onglets[Début],K$1))=TRUE,VALUE(J$1),"")</f>
        <v/>
      </c>
      <c r="K186" s="1" t="str">
        <f ca="1">IF(AND((ROW()-1)&gt;=INDEX(Onglets[Début],K$1),(ROW()-1)&lt;INDEX(Onglets[Début],L$1))=TRUE,VALUE(K$1),"")</f>
        <v/>
      </c>
      <c r="L186" s="1" t="str">
        <f ca="1">IF(AND((ROW()-1)&gt;=INDEX(Onglets[Début],L$1))=TRUE,VALUE(L$1),"")</f>
        <v/>
      </c>
      <c r="M186" s="2" t="str">
        <f t="shared" ca="1" si="11"/>
        <v xml:space="preserve"> </v>
      </c>
      <c r="N186" s="2" t="str">
        <f t="shared" ca="1" si="11"/>
        <v xml:space="preserve"> </v>
      </c>
      <c r="O186" s="2" t="str">
        <f t="shared" ca="1" si="11"/>
        <v xml:space="preserve"> </v>
      </c>
      <c r="P186" s="1" t="str">
        <f t="shared" ca="1" si="10"/>
        <v/>
      </c>
    </row>
    <row r="187" spans="1:16" s="2" customFormat="1" x14ac:dyDescent="0.2">
      <c r="A187" s="1">
        <f ca="1">ROW()-IFERROR(INDEX(Onglets[Fin],MATCH(SUM($D187:$L187)-1,Onglets[ID]),0),0)-1</f>
        <v>15</v>
      </c>
      <c r="B187" s="1" t="str">
        <f ca="1">INDEX(Onglets[Onglet],MATCH(SUM($D187:$L187),Onglets[ID]),0)</f>
        <v>Culture</v>
      </c>
      <c r="C187" s="23" t="str">
        <f t="shared" ca="1" si="9"/>
        <v xml:space="preserve">Isolement de cellules mononuclées sanguines </v>
      </c>
      <c r="D187" s="1" t="str">
        <f ca="1">IF(AND((ROW()-1)&gt;=INDEX(Onglets[Début],D$1),(ROW()-1)&lt;INDEX(Onglets[Début],E$1))=TRUE,VALUE(D$1),"")</f>
        <v/>
      </c>
      <c r="E187" s="1" t="str">
        <f ca="1">IF(AND((ROW()-1)&gt;=INDEX(Onglets[Début],E$1),(ROW()-1)&lt;INDEX(Onglets[Début],F$1))=TRUE,VALUE(E$1),"")</f>
        <v/>
      </c>
      <c r="F187" s="1">
        <f ca="1">IF(AND((ROW()-1)&gt;=INDEX(Onglets[Début],F$1),(ROW()-1)&lt;INDEX(Onglets[Début],G$1))=TRUE,VALUE(F$1),"")</f>
        <v>3</v>
      </c>
      <c r="G187" s="1" t="str">
        <f ca="1">IF(AND((ROW()-1)&gt;=INDEX(Onglets[Début],G$1),(ROW()-1)&lt;INDEX(Onglets[Début],H$1))=TRUE,VALUE(G$1),"")</f>
        <v/>
      </c>
      <c r="H187" s="1" t="str">
        <f ca="1">IF(AND((ROW()-1)&gt;=INDEX(Onglets[Début],H$1),(ROW()-1)&lt;INDEX(Onglets[Début],I$1))=TRUE,VALUE(H$1),"")</f>
        <v/>
      </c>
      <c r="I187" s="1" t="str">
        <f ca="1">IF(AND((ROW()-1)&gt;=INDEX(Onglets[Début],I$1),(ROW()-1)&lt;INDEX(Onglets[Début],J$1))=TRUE,VALUE(I$1),"")</f>
        <v/>
      </c>
      <c r="J187" s="1" t="str">
        <f ca="1">IF(AND((ROW()-1)&gt;=INDEX(Onglets[Début],J$1),(ROW()-1)&lt;INDEX(Onglets[Début],K$1))=TRUE,VALUE(J$1),"")</f>
        <v/>
      </c>
      <c r="K187" s="1" t="str">
        <f ca="1">IF(AND((ROW()-1)&gt;=INDEX(Onglets[Début],K$1),(ROW()-1)&lt;INDEX(Onglets[Début],L$1))=TRUE,VALUE(K$1),"")</f>
        <v/>
      </c>
      <c r="L187" s="1" t="str">
        <f ca="1">IF(AND((ROW()-1)&gt;=INDEX(Onglets[Début],L$1))=TRUE,VALUE(L$1),"")</f>
        <v/>
      </c>
      <c r="M187" s="2" t="str">
        <f t="shared" ca="1" si="11"/>
        <v xml:space="preserve"> </v>
      </c>
      <c r="N187" s="2" t="str">
        <f t="shared" ca="1" si="11"/>
        <v xml:space="preserve"> </v>
      </c>
      <c r="O187" s="2" t="str">
        <f t="shared" ca="1" si="11"/>
        <v xml:space="preserve"> </v>
      </c>
      <c r="P187" s="1" t="str">
        <f t="shared" ca="1" si="10"/>
        <v/>
      </c>
    </row>
    <row r="188" spans="1:16" s="2" customFormat="1" x14ac:dyDescent="0.2">
      <c r="A188" s="1">
        <f ca="1">ROW()-IFERROR(INDEX(Onglets[Fin],MATCH(SUM($D188:$L188)-1,Onglets[ID]),0),0)-1</f>
        <v>16</v>
      </c>
      <c r="B188" s="1" t="str">
        <f ca="1">INDEX(Onglets[Onglet],MATCH(SUM($D188:$L188),Onglets[ID]),0)</f>
        <v>Culture</v>
      </c>
      <c r="C188" s="23" t="str">
        <f t="shared" ca="1" si="9"/>
        <v>Lipogenèse in vitro sur cellules en culture</v>
      </c>
      <c r="D188" s="1" t="str">
        <f ca="1">IF(AND((ROW()-1)&gt;=INDEX(Onglets[Début],D$1),(ROW()-1)&lt;INDEX(Onglets[Début],E$1))=TRUE,VALUE(D$1),"")</f>
        <v/>
      </c>
      <c r="E188" s="1" t="str">
        <f ca="1">IF(AND((ROW()-1)&gt;=INDEX(Onglets[Début],E$1),(ROW()-1)&lt;INDEX(Onglets[Début],F$1))=TRUE,VALUE(E$1),"")</f>
        <v/>
      </c>
      <c r="F188" s="1">
        <f ca="1">IF(AND((ROW()-1)&gt;=INDEX(Onglets[Début],F$1),(ROW()-1)&lt;INDEX(Onglets[Début],G$1))=TRUE,VALUE(F$1),"")</f>
        <v>3</v>
      </c>
      <c r="G188" s="1" t="str">
        <f ca="1">IF(AND((ROW()-1)&gt;=INDEX(Onglets[Début],G$1),(ROW()-1)&lt;INDEX(Onglets[Début],H$1))=TRUE,VALUE(G$1),"")</f>
        <v/>
      </c>
      <c r="H188" s="1" t="str">
        <f ca="1">IF(AND((ROW()-1)&gt;=INDEX(Onglets[Début],H$1),(ROW()-1)&lt;INDEX(Onglets[Début],I$1))=TRUE,VALUE(H$1),"")</f>
        <v/>
      </c>
      <c r="I188" s="1" t="str">
        <f ca="1">IF(AND((ROW()-1)&gt;=INDEX(Onglets[Début],I$1),(ROW()-1)&lt;INDEX(Onglets[Début],J$1))=TRUE,VALUE(I$1),"")</f>
        <v/>
      </c>
      <c r="J188" s="1" t="str">
        <f ca="1">IF(AND((ROW()-1)&gt;=INDEX(Onglets[Début],J$1),(ROW()-1)&lt;INDEX(Onglets[Début],K$1))=TRUE,VALUE(J$1),"")</f>
        <v/>
      </c>
      <c r="K188" s="1" t="str">
        <f ca="1">IF(AND((ROW()-1)&gt;=INDEX(Onglets[Début],K$1),(ROW()-1)&lt;INDEX(Onglets[Début],L$1))=TRUE,VALUE(K$1),"")</f>
        <v/>
      </c>
      <c r="L188" s="1" t="str">
        <f ca="1">IF(AND((ROW()-1)&gt;=INDEX(Onglets[Début],L$1))=TRUE,VALUE(L$1),"")</f>
        <v/>
      </c>
      <c r="M188" s="2" t="str">
        <f t="shared" ca="1" si="11"/>
        <v xml:space="preserve"> </v>
      </c>
      <c r="N188" s="2" t="str">
        <f t="shared" ca="1" si="11"/>
        <v xml:space="preserve"> </v>
      </c>
      <c r="O188" s="2" t="str">
        <f t="shared" ca="1" si="11"/>
        <v xml:space="preserve"> </v>
      </c>
      <c r="P188" s="1" t="str">
        <f t="shared" ca="1" si="10"/>
        <v/>
      </c>
    </row>
    <row r="189" spans="1:16" s="2" customFormat="1" x14ac:dyDescent="0.2">
      <c r="A189" s="1">
        <f ca="1">ROW()-IFERROR(INDEX(Onglets[Fin],MATCH(SUM($D189:$L189)-1,Onglets[ID]),0),0)-1</f>
        <v>17</v>
      </c>
      <c r="B189" s="1" t="str">
        <f ca="1">INDEX(Onglets[Onglet],MATCH(SUM($D189:$L189),Onglets[ID]),0)</f>
        <v>Culture</v>
      </c>
      <c r="C189" s="23" t="str">
        <f t="shared" ca="1" si="9"/>
        <v>Transfection d'ADN plasmidique dans la lignée hépatocytaire de foie humain_HuH7</v>
      </c>
      <c r="D189" s="1" t="str">
        <f ca="1">IF(AND((ROW()-1)&gt;=INDEX(Onglets[Début],D$1),(ROW()-1)&lt;INDEX(Onglets[Début],E$1))=TRUE,VALUE(D$1),"")</f>
        <v/>
      </c>
      <c r="E189" s="1" t="str">
        <f ca="1">IF(AND((ROW()-1)&gt;=INDEX(Onglets[Début],E$1),(ROW()-1)&lt;INDEX(Onglets[Début],F$1))=TRUE,VALUE(E$1),"")</f>
        <v/>
      </c>
      <c r="F189" s="1">
        <f ca="1">IF(AND((ROW()-1)&gt;=INDEX(Onglets[Début],F$1),(ROW()-1)&lt;INDEX(Onglets[Début],G$1))=TRUE,VALUE(F$1),"")</f>
        <v>3</v>
      </c>
      <c r="G189" s="1" t="str">
        <f ca="1">IF(AND((ROW()-1)&gt;=INDEX(Onglets[Début],G$1),(ROW()-1)&lt;INDEX(Onglets[Début],H$1))=TRUE,VALUE(G$1),"")</f>
        <v/>
      </c>
      <c r="H189" s="1" t="str">
        <f ca="1">IF(AND((ROW()-1)&gt;=INDEX(Onglets[Début],H$1),(ROW()-1)&lt;INDEX(Onglets[Début],I$1))=TRUE,VALUE(H$1),"")</f>
        <v/>
      </c>
      <c r="I189" s="1" t="str">
        <f ca="1">IF(AND((ROW()-1)&gt;=INDEX(Onglets[Début],I$1),(ROW()-1)&lt;INDEX(Onglets[Début],J$1))=TRUE,VALUE(I$1),"")</f>
        <v/>
      </c>
      <c r="J189" s="1" t="str">
        <f ca="1">IF(AND((ROW()-1)&gt;=INDEX(Onglets[Début],J$1),(ROW()-1)&lt;INDEX(Onglets[Début],K$1))=TRUE,VALUE(J$1),"")</f>
        <v/>
      </c>
      <c r="K189" s="1" t="str">
        <f ca="1">IF(AND((ROW()-1)&gt;=INDEX(Onglets[Début],K$1),(ROW()-1)&lt;INDEX(Onglets[Début],L$1))=TRUE,VALUE(K$1),"")</f>
        <v/>
      </c>
      <c r="L189" s="1" t="str">
        <f ca="1">IF(AND((ROW()-1)&gt;=INDEX(Onglets[Début],L$1))=TRUE,VALUE(L$1),"")</f>
        <v/>
      </c>
      <c r="M189" s="2" t="str">
        <f t="shared" ca="1" si="11"/>
        <v xml:space="preserve"> </v>
      </c>
      <c r="N189" s="2" t="str">
        <f t="shared" ca="1" si="11"/>
        <v xml:space="preserve"> </v>
      </c>
      <c r="O189" s="2" t="str">
        <f t="shared" ca="1" si="11"/>
        <v xml:space="preserve"> </v>
      </c>
      <c r="P189" s="1" t="str">
        <f t="shared" ca="1" si="10"/>
        <v>C. DIOT: Ne pratique plus</v>
      </c>
    </row>
    <row r="190" spans="1:16" s="2" customFormat="1" ht="25.5" x14ac:dyDescent="0.2">
      <c r="A190" s="1">
        <f ca="1">ROW()-IFERROR(INDEX(Onglets[Fin],MATCH(SUM($D190:$L190)-1,Onglets[ID]),0),0)-1</f>
        <v>18</v>
      </c>
      <c r="B190" s="1" t="str">
        <f ca="1">INDEX(Onglets[Onglet],MATCH(SUM($D190:$L190),Onglets[ID]),0)</f>
        <v>Culture</v>
      </c>
      <c r="C190" s="23" t="str">
        <f t="shared" ca="1" si="9"/>
        <v>Transfection de siRNA dans la lignée hépatocytaire de foie humain_HuH7</v>
      </c>
      <c r="D190" s="1" t="str">
        <f ca="1">IF(AND((ROW()-1)&gt;=INDEX(Onglets[Début],D$1),(ROW()-1)&lt;INDEX(Onglets[Début],E$1))=TRUE,VALUE(D$1),"")</f>
        <v/>
      </c>
      <c r="E190" s="1" t="str">
        <f ca="1">IF(AND((ROW()-1)&gt;=INDEX(Onglets[Début],E$1),(ROW()-1)&lt;INDEX(Onglets[Début],F$1))=TRUE,VALUE(E$1),"")</f>
        <v/>
      </c>
      <c r="F190" s="1">
        <f ca="1">IF(AND((ROW()-1)&gt;=INDEX(Onglets[Début],F$1),(ROW()-1)&lt;INDEX(Onglets[Début],G$1))=TRUE,VALUE(F$1),"")</f>
        <v>3</v>
      </c>
      <c r="G190" s="1" t="str">
        <f ca="1">IF(AND((ROW()-1)&gt;=INDEX(Onglets[Début],G$1),(ROW()-1)&lt;INDEX(Onglets[Début],H$1))=TRUE,VALUE(G$1),"")</f>
        <v/>
      </c>
      <c r="H190" s="1" t="str">
        <f ca="1">IF(AND((ROW()-1)&gt;=INDEX(Onglets[Début],H$1),(ROW()-1)&lt;INDEX(Onglets[Début],I$1))=TRUE,VALUE(H$1),"")</f>
        <v/>
      </c>
      <c r="I190" s="1" t="str">
        <f ca="1">IF(AND((ROW()-1)&gt;=INDEX(Onglets[Début],I$1),(ROW()-1)&lt;INDEX(Onglets[Début],J$1))=TRUE,VALUE(I$1),"")</f>
        <v/>
      </c>
      <c r="J190" s="1" t="str">
        <f ca="1">IF(AND((ROW()-1)&gt;=INDEX(Onglets[Début],J$1),(ROW()-1)&lt;INDEX(Onglets[Début],K$1))=TRUE,VALUE(J$1),"")</f>
        <v/>
      </c>
      <c r="K190" s="1" t="str">
        <f ca="1">IF(AND((ROW()-1)&gt;=INDEX(Onglets[Début],K$1),(ROW()-1)&lt;INDEX(Onglets[Début],L$1))=TRUE,VALUE(K$1),"")</f>
        <v/>
      </c>
      <c r="L190" s="1" t="str">
        <f ca="1">IF(AND((ROW()-1)&gt;=INDEX(Onglets[Début],L$1))=TRUE,VALUE(L$1),"")</f>
        <v/>
      </c>
      <c r="M190" s="2" t="str">
        <f t="shared" ca="1" si="11"/>
        <v xml:space="preserve"> </v>
      </c>
      <c r="N190" s="2" t="str">
        <f t="shared" ca="1" si="11"/>
        <v xml:space="preserve"> </v>
      </c>
      <c r="O190" s="2" t="str">
        <f t="shared" ca="1" si="11"/>
        <v xml:space="preserve"> </v>
      </c>
      <c r="P190" s="1" t="str">
        <f t="shared" ca="1" si="10"/>
        <v/>
      </c>
    </row>
    <row r="191" spans="1:16" s="2" customFormat="1" ht="25.5" x14ac:dyDescent="0.2">
      <c r="A191" s="1">
        <f ca="1">ROW()-IFERROR(INDEX(Onglets[Fin],MATCH(SUM($D191:$L191)-1,Onglets[ID]),0),0)-1</f>
        <v>19</v>
      </c>
      <c r="B191" s="1" t="str">
        <f ca="1">INDEX(Onglets[Onglet],MATCH(SUM($D191:$L191),Onglets[ID]),0)</f>
        <v>Culture</v>
      </c>
      <c r="C191" s="23" t="str">
        <f t="shared" ca="1" si="9"/>
        <v>Transfection d'ADN plasmidique CrisprCas9 dans la lignée hépatocytaire de foie humain_HuH7</v>
      </c>
      <c r="D191" s="1" t="str">
        <f ca="1">IF(AND((ROW()-1)&gt;=INDEX(Onglets[Début],D$1),(ROW()-1)&lt;INDEX(Onglets[Début],E$1))=TRUE,VALUE(D$1),"")</f>
        <v/>
      </c>
      <c r="E191" s="1" t="str">
        <f ca="1">IF(AND((ROW()-1)&gt;=INDEX(Onglets[Début],E$1),(ROW()-1)&lt;INDEX(Onglets[Début],F$1))=TRUE,VALUE(E$1),"")</f>
        <v/>
      </c>
      <c r="F191" s="1">
        <f ca="1">IF(AND((ROW()-1)&gt;=INDEX(Onglets[Début],F$1),(ROW()-1)&lt;INDEX(Onglets[Début],G$1))=TRUE,VALUE(F$1),"")</f>
        <v>3</v>
      </c>
      <c r="G191" s="1" t="str">
        <f ca="1">IF(AND((ROW()-1)&gt;=INDEX(Onglets[Début],G$1),(ROW()-1)&lt;INDEX(Onglets[Début],H$1))=TRUE,VALUE(G$1),"")</f>
        <v/>
      </c>
      <c r="H191" s="1" t="str">
        <f ca="1">IF(AND((ROW()-1)&gt;=INDEX(Onglets[Début],H$1),(ROW()-1)&lt;INDEX(Onglets[Début],I$1))=TRUE,VALUE(H$1),"")</f>
        <v/>
      </c>
      <c r="I191" s="1" t="str">
        <f ca="1">IF(AND((ROW()-1)&gt;=INDEX(Onglets[Début],I$1),(ROW()-1)&lt;INDEX(Onglets[Début],J$1))=TRUE,VALUE(I$1),"")</f>
        <v/>
      </c>
      <c r="J191" s="1" t="str">
        <f ca="1">IF(AND((ROW()-1)&gt;=INDEX(Onglets[Début],J$1),(ROW()-1)&lt;INDEX(Onglets[Début],K$1))=TRUE,VALUE(J$1),"")</f>
        <v/>
      </c>
      <c r="K191" s="1" t="str">
        <f ca="1">IF(AND((ROW()-1)&gt;=INDEX(Onglets[Début],K$1),(ROW()-1)&lt;INDEX(Onglets[Début],L$1))=TRUE,VALUE(K$1),"")</f>
        <v/>
      </c>
      <c r="L191" s="1" t="str">
        <f ca="1">IF(AND((ROW()-1)&gt;=INDEX(Onglets[Début],L$1))=TRUE,VALUE(L$1),"")</f>
        <v/>
      </c>
      <c r="M191" s="2" t="str">
        <f t="shared" ca="1" si="11"/>
        <v xml:space="preserve"> </v>
      </c>
      <c r="N191" s="2" t="str">
        <f t="shared" ca="1" si="11"/>
        <v xml:space="preserve"> </v>
      </c>
      <c r="O191" s="2" t="str">
        <f t="shared" ca="1" si="11"/>
        <v xml:space="preserve"> </v>
      </c>
      <c r="P191" s="1" t="str">
        <f t="shared" ca="1" si="10"/>
        <v/>
      </c>
    </row>
    <row r="192" spans="1:16" s="2" customFormat="1" ht="25.5" x14ac:dyDescent="0.2">
      <c r="A192" s="1">
        <f ca="1">ROW()-IFERROR(INDEX(Onglets[Fin],MATCH(SUM($D192:$L192)-1,Onglets[ID]),0),0)-1</f>
        <v>1</v>
      </c>
      <c r="B192" s="1" t="str">
        <f ca="1">INDEX(Onglets[Onglet],MATCH(SUM($D192:$L192),Onglets[ID]),0)</f>
        <v>GenOProt</v>
      </c>
      <c r="C192" s="23" t="str">
        <f t="shared" ca="1" si="9"/>
        <v xml:space="preserve">Extraction de l'ADN </v>
      </c>
      <c r="D192" s="1" t="str">
        <f ca="1">IF(AND((ROW()-1)&gt;=INDEX(Onglets[Début],D$1),(ROW()-1)&lt;INDEX(Onglets[Début],E$1))=TRUE,VALUE(D$1),"")</f>
        <v/>
      </c>
      <c r="E192" s="1" t="str">
        <f ca="1">IF(AND((ROW()-1)&gt;=INDEX(Onglets[Début],E$1),(ROW()-1)&lt;INDEX(Onglets[Début],F$1))=TRUE,VALUE(E$1),"")</f>
        <v/>
      </c>
      <c r="F192" s="1" t="str">
        <f ca="1">IF(AND((ROW()-1)&gt;=INDEX(Onglets[Début],F$1),(ROW()-1)&lt;INDEX(Onglets[Début],G$1))=TRUE,VALUE(F$1),"")</f>
        <v/>
      </c>
      <c r="G192" s="1">
        <f ca="1">IF(AND((ROW()-1)&gt;=INDEX(Onglets[Début],G$1),(ROW()-1)&lt;INDEX(Onglets[Début],H$1))=TRUE,VALUE(G$1),"")</f>
        <v>4</v>
      </c>
      <c r="H192" s="1" t="str">
        <f ca="1">IF(AND((ROW()-1)&gt;=INDEX(Onglets[Début],H$1),(ROW()-1)&lt;INDEX(Onglets[Début],I$1))=TRUE,VALUE(H$1),"")</f>
        <v/>
      </c>
      <c r="I192" s="1" t="str">
        <f ca="1">IF(AND((ROW()-1)&gt;=INDEX(Onglets[Début],I$1),(ROW()-1)&lt;INDEX(Onglets[Début],J$1))=TRUE,VALUE(I$1),"")</f>
        <v/>
      </c>
      <c r="J192" s="1" t="str">
        <f ca="1">IF(AND((ROW()-1)&gt;=INDEX(Onglets[Début],J$1),(ROW()-1)&lt;INDEX(Onglets[Début],K$1))=TRUE,VALUE(J$1),"")</f>
        <v/>
      </c>
      <c r="K192" s="1" t="str">
        <f ca="1">IF(AND((ROW()-1)&gt;=INDEX(Onglets[Début],K$1),(ROW()-1)&lt;INDEX(Onglets[Début],L$1))=TRUE,VALUE(K$1),"")</f>
        <v/>
      </c>
      <c r="L192" s="1" t="str">
        <f ca="1">IF(AND((ROW()-1)&gt;=INDEX(Onglets[Début],L$1))=TRUE,VALUE(L$1),"")</f>
        <v/>
      </c>
      <c r="M192" s="2" t="str">
        <f t="shared" ca="1" si="11"/>
        <v xml:space="preserve"> </v>
      </c>
      <c r="N192" s="2" t="str">
        <f t="shared" ca="1" si="11"/>
        <v xml:space="preserve"> </v>
      </c>
      <c r="O192" s="2" t="str">
        <f t="shared" ca="1" si="11"/>
        <v xml:space="preserve"> </v>
      </c>
      <c r="P192" s="1" t="str">
        <f t="shared" ca="1" si="10"/>
        <v/>
      </c>
    </row>
    <row r="193" spans="1:16" s="2" customFormat="1" x14ac:dyDescent="0.2">
      <c r="A193" s="1">
        <f ca="1">ROW()-IFERROR(INDEX(Onglets[Fin],MATCH(SUM($D193:$L193)-1,Onglets[ID]),0),0)-1</f>
        <v>2</v>
      </c>
      <c r="B193" s="1" t="str">
        <f ca="1">INDEX(Onglets[Onglet],MATCH(SUM($D193:$L193),Onglets[ID]),0)</f>
        <v>GenOProt</v>
      </c>
      <c r="C193" s="23" t="str">
        <f t="shared" ca="1" si="9"/>
        <v xml:space="preserve">Extraction plasmidique mini prep </v>
      </c>
      <c r="D193" s="1" t="str">
        <f ca="1">IF(AND((ROW()-1)&gt;=INDEX(Onglets[Début],D$1),(ROW()-1)&lt;INDEX(Onglets[Début],E$1))=TRUE,VALUE(D$1),"")</f>
        <v/>
      </c>
      <c r="E193" s="1" t="str">
        <f ca="1">IF(AND((ROW()-1)&gt;=INDEX(Onglets[Début],E$1),(ROW()-1)&lt;INDEX(Onglets[Début],F$1))=TRUE,VALUE(E$1),"")</f>
        <v/>
      </c>
      <c r="F193" s="1" t="str">
        <f ca="1">IF(AND((ROW()-1)&gt;=INDEX(Onglets[Début],F$1),(ROW()-1)&lt;INDEX(Onglets[Début],G$1))=TRUE,VALUE(F$1),"")</f>
        <v/>
      </c>
      <c r="G193" s="1">
        <f ca="1">IF(AND((ROW()-1)&gt;=INDEX(Onglets[Début],G$1),(ROW()-1)&lt;INDEX(Onglets[Début],H$1))=TRUE,VALUE(G$1),"")</f>
        <v>4</v>
      </c>
      <c r="H193" s="1" t="str">
        <f ca="1">IF(AND((ROW()-1)&gt;=INDEX(Onglets[Début],H$1),(ROW()-1)&lt;INDEX(Onglets[Début],I$1))=TRUE,VALUE(H$1),"")</f>
        <v/>
      </c>
      <c r="I193" s="1" t="str">
        <f ca="1">IF(AND((ROW()-1)&gt;=INDEX(Onglets[Début],I$1),(ROW()-1)&lt;INDEX(Onglets[Début],J$1))=TRUE,VALUE(I$1),"")</f>
        <v/>
      </c>
      <c r="J193" s="1" t="str">
        <f ca="1">IF(AND((ROW()-1)&gt;=INDEX(Onglets[Début],J$1),(ROW()-1)&lt;INDEX(Onglets[Début],K$1))=TRUE,VALUE(J$1),"")</f>
        <v/>
      </c>
      <c r="K193" s="1" t="str">
        <f ca="1">IF(AND((ROW()-1)&gt;=INDEX(Onglets[Début],K$1),(ROW()-1)&lt;INDEX(Onglets[Début],L$1))=TRUE,VALUE(K$1),"")</f>
        <v/>
      </c>
      <c r="L193" s="1" t="str">
        <f ca="1">IF(AND((ROW()-1)&gt;=INDEX(Onglets[Début],L$1))=TRUE,VALUE(L$1),"")</f>
        <v/>
      </c>
      <c r="M193" s="2" t="str">
        <f t="shared" ca="1" si="11"/>
        <v xml:space="preserve"> </v>
      </c>
      <c r="N193" s="2" t="str">
        <f t="shared" ca="1" si="11"/>
        <v xml:space="preserve"> </v>
      </c>
      <c r="O193" s="2" t="str">
        <f t="shared" ca="1" si="11"/>
        <v xml:space="preserve"> </v>
      </c>
      <c r="P193" s="1" t="str">
        <f t="shared" ca="1" si="10"/>
        <v/>
      </c>
    </row>
    <row r="194" spans="1:16" s="2" customFormat="1" x14ac:dyDescent="0.2">
      <c r="A194" s="1">
        <f ca="1">ROW()-IFERROR(INDEX(Onglets[Fin],MATCH(SUM($D194:$L194)-1,Onglets[ID]),0),0)-1</f>
        <v>3</v>
      </c>
      <c r="B194" s="1" t="str">
        <f ca="1">INDEX(Onglets[Onglet],MATCH(SUM($D194:$L194),Onglets[ID]),0)</f>
        <v>GenOProt</v>
      </c>
      <c r="C194" s="23" t="str">
        <f t="shared" ref="C194:C257" ca="1" si="12">INDEX(INDIRECT($B194&amp;"[Analyse]"),MATCH($A194,INDIRECT($B194&amp;"[Id]"),0))</f>
        <v xml:space="preserve">Extraction plasmidique midi prep </v>
      </c>
      <c r="D194" s="1" t="str">
        <f ca="1">IF(AND((ROW()-1)&gt;=INDEX(Onglets[Début],D$1),(ROW()-1)&lt;INDEX(Onglets[Début],E$1))=TRUE,VALUE(D$1),"")</f>
        <v/>
      </c>
      <c r="E194" s="1" t="str">
        <f ca="1">IF(AND((ROW()-1)&gt;=INDEX(Onglets[Début],E$1),(ROW()-1)&lt;INDEX(Onglets[Début],F$1))=TRUE,VALUE(E$1),"")</f>
        <v/>
      </c>
      <c r="F194" s="1" t="str">
        <f ca="1">IF(AND((ROW()-1)&gt;=INDEX(Onglets[Début],F$1),(ROW()-1)&lt;INDEX(Onglets[Début],G$1))=TRUE,VALUE(F$1),"")</f>
        <v/>
      </c>
      <c r="G194" s="1">
        <f ca="1">IF(AND((ROW()-1)&gt;=INDEX(Onglets[Début],G$1),(ROW()-1)&lt;INDEX(Onglets[Début],H$1))=TRUE,VALUE(G$1),"")</f>
        <v>4</v>
      </c>
      <c r="H194" s="1" t="str">
        <f ca="1">IF(AND((ROW()-1)&gt;=INDEX(Onglets[Début],H$1),(ROW()-1)&lt;INDEX(Onglets[Début],I$1))=TRUE,VALUE(H$1),"")</f>
        <v/>
      </c>
      <c r="I194" s="1" t="str">
        <f ca="1">IF(AND((ROW()-1)&gt;=INDEX(Onglets[Début],I$1),(ROW()-1)&lt;INDEX(Onglets[Début],J$1))=TRUE,VALUE(I$1),"")</f>
        <v/>
      </c>
      <c r="J194" s="1" t="str">
        <f ca="1">IF(AND((ROW()-1)&gt;=INDEX(Onglets[Début],J$1),(ROW()-1)&lt;INDEX(Onglets[Début],K$1))=TRUE,VALUE(J$1),"")</f>
        <v/>
      </c>
      <c r="K194" s="1" t="str">
        <f ca="1">IF(AND((ROW()-1)&gt;=INDEX(Onglets[Début],K$1),(ROW()-1)&lt;INDEX(Onglets[Début],L$1))=TRUE,VALUE(K$1),"")</f>
        <v/>
      </c>
      <c r="L194" s="1" t="str">
        <f ca="1">IF(AND((ROW()-1)&gt;=INDEX(Onglets[Début],L$1))=TRUE,VALUE(L$1),"")</f>
        <v/>
      </c>
      <c r="M194" s="2" t="str">
        <f t="shared" ca="1" si="11"/>
        <v xml:space="preserve"> </v>
      </c>
      <c r="N194" s="2" t="str">
        <f t="shared" ca="1" si="11"/>
        <v xml:space="preserve"> </v>
      </c>
      <c r="O194" s="2" t="str">
        <f t="shared" ca="1" si="11"/>
        <v xml:space="preserve"> </v>
      </c>
      <c r="P194" s="1" t="str">
        <f t="shared" ref="P194:P257" ca="1" si="13">IF(INDEX(INDIRECT($B194&amp;"["&amp;P$1&amp;"]"),MATCH($A194,INDIRECT($B194&amp;"[Id]"),0))&lt;&gt;"",INDEX(INDIRECT($B194&amp;"[Commentaire]"),MATCH($A194,INDIRECT($B194&amp;"[Id]"),0)),"")</f>
        <v/>
      </c>
    </row>
    <row r="195" spans="1:16" s="2" customFormat="1" x14ac:dyDescent="0.2">
      <c r="A195" s="1">
        <f ca="1">ROW()-IFERROR(INDEX(Onglets[Fin],MATCH(SUM($D195:$L195)-1,Onglets[ID]),0),0)-1</f>
        <v>4</v>
      </c>
      <c r="B195" s="1" t="str">
        <f ca="1">INDEX(Onglets[Onglet],MATCH(SUM($D195:$L195),Onglets[ID]),0)</f>
        <v>GenOProt</v>
      </c>
      <c r="C195" s="23" t="str">
        <f t="shared" ca="1" si="12"/>
        <v xml:space="preserve">Dissociation cellulaire </v>
      </c>
      <c r="D195" s="1" t="str">
        <f ca="1">IF(AND((ROW()-1)&gt;=INDEX(Onglets[Début],D$1),(ROW()-1)&lt;INDEX(Onglets[Début],E$1))=TRUE,VALUE(D$1),"")</f>
        <v/>
      </c>
      <c r="E195" s="1" t="str">
        <f ca="1">IF(AND((ROW()-1)&gt;=INDEX(Onglets[Début],E$1),(ROW()-1)&lt;INDEX(Onglets[Début],F$1))=TRUE,VALUE(E$1),"")</f>
        <v/>
      </c>
      <c r="F195" s="1" t="str">
        <f ca="1">IF(AND((ROW()-1)&gt;=INDEX(Onglets[Début],F$1),(ROW()-1)&lt;INDEX(Onglets[Début],G$1))=TRUE,VALUE(F$1),"")</f>
        <v/>
      </c>
      <c r="G195" s="1">
        <f ca="1">IF(AND((ROW()-1)&gt;=INDEX(Onglets[Début],G$1),(ROW()-1)&lt;INDEX(Onglets[Début],H$1))=TRUE,VALUE(G$1),"")</f>
        <v>4</v>
      </c>
      <c r="H195" s="1" t="str">
        <f ca="1">IF(AND((ROW()-1)&gt;=INDEX(Onglets[Début],H$1),(ROW()-1)&lt;INDEX(Onglets[Début],I$1))=TRUE,VALUE(H$1),"")</f>
        <v/>
      </c>
      <c r="I195" s="1" t="str">
        <f ca="1">IF(AND((ROW()-1)&gt;=INDEX(Onglets[Début],I$1),(ROW()-1)&lt;INDEX(Onglets[Début],J$1))=TRUE,VALUE(I$1),"")</f>
        <v/>
      </c>
      <c r="J195" s="1" t="str">
        <f ca="1">IF(AND((ROW()-1)&gt;=INDEX(Onglets[Début],J$1),(ROW()-1)&lt;INDEX(Onglets[Début],K$1))=TRUE,VALUE(J$1),"")</f>
        <v/>
      </c>
      <c r="K195" s="1" t="str">
        <f ca="1">IF(AND((ROW()-1)&gt;=INDEX(Onglets[Début],K$1),(ROW()-1)&lt;INDEX(Onglets[Début],L$1))=TRUE,VALUE(K$1),"")</f>
        <v/>
      </c>
      <c r="L195" s="1" t="str">
        <f ca="1">IF(AND((ROW()-1)&gt;=INDEX(Onglets[Début],L$1))=TRUE,VALUE(L$1),"")</f>
        <v/>
      </c>
      <c r="M195" s="2" t="str">
        <f t="shared" ca="1" si="11"/>
        <v xml:space="preserve"> </v>
      </c>
      <c r="N195" s="2" t="str">
        <f t="shared" ca="1" si="11"/>
        <v xml:space="preserve"> </v>
      </c>
      <c r="O195" s="2" t="str">
        <f t="shared" ca="1" si="11"/>
        <v xml:space="preserve"> </v>
      </c>
      <c r="P195" s="1" t="str">
        <f t="shared" ca="1" si="13"/>
        <v/>
      </c>
    </row>
    <row r="196" spans="1:16" s="2" customFormat="1" x14ac:dyDescent="0.2">
      <c r="A196" s="1">
        <f ca="1">ROW()-IFERROR(INDEX(Onglets[Fin],MATCH(SUM($D196:$L196)-1,Onglets[ID]),0),0)-1</f>
        <v>5</v>
      </c>
      <c r="B196" s="1" t="str">
        <f ca="1">INDEX(Onglets[Onglet],MATCH(SUM($D196:$L196),Onglets[ID]),0)</f>
        <v>GenOProt</v>
      </c>
      <c r="C196" s="23" t="str">
        <f t="shared" ca="1" si="12"/>
        <v>Extraction des ARN totaux (Trizol - 1ml)</v>
      </c>
      <c r="D196" s="1" t="str">
        <f ca="1">IF(AND((ROW()-1)&gt;=INDEX(Onglets[Début],D$1),(ROW()-1)&lt;INDEX(Onglets[Début],E$1))=TRUE,VALUE(D$1),"")</f>
        <v/>
      </c>
      <c r="E196" s="1" t="str">
        <f ca="1">IF(AND((ROW()-1)&gt;=INDEX(Onglets[Début],E$1),(ROW()-1)&lt;INDEX(Onglets[Début],F$1))=TRUE,VALUE(E$1),"")</f>
        <v/>
      </c>
      <c r="F196" s="1" t="str">
        <f ca="1">IF(AND((ROW()-1)&gt;=INDEX(Onglets[Début],F$1),(ROW()-1)&lt;INDEX(Onglets[Début],G$1))=TRUE,VALUE(F$1),"")</f>
        <v/>
      </c>
      <c r="G196" s="1">
        <f ca="1">IF(AND((ROW()-1)&gt;=INDEX(Onglets[Début],G$1),(ROW()-1)&lt;INDEX(Onglets[Début],H$1))=TRUE,VALUE(G$1),"")</f>
        <v>4</v>
      </c>
      <c r="H196" s="1" t="str">
        <f ca="1">IF(AND((ROW()-1)&gt;=INDEX(Onglets[Début],H$1),(ROW()-1)&lt;INDEX(Onglets[Début],I$1))=TRUE,VALUE(H$1),"")</f>
        <v/>
      </c>
      <c r="I196" s="1" t="str">
        <f ca="1">IF(AND((ROW()-1)&gt;=INDEX(Onglets[Début],I$1),(ROW()-1)&lt;INDEX(Onglets[Début],J$1))=TRUE,VALUE(I$1),"")</f>
        <v/>
      </c>
      <c r="J196" s="1" t="str">
        <f ca="1">IF(AND((ROW()-1)&gt;=INDEX(Onglets[Début],J$1),(ROW()-1)&lt;INDEX(Onglets[Début],K$1))=TRUE,VALUE(J$1),"")</f>
        <v/>
      </c>
      <c r="K196" s="1" t="str">
        <f ca="1">IF(AND((ROW()-1)&gt;=INDEX(Onglets[Début],K$1),(ROW()-1)&lt;INDEX(Onglets[Début],L$1))=TRUE,VALUE(K$1),"")</f>
        <v/>
      </c>
      <c r="L196" s="1" t="str">
        <f ca="1">IF(AND((ROW()-1)&gt;=INDEX(Onglets[Début],L$1))=TRUE,VALUE(L$1),"")</f>
        <v/>
      </c>
      <c r="M196" s="2" t="str">
        <f t="shared" ca="1" si="11"/>
        <v xml:space="preserve"> </v>
      </c>
      <c r="N196" s="2" t="str">
        <f t="shared" ca="1" si="11"/>
        <v xml:space="preserve"> </v>
      </c>
      <c r="O196" s="2" t="str">
        <f t="shared" ca="1" si="11"/>
        <v xml:space="preserve"> </v>
      </c>
      <c r="P196" s="1" t="str">
        <f t="shared" ca="1" si="13"/>
        <v/>
      </c>
    </row>
    <row r="197" spans="1:16" s="2" customFormat="1" x14ac:dyDescent="0.2">
      <c r="A197" s="1">
        <f ca="1">ROW()-IFERROR(INDEX(Onglets[Fin],MATCH(SUM($D197:$L197)-1,Onglets[ID]),0),0)-1</f>
        <v>6</v>
      </c>
      <c r="B197" s="1" t="str">
        <f ca="1">INDEX(Onglets[Onglet],MATCH(SUM($D197:$L197),Onglets[ID]),0)</f>
        <v>GenOProt</v>
      </c>
      <c r="C197" s="23" t="str">
        <f t="shared" ca="1" si="12"/>
        <v>Extraction des ARN totaux (Trizol - 4ml)</v>
      </c>
      <c r="D197" s="1" t="str">
        <f ca="1">IF(AND((ROW()-1)&gt;=INDEX(Onglets[Début],D$1),(ROW()-1)&lt;INDEX(Onglets[Début],E$1))=TRUE,VALUE(D$1),"")</f>
        <v/>
      </c>
      <c r="E197" s="1" t="str">
        <f ca="1">IF(AND((ROW()-1)&gt;=INDEX(Onglets[Début],E$1),(ROW()-1)&lt;INDEX(Onglets[Début],F$1))=TRUE,VALUE(E$1),"")</f>
        <v/>
      </c>
      <c r="F197" s="1" t="str">
        <f ca="1">IF(AND((ROW()-1)&gt;=INDEX(Onglets[Début],F$1),(ROW()-1)&lt;INDEX(Onglets[Début],G$1))=TRUE,VALUE(F$1),"")</f>
        <v/>
      </c>
      <c r="G197" s="1">
        <f ca="1">IF(AND((ROW()-1)&gt;=INDEX(Onglets[Début],G$1),(ROW()-1)&lt;INDEX(Onglets[Début],H$1))=TRUE,VALUE(G$1),"")</f>
        <v>4</v>
      </c>
      <c r="H197" s="1" t="str">
        <f ca="1">IF(AND((ROW()-1)&gt;=INDEX(Onglets[Début],H$1),(ROW()-1)&lt;INDEX(Onglets[Début],I$1))=TRUE,VALUE(H$1),"")</f>
        <v/>
      </c>
      <c r="I197" s="1" t="str">
        <f ca="1">IF(AND((ROW()-1)&gt;=INDEX(Onglets[Début],I$1),(ROW()-1)&lt;INDEX(Onglets[Début],J$1))=TRUE,VALUE(I$1),"")</f>
        <v/>
      </c>
      <c r="J197" s="1" t="str">
        <f ca="1">IF(AND((ROW()-1)&gt;=INDEX(Onglets[Début],J$1),(ROW()-1)&lt;INDEX(Onglets[Début],K$1))=TRUE,VALUE(J$1),"")</f>
        <v/>
      </c>
      <c r="K197" s="1" t="str">
        <f ca="1">IF(AND((ROW()-1)&gt;=INDEX(Onglets[Début],K$1),(ROW()-1)&lt;INDEX(Onglets[Début],L$1))=TRUE,VALUE(K$1),"")</f>
        <v/>
      </c>
      <c r="L197" s="1" t="str">
        <f ca="1">IF(AND((ROW()-1)&gt;=INDEX(Onglets[Début],L$1))=TRUE,VALUE(L$1),"")</f>
        <v/>
      </c>
      <c r="M197" s="2" t="str">
        <f t="shared" ca="1" si="11"/>
        <v xml:space="preserve"> </v>
      </c>
      <c r="N197" s="2" t="str">
        <f t="shared" ca="1" si="11"/>
        <v xml:space="preserve"> </v>
      </c>
      <c r="O197" s="2" t="str">
        <f t="shared" ca="1" si="11"/>
        <v xml:space="preserve"> </v>
      </c>
      <c r="P197" s="1" t="str">
        <f t="shared" ca="1" si="13"/>
        <v/>
      </c>
    </row>
    <row r="198" spans="1:16" s="2" customFormat="1" x14ac:dyDescent="0.2">
      <c r="A198" s="1">
        <f ca="1">ROW()-IFERROR(INDEX(Onglets[Fin],MATCH(SUM($D198:$L198)-1,Onglets[ID]),0),0)-1</f>
        <v>7</v>
      </c>
      <c r="B198" s="1" t="str">
        <f ca="1">INDEX(Onglets[Onglet],MATCH(SUM($D198:$L198),Onglets[ID]),0)</f>
        <v>GenOProt</v>
      </c>
      <c r="C198" s="23" t="str">
        <f t="shared" ca="1" si="12"/>
        <v>Extraction des ARN totaux (Trizol et colonnes)</v>
      </c>
      <c r="D198" s="1" t="str">
        <f ca="1">IF(AND((ROW()-1)&gt;=INDEX(Onglets[Début],D$1),(ROW()-1)&lt;INDEX(Onglets[Début],E$1))=TRUE,VALUE(D$1),"")</f>
        <v/>
      </c>
      <c r="E198" s="1" t="str">
        <f ca="1">IF(AND((ROW()-1)&gt;=INDEX(Onglets[Début],E$1),(ROW()-1)&lt;INDEX(Onglets[Début],F$1))=TRUE,VALUE(E$1),"")</f>
        <v/>
      </c>
      <c r="F198" s="1" t="str">
        <f ca="1">IF(AND((ROW()-1)&gt;=INDEX(Onglets[Début],F$1),(ROW()-1)&lt;INDEX(Onglets[Début],G$1))=TRUE,VALUE(F$1),"")</f>
        <v/>
      </c>
      <c r="G198" s="1">
        <f ca="1">IF(AND((ROW()-1)&gt;=INDEX(Onglets[Début],G$1),(ROW()-1)&lt;INDEX(Onglets[Début],H$1))=TRUE,VALUE(G$1),"")</f>
        <v>4</v>
      </c>
      <c r="H198" s="1" t="str">
        <f ca="1">IF(AND((ROW()-1)&gt;=INDEX(Onglets[Début],H$1),(ROW()-1)&lt;INDEX(Onglets[Début],I$1))=TRUE,VALUE(H$1),"")</f>
        <v/>
      </c>
      <c r="I198" s="1" t="str">
        <f ca="1">IF(AND((ROW()-1)&gt;=INDEX(Onglets[Début],I$1),(ROW()-1)&lt;INDEX(Onglets[Début],J$1))=TRUE,VALUE(I$1),"")</f>
        <v/>
      </c>
      <c r="J198" s="1" t="str">
        <f ca="1">IF(AND((ROW()-1)&gt;=INDEX(Onglets[Début],J$1),(ROW()-1)&lt;INDEX(Onglets[Début],K$1))=TRUE,VALUE(J$1),"")</f>
        <v/>
      </c>
      <c r="K198" s="1" t="str">
        <f ca="1">IF(AND((ROW()-1)&gt;=INDEX(Onglets[Début],K$1),(ROW()-1)&lt;INDEX(Onglets[Début],L$1))=TRUE,VALUE(K$1),"")</f>
        <v/>
      </c>
      <c r="L198" s="1" t="str">
        <f ca="1">IF(AND((ROW()-1)&gt;=INDEX(Onglets[Début],L$1))=TRUE,VALUE(L$1),"")</f>
        <v/>
      </c>
      <c r="M198" s="2" t="str">
        <f t="shared" ca="1" si="11"/>
        <v xml:space="preserve"> </v>
      </c>
      <c r="N198" s="2" t="str">
        <f t="shared" ca="1" si="11"/>
        <v xml:space="preserve"> </v>
      </c>
      <c r="O198" s="2" t="str">
        <f t="shared" ca="1" si="11"/>
        <v xml:space="preserve"> </v>
      </c>
      <c r="P198" s="1" t="str">
        <f t="shared" ca="1" si="13"/>
        <v/>
      </c>
    </row>
    <row r="199" spans="1:16" s="2" customFormat="1" x14ac:dyDescent="0.2">
      <c r="A199" s="1">
        <f ca="1">ROW()-IFERROR(INDEX(Onglets[Fin],MATCH(SUM($D199:$L199)-1,Onglets[ID]),0),0)-1</f>
        <v>8</v>
      </c>
      <c r="B199" s="1" t="str">
        <f ca="1">INDEX(Onglets[Onglet],MATCH(SUM($D199:$L199),Onglets[ID]),0)</f>
        <v>GenOProt</v>
      </c>
      <c r="C199" s="23" t="str">
        <f t="shared" ca="1" si="12"/>
        <v>Extraction des ARN totaux (Trizol et barrettes)</v>
      </c>
      <c r="D199" s="1" t="str">
        <f ca="1">IF(AND((ROW()-1)&gt;=INDEX(Onglets[Début],D$1),(ROW()-1)&lt;INDEX(Onglets[Début],E$1))=TRUE,VALUE(D$1),"")</f>
        <v/>
      </c>
      <c r="E199" s="1" t="str">
        <f ca="1">IF(AND((ROW()-1)&gt;=INDEX(Onglets[Début],E$1),(ROW()-1)&lt;INDEX(Onglets[Début],F$1))=TRUE,VALUE(E$1),"")</f>
        <v/>
      </c>
      <c r="F199" s="1" t="str">
        <f ca="1">IF(AND((ROW()-1)&gt;=INDEX(Onglets[Début],F$1),(ROW()-1)&lt;INDEX(Onglets[Début],G$1))=TRUE,VALUE(F$1),"")</f>
        <v/>
      </c>
      <c r="G199" s="1">
        <f ca="1">IF(AND((ROW()-1)&gt;=INDEX(Onglets[Début],G$1),(ROW()-1)&lt;INDEX(Onglets[Début],H$1))=TRUE,VALUE(G$1),"")</f>
        <v>4</v>
      </c>
      <c r="H199" s="1" t="str">
        <f ca="1">IF(AND((ROW()-1)&gt;=INDEX(Onglets[Début],H$1),(ROW()-1)&lt;INDEX(Onglets[Début],I$1))=TRUE,VALUE(H$1),"")</f>
        <v/>
      </c>
      <c r="I199" s="1" t="str">
        <f ca="1">IF(AND((ROW()-1)&gt;=INDEX(Onglets[Début],I$1),(ROW()-1)&lt;INDEX(Onglets[Début],J$1))=TRUE,VALUE(I$1),"")</f>
        <v/>
      </c>
      <c r="J199" s="1" t="str">
        <f ca="1">IF(AND((ROW()-1)&gt;=INDEX(Onglets[Début],J$1),(ROW()-1)&lt;INDEX(Onglets[Début],K$1))=TRUE,VALUE(J$1),"")</f>
        <v/>
      </c>
      <c r="K199" s="1" t="str">
        <f ca="1">IF(AND((ROW()-1)&gt;=INDEX(Onglets[Début],K$1),(ROW()-1)&lt;INDEX(Onglets[Début],L$1))=TRUE,VALUE(K$1),"")</f>
        <v/>
      </c>
      <c r="L199" s="1" t="str">
        <f ca="1">IF(AND((ROW()-1)&gt;=INDEX(Onglets[Début],L$1))=TRUE,VALUE(L$1),"")</f>
        <v/>
      </c>
      <c r="M199" s="2" t="str">
        <f t="shared" ca="1" si="11"/>
        <v xml:space="preserve"> </v>
      </c>
      <c r="N199" s="2" t="str">
        <f t="shared" ca="1" si="11"/>
        <v xml:space="preserve"> </v>
      </c>
      <c r="O199" s="2" t="str">
        <f t="shared" ca="1" si="11"/>
        <v xml:space="preserve"> </v>
      </c>
      <c r="P199" s="1" t="str">
        <f t="shared" ca="1" si="13"/>
        <v/>
      </c>
    </row>
    <row r="200" spans="1:16" s="2" customFormat="1" x14ac:dyDescent="0.2">
      <c r="A200" s="1">
        <f ca="1">ROW()-IFERROR(INDEX(Onglets[Fin],MATCH(SUM($D200:$L200)-1,Onglets[ID]),0),0)-1</f>
        <v>9</v>
      </c>
      <c r="B200" s="1" t="str">
        <f ca="1">INDEX(Onglets[Onglet],MATCH(SUM($D200:$L200),Onglets[ID]),0)</f>
        <v>GenOProt</v>
      </c>
      <c r="C200" s="23" t="str">
        <f t="shared" ca="1" si="12"/>
        <v>Extraction des ARN totaux (spécifique tissu adipeux)</v>
      </c>
      <c r="D200" s="1" t="str">
        <f ca="1">IF(AND((ROW()-1)&gt;=INDEX(Onglets[Début],D$1),(ROW()-1)&lt;INDEX(Onglets[Début],E$1))=TRUE,VALUE(D$1),"")</f>
        <v/>
      </c>
      <c r="E200" s="1" t="str">
        <f ca="1">IF(AND((ROW()-1)&gt;=INDEX(Onglets[Début],E$1),(ROW()-1)&lt;INDEX(Onglets[Début],F$1))=TRUE,VALUE(E$1),"")</f>
        <v/>
      </c>
      <c r="F200" s="1" t="str">
        <f ca="1">IF(AND((ROW()-1)&gt;=INDEX(Onglets[Début],F$1),(ROW()-1)&lt;INDEX(Onglets[Début],G$1))=TRUE,VALUE(F$1),"")</f>
        <v/>
      </c>
      <c r="G200" s="1">
        <f ca="1">IF(AND((ROW()-1)&gt;=INDEX(Onglets[Début],G$1),(ROW()-1)&lt;INDEX(Onglets[Début],H$1))=TRUE,VALUE(G$1),"")</f>
        <v>4</v>
      </c>
      <c r="H200" s="1" t="str">
        <f ca="1">IF(AND((ROW()-1)&gt;=INDEX(Onglets[Début],H$1),(ROW()-1)&lt;INDEX(Onglets[Début],I$1))=TRUE,VALUE(H$1),"")</f>
        <v/>
      </c>
      <c r="I200" s="1" t="str">
        <f ca="1">IF(AND((ROW()-1)&gt;=INDEX(Onglets[Début],I$1),(ROW()-1)&lt;INDEX(Onglets[Début],J$1))=TRUE,VALUE(I$1),"")</f>
        <v/>
      </c>
      <c r="J200" s="1" t="str">
        <f ca="1">IF(AND((ROW()-1)&gt;=INDEX(Onglets[Début],J$1),(ROW()-1)&lt;INDEX(Onglets[Début],K$1))=TRUE,VALUE(J$1),"")</f>
        <v/>
      </c>
      <c r="K200" s="1" t="str">
        <f ca="1">IF(AND((ROW()-1)&gt;=INDEX(Onglets[Début],K$1),(ROW()-1)&lt;INDEX(Onglets[Début],L$1))=TRUE,VALUE(K$1),"")</f>
        <v/>
      </c>
      <c r="L200" s="1" t="str">
        <f ca="1">IF(AND((ROW()-1)&gt;=INDEX(Onglets[Début],L$1))=TRUE,VALUE(L$1),"")</f>
        <v/>
      </c>
      <c r="M200" s="2" t="str">
        <f t="shared" ca="1" si="11"/>
        <v xml:space="preserve"> </v>
      </c>
      <c r="N200" s="2" t="str">
        <f t="shared" ca="1" si="11"/>
        <v xml:space="preserve"> </v>
      </c>
      <c r="O200" s="2" t="str">
        <f t="shared" ca="1" si="11"/>
        <v xml:space="preserve"> </v>
      </c>
      <c r="P200" s="1" t="str">
        <f t="shared" ca="1" si="13"/>
        <v/>
      </c>
    </row>
    <row r="201" spans="1:16" s="2" customFormat="1" x14ac:dyDescent="0.2">
      <c r="A201" s="1">
        <f ca="1">ROW()-IFERROR(INDEX(Onglets[Fin],MATCH(SUM($D201:$L201)-1,Onglets[ID]),0),0)-1</f>
        <v>10</v>
      </c>
      <c r="B201" s="1" t="str">
        <f ca="1">INDEX(Onglets[Onglet],MATCH(SUM($D201:$L201),Onglets[ID]),0)</f>
        <v>GenOProt</v>
      </c>
      <c r="C201" s="23" t="str">
        <f t="shared" ca="1" si="12"/>
        <v>Extraction des ARN totaux (spécifique muscle)</v>
      </c>
      <c r="D201" s="1" t="str">
        <f ca="1">IF(AND((ROW()-1)&gt;=INDEX(Onglets[Début],D$1),(ROW()-1)&lt;INDEX(Onglets[Début],E$1))=TRUE,VALUE(D$1),"")</f>
        <v/>
      </c>
      <c r="E201" s="1" t="str">
        <f ca="1">IF(AND((ROW()-1)&gt;=INDEX(Onglets[Début],E$1),(ROW()-1)&lt;INDEX(Onglets[Début],F$1))=TRUE,VALUE(E$1),"")</f>
        <v/>
      </c>
      <c r="F201" s="1" t="str">
        <f ca="1">IF(AND((ROW()-1)&gt;=INDEX(Onglets[Début],F$1),(ROW()-1)&lt;INDEX(Onglets[Début],G$1))=TRUE,VALUE(F$1),"")</f>
        <v/>
      </c>
      <c r="G201" s="1">
        <f ca="1">IF(AND((ROW()-1)&gt;=INDEX(Onglets[Début],G$1),(ROW()-1)&lt;INDEX(Onglets[Début],H$1))=TRUE,VALUE(G$1),"")</f>
        <v>4</v>
      </c>
      <c r="H201" s="1" t="str">
        <f ca="1">IF(AND((ROW()-1)&gt;=INDEX(Onglets[Début],H$1),(ROW()-1)&lt;INDEX(Onglets[Début],I$1))=TRUE,VALUE(H$1),"")</f>
        <v/>
      </c>
      <c r="I201" s="1" t="str">
        <f ca="1">IF(AND((ROW()-1)&gt;=INDEX(Onglets[Début],I$1),(ROW()-1)&lt;INDEX(Onglets[Début],J$1))=TRUE,VALUE(I$1),"")</f>
        <v/>
      </c>
      <c r="J201" s="1" t="str">
        <f ca="1">IF(AND((ROW()-1)&gt;=INDEX(Onglets[Début],J$1),(ROW()-1)&lt;INDEX(Onglets[Début],K$1))=TRUE,VALUE(J$1),"")</f>
        <v/>
      </c>
      <c r="K201" s="1" t="str">
        <f ca="1">IF(AND((ROW()-1)&gt;=INDEX(Onglets[Début],K$1),(ROW()-1)&lt;INDEX(Onglets[Début],L$1))=TRUE,VALUE(K$1),"")</f>
        <v/>
      </c>
      <c r="L201" s="1" t="str">
        <f ca="1">IF(AND((ROW()-1)&gt;=INDEX(Onglets[Début],L$1))=TRUE,VALUE(L$1),"")</f>
        <v/>
      </c>
      <c r="M201" s="2" t="str">
        <f t="shared" ca="1" si="11"/>
        <v xml:space="preserve"> </v>
      </c>
      <c r="N201" s="2" t="str">
        <f t="shared" ca="1" si="11"/>
        <v xml:space="preserve"> </v>
      </c>
      <c r="O201" s="2" t="str">
        <f t="shared" ca="1" si="11"/>
        <v xml:space="preserve"> </v>
      </c>
      <c r="P201" s="1" t="str">
        <f t="shared" ca="1" si="13"/>
        <v/>
      </c>
    </row>
    <row r="202" spans="1:16" s="2" customFormat="1" x14ac:dyDescent="0.2">
      <c r="A202" s="1">
        <f ca="1">ROW()-IFERROR(INDEX(Onglets[Fin],MATCH(SUM($D202:$L202)-1,Onglets[ID]),0),0)-1</f>
        <v>11</v>
      </c>
      <c r="B202" s="1" t="str">
        <f ca="1">INDEX(Onglets[Onglet],MATCH(SUM($D202:$L202),Onglets[ID]),0)</f>
        <v>GenOProt</v>
      </c>
      <c r="C202" s="23" t="str">
        <f t="shared" ca="1" si="12"/>
        <v>Extraction des ARN totaux (spécifique sang et colonnes)</v>
      </c>
      <c r="D202" s="1" t="str">
        <f ca="1">IF(AND((ROW()-1)&gt;=INDEX(Onglets[Début],D$1),(ROW()-1)&lt;INDEX(Onglets[Début],E$1))=TRUE,VALUE(D$1),"")</f>
        <v/>
      </c>
      <c r="E202" s="1" t="str">
        <f ca="1">IF(AND((ROW()-1)&gt;=INDEX(Onglets[Début],E$1),(ROW()-1)&lt;INDEX(Onglets[Début],F$1))=TRUE,VALUE(E$1),"")</f>
        <v/>
      </c>
      <c r="F202" s="1" t="str">
        <f ca="1">IF(AND((ROW()-1)&gt;=INDEX(Onglets[Début],F$1),(ROW()-1)&lt;INDEX(Onglets[Début],G$1))=TRUE,VALUE(F$1),"")</f>
        <v/>
      </c>
      <c r="G202" s="1">
        <f ca="1">IF(AND((ROW()-1)&gt;=INDEX(Onglets[Début],G$1),(ROW()-1)&lt;INDEX(Onglets[Début],H$1))=TRUE,VALUE(G$1),"")</f>
        <v>4</v>
      </c>
      <c r="H202" s="1" t="str">
        <f ca="1">IF(AND((ROW()-1)&gt;=INDEX(Onglets[Début],H$1),(ROW()-1)&lt;INDEX(Onglets[Début],I$1))=TRUE,VALUE(H$1),"")</f>
        <v/>
      </c>
      <c r="I202" s="1" t="str">
        <f ca="1">IF(AND((ROW()-1)&gt;=INDEX(Onglets[Début],I$1),(ROW()-1)&lt;INDEX(Onglets[Début],J$1))=TRUE,VALUE(I$1),"")</f>
        <v/>
      </c>
      <c r="J202" s="1" t="str">
        <f ca="1">IF(AND((ROW()-1)&gt;=INDEX(Onglets[Début],J$1),(ROW()-1)&lt;INDEX(Onglets[Début],K$1))=TRUE,VALUE(J$1),"")</f>
        <v/>
      </c>
      <c r="K202" s="1" t="str">
        <f ca="1">IF(AND((ROW()-1)&gt;=INDEX(Onglets[Début],K$1),(ROW()-1)&lt;INDEX(Onglets[Début],L$1))=TRUE,VALUE(K$1),"")</f>
        <v/>
      </c>
      <c r="L202" s="1" t="str">
        <f ca="1">IF(AND((ROW()-1)&gt;=INDEX(Onglets[Début],L$1))=TRUE,VALUE(L$1),"")</f>
        <v/>
      </c>
      <c r="M202" s="2" t="str">
        <f t="shared" ca="1" si="11"/>
        <v xml:space="preserve"> </v>
      </c>
      <c r="N202" s="2" t="str">
        <f t="shared" ca="1" si="11"/>
        <v xml:space="preserve"> </v>
      </c>
      <c r="O202" s="2" t="str">
        <f t="shared" ca="1" si="11"/>
        <v xml:space="preserve"> </v>
      </c>
      <c r="P202" s="1" t="str">
        <f t="shared" ca="1" si="13"/>
        <v/>
      </c>
    </row>
    <row r="203" spans="1:16" s="2" customFormat="1" ht="25.5" x14ac:dyDescent="0.2">
      <c r="A203" s="1">
        <f ca="1">ROW()-IFERROR(INDEX(Onglets[Fin],MATCH(SUM($D203:$L203)-1,Onglets[ID]),0),0)-1</f>
        <v>12</v>
      </c>
      <c r="B203" s="1" t="str">
        <f ca="1">INDEX(Onglets[Onglet],MATCH(SUM($D203:$L203),Onglets[ID]),0)</f>
        <v>GenOProt</v>
      </c>
      <c r="C203" s="23" t="str">
        <f t="shared" ca="1" si="12"/>
        <v>Extraction des ARN totaux (spécifique sang et barettes)</v>
      </c>
      <c r="D203" s="1" t="str">
        <f ca="1">IF(AND((ROW()-1)&gt;=INDEX(Onglets[Début],D$1),(ROW()-1)&lt;INDEX(Onglets[Début],E$1))=TRUE,VALUE(D$1),"")</f>
        <v/>
      </c>
      <c r="E203" s="1" t="str">
        <f ca="1">IF(AND((ROW()-1)&gt;=INDEX(Onglets[Début],E$1),(ROW()-1)&lt;INDEX(Onglets[Début],F$1))=TRUE,VALUE(E$1),"")</f>
        <v/>
      </c>
      <c r="F203" s="1" t="str">
        <f ca="1">IF(AND((ROW()-1)&gt;=INDEX(Onglets[Début],F$1),(ROW()-1)&lt;INDEX(Onglets[Début],G$1))=TRUE,VALUE(F$1),"")</f>
        <v/>
      </c>
      <c r="G203" s="1">
        <f ca="1">IF(AND((ROW()-1)&gt;=INDEX(Onglets[Début],G$1),(ROW()-1)&lt;INDEX(Onglets[Début],H$1))=TRUE,VALUE(G$1),"")</f>
        <v>4</v>
      </c>
      <c r="H203" s="1" t="str">
        <f ca="1">IF(AND((ROW()-1)&gt;=INDEX(Onglets[Début],H$1),(ROW()-1)&lt;INDEX(Onglets[Début],I$1))=TRUE,VALUE(H$1),"")</f>
        <v/>
      </c>
      <c r="I203" s="1" t="str">
        <f ca="1">IF(AND((ROW()-1)&gt;=INDEX(Onglets[Début],I$1),(ROW()-1)&lt;INDEX(Onglets[Début],J$1))=TRUE,VALUE(I$1),"")</f>
        <v/>
      </c>
      <c r="J203" s="1" t="str">
        <f ca="1">IF(AND((ROW()-1)&gt;=INDEX(Onglets[Début],J$1),(ROW()-1)&lt;INDEX(Onglets[Début],K$1))=TRUE,VALUE(J$1),"")</f>
        <v/>
      </c>
      <c r="K203" s="1" t="str">
        <f ca="1">IF(AND((ROW()-1)&gt;=INDEX(Onglets[Début],K$1),(ROW()-1)&lt;INDEX(Onglets[Début],L$1))=TRUE,VALUE(K$1),"")</f>
        <v/>
      </c>
      <c r="L203" s="1" t="str">
        <f ca="1">IF(AND((ROW()-1)&gt;=INDEX(Onglets[Début],L$1))=TRUE,VALUE(L$1),"")</f>
        <v/>
      </c>
      <c r="M203" s="2" t="str">
        <f t="shared" ca="1" si="11"/>
        <v xml:space="preserve"> </v>
      </c>
      <c r="N203" s="2" t="str">
        <f t="shared" ca="1" si="11"/>
        <v xml:space="preserve"> </v>
      </c>
      <c r="O203" s="2" t="str">
        <f t="shared" ca="1" si="11"/>
        <v xml:space="preserve"> </v>
      </c>
      <c r="P203" s="1" t="str">
        <f t="shared" ca="1" si="13"/>
        <v/>
      </c>
    </row>
    <row r="204" spans="1:16" s="2" customFormat="1" ht="25.5" x14ac:dyDescent="0.2">
      <c r="A204" s="1">
        <f ca="1">ROW()-IFERROR(INDEX(Onglets[Fin],MATCH(SUM($D204:$L204)-1,Onglets[ID]),0),0)-1</f>
        <v>13</v>
      </c>
      <c r="B204" s="1" t="str">
        <f ca="1">INDEX(Onglets[Onglet],MATCH(SUM($D204:$L204),Onglets[ID]),0)</f>
        <v>GenOProt</v>
      </c>
      <c r="C204" s="23" t="str">
        <f t="shared" ca="1" si="12"/>
        <v>Purification ARN - RNeasy MinElute Cleanup</v>
      </c>
      <c r="D204" s="1" t="str">
        <f ca="1">IF(AND((ROW()-1)&gt;=INDEX(Onglets[Début],D$1),(ROW()-1)&lt;INDEX(Onglets[Début],E$1))=TRUE,VALUE(D$1),"")</f>
        <v/>
      </c>
      <c r="E204" s="1" t="str">
        <f ca="1">IF(AND((ROW()-1)&gt;=INDEX(Onglets[Début],E$1),(ROW()-1)&lt;INDEX(Onglets[Début],F$1))=TRUE,VALUE(E$1),"")</f>
        <v/>
      </c>
      <c r="F204" s="1" t="str">
        <f ca="1">IF(AND((ROW()-1)&gt;=INDEX(Onglets[Début],F$1),(ROW()-1)&lt;INDEX(Onglets[Début],G$1))=TRUE,VALUE(F$1),"")</f>
        <v/>
      </c>
      <c r="G204" s="1">
        <f ca="1">IF(AND((ROW()-1)&gt;=INDEX(Onglets[Début],G$1),(ROW()-1)&lt;INDEX(Onglets[Début],H$1))=TRUE,VALUE(G$1),"")</f>
        <v>4</v>
      </c>
      <c r="H204" s="1" t="str">
        <f ca="1">IF(AND((ROW()-1)&gt;=INDEX(Onglets[Début],H$1),(ROW()-1)&lt;INDEX(Onglets[Début],I$1))=TRUE,VALUE(H$1),"")</f>
        <v/>
      </c>
      <c r="I204" s="1" t="str">
        <f ca="1">IF(AND((ROW()-1)&gt;=INDEX(Onglets[Début],I$1),(ROW()-1)&lt;INDEX(Onglets[Début],J$1))=TRUE,VALUE(I$1),"")</f>
        <v/>
      </c>
      <c r="J204" s="1" t="str">
        <f ca="1">IF(AND((ROW()-1)&gt;=INDEX(Onglets[Début],J$1),(ROW()-1)&lt;INDEX(Onglets[Début],K$1))=TRUE,VALUE(J$1),"")</f>
        <v/>
      </c>
      <c r="K204" s="1" t="str">
        <f ca="1">IF(AND((ROW()-1)&gt;=INDEX(Onglets[Début],K$1),(ROW()-1)&lt;INDEX(Onglets[Début],L$1))=TRUE,VALUE(K$1),"")</f>
        <v/>
      </c>
      <c r="L204" s="1" t="str">
        <f ca="1">IF(AND((ROW()-1)&gt;=INDEX(Onglets[Début],L$1))=TRUE,VALUE(L$1),"")</f>
        <v/>
      </c>
      <c r="M204" s="2" t="str">
        <f t="shared" ca="1" si="11"/>
        <v xml:space="preserve"> </v>
      </c>
      <c r="N204" s="2" t="str">
        <f t="shared" ca="1" si="11"/>
        <v xml:space="preserve"> </v>
      </c>
      <c r="O204" s="2" t="str">
        <f t="shared" ca="1" si="11"/>
        <v xml:space="preserve"> </v>
      </c>
      <c r="P204" s="1" t="str">
        <f t="shared" ca="1" si="13"/>
        <v/>
      </c>
    </row>
    <row r="205" spans="1:16" s="2" customFormat="1" x14ac:dyDescent="0.2">
      <c r="A205" s="1">
        <f ca="1">ROW()-IFERROR(INDEX(Onglets[Fin],MATCH(SUM($D205:$L205)-1,Onglets[ID]),0),0)-1</f>
        <v>14</v>
      </c>
      <c r="B205" s="1" t="str">
        <f ca="1">INDEX(Onglets[Onglet],MATCH(SUM($D205:$L205),Onglets[ID]),0)</f>
        <v>GenOProt</v>
      </c>
      <c r="C205" s="23" t="str">
        <f t="shared" ca="1" si="12"/>
        <v xml:space="preserve">Traitement des ARN à la Dnase </v>
      </c>
      <c r="D205" s="1" t="str">
        <f ca="1">IF(AND((ROW()-1)&gt;=INDEX(Onglets[Début],D$1),(ROW()-1)&lt;INDEX(Onglets[Début],E$1))=TRUE,VALUE(D$1),"")</f>
        <v/>
      </c>
      <c r="E205" s="1" t="str">
        <f ca="1">IF(AND((ROW()-1)&gt;=INDEX(Onglets[Début],E$1),(ROW()-1)&lt;INDEX(Onglets[Début],F$1))=TRUE,VALUE(E$1),"")</f>
        <v/>
      </c>
      <c r="F205" s="1" t="str">
        <f ca="1">IF(AND((ROW()-1)&gt;=INDEX(Onglets[Début],F$1),(ROW()-1)&lt;INDEX(Onglets[Début],G$1))=TRUE,VALUE(F$1),"")</f>
        <v/>
      </c>
      <c r="G205" s="1">
        <f ca="1">IF(AND((ROW()-1)&gt;=INDEX(Onglets[Début],G$1),(ROW()-1)&lt;INDEX(Onglets[Début],H$1))=TRUE,VALUE(G$1),"")</f>
        <v>4</v>
      </c>
      <c r="H205" s="1" t="str">
        <f ca="1">IF(AND((ROW()-1)&gt;=INDEX(Onglets[Début],H$1),(ROW()-1)&lt;INDEX(Onglets[Début],I$1))=TRUE,VALUE(H$1),"")</f>
        <v/>
      </c>
      <c r="I205" s="1" t="str">
        <f ca="1">IF(AND((ROW()-1)&gt;=INDEX(Onglets[Début],I$1),(ROW()-1)&lt;INDEX(Onglets[Début],J$1))=TRUE,VALUE(I$1),"")</f>
        <v/>
      </c>
      <c r="J205" s="1" t="str">
        <f ca="1">IF(AND((ROW()-1)&gt;=INDEX(Onglets[Début],J$1),(ROW()-1)&lt;INDEX(Onglets[Début],K$1))=TRUE,VALUE(J$1),"")</f>
        <v/>
      </c>
      <c r="K205" s="1" t="str">
        <f ca="1">IF(AND((ROW()-1)&gt;=INDEX(Onglets[Début],K$1),(ROW()-1)&lt;INDEX(Onglets[Début],L$1))=TRUE,VALUE(K$1),"")</f>
        <v/>
      </c>
      <c r="L205" s="1" t="str">
        <f ca="1">IF(AND((ROW()-1)&gt;=INDEX(Onglets[Début],L$1))=TRUE,VALUE(L$1),"")</f>
        <v/>
      </c>
      <c r="M205" s="2" t="str">
        <f t="shared" ca="1" si="11"/>
        <v xml:space="preserve"> </v>
      </c>
      <c r="N205" s="2" t="str">
        <f t="shared" ca="1" si="11"/>
        <v xml:space="preserve"> </v>
      </c>
      <c r="O205" s="2" t="str">
        <f t="shared" ca="1" si="11"/>
        <v xml:space="preserve"> </v>
      </c>
      <c r="P205" s="1" t="str">
        <f t="shared" ca="1" si="13"/>
        <v/>
      </c>
    </row>
    <row r="206" spans="1:16" s="2" customFormat="1" x14ac:dyDescent="0.2">
      <c r="A206" s="1">
        <f ca="1">ROW()-IFERROR(INDEX(Onglets[Fin],MATCH(SUM($D206:$L206)-1,Onglets[ID]),0),0)-1</f>
        <v>15</v>
      </c>
      <c r="B206" s="1" t="str">
        <f ca="1">INDEX(Onglets[Onglet],MATCH(SUM($D206:$L206),Onglets[ID]),0)</f>
        <v>GenOProt</v>
      </c>
      <c r="C206" s="23" t="str">
        <f t="shared" ca="1" si="12"/>
        <v>Extraction des protéines totales pour 1D</v>
      </c>
      <c r="D206" s="1" t="str">
        <f ca="1">IF(AND((ROW()-1)&gt;=INDEX(Onglets[Début],D$1),(ROW()-1)&lt;INDEX(Onglets[Début],E$1))=TRUE,VALUE(D$1),"")</f>
        <v/>
      </c>
      <c r="E206" s="1" t="str">
        <f ca="1">IF(AND((ROW()-1)&gt;=INDEX(Onglets[Début],E$1),(ROW()-1)&lt;INDEX(Onglets[Début],F$1))=TRUE,VALUE(E$1),"")</f>
        <v/>
      </c>
      <c r="F206" s="1" t="str">
        <f ca="1">IF(AND((ROW()-1)&gt;=INDEX(Onglets[Début],F$1),(ROW()-1)&lt;INDEX(Onglets[Début],G$1))=TRUE,VALUE(F$1),"")</f>
        <v/>
      </c>
      <c r="G206" s="1">
        <f ca="1">IF(AND((ROW()-1)&gt;=INDEX(Onglets[Début],G$1),(ROW()-1)&lt;INDEX(Onglets[Début],H$1))=TRUE,VALUE(G$1),"")</f>
        <v>4</v>
      </c>
      <c r="H206" s="1" t="str">
        <f ca="1">IF(AND((ROW()-1)&gt;=INDEX(Onglets[Début],H$1),(ROW()-1)&lt;INDEX(Onglets[Début],I$1))=TRUE,VALUE(H$1),"")</f>
        <v/>
      </c>
      <c r="I206" s="1" t="str">
        <f ca="1">IF(AND((ROW()-1)&gt;=INDEX(Onglets[Début],I$1),(ROW()-1)&lt;INDEX(Onglets[Début],J$1))=TRUE,VALUE(I$1),"")</f>
        <v/>
      </c>
      <c r="J206" s="1" t="str">
        <f ca="1">IF(AND((ROW()-1)&gt;=INDEX(Onglets[Début],J$1),(ROW()-1)&lt;INDEX(Onglets[Début],K$1))=TRUE,VALUE(J$1),"")</f>
        <v/>
      </c>
      <c r="K206" s="1" t="str">
        <f ca="1">IF(AND((ROW()-1)&gt;=INDEX(Onglets[Début],K$1),(ROW()-1)&lt;INDEX(Onglets[Début],L$1))=TRUE,VALUE(K$1),"")</f>
        <v/>
      </c>
      <c r="L206" s="1" t="str">
        <f ca="1">IF(AND((ROW()-1)&gt;=INDEX(Onglets[Début],L$1))=TRUE,VALUE(L$1),"")</f>
        <v/>
      </c>
      <c r="M206" s="2" t="str">
        <f t="shared" ref="M206:O269" ca="1" si="14">IF(INDEX(INDIRECT($B206&amp;"["&amp;M$1&amp;"]"),MATCH($A206,INDIRECT($B206&amp;"[Id]"),0))&lt;&gt;"",Prénom&amp;" "&amp;Nom,"")</f>
        <v xml:space="preserve"> </v>
      </c>
      <c r="N206" s="2" t="str">
        <f t="shared" ca="1" si="14"/>
        <v xml:space="preserve"> </v>
      </c>
      <c r="O206" s="2" t="str">
        <f t="shared" ca="1" si="14"/>
        <v xml:space="preserve"> </v>
      </c>
      <c r="P206" s="1" t="str">
        <f t="shared" ca="1" si="13"/>
        <v/>
      </c>
    </row>
    <row r="207" spans="1:16" s="2" customFormat="1" x14ac:dyDescent="0.2">
      <c r="A207" s="1">
        <f ca="1">ROW()-IFERROR(INDEX(Onglets[Fin],MATCH(SUM($D207:$L207)-1,Onglets[ID]),0),0)-1</f>
        <v>16</v>
      </c>
      <c r="B207" s="1" t="str">
        <f ca="1">INDEX(Onglets[Onglet],MATCH(SUM($D207:$L207),Onglets[ID]),0)</f>
        <v>GenOProt</v>
      </c>
      <c r="C207" s="23" t="str">
        <f t="shared" ca="1" si="12"/>
        <v>Extraction des protéines nucléaires et cytoplasmiques pour 1D</v>
      </c>
      <c r="D207" s="1" t="str">
        <f ca="1">IF(AND((ROW()-1)&gt;=INDEX(Onglets[Début],D$1),(ROW()-1)&lt;INDEX(Onglets[Début],E$1))=TRUE,VALUE(D$1),"")</f>
        <v/>
      </c>
      <c r="E207" s="1" t="str">
        <f ca="1">IF(AND((ROW()-1)&gt;=INDEX(Onglets[Début],E$1),(ROW()-1)&lt;INDEX(Onglets[Début],F$1))=TRUE,VALUE(E$1),"")</f>
        <v/>
      </c>
      <c r="F207" s="1" t="str">
        <f ca="1">IF(AND((ROW()-1)&gt;=INDEX(Onglets[Début],F$1),(ROW()-1)&lt;INDEX(Onglets[Début],G$1))=TRUE,VALUE(F$1),"")</f>
        <v/>
      </c>
      <c r="G207" s="1">
        <f ca="1">IF(AND((ROW()-1)&gt;=INDEX(Onglets[Début],G$1),(ROW()-1)&lt;INDEX(Onglets[Début],H$1))=TRUE,VALUE(G$1),"")</f>
        <v>4</v>
      </c>
      <c r="H207" s="1" t="str">
        <f ca="1">IF(AND((ROW()-1)&gt;=INDEX(Onglets[Début],H$1),(ROW()-1)&lt;INDEX(Onglets[Début],I$1))=TRUE,VALUE(H$1),"")</f>
        <v/>
      </c>
      <c r="I207" s="1" t="str">
        <f ca="1">IF(AND((ROW()-1)&gt;=INDEX(Onglets[Début],I$1),(ROW()-1)&lt;INDEX(Onglets[Début],J$1))=TRUE,VALUE(I$1),"")</f>
        <v/>
      </c>
      <c r="J207" s="1" t="str">
        <f ca="1">IF(AND((ROW()-1)&gt;=INDEX(Onglets[Début],J$1),(ROW()-1)&lt;INDEX(Onglets[Début],K$1))=TRUE,VALUE(J$1),"")</f>
        <v/>
      </c>
      <c r="K207" s="1" t="str">
        <f ca="1">IF(AND((ROW()-1)&gt;=INDEX(Onglets[Début],K$1),(ROW()-1)&lt;INDEX(Onglets[Début],L$1))=TRUE,VALUE(K$1),"")</f>
        <v/>
      </c>
      <c r="L207" s="1" t="str">
        <f ca="1">IF(AND((ROW()-1)&gt;=INDEX(Onglets[Début],L$1))=TRUE,VALUE(L$1),"")</f>
        <v/>
      </c>
      <c r="M207" s="2" t="str">
        <f t="shared" ca="1" si="14"/>
        <v xml:space="preserve"> </v>
      </c>
      <c r="N207" s="2" t="str">
        <f t="shared" ca="1" si="14"/>
        <v xml:space="preserve"> </v>
      </c>
      <c r="O207" s="2" t="str">
        <f t="shared" ca="1" si="14"/>
        <v xml:space="preserve"> </v>
      </c>
      <c r="P207" s="1" t="str">
        <f t="shared" ca="1" si="13"/>
        <v/>
      </c>
    </row>
    <row r="208" spans="1:16" s="2" customFormat="1" ht="25.5" x14ac:dyDescent="0.2">
      <c r="A208" s="1">
        <f ca="1">ROW()-IFERROR(INDEX(Onglets[Fin],MATCH(SUM($D208:$L208)-1,Onglets[ID]),0),0)-1</f>
        <v>17</v>
      </c>
      <c r="B208" s="1" t="str">
        <f ca="1">INDEX(Onglets[Onglet],MATCH(SUM($D208:$L208),Onglets[ID]),0)</f>
        <v>GenOProt</v>
      </c>
      <c r="C208" s="23" t="str">
        <f t="shared" ca="1" si="12"/>
        <v>Extraction des protéines totales pour 2D (spécifique muscle)</v>
      </c>
      <c r="D208" s="1" t="str">
        <f ca="1">IF(AND((ROW()-1)&gt;=INDEX(Onglets[Début],D$1),(ROW()-1)&lt;INDEX(Onglets[Début],E$1))=TRUE,VALUE(D$1),"")</f>
        <v/>
      </c>
      <c r="E208" s="1" t="str">
        <f ca="1">IF(AND((ROW()-1)&gt;=INDEX(Onglets[Début],E$1),(ROW()-1)&lt;INDEX(Onglets[Début],F$1))=TRUE,VALUE(E$1),"")</f>
        <v/>
      </c>
      <c r="F208" s="1" t="str">
        <f ca="1">IF(AND((ROW()-1)&gt;=INDEX(Onglets[Début],F$1),(ROW()-1)&lt;INDEX(Onglets[Début],G$1))=TRUE,VALUE(F$1),"")</f>
        <v/>
      </c>
      <c r="G208" s="1">
        <f ca="1">IF(AND((ROW()-1)&gt;=INDEX(Onglets[Début],G$1),(ROW()-1)&lt;INDEX(Onglets[Début],H$1))=TRUE,VALUE(G$1),"")</f>
        <v>4</v>
      </c>
      <c r="H208" s="1" t="str">
        <f ca="1">IF(AND((ROW()-1)&gt;=INDEX(Onglets[Début],H$1),(ROW()-1)&lt;INDEX(Onglets[Début],I$1))=TRUE,VALUE(H$1),"")</f>
        <v/>
      </c>
      <c r="I208" s="1" t="str">
        <f ca="1">IF(AND((ROW()-1)&gt;=INDEX(Onglets[Début],I$1),(ROW()-1)&lt;INDEX(Onglets[Début],J$1))=TRUE,VALUE(I$1),"")</f>
        <v/>
      </c>
      <c r="J208" s="1" t="str">
        <f ca="1">IF(AND((ROW()-1)&gt;=INDEX(Onglets[Début],J$1),(ROW()-1)&lt;INDEX(Onglets[Début],K$1))=TRUE,VALUE(J$1),"")</f>
        <v/>
      </c>
      <c r="K208" s="1" t="str">
        <f ca="1">IF(AND((ROW()-1)&gt;=INDEX(Onglets[Début],K$1),(ROW()-1)&lt;INDEX(Onglets[Début],L$1))=TRUE,VALUE(K$1),"")</f>
        <v/>
      </c>
      <c r="L208" s="1" t="str">
        <f ca="1">IF(AND((ROW()-1)&gt;=INDEX(Onglets[Début],L$1))=TRUE,VALUE(L$1),"")</f>
        <v/>
      </c>
      <c r="M208" s="2" t="str">
        <f t="shared" ca="1" si="14"/>
        <v xml:space="preserve"> </v>
      </c>
      <c r="N208" s="2" t="str">
        <f t="shared" ca="1" si="14"/>
        <v xml:space="preserve"> </v>
      </c>
      <c r="O208" s="2" t="str">
        <f t="shared" ca="1" si="14"/>
        <v xml:space="preserve"> </v>
      </c>
      <c r="P208" s="1" t="str">
        <f t="shared" ca="1" si="13"/>
        <v/>
      </c>
    </row>
    <row r="209" spans="1:16" s="2" customFormat="1" ht="25.5" x14ac:dyDescent="0.2">
      <c r="A209" s="1">
        <f ca="1">ROW()-IFERROR(INDEX(Onglets[Fin],MATCH(SUM($D209:$L209)-1,Onglets[ID]),0),0)-1</f>
        <v>18</v>
      </c>
      <c r="B209" s="1" t="str">
        <f ca="1">INDEX(Onglets[Onglet],MATCH(SUM($D209:$L209),Onglets[ID]),0)</f>
        <v>GenOProt</v>
      </c>
      <c r="C209" s="23" t="str">
        <f t="shared" ca="1" si="12"/>
        <v>Extraction des protéines totales pour 2D (spécifique tissu adipeux)</v>
      </c>
      <c r="D209" s="1" t="str">
        <f ca="1">IF(AND((ROW()-1)&gt;=INDEX(Onglets[Début],D$1),(ROW()-1)&lt;INDEX(Onglets[Début],E$1))=TRUE,VALUE(D$1),"")</f>
        <v/>
      </c>
      <c r="E209" s="1" t="str">
        <f ca="1">IF(AND((ROW()-1)&gt;=INDEX(Onglets[Début],E$1),(ROW()-1)&lt;INDEX(Onglets[Début],F$1))=TRUE,VALUE(E$1),"")</f>
        <v/>
      </c>
      <c r="F209" s="1" t="str">
        <f ca="1">IF(AND((ROW()-1)&gt;=INDEX(Onglets[Début],F$1),(ROW()-1)&lt;INDEX(Onglets[Début],G$1))=TRUE,VALUE(F$1),"")</f>
        <v/>
      </c>
      <c r="G209" s="1">
        <f ca="1">IF(AND((ROW()-1)&gt;=INDEX(Onglets[Début],G$1),(ROW()-1)&lt;INDEX(Onglets[Début],H$1))=TRUE,VALUE(G$1),"")</f>
        <v>4</v>
      </c>
      <c r="H209" s="1" t="str">
        <f ca="1">IF(AND((ROW()-1)&gt;=INDEX(Onglets[Début],H$1),(ROW()-1)&lt;INDEX(Onglets[Début],I$1))=TRUE,VALUE(H$1),"")</f>
        <v/>
      </c>
      <c r="I209" s="1" t="str">
        <f ca="1">IF(AND((ROW()-1)&gt;=INDEX(Onglets[Début],I$1),(ROW()-1)&lt;INDEX(Onglets[Début],J$1))=TRUE,VALUE(I$1),"")</f>
        <v/>
      </c>
      <c r="J209" s="1" t="str">
        <f ca="1">IF(AND((ROW()-1)&gt;=INDEX(Onglets[Début],J$1),(ROW()-1)&lt;INDEX(Onglets[Début],K$1))=TRUE,VALUE(J$1),"")</f>
        <v/>
      </c>
      <c r="K209" s="1" t="str">
        <f ca="1">IF(AND((ROW()-1)&gt;=INDEX(Onglets[Début],K$1),(ROW()-1)&lt;INDEX(Onglets[Début],L$1))=TRUE,VALUE(K$1),"")</f>
        <v/>
      </c>
      <c r="L209" s="1" t="str">
        <f ca="1">IF(AND((ROW()-1)&gt;=INDEX(Onglets[Début],L$1))=TRUE,VALUE(L$1),"")</f>
        <v/>
      </c>
      <c r="M209" s="2" t="str">
        <f t="shared" ca="1" si="14"/>
        <v xml:space="preserve"> </v>
      </c>
      <c r="N209" s="2" t="str">
        <f t="shared" ca="1" si="14"/>
        <v xml:space="preserve"> </v>
      </c>
      <c r="O209" s="2" t="str">
        <f t="shared" ca="1" si="14"/>
        <v/>
      </c>
      <c r="P209" s="1" t="str">
        <f t="shared" ca="1" si="13"/>
        <v/>
      </c>
    </row>
    <row r="210" spans="1:16" s="2" customFormat="1" ht="25.5" x14ac:dyDescent="0.2">
      <c r="A210" s="1">
        <f ca="1">ROW()-IFERROR(INDEX(Onglets[Fin],MATCH(SUM($D210:$L210)-1,Onglets[ID]),0),0)-1</f>
        <v>19</v>
      </c>
      <c r="B210" s="1" t="str">
        <f ca="1">INDEX(Onglets[Onglet],MATCH(SUM($D210:$L210),Onglets[ID]),0)</f>
        <v>GenOProt</v>
      </c>
      <c r="C210" s="23" t="str">
        <f t="shared" ca="1" si="12"/>
        <v>Extraction des protéines solubles pour 2D</v>
      </c>
      <c r="D210" s="1" t="str">
        <f ca="1">IF(AND((ROW()-1)&gt;=INDEX(Onglets[Début],D$1),(ROW()-1)&lt;INDEX(Onglets[Début],E$1))=TRUE,VALUE(D$1),"")</f>
        <v/>
      </c>
      <c r="E210" s="1" t="str">
        <f ca="1">IF(AND((ROW()-1)&gt;=INDEX(Onglets[Début],E$1),(ROW()-1)&lt;INDEX(Onglets[Début],F$1))=TRUE,VALUE(E$1),"")</f>
        <v/>
      </c>
      <c r="F210" s="1" t="str">
        <f ca="1">IF(AND((ROW()-1)&gt;=INDEX(Onglets[Début],F$1),(ROW()-1)&lt;INDEX(Onglets[Début],G$1))=TRUE,VALUE(F$1),"")</f>
        <v/>
      </c>
      <c r="G210" s="1">
        <f ca="1">IF(AND((ROW()-1)&gt;=INDEX(Onglets[Début],G$1),(ROW()-1)&lt;INDEX(Onglets[Début],H$1))=TRUE,VALUE(G$1),"")</f>
        <v>4</v>
      </c>
      <c r="H210" s="1" t="str">
        <f ca="1">IF(AND((ROW()-1)&gt;=INDEX(Onglets[Début],H$1),(ROW()-1)&lt;INDEX(Onglets[Début],I$1))=TRUE,VALUE(H$1),"")</f>
        <v/>
      </c>
      <c r="I210" s="1" t="str">
        <f ca="1">IF(AND((ROW()-1)&gt;=INDEX(Onglets[Début],I$1),(ROW()-1)&lt;INDEX(Onglets[Début],J$1))=TRUE,VALUE(I$1),"")</f>
        <v/>
      </c>
      <c r="J210" s="1" t="str">
        <f ca="1">IF(AND((ROW()-1)&gt;=INDEX(Onglets[Début],J$1),(ROW()-1)&lt;INDEX(Onglets[Début],K$1))=TRUE,VALUE(J$1),"")</f>
        <v/>
      </c>
      <c r="K210" s="1" t="str">
        <f ca="1">IF(AND((ROW()-1)&gt;=INDEX(Onglets[Début],K$1),(ROW()-1)&lt;INDEX(Onglets[Début],L$1))=TRUE,VALUE(K$1),"")</f>
        <v/>
      </c>
      <c r="L210" s="1" t="str">
        <f ca="1">IF(AND((ROW()-1)&gt;=INDEX(Onglets[Début],L$1))=TRUE,VALUE(L$1),"")</f>
        <v/>
      </c>
      <c r="M210" s="2" t="str">
        <f t="shared" ca="1" si="14"/>
        <v xml:space="preserve"> </v>
      </c>
      <c r="N210" s="2" t="str">
        <f t="shared" ca="1" si="14"/>
        <v xml:space="preserve"> </v>
      </c>
      <c r="O210" s="2" t="str">
        <f t="shared" ca="1" si="14"/>
        <v xml:space="preserve"> </v>
      </c>
      <c r="P210" s="1" t="str">
        <f t="shared" ca="1" si="13"/>
        <v/>
      </c>
    </row>
    <row r="211" spans="1:16" s="2" customFormat="1" x14ac:dyDescent="0.2">
      <c r="A211" s="1">
        <f ca="1">ROW()-IFERROR(INDEX(Onglets[Fin],MATCH(SUM($D211:$L211)-1,Onglets[ID]),0),0)-1</f>
        <v>20</v>
      </c>
      <c r="B211" s="1" t="str">
        <f ca="1">INDEX(Onglets[Onglet],MATCH(SUM($D211:$L211),Onglets[ID]),0)</f>
        <v>GenOProt</v>
      </c>
      <c r="C211" s="23" t="str">
        <f t="shared" ca="1" si="12"/>
        <v>Electrophorèse d'ADN avec marqueur de taille</v>
      </c>
      <c r="D211" s="1" t="str">
        <f ca="1">IF(AND((ROW()-1)&gt;=INDEX(Onglets[Début],D$1),(ROW()-1)&lt;INDEX(Onglets[Début],E$1))=TRUE,VALUE(D$1),"")</f>
        <v/>
      </c>
      <c r="E211" s="1" t="str">
        <f ca="1">IF(AND((ROW()-1)&gt;=INDEX(Onglets[Début],E$1),(ROW()-1)&lt;INDEX(Onglets[Début],F$1))=TRUE,VALUE(E$1),"")</f>
        <v/>
      </c>
      <c r="F211" s="1" t="str">
        <f ca="1">IF(AND((ROW()-1)&gt;=INDEX(Onglets[Début],F$1),(ROW()-1)&lt;INDEX(Onglets[Début],G$1))=TRUE,VALUE(F$1),"")</f>
        <v/>
      </c>
      <c r="G211" s="1">
        <f ca="1">IF(AND((ROW()-1)&gt;=INDEX(Onglets[Début],G$1),(ROW()-1)&lt;INDEX(Onglets[Début],H$1))=TRUE,VALUE(G$1),"")</f>
        <v>4</v>
      </c>
      <c r="H211" s="1" t="str">
        <f ca="1">IF(AND((ROW()-1)&gt;=INDEX(Onglets[Début],H$1),(ROW()-1)&lt;INDEX(Onglets[Début],I$1))=TRUE,VALUE(H$1),"")</f>
        <v/>
      </c>
      <c r="I211" s="1" t="str">
        <f ca="1">IF(AND((ROW()-1)&gt;=INDEX(Onglets[Début],I$1),(ROW()-1)&lt;INDEX(Onglets[Début],J$1))=TRUE,VALUE(I$1),"")</f>
        <v/>
      </c>
      <c r="J211" s="1" t="str">
        <f ca="1">IF(AND((ROW()-1)&gt;=INDEX(Onglets[Début],J$1),(ROW()-1)&lt;INDEX(Onglets[Début],K$1))=TRUE,VALUE(J$1),"")</f>
        <v/>
      </c>
      <c r="K211" s="1" t="str">
        <f ca="1">IF(AND((ROW()-1)&gt;=INDEX(Onglets[Début],K$1),(ROW()-1)&lt;INDEX(Onglets[Début],L$1))=TRUE,VALUE(K$1),"")</f>
        <v/>
      </c>
      <c r="L211" s="1" t="str">
        <f ca="1">IF(AND((ROW()-1)&gt;=INDEX(Onglets[Début],L$1))=TRUE,VALUE(L$1),"")</f>
        <v/>
      </c>
      <c r="M211" s="2" t="str">
        <f t="shared" ca="1" si="14"/>
        <v xml:space="preserve"> </v>
      </c>
      <c r="N211" s="2" t="str">
        <f t="shared" ca="1" si="14"/>
        <v xml:space="preserve"> </v>
      </c>
      <c r="O211" s="2" t="str">
        <f t="shared" ca="1" si="14"/>
        <v xml:space="preserve"> </v>
      </c>
      <c r="P211" s="1" t="str">
        <f t="shared" ca="1" si="13"/>
        <v/>
      </c>
    </row>
    <row r="212" spans="1:16" s="2" customFormat="1" x14ac:dyDescent="0.2">
      <c r="A212" s="1">
        <f ca="1">ROW()-IFERROR(INDEX(Onglets[Fin],MATCH(SUM($D212:$L212)-1,Onglets[ID]),0),0)-1</f>
        <v>21</v>
      </c>
      <c r="B212" s="1" t="str">
        <f ca="1">INDEX(Onglets[Onglet],MATCH(SUM($D212:$L212),Onglets[ID]),0)</f>
        <v>GenOProt</v>
      </c>
      <c r="C212" s="23" t="str">
        <f t="shared" ca="1" si="12"/>
        <v>Dosage des acides nucléiques (DeNovix)</v>
      </c>
      <c r="D212" s="1" t="str">
        <f ca="1">IF(AND((ROW()-1)&gt;=INDEX(Onglets[Début],D$1),(ROW()-1)&lt;INDEX(Onglets[Début],E$1))=TRUE,VALUE(D$1),"")</f>
        <v/>
      </c>
      <c r="E212" s="1" t="str">
        <f ca="1">IF(AND((ROW()-1)&gt;=INDEX(Onglets[Début],E$1),(ROW()-1)&lt;INDEX(Onglets[Début],F$1))=TRUE,VALUE(E$1),"")</f>
        <v/>
      </c>
      <c r="F212" s="1" t="str">
        <f ca="1">IF(AND((ROW()-1)&gt;=INDEX(Onglets[Début],F$1),(ROW()-1)&lt;INDEX(Onglets[Début],G$1))=TRUE,VALUE(F$1),"")</f>
        <v/>
      </c>
      <c r="G212" s="1">
        <f ca="1">IF(AND((ROW()-1)&gt;=INDEX(Onglets[Début],G$1),(ROW()-1)&lt;INDEX(Onglets[Début],H$1))=TRUE,VALUE(G$1),"")</f>
        <v>4</v>
      </c>
      <c r="H212" s="1" t="str">
        <f ca="1">IF(AND((ROW()-1)&gt;=INDEX(Onglets[Début],H$1),(ROW()-1)&lt;INDEX(Onglets[Début],I$1))=TRUE,VALUE(H$1),"")</f>
        <v/>
      </c>
      <c r="I212" s="1" t="str">
        <f ca="1">IF(AND((ROW()-1)&gt;=INDEX(Onglets[Début],I$1),(ROW()-1)&lt;INDEX(Onglets[Début],J$1))=TRUE,VALUE(I$1),"")</f>
        <v/>
      </c>
      <c r="J212" s="1" t="str">
        <f ca="1">IF(AND((ROW()-1)&gt;=INDEX(Onglets[Début],J$1),(ROW()-1)&lt;INDEX(Onglets[Début],K$1))=TRUE,VALUE(J$1),"")</f>
        <v/>
      </c>
      <c r="K212" s="1" t="str">
        <f ca="1">IF(AND((ROW()-1)&gt;=INDEX(Onglets[Début],K$1),(ROW()-1)&lt;INDEX(Onglets[Début],L$1))=TRUE,VALUE(K$1),"")</f>
        <v/>
      </c>
      <c r="L212" s="1" t="str">
        <f ca="1">IF(AND((ROW()-1)&gt;=INDEX(Onglets[Début],L$1))=TRUE,VALUE(L$1),"")</f>
        <v/>
      </c>
      <c r="M212" s="2" t="str">
        <f t="shared" ca="1" si="14"/>
        <v xml:space="preserve"> </v>
      </c>
      <c r="N212" s="2" t="str">
        <f t="shared" ca="1" si="14"/>
        <v xml:space="preserve"> </v>
      </c>
      <c r="O212" s="2" t="str">
        <f t="shared" ca="1" si="14"/>
        <v xml:space="preserve"> </v>
      </c>
      <c r="P212" s="1" t="str">
        <f t="shared" ca="1" si="13"/>
        <v/>
      </c>
    </row>
    <row r="213" spans="1:16" s="2" customFormat="1" x14ac:dyDescent="0.2">
      <c r="A213" s="1">
        <f ca="1">ROW()-IFERROR(INDEX(Onglets[Fin],MATCH(SUM($D213:$L213)-1,Onglets[ID]),0),0)-1</f>
        <v>22</v>
      </c>
      <c r="B213" s="1" t="str">
        <f ca="1">INDEX(Onglets[Onglet],MATCH(SUM($D213:$L213),Onglets[ID]),0)</f>
        <v>GenOProt</v>
      </c>
      <c r="C213" s="23" t="str">
        <f t="shared" ca="1" si="12"/>
        <v>Dosage des acides nucléiques (Qbit)</v>
      </c>
      <c r="D213" s="1" t="str">
        <f ca="1">IF(AND((ROW()-1)&gt;=INDEX(Onglets[Début],D$1),(ROW()-1)&lt;INDEX(Onglets[Début],E$1))=TRUE,VALUE(D$1),"")</f>
        <v/>
      </c>
      <c r="E213" s="1" t="str">
        <f ca="1">IF(AND((ROW()-1)&gt;=INDEX(Onglets[Début],E$1),(ROW()-1)&lt;INDEX(Onglets[Début],F$1))=TRUE,VALUE(E$1),"")</f>
        <v/>
      </c>
      <c r="F213" s="1" t="str">
        <f ca="1">IF(AND((ROW()-1)&gt;=INDEX(Onglets[Début],F$1),(ROW()-1)&lt;INDEX(Onglets[Début],G$1))=TRUE,VALUE(F$1),"")</f>
        <v/>
      </c>
      <c r="G213" s="1">
        <f ca="1">IF(AND((ROW()-1)&gt;=INDEX(Onglets[Début],G$1),(ROW()-1)&lt;INDEX(Onglets[Début],H$1))=TRUE,VALUE(G$1),"")</f>
        <v>4</v>
      </c>
      <c r="H213" s="1" t="str">
        <f ca="1">IF(AND((ROW()-1)&gt;=INDEX(Onglets[Début],H$1),(ROW()-1)&lt;INDEX(Onglets[Début],I$1))=TRUE,VALUE(H$1),"")</f>
        <v/>
      </c>
      <c r="I213" s="1" t="str">
        <f ca="1">IF(AND((ROW()-1)&gt;=INDEX(Onglets[Début],I$1),(ROW()-1)&lt;INDEX(Onglets[Début],J$1))=TRUE,VALUE(I$1),"")</f>
        <v/>
      </c>
      <c r="J213" s="1" t="str">
        <f ca="1">IF(AND((ROW()-1)&gt;=INDEX(Onglets[Début],J$1),(ROW()-1)&lt;INDEX(Onglets[Début],K$1))=TRUE,VALUE(J$1),"")</f>
        <v/>
      </c>
      <c r="K213" s="1" t="str">
        <f ca="1">IF(AND((ROW()-1)&gt;=INDEX(Onglets[Début],K$1),(ROW()-1)&lt;INDEX(Onglets[Début],L$1))=TRUE,VALUE(K$1),"")</f>
        <v/>
      </c>
      <c r="L213" s="1" t="str">
        <f ca="1">IF(AND((ROW()-1)&gt;=INDEX(Onglets[Début],L$1))=TRUE,VALUE(L$1),"")</f>
        <v/>
      </c>
      <c r="M213" s="2" t="str">
        <f t="shared" ca="1" si="14"/>
        <v xml:space="preserve"> </v>
      </c>
      <c r="N213" s="2" t="str">
        <f t="shared" ca="1" si="14"/>
        <v xml:space="preserve"> </v>
      </c>
      <c r="O213" s="2" t="str">
        <f t="shared" ca="1" si="14"/>
        <v xml:space="preserve"> </v>
      </c>
      <c r="P213" s="1" t="str">
        <f t="shared" ca="1" si="13"/>
        <v/>
      </c>
    </row>
    <row r="214" spans="1:16" s="2" customFormat="1" x14ac:dyDescent="0.2">
      <c r="A214" s="1">
        <f ca="1">ROW()-IFERROR(INDEX(Onglets[Fin],MATCH(SUM($D214:$L214)-1,Onglets[ID]),0),0)-1</f>
        <v>23</v>
      </c>
      <c r="B214" s="1" t="str">
        <f ca="1">INDEX(Onglets[Onglet],MATCH(SUM($D214:$L214),Onglets[ID]),0)</f>
        <v>GenOProt</v>
      </c>
      <c r="C214" s="23" t="str">
        <f t="shared" ca="1" si="12"/>
        <v>Quantification des acides nucléiques (Nanodrop)</v>
      </c>
      <c r="D214" s="1" t="str">
        <f ca="1">IF(AND((ROW()-1)&gt;=INDEX(Onglets[Début],D$1),(ROW()-1)&lt;INDEX(Onglets[Début],E$1))=TRUE,VALUE(D$1),"")</f>
        <v/>
      </c>
      <c r="E214" s="1" t="str">
        <f ca="1">IF(AND((ROW()-1)&gt;=INDEX(Onglets[Début],E$1),(ROW()-1)&lt;INDEX(Onglets[Début],F$1))=TRUE,VALUE(E$1),"")</f>
        <v/>
      </c>
      <c r="F214" s="1" t="str">
        <f ca="1">IF(AND((ROW()-1)&gt;=INDEX(Onglets[Début],F$1),(ROW()-1)&lt;INDEX(Onglets[Début],G$1))=TRUE,VALUE(F$1),"")</f>
        <v/>
      </c>
      <c r="G214" s="1">
        <f ca="1">IF(AND((ROW()-1)&gt;=INDEX(Onglets[Début],G$1),(ROW()-1)&lt;INDEX(Onglets[Début],H$1))=TRUE,VALUE(G$1),"")</f>
        <v>4</v>
      </c>
      <c r="H214" s="1" t="str">
        <f ca="1">IF(AND((ROW()-1)&gt;=INDEX(Onglets[Début],H$1),(ROW()-1)&lt;INDEX(Onglets[Début],I$1))=TRUE,VALUE(H$1),"")</f>
        <v/>
      </c>
      <c r="I214" s="1" t="str">
        <f ca="1">IF(AND((ROW()-1)&gt;=INDEX(Onglets[Début],I$1),(ROW()-1)&lt;INDEX(Onglets[Début],J$1))=TRUE,VALUE(I$1),"")</f>
        <v/>
      </c>
      <c r="J214" s="1" t="str">
        <f ca="1">IF(AND((ROW()-1)&gt;=INDEX(Onglets[Début],J$1),(ROW()-1)&lt;INDEX(Onglets[Début],K$1))=TRUE,VALUE(J$1),"")</f>
        <v/>
      </c>
      <c r="K214" s="1" t="str">
        <f ca="1">IF(AND((ROW()-1)&gt;=INDEX(Onglets[Début],K$1),(ROW()-1)&lt;INDEX(Onglets[Début],L$1))=TRUE,VALUE(K$1),"")</f>
        <v/>
      </c>
      <c r="L214" s="1" t="str">
        <f ca="1">IF(AND((ROW()-1)&gt;=INDEX(Onglets[Début],L$1))=TRUE,VALUE(L$1),"")</f>
        <v/>
      </c>
      <c r="M214" s="2" t="str">
        <f t="shared" ca="1" si="14"/>
        <v xml:space="preserve"> </v>
      </c>
      <c r="N214" s="2" t="str">
        <f t="shared" ca="1" si="14"/>
        <v xml:space="preserve"> </v>
      </c>
      <c r="O214" s="2" t="str">
        <f t="shared" ca="1" si="14"/>
        <v xml:space="preserve"> </v>
      </c>
      <c r="P214" s="1" t="str">
        <f t="shared" ca="1" si="13"/>
        <v/>
      </c>
    </row>
    <row r="215" spans="1:16" s="2" customFormat="1" x14ac:dyDescent="0.2">
      <c r="A215" s="1">
        <f ca="1">ROW()-IFERROR(INDEX(Onglets[Fin],MATCH(SUM($D215:$L215)-1,Onglets[ID]),0),0)-1</f>
        <v>24</v>
      </c>
      <c r="B215" s="1" t="str">
        <f ca="1">INDEX(Onglets[Onglet],MATCH(SUM($D215:$L215),Onglets[ID]),0)</f>
        <v>GenOProt</v>
      </c>
      <c r="C215" s="23" t="str">
        <f t="shared" ca="1" si="12"/>
        <v xml:space="preserve">Quantification de l'ADN en fluorométrie </v>
      </c>
      <c r="D215" s="1" t="str">
        <f ca="1">IF(AND((ROW()-1)&gt;=INDEX(Onglets[Début],D$1),(ROW()-1)&lt;INDEX(Onglets[Début],E$1))=TRUE,VALUE(D$1),"")</f>
        <v/>
      </c>
      <c r="E215" s="1" t="str">
        <f ca="1">IF(AND((ROW()-1)&gt;=INDEX(Onglets[Début],E$1),(ROW()-1)&lt;INDEX(Onglets[Début],F$1))=TRUE,VALUE(E$1),"")</f>
        <v/>
      </c>
      <c r="F215" s="1" t="str">
        <f ca="1">IF(AND((ROW()-1)&gt;=INDEX(Onglets[Début],F$1),(ROW()-1)&lt;INDEX(Onglets[Début],G$1))=TRUE,VALUE(F$1),"")</f>
        <v/>
      </c>
      <c r="G215" s="1">
        <f ca="1">IF(AND((ROW()-1)&gt;=INDEX(Onglets[Début],G$1),(ROW()-1)&lt;INDEX(Onglets[Début],H$1))=TRUE,VALUE(G$1),"")</f>
        <v>4</v>
      </c>
      <c r="H215" s="1" t="str">
        <f ca="1">IF(AND((ROW()-1)&gt;=INDEX(Onglets[Début],H$1),(ROW()-1)&lt;INDEX(Onglets[Début],I$1))=TRUE,VALUE(H$1),"")</f>
        <v/>
      </c>
      <c r="I215" s="1" t="str">
        <f ca="1">IF(AND((ROW()-1)&gt;=INDEX(Onglets[Début],I$1),(ROW()-1)&lt;INDEX(Onglets[Début],J$1))=TRUE,VALUE(I$1),"")</f>
        <v/>
      </c>
      <c r="J215" s="1" t="str">
        <f ca="1">IF(AND((ROW()-1)&gt;=INDEX(Onglets[Début],J$1),(ROW()-1)&lt;INDEX(Onglets[Début],K$1))=TRUE,VALUE(J$1),"")</f>
        <v/>
      </c>
      <c r="K215" s="1" t="str">
        <f ca="1">IF(AND((ROW()-1)&gt;=INDEX(Onglets[Début],K$1),(ROW()-1)&lt;INDEX(Onglets[Début],L$1))=TRUE,VALUE(K$1),"")</f>
        <v/>
      </c>
      <c r="L215" s="1" t="str">
        <f ca="1">IF(AND((ROW()-1)&gt;=INDEX(Onglets[Début],L$1))=TRUE,VALUE(L$1),"")</f>
        <v/>
      </c>
      <c r="M215" s="2" t="str">
        <f t="shared" ca="1" si="14"/>
        <v xml:space="preserve"> </v>
      </c>
      <c r="N215" s="2" t="str">
        <f t="shared" ca="1" si="14"/>
        <v xml:space="preserve"> </v>
      </c>
      <c r="O215" s="2" t="str">
        <f t="shared" ca="1" si="14"/>
        <v xml:space="preserve"> </v>
      </c>
      <c r="P215" s="1" t="str">
        <f t="shared" ca="1" si="13"/>
        <v/>
      </c>
    </row>
    <row r="216" spans="1:16" s="2" customFormat="1" x14ac:dyDescent="0.2">
      <c r="A216" s="1">
        <f ca="1">ROW()-IFERROR(INDEX(Onglets[Fin],MATCH(SUM($D216:$L216)-1,Onglets[ID]),0),0)-1</f>
        <v>25</v>
      </c>
      <c r="B216" s="1" t="str">
        <f ca="1">INDEX(Onglets[Onglet],MATCH(SUM($D216:$L216),Onglets[ID]),0)</f>
        <v>GenOProt</v>
      </c>
      <c r="C216" s="23" t="str">
        <f t="shared" ca="1" si="12"/>
        <v>Dosage et contrôle qualité de l'ADN (Bioanalyzer)</v>
      </c>
      <c r="D216" s="1" t="str">
        <f ca="1">IF(AND((ROW()-1)&gt;=INDEX(Onglets[Début],D$1),(ROW()-1)&lt;INDEX(Onglets[Début],E$1))=TRUE,VALUE(D$1),"")</f>
        <v/>
      </c>
      <c r="E216" s="1" t="str">
        <f ca="1">IF(AND((ROW()-1)&gt;=INDEX(Onglets[Début],E$1),(ROW()-1)&lt;INDEX(Onglets[Début],F$1))=TRUE,VALUE(E$1),"")</f>
        <v/>
      </c>
      <c r="F216" s="1" t="str">
        <f ca="1">IF(AND((ROW()-1)&gt;=INDEX(Onglets[Début],F$1),(ROW()-1)&lt;INDEX(Onglets[Début],G$1))=TRUE,VALUE(F$1),"")</f>
        <v/>
      </c>
      <c r="G216" s="1">
        <f ca="1">IF(AND((ROW()-1)&gt;=INDEX(Onglets[Début],G$1),(ROW()-1)&lt;INDEX(Onglets[Début],H$1))=TRUE,VALUE(G$1),"")</f>
        <v>4</v>
      </c>
      <c r="H216" s="1" t="str">
        <f ca="1">IF(AND((ROW()-1)&gt;=INDEX(Onglets[Début],H$1),(ROW()-1)&lt;INDEX(Onglets[Début],I$1))=TRUE,VALUE(H$1),"")</f>
        <v/>
      </c>
      <c r="I216" s="1" t="str">
        <f ca="1">IF(AND((ROW()-1)&gt;=INDEX(Onglets[Début],I$1),(ROW()-1)&lt;INDEX(Onglets[Début],J$1))=TRUE,VALUE(I$1),"")</f>
        <v/>
      </c>
      <c r="J216" s="1" t="str">
        <f ca="1">IF(AND((ROW()-1)&gt;=INDEX(Onglets[Début],J$1),(ROW()-1)&lt;INDEX(Onglets[Début],K$1))=TRUE,VALUE(J$1),"")</f>
        <v/>
      </c>
      <c r="K216" s="1" t="str">
        <f ca="1">IF(AND((ROW()-1)&gt;=INDEX(Onglets[Début],K$1),(ROW()-1)&lt;INDEX(Onglets[Début],L$1))=TRUE,VALUE(K$1),"")</f>
        <v/>
      </c>
      <c r="L216" s="1" t="str">
        <f ca="1">IF(AND((ROW()-1)&gt;=INDEX(Onglets[Début],L$1))=TRUE,VALUE(L$1),"")</f>
        <v/>
      </c>
      <c r="M216" s="2" t="str">
        <f t="shared" ca="1" si="14"/>
        <v xml:space="preserve"> </v>
      </c>
      <c r="N216" s="2" t="str">
        <f t="shared" ca="1" si="14"/>
        <v xml:space="preserve"> </v>
      </c>
      <c r="O216" s="2" t="str">
        <f t="shared" ca="1" si="14"/>
        <v xml:space="preserve"> </v>
      </c>
      <c r="P216" s="1" t="str">
        <f t="shared" ca="1" si="13"/>
        <v/>
      </c>
    </row>
    <row r="217" spans="1:16" s="2" customFormat="1" x14ac:dyDescent="0.2">
      <c r="A217" s="1">
        <f ca="1">ROW()-IFERROR(INDEX(Onglets[Fin],MATCH(SUM($D217:$L217)-1,Onglets[ID]),0),0)-1</f>
        <v>26</v>
      </c>
      <c r="B217" s="1" t="str">
        <f ca="1">INDEX(Onglets[Onglet],MATCH(SUM($D217:$L217),Onglets[ID]),0)</f>
        <v>GenOProt</v>
      </c>
      <c r="C217" s="23" t="str">
        <f t="shared" ca="1" si="12"/>
        <v>Contrôle qualité des ARN (Bioanalyzer)</v>
      </c>
      <c r="D217" s="1" t="str">
        <f ca="1">IF(AND((ROW()-1)&gt;=INDEX(Onglets[Début],D$1),(ROW()-1)&lt;INDEX(Onglets[Début],E$1))=TRUE,VALUE(D$1),"")</f>
        <v/>
      </c>
      <c r="E217" s="1" t="str">
        <f ca="1">IF(AND((ROW()-1)&gt;=INDEX(Onglets[Début],E$1),(ROW()-1)&lt;INDEX(Onglets[Début],F$1))=TRUE,VALUE(E$1),"")</f>
        <v/>
      </c>
      <c r="F217" s="1" t="str">
        <f ca="1">IF(AND((ROW()-1)&gt;=INDEX(Onglets[Début],F$1),(ROW()-1)&lt;INDEX(Onglets[Début],G$1))=TRUE,VALUE(F$1),"")</f>
        <v/>
      </c>
      <c r="G217" s="1">
        <f ca="1">IF(AND((ROW()-1)&gt;=INDEX(Onglets[Début],G$1),(ROW()-1)&lt;INDEX(Onglets[Début],H$1))=TRUE,VALUE(G$1),"")</f>
        <v>4</v>
      </c>
      <c r="H217" s="1" t="str">
        <f ca="1">IF(AND((ROW()-1)&gt;=INDEX(Onglets[Début],H$1),(ROW()-1)&lt;INDEX(Onglets[Début],I$1))=TRUE,VALUE(H$1),"")</f>
        <v/>
      </c>
      <c r="I217" s="1" t="str">
        <f ca="1">IF(AND((ROW()-1)&gt;=INDEX(Onglets[Début],I$1),(ROW()-1)&lt;INDEX(Onglets[Début],J$1))=TRUE,VALUE(I$1),"")</f>
        <v/>
      </c>
      <c r="J217" s="1" t="str">
        <f ca="1">IF(AND((ROW()-1)&gt;=INDEX(Onglets[Début],J$1),(ROW()-1)&lt;INDEX(Onglets[Début],K$1))=TRUE,VALUE(J$1),"")</f>
        <v/>
      </c>
      <c r="K217" s="1" t="str">
        <f ca="1">IF(AND((ROW()-1)&gt;=INDEX(Onglets[Début],K$1),(ROW()-1)&lt;INDEX(Onglets[Début],L$1))=TRUE,VALUE(K$1),"")</f>
        <v/>
      </c>
      <c r="L217" s="1" t="str">
        <f ca="1">IF(AND((ROW()-1)&gt;=INDEX(Onglets[Début],L$1))=TRUE,VALUE(L$1),"")</f>
        <v/>
      </c>
      <c r="M217" s="2" t="str">
        <f t="shared" ca="1" si="14"/>
        <v xml:space="preserve"> </v>
      </c>
      <c r="N217" s="2" t="str">
        <f t="shared" ca="1" si="14"/>
        <v xml:space="preserve"> </v>
      </c>
      <c r="O217" s="2" t="str">
        <f t="shared" ca="1" si="14"/>
        <v xml:space="preserve"> </v>
      </c>
      <c r="P217" s="1" t="str">
        <f t="shared" ca="1" si="13"/>
        <v/>
      </c>
    </row>
    <row r="218" spans="1:16" s="2" customFormat="1" x14ac:dyDescent="0.2">
      <c r="A218" s="1">
        <f ca="1">ROW()-IFERROR(INDEX(Onglets[Fin],MATCH(SUM($D218:$L218)-1,Onglets[ID]),0),0)-1</f>
        <v>27</v>
      </c>
      <c r="B218" s="1" t="str">
        <f ca="1">INDEX(Onglets[Onglet],MATCH(SUM($D218:$L218),Onglets[ID]),0)</f>
        <v>GenOProt</v>
      </c>
      <c r="C218" s="23" t="str">
        <f t="shared" ca="1" si="12"/>
        <v>Dosage des ARN (Bioanalyzer)</v>
      </c>
      <c r="D218" s="1" t="str">
        <f ca="1">IF(AND((ROW()-1)&gt;=INDEX(Onglets[Début],D$1),(ROW()-1)&lt;INDEX(Onglets[Début],E$1))=TRUE,VALUE(D$1),"")</f>
        <v/>
      </c>
      <c r="E218" s="1" t="str">
        <f ca="1">IF(AND((ROW()-1)&gt;=INDEX(Onglets[Début],E$1),(ROW()-1)&lt;INDEX(Onglets[Début],F$1))=TRUE,VALUE(E$1),"")</f>
        <v/>
      </c>
      <c r="F218" s="1" t="str">
        <f ca="1">IF(AND((ROW()-1)&gt;=INDEX(Onglets[Début],F$1),(ROW()-1)&lt;INDEX(Onglets[Début],G$1))=TRUE,VALUE(F$1),"")</f>
        <v/>
      </c>
      <c r="G218" s="1">
        <f ca="1">IF(AND((ROW()-1)&gt;=INDEX(Onglets[Début],G$1),(ROW()-1)&lt;INDEX(Onglets[Début],H$1))=TRUE,VALUE(G$1),"")</f>
        <v>4</v>
      </c>
      <c r="H218" s="1" t="str">
        <f ca="1">IF(AND((ROW()-1)&gt;=INDEX(Onglets[Début],H$1),(ROW()-1)&lt;INDEX(Onglets[Début],I$1))=TRUE,VALUE(H$1),"")</f>
        <v/>
      </c>
      <c r="I218" s="1" t="str">
        <f ca="1">IF(AND((ROW()-1)&gt;=INDEX(Onglets[Début],I$1),(ROW()-1)&lt;INDEX(Onglets[Début],J$1))=TRUE,VALUE(I$1),"")</f>
        <v/>
      </c>
      <c r="J218" s="1" t="str">
        <f ca="1">IF(AND((ROW()-1)&gt;=INDEX(Onglets[Début],J$1),(ROW()-1)&lt;INDEX(Onglets[Début],K$1))=TRUE,VALUE(J$1),"")</f>
        <v/>
      </c>
      <c r="K218" s="1" t="str">
        <f ca="1">IF(AND((ROW()-1)&gt;=INDEX(Onglets[Début],K$1),(ROW()-1)&lt;INDEX(Onglets[Début],L$1))=TRUE,VALUE(K$1),"")</f>
        <v/>
      </c>
      <c r="L218" s="1" t="str">
        <f ca="1">IF(AND((ROW()-1)&gt;=INDEX(Onglets[Début],L$1))=TRUE,VALUE(L$1),"")</f>
        <v/>
      </c>
      <c r="M218" s="2" t="str">
        <f t="shared" ca="1" si="14"/>
        <v xml:space="preserve"> </v>
      </c>
      <c r="N218" s="2" t="str">
        <f t="shared" ca="1" si="14"/>
        <v xml:space="preserve"> </v>
      </c>
      <c r="O218" s="2" t="str">
        <f t="shared" ca="1" si="14"/>
        <v xml:space="preserve"> </v>
      </c>
      <c r="P218" s="1" t="str">
        <f t="shared" ca="1" si="13"/>
        <v/>
      </c>
    </row>
    <row r="219" spans="1:16" s="2" customFormat="1" x14ac:dyDescent="0.2">
      <c r="A219" s="1">
        <f ca="1">ROW()-IFERROR(INDEX(Onglets[Fin],MATCH(SUM($D219:$L219)-1,Onglets[ID]),0),0)-1</f>
        <v>28</v>
      </c>
      <c r="B219" s="1" t="str">
        <f ca="1">INDEX(Onglets[Onglet],MATCH(SUM($D219:$L219),Onglets[ID]),0)</f>
        <v>GenOProt</v>
      </c>
      <c r="C219" s="23" t="str">
        <f t="shared" ca="1" si="12"/>
        <v>Dosage des ARN (Nanodrop)</v>
      </c>
      <c r="D219" s="1" t="str">
        <f ca="1">IF(AND((ROW()-1)&gt;=INDEX(Onglets[Début],D$1),(ROW()-1)&lt;INDEX(Onglets[Début],E$1))=TRUE,VALUE(D$1),"")</f>
        <v/>
      </c>
      <c r="E219" s="1" t="str">
        <f ca="1">IF(AND((ROW()-1)&gt;=INDEX(Onglets[Début],E$1),(ROW()-1)&lt;INDEX(Onglets[Début],F$1))=TRUE,VALUE(E$1),"")</f>
        <v/>
      </c>
      <c r="F219" s="1" t="str">
        <f ca="1">IF(AND((ROW()-1)&gt;=INDEX(Onglets[Début],F$1),(ROW()-1)&lt;INDEX(Onglets[Début],G$1))=TRUE,VALUE(F$1),"")</f>
        <v/>
      </c>
      <c r="G219" s="1">
        <f ca="1">IF(AND((ROW()-1)&gt;=INDEX(Onglets[Début],G$1),(ROW()-1)&lt;INDEX(Onglets[Début],H$1))=TRUE,VALUE(G$1),"")</f>
        <v>4</v>
      </c>
      <c r="H219" s="1" t="str">
        <f ca="1">IF(AND((ROW()-1)&gt;=INDEX(Onglets[Début],H$1),(ROW()-1)&lt;INDEX(Onglets[Début],I$1))=TRUE,VALUE(H$1),"")</f>
        <v/>
      </c>
      <c r="I219" s="1" t="str">
        <f ca="1">IF(AND((ROW()-1)&gt;=INDEX(Onglets[Début],I$1),(ROW()-1)&lt;INDEX(Onglets[Début],J$1))=TRUE,VALUE(I$1),"")</f>
        <v/>
      </c>
      <c r="J219" s="1" t="str">
        <f ca="1">IF(AND((ROW()-1)&gt;=INDEX(Onglets[Début],J$1),(ROW()-1)&lt;INDEX(Onglets[Début],K$1))=TRUE,VALUE(J$1),"")</f>
        <v/>
      </c>
      <c r="K219" s="1" t="str">
        <f ca="1">IF(AND((ROW()-1)&gt;=INDEX(Onglets[Début],K$1),(ROW()-1)&lt;INDEX(Onglets[Début],L$1))=TRUE,VALUE(K$1),"")</f>
        <v/>
      </c>
      <c r="L219" s="1" t="str">
        <f ca="1">IF(AND((ROW()-1)&gt;=INDEX(Onglets[Début],L$1))=TRUE,VALUE(L$1),"")</f>
        <v/>
      </c>
      <c r="M219" s="2" t="str">
        <f t="shared" ca="1" si="14"/>
        <v xml:space="preserve"> </v>
      </c>
      <c r="N219" s="2" t="str">
        <f t="shared" ca="1" si="14"/>
        <v xml:space="preserve"> </v>
      </c>
      <c r="O219" s="2" t="str">
        <f t="shared" ca="1" si="14"/>
        <v xml:space="preserve"> </v>
      </c>
      <c r="P219" s="1" t="str">
        <f t="shared" ca="1" si="13"/>
        <v/>
      </c>
    </row>
    <row r="220" spans="1:16" s="2" customFormat="1" x14ac:dyDescent="0.2">
      <c r="A220" s="1">
        <f ca="1">ROW()-IFERROR(INDEX(Onglets[Fin],MATCH(SUM($D220:$L220)-1,Onglets[ID]),0),0)-1</f>
        <v>29</v>
      </c>
      <c r="B220" s="1" t="str">
        <f ca="1">INDEX(Onglets[Onglet],MATCH(SUM($D220:$L220),Onglets[ID]),0)</f>
        <v>GenOProt</v>
      </c>
      <c r="C220" s="23" t="str">
        <f t="shared" ca="1" si="12"/>
        <v>Séparation des ARN et transfert sur membrane</v>
      </c>
      <c r="D220" s="1" t="str">
        <f ca="1">IF(AND((ROW()-1)&gt;=INDEX(Onglets[Début],D$1),(ROW()-1)&lt;INDEX(Onglets[Début],E$1))=TRUE,VALUE(D$1),"")</f>
        <v/>
      </c>
      <c r="E220" s="1" t="str">
        <f ca="1">IF(AND((ROW()-1)&gt;=INDEX(Onglets[Début],E$1),(ROW()-1)&lt;INDEX(Onglets[Début],F$1))=TRUE,VALUE(E$1),"")</f>
        <v/>
      </c>
      <c r="F220" s="1" t="str">
        <f ca="1">IF(AND((ROW()-1)&gt;=INDEX(Onglets[Début],F$1),(ROW()-1)&lt;INDEX(Onglets[Début],G$1))=TRUE,VALUE(F$1),"")</f>
        <v/>
      </c>
      <c r="G220" s="1">
        <f ca="1">IF(AND((ROW()-1)&gt;=INDEX(Onglets[Début],G$1),(ROW()-1)&lt;INDEX(Onglets[Début],H$1))=TRUE,VALUE(G$1),"")</f>
        <v>4</v>
      </c>
      <c r="H220" s="1" t="str">
        <f ca="1">IF(AND((ROW()-1)&gt;=INDEX(Onglets[Début],H$1),(ROW()-1)&lt;INDEX(Onglets[Début],I$1))=TRUE,VALUE(H$1),"")</f>
        <v/>
      </c>
      <c r="I220" s="1" t="str">
        <f ca="1">IF(AND((ROW()-1)&gt;=INDEX(Onglets[Début],I$1),(ROW()-1)&lt;INDEX(Onglets[Début],J$1))=TRUE,VALUE(I$1),"")</f>
        <v/>
      </c>
      <c r="J220" s="1" t="str">
        <f ca="1">IF(AND((ROW()-1)&gt;=INDEX(Onglets[Début],J$1),(ROW()-1)&lt;INDEX(Onglets[Début],K$1))=TRUE,VALUE(J$1),"")</f>
        <v/>
      </c>
      <c r="K220" s="1" t="str">
        <f ca="1">IF(AND((ROW()-1)&gt;=INDEX(Onglets[Début],K$1),(ROW()-1)&lt;INDEX(Onglets[Début],L$1))=TRUE,VALUE(K$1),"")</f>
        <v/>
      </c>
      <c r="L220" s="1" t="str">
        <f ca="1">IF(AND((ROW()-1)&gt;=INDEX(Onglets[Début],L$1))=TRUE,VALUE(L$1),"")</f>
        <v/>
      </c>
      <c r="M220" s="2" t="str">
        <f t="shared" ca="1" si="14"/>
        <v xml:space="preserve"> </v>
      </c>
      <c r="N220" s="2" t="str">
        <f t="shared" ca="1" si="14"/>
        <v xml:space="preserve"> </v>
      </c>
      <c r="O220" s="2" t="str">
        <f t="shared" ca="1" si="14"/>
        <v xml:space="preserve"> </v>
      </c>
      <c r="P220" s="1" t="str">
        <f t="shared" ca="1" si="13"/>
        <v/>
      </c>
    </row>
    <row r="221" spans="1:16" s="2" customFormat="1" x14ac:dyDescent="0.2">
      <c r="A221" s="1">
        <f ca="1">ROW()-IFERROR(INDEX(Onglets[Fin],MATCH(SUM($D221:$L221)-1,Onglets[ID]),0),0)-1</f>
        <v>30</v>
      </c>
      <c r="B221" s="1" t="str">
        <f ca="1">INDEX(Onglets[Onglet],MATCH(SUM($D221:$L221),Onglets[ID]),0)</f>
        <v>GenOProt</v>
      </c>
      <c r="C221" s="23" t="str">
        <f t="shared" ca="1" si="12"/>
        <v>SDS-PAGE</v>
      </c>
      <c r="D221" s="1" t="str">
        <f ca="1">IF(AND((ROW()-1)&gt;=INDEX(Onglets[Début],D$1),(ROW()-1)&lt;INDEX(Onglets[Début],E$1))=TRUE,VALUE(D$1),"")</f>
        <v/>
      </c>
      <c r="E221" s="1" t="str">
        <f ca="1">IF(AND((ROW()-1)&gt;=INDEX(Onglets[Début],E$1),(ROW()-1)&lt;INDEX(Onglets[Début],F$1))=TRUE,VALUE(E$1),"")</f>
        <v/>
      </c>
      <c r="F221" s="1" t="str">
        <f ca="1">IF(AND((ROW()-1)&gt;=INDEX(Onglets[Début],F$1),(ROW()-1)&lt;INDEX(Onglets[Début],G$1))=TRUE,VALUE(F$1),"")</f>
        <v/>
      </c>
      <c r="G221" s="1">
        <f ca="1">IF(AND((ROW()-1)&gt;=INDEX(Onglets[Début],G$1),(ROW()-1)&lt;INDEX(Onglets[Début],H$1))=TRUE,VALUE(G$1),"")</f>
        <v>4</v>
      </c>
      <c r="H221" s="1" t="str">
        <f ca="1">IF(AND((ROW()-1)&gt;=INDEX(Onglets[Début],H$1),(ROW()-1)&lt;INDEX(Onglets[Début],I$1))=TRUE,VALUE(H$1),"")</f>
        <v/>
      </c>
      <c r="I221" s="1" t="str">
        <f ca="1">IF(AND((ROW()-1)&gt;=INDEX(Onglets[Début],I$1),(ROW()-1)&lt;INDEX(Onglets[Début],J$1))=TRUE,VALUE(I$1),"")</f>
        <v/>
      </c>
      <c r="J221" s="1" t="str">
        <f ca="1">IF(AND((ROW()-1)&gt;=INDEX(Onglets[Début],J$1),(ROW()-1)&lt;INDEX(Onglets[Début],K$1))=TRUE,VALUE(J$1),"")</f>
        <v/>
      </c>
      <c r="K221" s="1" t="str">
        <f ca="1">IF(AND((ROW()-1)&gt;=INDEX(Onglets[Début],K$1),(ROW()-1)&lt;INDEX(Onglets[Début],L$1))=TRUE,VALUE(K$1),"")</f>
        <v/>
      </c>
      <c r="L221" s="1" t="str">
        <f ca="1">IF(AND((ROW()-1)&gt;=INDEX(Onglets[Début],L$1))=TRUE,VALUE(L$1),"")</f>
        <v/>
      </c>
      <c r="M221" s="2" t="str">
        <f t="shared" ca="1" si="14"/>
        <v xml:space="preserve"> </v>
      </c>
      <c r="N221" s="2" t="str">
        <f t="shared" ca="1" si="14"/>
        <v xml:space="preserve"> </v>
      </c>
      <c r="O221" s="2" t="str">
        <f t="shared" ca="1" si="14"/>
        <v xml:space="preserve"> </v>
      </c>
      <c r="P221" s="1" t="str">
        <f t="shared" ca="1" si="13"/>
        <v>L. MONTAGNE: pas pratiqué depuis longtemps</v>
      </c>
    </row>
    <row r="222" spans="1:16" s="2" customFormat="1" x14ac:dyDescent="0.2">
      <c r="A222" s="1">
        <f ca="1">ROW()-IFERROR(INDEX(Onglets[Fin],MATCH(SUM($D222:$L222)-1,Onglets[ID]),0),0)-1</f>
        <v>31</v>
      </c>
      <c r="B222" s="1" t="str">
        <f ca="1">INDEX(Onglets[Onglet],MATCH(SUM($D222:$L222),Onglets[ID]),0)</f>
        <v>GenOProt</v>
      </c>
      <c r="C222" s="23" t="str">
        <f t="shared" ca="1" si="12"/>
        <v>SDS-PAGE (spécifique myosine)</v>
      </c>
      <c r="D222" s="1" t="str">
        <f ca="1">IF(AND((ROW()-1)&gt;=INDEX(Onglets[Début],D$1),(ROW()-1)&lt;INDEX(Onglets[Début],E$1))=TRUE,VALUE(D$1),"")</f>
        <v/>
      </c>
      <c r="E222" s="1" t="str">
        <f ca="1">IF(AND((ROW()-1)&gt;=INDEX(Onglets[Début],E$1),(ROW()-1)&lt;INDEX(Onglets[Début],F$1))=TRUE,VALUE(E$1),"")</f>
        <v/>
      </c>
      <c r="F222" s="1" t="str">
        <f ca="1">IF(AND((ROW()-1)&gt;=INDEX(Onglets[Début],F$1),(ROW()-1)&lt;INDEX(Onglets[Début],G$1))=TRUE,VALUE(F$1),"")</f>
        <v/>
      </c>
      <c r="G222" s="1">
        <f ca="1">IF(AND((ROW()-1)&gt;=INDEX(Onglets[Début],G$1),(ROW()-1)&lt;INDEX(Onglets[Début],H$1))=TRUE,VALUE(G$1),"")</f>
        <v>4</v>
      </c>
      <c r="H222" s="1" t="str">
        <f ca="1">IF(AND((ROW()-1)&gt;=INDEX(Onglets[Début],H$1),(ROW()-1)&lt;INDEX(Onglets[Début],I$1))=TRUE,VALUE(H$1),"")</f>
        <v/>
      </c>
      <c r="I222" s="1" t="str">
        <f ca="1">IF(AND((ROW()-1)&gt;=INDEX(Onglets[Début],I$1),(ROW()-1)&lt;INDEX(Onglets[Début],J$1))=TRUE,VALUE(I$1),"")</f>
        <v/>
      </c>
      <c r="J222" s="1" t="str">
        <f ca="1">IF(AND((ROW()-1)&gt;=INDEX(Onglets[Début],J$1),(ROW()-1)&lt;INDEX(Onglets[Début],K$1))=TRUE,VALUE(J$1),"")</f>
        <v/>
      </c>
      <c r="K222" s="1" t="str">
        <f ca="1">IF(AND((ROW()-1)&gt;=INDEX(Onglets[Début],K$1),(ROW()-1)&lt;INDEX(Onglets[Début],L$1))=TRUE,VALUE(K$1),"")</f>
        <v/>
      </c>
      <c r="L222" s="1" t="str">
        <f ca="1">IF(AND((ROW()-1)&gt;=INDEX(Onglets[Début],L$1))=TRUE,VALUE(L$1),"")</f>
        <v/>
      </c>
      <c r="M222" s="2" t="str">
        <f t="shared" ca="1" si="14"/>
        <v xml:space="preserve"> </v>
      </c>
      <c r="N222" s="2" t="str">
        <f t="shared" ca="1" si="14"/>
        <v xml:space="preserve"> </v>
      </c>
      <c r="O222" s="2" t="str">
        <f t="shared" ca="1" si="14"/>
        <v xml:space="preserve"> </v>
      </c>
      <c r="P222" s="1" t="str">
        <f t="shared" ca="1" si="13"/>
        <v/>
      </c>
    </row>
    <row r="223" spans="1:16" s="2" customFormat="1" x14ac:dyDescent="0.2">
      <c r="A223" s="1">
        <f ca="1">ROW()-IFERROR(INDEX(Onglets[Fin],MATCH(SUM($D223:$L223)-1,Onglets[ID]),0),0)-1</f>
        <v>32</v>
      </c>
      <c r="B223" s="1" t="str">
        <f ca="1">INDEX(Onglets[Onglet],MATCH(SUM($D223:$L223),Onglets[ID]),0)</f>
        <v>GenOProt</v>
      </c>
      <c r="C223" s="23" t="str">
        <f t="shared" ca="1" si="12"/>
        <v>Electrophorèse 2D</v>
      </c>
      <c r="D223" s="1" t="str">
        <f ca="1">IF(AND((ROW()-1)&gt;=INDEX(Onglets[Début],D$1),(ROW()-1)&lt;INDEX(Onglets[Début],E$1))=TRUE,VALUE(D$1),"")</f>
        <v/>
      </c>
      <c r="E223" s="1" t="str">
        <f ca="1">IF(AND((ROW()-1)&gt;=INDEX(Onglets[Début],E$1),(ROW()-1)&lt;INDEX(Onglets[Début],F$1))=TRUE,VALUE(E$1),"")</f>
        <v/>
      </c>
      <c r="F223" s="1" t="str">
        <f ca="1">IF(AND((ROW()-1)&gt;=INDEX(Onglets[Début],F$1),(ROW()-1)&lt;INDEX(Onglets[Début],G$1))=TRUE,VALUE(F$1),"")</f>
        <v/>
      </c>
      <c r="G223" s="1">
        <f ca="1">IF(AND((ROW()-1)&gt;=INDEX(Onglets[Début],G$1),(ROW()-1)&lt;INDEX(Onglets[Début],H$1))=TRUE,VALUE(G$1),"")</f>
        <v>4</v>
      </c>
      <c r="H223" s="1" t="str">
        <f ca="1">IF(AND((ROW()-1)&gt;=INDEX(Onglets[Début],H$1),(ROW()-1)&lt;INDEX(Onglets[Début],I$1))=TRUE,VALUE(H$1),"")</f>
        <v/>
      </c>
      <c r="I223" s="1" t="str">
        <f ca="1">IF(AND((ROW()-1)&gt;=INDEX(Onglets[Début],I$1),(ROW()-1)&lt;INDEX(Onglets[Début],J$1))=TRUE,VALUE(I$1),"")</f>
        <v/>
      </c>
      <c r="J223" s="1" t="str">
        <f ca="1">IF(AND((ROW()-1)&gt;=INDEX(Onglets[Début],J$1),(ROW()-1)&lt;INDEX(Onglets[Début],K$1))=TRUE,VALUE(J$1),"")</f>
        <v/>
      </c>
      <c r="K223" s="1" t="str">
        <f ca="1">IF(AND((ROW()-1)&gt;=INDEX(Onglets[Début],K$1),(ROW()-1)&lt;INDEX(Onglets[Début],L$1))=TRUE,VALUE(K$1),"")</f>
        <v/>
      </c>
      <c r="L223" s="1" t="str">
        <f ca="1">IF(AND((ROW()-1)&gt;=INDEX(Onglets[Début],L$1))=TRUE,VALUE(L$1),"")</f>
        <v/>
      </c>
      <c r="M223" s="2" t="str">
        <f t="shared" ca="1" si="14"/>
        <v xml:space="preserve"> </v>
      </c>
      <c r="N223" s="2" t="str">
        <f t="shared" ca="1" si="14"/>
        <v xml:space="preserve"> </v>
      </c>
      <c r="O223" s="2" t="str">
        <f t="shared" ca="1" si="14"/>
        <v xml:space="preserve"> </v>
      </c>
      <c r="P223" s="1" t="str">
        <f t="shared" ca="1" si="13"/>
        <v>L. MONTAGNE: pas pratiqué depuis longtemps</v>
      </c>
    </row>
    <row r="224" spans="1:16" s="2" customFormat="1" x14ac:dyDescent="0.2">
      <c r="A224" s="1">
        <f ca="1">ROW()-IFERROR(INDEX(Onglets[Fin],MATCH(SUM($D224:$L224)-1,Onglets[ID]),0),0)-1</f>
        <v>33</v>
      </c>
      <c r="B224" s="1" t="str">
        <f ca="1">INDEX(Onglets[Onglet],MATCH(SUM($D224:$L224),Onglets[ID]),0)</f>
        <v>GenOProt</v>
      </c>
      <c r="C224" s="23" t="str">
        <f t="shared" ca="1" si="12"/>
        <v>Coloration des gels 2D Silver Blue</v>
      </c>
      <c r="D224" s="1" t="str">
        <f ca="1">IF(AND((ROW()-1)&gt;=INDEX(Onglets[Début],D$1),(ROW()-1)&lt;INDEX(Onglets[Début],E$1))=TRUE,VALUE(D$1),"")</f>
        <v/>
      </c>
      <c r="E224" s="1" t="str">
        <f ca="1">IF(AND((ROW()-1)&gt;=INDEX(Onglets[Début],E$1),(ROW()-1)&lt;INDEX(Onglets[Début],F$1))=TRUE,VALUE(E$1),"")</f>
        <v/>
      </c>
      <c r="F224" s="1" t="str">
        <f ca="1">IF(AND((ROW()-1)&gt;=INDEX(Onglets[Début],F$1),(ROW()-1)&lt;INDEX(Onglets[Début],G$1))=TRUE,VALUE(F$1),"")</f>
        <v/>
      </c>
      <c r="G224" s="1">
        <f ca="1">IF(AND((ROW()-1)&gt;=INDEX(Onglets[Début],G$1),(ROW()-1)&lt;INDEX(Onglets[Début],H$1))=TRUE,VALUE(G$1),"")</f>
        <v>4</v>
      </c>
      <c r="H224" s="1" t="str">
        <f ca="1">IF(AND((ROW()-1)&gt;=INDEX(Onglets[Début],H$1),(ROW()-1)&lt;INDEX(Onglets[Début],I$1))=TRUE,VALUE(H$1),"")</f>
        <v/>
      </c>
      <c r="I224" s="1" t="str">
        <f ca="1">IF(AND((ROW()-1)&gt;=INDEX(Onglets[Début],I$1),(ROW()-1)&lt;INDEX(Onglets[Début],J$1))=TRUE,VALUE(I$1),"")</f>
        <v/>
      </c>
      <c r="J224" s="1" t="str">
        <f ca="1">IF(AND((ROW()-1)&gt;=INDEX(Onglets[Début],J$1),(ROW()-1)&lt;INDEX(Onglets[Début],K$1))=TRUE,VALUE(J$1),"")</f>
        <v/>
      </c>
      <c r="K224" s="1" t="str">
        <f ca="1">IF(AND((ROW()-1)&gt;=INDEX(Onglets[Début],K$1),(ROW()-1)&lt;INDEX(Onglets[Début],L$1))=TRUE,VALUE(K$1),"")</f>
        <v/>
      </c>
      <c r="L224" s="1" t="str">
        <f ca="1">IF(AND((ROW()-1)&gt;=INDEX(Onglets[Début],L$1))=TRUE,VALUE(L$1),"")</f>
        <v/>
      </c>
      <c r="M224" s="2" t="str">
        <f t="shared" ca="1" si="14"/>
        <v xml:space="preserve"> </v>
      </c>
      <c r="N224" s="2" t="str">
        <f t="shared" ca="1" si="14"/>
        <v xml:space="preserve"> </v>
      </c>
      <c r="O224" s="2" t="str">
        <f t="shared" ca="1" si="14"/>
        <v xml:space="preserve"> </v>
      </c>
      <c r="P224" s="1" t="str">
        <f t="shared" ca="1" si="13"/>
        <v/>
      </c>
    </row>
    <row r="225" spans="1:16" s="2" customFormat="1" x14ac:dyDescent="0.2">
      <c r="A225" s="1">
        <f ca="1">ROW()-IFERROR(INDEX(Onglets[Fin],MATCH(SUM($D225:$L225)-1,Onglets[ID]),0),0)-1</f>
        <v>34</v>
      </c>
      <c r="B225" s="1" t="str">
        <f ca="1">INDEX(Onglets[Onglet],MATCH(SUM($D225:$L225),Onglets[ID]),0)</f>
        <v>GenOProt</v>
      </c>
      <c r="C225" s="23" t="str">
        <f t="shared" ca="1" si="12"/>
        <v>Coloration des gels 2D Nitrate Argent</v>
      </c>
      <c r="D225" s="1" t="str">
        <f ca="1">IF(AND((ROW()-1)&gt;=INDEX(Onglets[Début],D$1),(ROW()-1)&lt;INDEX(Onglets[Début],E$1))=TRUE,VALUE(D$1),"")</f>
        <v/>
      </c>
      <c r="E225" s="1" t="str">
        <f ca="1">IF(AND((ROW()-1)&gt;=INDEX(Onglets[Début],E$1),(ROW()-1)&lt;INDEX(Onglets[Début],F$1))=TRUE,VALUE(E$1),"")</f>
        <v/>
      </c>
      <c r="F225" s="1" t="str">
        <f ca="1">IF(AND((ROW()-1)&gt;=INDEX(Onglets[Début],F$1),(ROW()-1)&lt;INDEX(Onglets[Début],G$1))=TRUE,VALUE(F$1),"")</f>
        <v/>
      </c>
      <c r="G225" s="1">
        <f ca="1">IF(AND((ROW()-1)&gt;=INDEX(Onglets[Début],G$1),(ROW()-1)&lt;INDEX(Onglets[Début],H$1))=TRUE,VALUE(G$1),"")</f>
        <v>4</v>
      </c>
      <c r="H225" s="1" t="str">
        <f ca="1">IF(AND((ROW()-1)&gt;=INDEX(Onglets[Début],H$1),(ROW()-1)&lt;INDEX(Onglets[Début],I$1))=TRUE,VALUE(H$1),"")</f>
        <v/>
      </c>
      <c r="I225" s="1" t="str">
        <f ca="1">IF(AND((ROW()-1)&gt;=INDEX(Onglets[Début],I$1),(ROW()-1)&lt;INDEX(Onglets[Début],J$1))=TRUE,VALUE(I$1),"")</f>
        <v/>
      </c>
      <c r="J225" s="1" t="str">
        <f ca="1">IF(AND((ROW()-1)&gt;=INDEX(Onglets[Début],J$1),(ROW()-1)&lt;INDEX(Onglets[Début],K$1))=TRUE,VALUE(J$1),"")</f>
        <v/>
      </c>
      <c r="K225" s="1" t="str">
        <f ca="1">IF(AND((ROW()-1)&gt;=INDEX(Onglets[Début],K$1),(ROW()-1)&lt;INDEX(Onglets[Début],L$1))=TRUE,VALUE(K$1),"")</f>
        <v/>
      </c>
      <c r="L225" s="1" t="str">
        <f ca="1">IF(AND((ROW()-1)&gt;=INDEX(Onglets[Début],L$1))=TRUE,VALUE(L$1),"")</f>
        <v/>
      </c>
      <c r="M225" s="2" t="str">
        <f t="shared" ca="1" si="14"/>
        <v xml:space="preserve"> </v>
      </c>
      <c r="N225" s="2" t="str">
        <f t="shared" ca="1" si="14"/>
        <v xml:space="preserve"> </v>
      </c>
      <c r="O225" s="2" t="str">
        <f t="shared" ca="1" si="14"/>
        <v xml:space="preserve"> </v>
      </c>
      <c r="P225" s="1" t="str">
        <f t="shared" ca="1" si="13"/>
        <v>L. MONTAGNE: pas pratiqué depuis longtemps</v>
      </c>
    </row>
    <row r="226" spans="1:16" s="2" customFormat="1" x14ac:dyDescent="0.2">
      <c r="A226" s="1">
        <f ca="1">ROW()-IFERROR(INDEX(Onglets[Fin],MATCH(SUM($D226:$L226)-1,Onglets[ID]),0),0)-1</f>
        <v>35</v>
      </c>
      <c r="B226" s="1" t="str">
        <f ca="1">INDEX(Onglets[Onglet],MATCH(SUM($D226:$L226),Onglets[ID]),0)</f>
        <v>GenOProt</v>
      </c>
      <c r="C226" s="23" t="str">
        <f t="shared" ca="1" si="12"/>
        <v>Western blot</v>
      </c>
      <c r="D226" s="1" t="str">
        <f ca="1">IF(AND((ROW()-1)&gt;=INDEX(Onglets[Début],D$1),(ROW()-1)&lt;INDEX(Onglets[Début],E$1))=TRUE,VALUE(D$1),"")</f>
        <v/>
      </c>
      <c r="E226" s="1" t="str">
        <f ca="1">IF(AND((ROW()-1)&gt;=INDEX(Onglets[Début],E$1),(ROW()-1)&lt;INDEX(Onglets[Début],F$1))=TRUE,VALUE(E$1),"")</f>
        <v/>
      </c>
      <c r="F226" s="1" t="str">
        <f ca="1">IF(AND((ROW()-1)&gt;=INDEX(Onglets[Début],F$1),(ROW()-1)&lt;INDEX(Onglets[Début],G$1))=TRUE,VALUE(F$1),"")</f>
        <v/>
      </c>
      <c r="G226" s="1">
        <f ca="1">IF(AND((ROW()-1)&gt;=INDEX(Onglets[Début],G$1),(ROW()-1)&lt;INDEX(Onglets[Début],H$1))=TRUE,VALUE(G$1),"")</f>
        <v>4</v>
      </c>
      <c r="H226" s="1" t="str">
        <f ca="1">IF(AND((ROW()-1)&gt;=INDEX(Onglets[Début],H$1),(ROW()-1)&lt;INDEX(Onglets[Début],I$1))=TRUE,VALUE(H$1),"")</f>
        <v/>
      </c>
      <c r="I226" s="1" t="str">
        <f ca="1">IF(AND((ROW()-1)&gt;=INDEX(Onglets[Début],I$1),(ROW()-1)&lt;INDEX(Onglets[Début],J$1))=TRUE,VALUE(I$1),"")</f>
        <v/>
      </c>
      <c r="J226" s="1" t="str">
        <f ca="1">IF(AND((ROW()-1)&gt;=INDEX(Onglets[Début],J$1),(ROW()-1)&lt;INDEX(Onglets[Début],K$1))=TRUE,VALUE(J$1),"")</f>
        <v/>
      </c>
      <c r="K226" s="1" t="str">
        <f ca="1">IF(AND((ROW()-1)&gt;=INDEX(Onglets[Début],K$1),(ROW()-1)&lt;INDEX(Onglets[Début],L$1))=TRUE,VALUE(K$1),"")</f>
        <v/>
      </c>
      <c r="L226" s="1" t="str">
        <f ca="1">IF(AND((ROW()-1)&gt;=INDEX(Onglets[Début],L$1))=TRUE,VALUE(L$1),"")</f>
        <v/>
      </c>
      <c r="M226" s="2" t="str">
        <f t="shared" ca="1" si="14"/>
        <v xml:space="preserve"> </v>
      </c>
      <c r="N226" s="2" t="str">
        <f t="shared" ca="1" si="14"/>
        <v xml:space="preserve"> </v>
      </c>
      <c r="O226" s="2" t="str">
        <f t="shared" ca="1" si="14"/>
        <v xml:space="preserve"> </v>
      </c>
      <c r="P226" s="1" t="str">
        <f t="shared" ca="1" si="13"/>
        <v>S. DARE: non pratiquée depuis 20 ans; S. TACHER: pas pratiquée depuis 10 ans; J. FAURE: non pratiquée depuis thèse</v>
      </c>
    </row>
    <row r="227" spans="1:16" s="2" customFormat="1" x14ac:dyDescent="0.2">
      <c r="A227" s="1">
        <f ca="1">ROW()-IFERROR(INDEX(Onglets[Fin],MATCH(SUM($D227:$L227)-1,Onglets[ID]),0),0)-1</f>
        <v>36</v>
      </c>
      <c r="B227" s="1" t="str">
        <f ca="1">INDEX(Onglets[Onglet],MATCH(SUM($D227:$L227),Onglets[ID]),0)</f>
        <v>GenOProt</v>
      </c>
      <c r="C227" s="23" t="str">
        <f t="shared" ca="1" si="12"/>
        <v>Western blot</v>
      </c>
      <c r="D227" s="1" t="str">
        <f ca="1">IF(AND((ROW()-1)&gt;=INDEX(Onglets[Début],D$1),(ROW()-1)&lt;INDEX(Onglets[Début],E$1))=TRUE,VALUE(D$1),"")</f>
        <v/>
      </c>
      <c r="E227" s="1" t="str">
        <f ca="1">IF(AND((ROW()-1)&gt;=INDEX(Onglets[Début],E$1),(ROW()-1)&lt;INDEX(Onglets[Début],F$1))=TRUE,VALUE(E$1),"")</f>
        <v/>
      </c>
      <c r="F227" s="1" t="str">
        <f ca="1">IF(AND((ROW()-1)&gt;=INDEX(Onglets[Début],F$1),(ROW()-1)&lt;INDEX(Onglets[Début],G$1))=TRUE,VALUE(F$1),"")</f>
        <v/>
      </c>
      <c r="G227" s="1">
        <f ca="1">IF(AND((ROW()-1)&gt;=INDEX(Onglets[Début],G$1),(ROW()-1)&lt;INDEX(Onglets[Début],H$1))=TRUE,VALUE(G$1),"")</f>
        <v>4</v>
      </c>
      <c r="H227" s="1" t="str">
        <f ca="1">IF(AND((ROW()-1)&gt;=INDEX(Onglets[Début],H$1),(ROW()-1)&lt;INDEX(Onglets[Début],I$1))=TRUE,VALUE(H$1),"")</f>
        <v/>
      </c>
      <c r="I227" s="1" t="str">
        <f ca="1">IF(AND((ROW()-1)&gt;=INDEX(Onglets[Début],I$1),(ROW()-1)&lt;INDEX(Onglets[Début],J$1))=TRUE,VALUE(I$1),"")</f>
        <v/>
      </c>
      <c r="J227" s="1" t="str">
        <f ca="1">IF(AND((ROW()-1)&gt;=INDEX(Onglets[Début],J$1),(ROW()-1)&lt;INDEX(Onglets[Début],K$1))=TRUE,VALUE(J$1),"")</f>
        <v/>
      </c>
      <c r="K227" s="1" t="str">
        <f ca="1">IF(AND((ROW()-1)&gt;=INDEX(Onglets[Début],K$1),(ROW()-1)&lt;INDEX(Onglets[Début],L$1))=TRUE,VALUE(K$1),"")</f>
        <v/>
      </c>
      <c r="L227" s="1" t="str">
        <f ca="1">IF(AND((ROW()-1)&gt;=INDEX(Onglets[Début],L$1))=TRUE,VALUE(L$1),"")</f>
        <v/>
      </c>
      <c r="M227" s="2" t="str">
        <f t="shared" ca="1" si="14"/>
        <v xml:space="preserve"> </v>
      </c>
      <c r="N227" s="2" t="str">
        <f t="shared" ca="1" si="14"/>
        <v xml:space="preserve"> </v>
      </c>
      <c r="O227" s="2" t="str">
        <f t="shared" ca="1" si="14"/>
        <v xml:space="preserve"> </v>
      </c>
      <c r="P227" s="1" t="str">
        <f t="shared" ca="1" si="13"/>
        <v/>
      </c>
    </row>
    <row r="228" spans="1:16" s="2" customFormat="1" x14ac:dyDescent="0.2">
      <c r="A228" s="1">
        <f ca="1">ROW()-IFERROR(INDEX(Onglets[Fin],MATCH(SUM($D228:$L228)-1,Onglets[ID]),0),0)-1</f>
        <v>37</v>
      </c>
      <c r="B228" s="1" t="str">
        <f ca="1">INDEX(Onglets[Onglet],MATCH(SUM($D228:$L228),Onglets[ID]),0)</f>
        <v>GenOProt</v>
      </c>
      <c r="C228" s="23" t="e">
        <f t="shared" ca="1" si="12"/>
        <v>#N/A</v>
      </c>
      <c r="D228" s="1" t="str">
        <f ca="1">IF(AND((ROW()-1)&gt;=INDEX(Onglets[Début],D$1),(ROW()-1)&lt;INDEX(Onglets[Début],E$1))=TRUE,VALUE(D$1),"")</f>
        <v/>
      </c>
      <c r="E228" s="1" t="str">
        <f ca="1">IF(AND((ROW()-1)&gt;=INDEX(Onglets[Début],E$1),(ROW()-1)&lt;INDEX(Onglets[Début],F$1))=TRUE,VALUE(E$1),"")</f>
        <v/>
      </c>
      <c r="F228" s="1" t="str">
        <f ca="1">IF(AND((ROW()-1)&gt;=INDEX(Onglets[Début],F$1),(ROW()-1)&lt;INDEX(Onglets[Début],G$1))=TRUE,VALUE(F$1),"")</f>
        <v/>
      </c>
      <c r="G228" s="1">
        <f ca="1">IF(AND((ROW()-1)&gt;=INDEX(Onglets[Début],G$1),(ROW()-1)&lt;INDEX(Onglets[Début],H$1))=TRUE,VALUE(G$1),"")</f>
        <v>4</v>
      </c>
      <c r="H228" s="1" t="str">
        <f ca="1">IF(AND((ROW()-1)&gt;=INDEX(Onglets[Début],H$1),(ROW()-1)&lt;INDEX(Onglets[Début],I$1))=TRUE,VALUE(H$1),"")</f>
        <v/>
      </c>
      <c r="I228" s="1" t="str">
        <f ca="1">IF(AND((ROW()-1)&gt;=INDEX(Onglets[Début],I$1),(ROW()-1)&lt;INDEX(Onglets[Début],J$1))=TRUE,VALUE(I$1),"")</f>
        <v/>
      </c>
      <c r="J228" s="1" t="str">
        <f ca="1">IF(AND((ROW()-1)&gt;=INDEX(Onglets[Début],J$1),(ROW()-1)&lt;INDEX(Onglets[Début],K$1))=TRUE,VALUE(J$1),"")</f>
        <v/>
      </c>
      <c r="K228" s="1" t="str">
        <f ca="1">IF(AND((ROW()-1)&gt;=INDEX(Onglets[Début],K$1),(ROW()-1)&lt;INDEX(Onglets[Début],L$1))=TRUE,VALUE(K$1),"")</f>
        <v/>
      </c>
      <c r="L228" s="1" t="str">
        <f ca="1">IF(AND((ROW()-1)&gt;=INDEX(Onglets[Début],L$1))=TRUE,VALUE(L$1),"")</f>
        <v/>
      </c>
      <c r="M228" s="2" t="e">
        <f t="shared" ca="1" si="14"/>
        <v>#N/A</v>
      </c>
      <c r="N228" s="2" t="e">
        <f t="shared" ca="1" si="14"/>
        <v>#N/A</v>
      </c>
      <c r="O228" s="2" t="e">
        <f t="shared" ca="1" si="14"/>
        <v>#N/A</v>
      </c>
      <c r="P228" s="1" t="e">
        <f t="shared" ca="1" si="13"/>
        <v>#N/A</v>
      </c>
    </row>
    <row r="229" spans="1:16" s="2" customFormat="1" x14ac:dyDescent="0.2">
      <c r="A229" s="1">
        <f ca="1">ROW()-IFERROR(INDEX(Onglets[Fin],MATCH(SUM($D229:$L229)-1,Onglets[ID]),0),0)-1</f>
        <v>38</v>
      </c>
      <c r="B229" s="1" t="str">
        <f ca="1">INDEX(Onglets[Onglet],MATCH(SUM($D229:$L229),Onglets[ID]),0)</f>
        <v>GenOProt</v>
      </c>
      <c r="C229" s="23" t="str">
        <f t="shared" ca="1" si="12"/>
        <v xml:space="preserve">Zymographie </v>
      </c>
      <c r="D229" s="1" t="str">
        <f ca="1">IF(AND((ROW()-1)&gt;=INDEX(Onglets[Début],D$1),(ROW()-1)&lt;INDEX(Onglets[Début],E$1))=TRUE,VALUE(D$1),"")</f>
        <v/>
      </c>
      <c r="E229" s="1" t="str">
        <f ca="1">IF(AND((ROW()-1)&gt;=INDEX(Onglets[Début],E$1),(ROW()-1)&lt;INDEX(Onglets[Début],F$1))=TRUE,VALUE(E$1),"")</f>
        <v/>
      </c>
      <c r="F229" s="1" t="str">
        <f ca="1">IF(AND((ROW()-1)&gt;=INDEX(Onglets[Début],F$1),(ROW()-1)&lt;INDEX(Onglets[Début],G$1))=TRUE,VALUE(F$1),"")</f>
        <v/>
      </c>
      <c r="G229" s="1">
        <f ca="1">IF(AND((ROW()-1)&gt;=INDEX(Onglets[Début],G$1),(ROW()-1)&lt;INDEX(Onglets[Début],H$1))=TRUE,VALUE(G$1),"")</f>
        <v>4</v>
      </c>
      <c r="H229" s="1" t="str">
        <f ca="1">IF(AND((ROW()-1)&gt;=INDEX(Onglets[Début],H$1),(ROW()-1)&lt;INDEX(Onglets[Début],I$1))=TRUE,VALUE(H$1),"")</f>
        <v/>
      </c>
      <c r="I229" s="1" t="str">
        <f ca="1">IF(AND((ROW()-1)&gt;=INDEX(Onglets[Début],I$1),(ROW()-1)&lt;INDEX(Onglets[Début],J$1))=TRUE,VALUE(I$1),"")</f>
        <v/>
      </c>
      <c r="J229" s="1" t="str">
        <f ca="1">IF(AND((ROW()-1)&gt;=INDEX(Onglets[Début],J$1),(ROW()-1)&lt;INDEX(Onglets[Début],K$1))=TRUE,VALUE(J$1),"")</f>
        <v/>
      </c>
      <c r="K229" s="1" t="str">
        <f ca="1">IF(AND((ROW()-1)&gt;=INDEX(Onglets[Début],K$1),(ROW()-1)&lt;INDEX(Onglets[Début],L$1))=TRUE,VALUE(K$1),"")</f>
        <v/>
      </c>
      <c r="L229" s="1" t="str">
        <f ca="1">IF(AND((ROW()-1)&gt;=INDEX(Onglets[Début],L$1))=TRUE,VALUE(L$1),"")</f>
        <v/>
      </c>
      <c r="M229" s="2" t="str">
        <f t="shared" ca="1" si="14"/>
        <v xml:space="preserve"> </v>
      </c>
      <c r="N229" s="2" t="str">
        <f t="shared" ca="1" si="14"/>
        <v xml:space="preserve"> </v>
      </c>
      <c r="O229" s="2" t="str">
        <f t="shared" ca="1" si="14"/>
        <v xml:space="preserve"> </v>
      </c>
      <c r="P229" s="1" t="str">
        <f t="shared" ca="1" si="13"/>
        <v/>
      </c>
    </row>
    <row r="230" spans="1:16" s="2" customFormat="1" x14ac:dyDescent="0.2">
      <c r="A230" s="1">
        <f ca="1">ROW()-IFERROR(INDEX(Onglets[Fin],MATCH(SUM($D230:$L230)-1,Onglets[ID]),0),0)-1</f>
        <v>39</v>
      </c>
      <c r="B230" s="1" t="str">
        <f ca="1">INDEX(Onglets[Onglet],MATCH(SUM($D230:$L230),Onglets[ID]),0)</f>
        <v>GenOProt</v>
      </c>
      <c r="C230" s="23" t="str">
        <f t="shared" ca="1" si="12"/>
        <v xml:space="preserve">Immunodiffusion radiale - Alphalactalbumine </v>
      </c>
      <c r="D230" s="1" t="str">
        <f ca="1">IF(AND((ROW()-1)&gt;=INDEX(Onglets[Début],D$1),(ROW()-1)&lt;INDEX(Onglets[Début],E$1))=TRUE,VALUE(D$1),"")</f>
        <v/>
      </c>
      <c r="E230" s="1" t="str">
        <f ca="1">IF(AND((ROW()-1)&gt;=INDEX(Onglets[Début],E$1),(ROW()-1)&lt;INDEX(Onglets[Début],F$1))=TRUE,VALUE(E$1),"")</f>
        <v/>
      </c>
      <c r="F230" s="1" t="str">
        <f ca="1">IF(AND((ROW()-1)&gt;=INDEX(Onglets[Début],F$1),(ROW()-1)&lt;INDEX(Onglets[Début],G$1))=TRUE,VALUE(F$1),"")</f>
        <v/>
      </c>
      <c r="G230" s="1">
        <f ca="1">IF(AND((ROW()-1)&gt;=INDEX(Onglets[Début],G$1),(ROW()-1)&lt;INDEX(Onglets[Début],H$1))=TRUE,VALUE(G$1),"")</f>
        <v>4</v>
      </c>
      <c r="H230" s="1" t="str">
        <f ca="1">IF(AND((ROW()-1)&gt;=INDEX(Onglets[Début],H$1),(ROW()-1)&lt;INDEX(Onglets[Début],I$1))=TRUE,VALUE(H$1),"")</f>
        <v/>
      </c>
      <c r="I230" s="1" t="str">
        <f ca="1">IF(AND((ROW()-1)&gt;=INDEX(Onglets[Début],I$1),(ROW()-1)&lt;INDEX(Onglets[Début],J$1))=TRUE,VALUE(I$1),"")</f>
        <v/>
      </c>
      <c r="J230" s="1" t="str">
        <f ca="1">IF(AND((ROW()-1)&gt;=INDEX(Onglets[Début],J$1),(ROW()-1)&lt;INDEX(Onglets[Début],K$1))=TRUE,VALUE(J$1),"")</f>
        <v/>
      </c>
      <c r="K230" s="1" t="str">
        <f ca="1">IF(AND((ROW()-1)&gt;=INDEX(Onglets[Début],K$1),(ROW()-1)&lt;INDEX(Onglets[Début],L$1))=TRUE,VALUE(K$1),"")</f>
        <v/>
      </c>
      <c r="L230" s="1" t="str">
        <f ca="1">IF(AND((ROW()-1)&gt;=INDEX(Onglets[Début],L$1))=TRUE,VALUE(L$1),"")</f>
        <v/>
      </c>
      <c r="M230" s="2" t="str">
        <f t="shared" ca="1" si="14"/>
        <v xml:space="preserve"> </v>
      </c>
      <c r="N230" s="2" t="str">
        <f t="shared" ca="1" si="14"/>
        <v xml:space="preserve"> </v>
      </c>
      <c r="O230" s="2" t="str">
        <f t="shared" ca="1" si="14"/>
        <v xml:space="preserve"> </v>
      </c>
      <c r="P230" s="1" t="str">
        <f t="shared" ca="1" si="13"/>
        <v/>
      </c>
    </row>
    <row r="231" spans="1:16" s="2" customFormat="1" x14ac:dyDescent="0.2">
      <c r="A231" s="1">
        <f ca="1">ROW()-IFERROR(INDEX(Onglets[Fin],MATCH(SUM($D231:$L231)-1,Onglets[ID]),0),0)-1</f>
        <v>40</v>
      </c>
      <c r="B231" s="1" t="str">
        <f ca="1">INDEX(Onglets[Onglet],MATCH(SUM($D231:$L231),Onglets[ID]),0)</f>
        <v>GenOProt</v>
      </c>
      <c r="C231" s="23" t="str">
        <f t="shared" ca="1" si="12"/>
        <v xml:space="preserve">Immunodiffusion radiale - Lactoferine </v>
      </c>
      <c r="D231" s="1" t="str">
        <f ca="1">IF(AND((ROW()-1)&gt;=INDEX(Onglets[Début],D$1),(ROW()-1)&lt;INDEX(Onglets[Début],E$1))=TRUE,VALUE(D$1),"")</f>
        <v/>
      </c>
      <c r="E231" s="1" t="str">
        <f ca="1">IF(AND((ROW()-1)&gt;=INDEX(Onglets[Début],E$1),(ROW()-1)&lt;INDEX(Onglets[Début],F$1))=TRUE,VALUE(E$1),"")</f>
        <v/>
      </c>
      <c r="F231" s="1" t="str">
        <f ca="1">IF(AND((ROW()-1)&gt;=INDEX(Onglets[Début],F$1),(ROW()-1)&lt;INDEX(Onglets[Début],G$1))=TRUE,VALUE(F$1),"")</f>
        <v/>
      </c>
      <c r="G231" s="1">
        <f ca="1">IF(AND((ROW()-1)&gt;=INDEX(Onglets[Début],G$1),(ROW()-1)&lt;INDEX(Onglets[Début],H$1))=TRUE,VALUE(G$1),"")</f>
        <v>4</v>
      </c>
      <c r="H231" s="1" t="str">
        <f ca="1">IF(AND((ROW()-1)&gt;=INDEX(Onglets[Début],H$1),(ROW()-1)&lt;INDEX(Onglets[Début],I$1))=TRUE,VALUE(H$1),"")</f>
        <v/>
      </c>
      <c r="I231" s="1" t="str">
        <f ca="1">IF(AND((ROW()-1)&gt;=INDEX(Onglets[Début],I$1),(ROW()-1)&lt;INDEX(Onglets[Début],J$1))=TRUE,VALUE(I$1),"")</f>
        <v/>
      </c>
      <c r="J231" s="1" t="str">
        <f ca="1">IF(AND((ROW()-1)&gt;=INDEX(Onglets[Début],J$1),(ROW()-1)&lt;INDEX(Onglets[Début],K$1))=TRUE,VALUE(J$1),"")</f>
        <v/>
      </c>
      <c r="K231" s="1" t="str">
        <f ca="1">IF(AND((ROW()-1)&gt;=INDEX(Onglets[Début],K$1),(ROW()-1)&lt;INDEX(Onglets[Début],L$1))=TRUE,VALUE(K$1),"")</f>
        <v/>
      </c>
      <c r="L231" s="1" t="str">
        <f ca="1">IF(AND((ROW()-1)&gt;=INDEX(Onglets[Début],L$1))=TRUE,VALUE(L$1),"")</f>
        <v/>
      </c>
      <c r="M231" s="2" t="str">
        <f t="shared" ca="1" si="14"/>
        <v xml:space="preserve"> </v>
      </c>
      <c r="N231" s="2" t="str">
        <f t="shared" ca="1" si="14"/>
        <v xml:space="preserve"> </v>
      </c>
      <c r="O231" s="2" t="str">
        <f t="shared" ca="1" si="14"/>
        <v xml:space="preserve"> </v>
      </c>
      <c r="P231" s="1" t="str">
        <f t="shared" ca="1" si="13"/>
        <v/>
      </c>
    </row>
    <row r="232" spans="1:16" s="2" customFormat="1" x14ac:dyDescent="0.2">
      <c r="A232" s="1">
        <f ca="1">ROW()-IFERROR(INDEX(Onglets[Fin],MATCH(SUM($D232:$L232)-1,Onglets[ID]),0),0)-1</f>
        <v>41</v>
      </c>
      <c r="B232" s="1" t="str">
        <f ca="1">INDEX(Onglets[Onglet],MATCH(SUM($D232:$L232),Onglets[ID]),0)</f>
        <v>GenOProt</v>
      </c>
      <c r="C232" s="23" t="str">
        <f t="shared" ca="1" si="12"/>
        <v xml:space="preserve">Immunodiffusion radiale - Albumine bovine </v>
      </c>
      <c r="D232" s="1" t="str">
        <f ca="1">IF(AND((ROW()-1)&gt;=INDEX(Onglets[Début],D$1),(ROW()-1)&lt;INDEX(Onglets[Début],E$1))=TRUE,VALUE(D$1),"")</f>
        <v/>
      </c>
      <c r="E232" s="1" t="str">
        <f ca="1">IF(AND((ROW()-1)&gt;=INDEX(Onglets[Début],E$1),(ROW()-1)&lt;INDEX(Onglets[Début],F$1))=TRUE,VALUE(E$1),"")</f>
        <v/>
      </c>
      <c r="F232" s="1" t="str">
        <f ca="1">IF(AND((ROW()-1)&gt;=INDEX(Onglets[Début],F$1),(ROW()-1)&lt;INDEX(Onglets[Début],G$1))=TRUE,VALUE(F$1),"")</f>
        <v/>
      </c>
      <c r="G232" s="1">
        <f ca="1">IF(AND((ROW()-1)&gt;=INDEX(Onglets[Début],G$1),(ROW()-1)&lt;INDEX(Onglets[Début],H$1))=TRUE,VALUE(G$1),"")</f>
        <v>4</v>
      </c>
      <c r="H232" s="1" t="str">
        <f ca="1">IF(AND((ROW()-1)&gt;=INDEX(Onglets[Début],H$1),(ROW()-1)&lt;INDEX(Onglets[Début],I$1))=TRUE,VALUE(H$1),"")</f>
        <v/>
      </c>
      <c r="I232" s="1" t="str">
        <f ca="1">IF(AND((ROW()-1)&gt;=INDEX(Onglets[Début],I$1),(ROW()-1)&lt;INDEX(Onglets[Début],J$1))=TRUE,VALUE(I$1),"")</f>
        <v/>
      </c>
      <c r="J232" s="1" t="str">
        <f ca="1">IF(AND((ROW()-1)&gt;=INDEX(Onglets[Début],J$1),(ROW()-1)&lt;INDEX(Onglets[Début],K$1))=TRUE,VALUE(J$1),"")</f>
        <v/>
      </c>
      <c r="K232" s="1" t="str">
        <f ca="1">IF(AND((ROW()-1)&gt;=INDEX(Onglets[Début],K$1),(ROW()-1)&lt;INDEX(Onglets[Début],L$1))=TRUE,VALUE(K$1),"")</f>
        <v/>
      </c>
      <c r="L232" s="1" t="str">
        <f ca="1">IF(AND((ROW()-1)&gt;=INDEX(Onglets[Début],L$1))=TRUE,VALUE(L$1),"")</f>
        <v/>
      </c>
      <c r="M232" s="2" t="str">
        <f t="shared" ca="1" si="14"/>
        <v xml:space="preserve"> </v>
      </c>
      <c r="N232" s="2" t="str">
        <f t="shared" ca="1" si="14"/>
        <v xml:space="preserve"> </v>
      </c>
      <c r="O232" s="2" t="str">
        <f t="shared" ca="1" si="14"/>
        <v xml:space="preserve"> </v>
      </c>
      <c r="P232" s="1" t="str">
        <f t="shared" ca="1" si="13"/>
        <v/>
      </c>
    </row>
    <row r="233" spans="1:16" s="2" customFormat="1" x14ac:dyDescent="0.2">
      <c r="A233" s="1">
        <f ca="1">ROW()-IFERROR(INDEX(Onglets[Fin],MATCH(SUM($D233:$L233)-1,Onglets[ID]),0),0)-1</f>
        <v>42</v>
      </c>
      <c r="B233" s="1" t="str">
        <f ca="1">INDEX(Onglets[Onglet],MATCH(SUM($D233:$L233),Onglets[ID]),0)</f>
        <v>GenOProt</v>
      </c>
      <c r="C233" s="23" t="str">
        <f t="shared" ca="1" si="12"/>
        <v xml:space="preserve">Définition des amorces pour PCR en temps réel </v>
      </c>
      <c r="D233" s="1" t="str">
        <f ca="1">IF(AND((ROW()-1)&gt;=INDEX(Onglets[Début],D$1),(ROW()-1)&lt;INDEX(Onglets[Début],E$1))=TRUE,VALUE(D$1),"")</f>
        <v/>
      </c>
      <c r="E233" s="1" t="str">
        <f ca="1">IF(AND((ROW()-1)&gt;=INDEX(Onglets[Début],E$1),(ROW()-1)&lt;INDEX(Onglets[Début],F$1))=TRUE,VALUE(E$1),"")</f>
        <v/>
      </c>
      <c r="F233" s="1" t="str">
        <f ca="1">IF(AND((ROW()-1)&gt;=INDEX(Onglets[Début],F$1),(ROW()-1)&lt;INDEX(Onglets[Début],G$1))=TRUE,VALUE(F$1),"")</f>
        <v/>
      </c>
      <c r="G233" s="1">
        <f ca="1">IF(AND((ROW()-1)&gt;=INDEX(Onglets[Début],G$1),(ROW()-1)&lt;INDEX(Onglets[Début],H$1))=TRUE,VALUE(G$1),"")</f>
        <v>4</v>
      </c>
      <c r="H233" s="1" t="str">
        <f ca="1">IF(AND((ROW()-1)&gt;=INDEX(Onglets[Début],H$1),(ROW()-1)&lt;INDEX(Onglets[Début],I$1))=TRUE,VALUE(H$1),"")</f>
        <v/>
      </c>
      <c r="I233" s="1" t="str">
        <f ca="1">IF(AND((ROW()-1)&gt;=INDEX(Onglets[Début],I$1),(ROW()-1)&lt;INDEX(Onglets[Début],J$1))=TRUE,VALUE(I$1),"")</f>
        <v/>
      </c>
      <c r="J233" s="1" t="str">
        <f ca="1">IF(AND((ROW()-1)&gt;=INDEX(Onglets[Début],J$1),(ROW()-1)&lt;INDEX(Onglets[Début],K$1))=TRUE,VALUE(J$1),"")</f>
        <v/>
      </c>
      <c r="K233" s="1" t="str">
        <f ca="1">IF(AND((ROW()-1)&gt;=INDEX(Onglets[Début],K$1),(ROW()-1)&lt;INDEX(Onglets[Début],L$1))=TRUE,VALUE(K$1),"")</f>
        <v/>
      </c>
      <c r="L233" s="1" t="str">
        <f ca="1">IF(AND((ROW()-1)&gt;=INDEX(Onglets[Début],L$1))=TRUE,VALUE(L$1),"")</f>
        <v/>
      </c>
      <c r="M233" s="2" t="str">
        <f t="shared" ca="1" si="14"/>
        <v xml:space="preserve"> </v>
      </c>
      <c r="N233" s="2" t="str">
        <f t="shared" ca="1" si="14"/>
        <v xml:space="preserve"> </v>
      </c>
      <c r="O233" s="2" t="str">
        <f t="shared" ca="1" si="14"/>
        <v xml:space="preserve"> </v>
      </c>
      <c r="P233" s="1" t="str">
        <f t="shared" ca="1" si="13"/>
        <v/>
      </c>
    </row>
    <row r="234" spans="1:16" s="2" customFormat="1" x14ac:dyDescent="0.2">
      <c r="A234" s="1">
        <f ca="1">ROW()-IFERROR(INDEX(Onglets[Fin],MATCH(SUM($D234:$L234)-1,Onglets[ID]),0),0)-1</f>
        <v>43</v>
      </c>
      <c r="B234" s="1" t="str">
        <f ca="1">INDEX(Onglets[Onglet],MATCH(SUM($D234:$L234),Onglets[ID]),0)</f>
        <v>GenOProt</v>
      </c>
      <c r="C234" s="23" t="str">
        <f t="shared" ca="1" si="12"/>
        <v>Validation des amorces de PCR en temps réel</v>
      </c>
      <c r="D234" s="1" t="str">
        <f ca="1">IF(AND((ROW()-1)&gt;=INDEX(Onglets[Début],D$1),(ROW()-1)&lt;INDEX(Onglets[Début],E$1))=TRUE,VALUE(D$1),"")</f>
        <v/>
      </c>
      <c r="E234" s="1" t="str">
        <f ca="1">IF(AND((ROW()-1)&gt;=INDEX(Onglets[Début],E$1),(ROW()-1)&lt;INDEX(Onglets[Début],F$1))=TRUE,VALUE(E$1),"")</f>
        <v/>
      </c>
      <c r="F234" s="1" t="str">
        <f ca="1">IF(AND((ROW()-1)&gt;=INDEX(Onglets[Début],F$1),(ROW()-1)&lt;INDEX(Onglets[Début],G$1))=TRUE,VALUE(F$1),"")</f>
        <v/>
      </c>
      <c r="G234" s="1">
        <f ca="1">IF(AND((ROW()-1)&gt;=INDEX(Onglets[Début],G$1),(ROW()-1)&lt;INDEX(Onglets[Début],H$1))=TRUE,VALUE(G$1),"")</f>
        <v>4</v>
      </c>
      <c r="H234" s="1" t="str">
        <f ca="1">IF(AND((ROW()-1)&gt;=INDEX(Onglets[Début],H$1),(ROW()-1)&lt;INDEX(Onglets[Début],I$1))=TRUE,VALUE(H$1),"")</f>
        <v/>
      </c>
      <c r="I234" s="1" t="str">
        <f ca="1">IF(AND((ROW()-1)&gt;=INDEX(Onglets[Début],I$1),(ROW()-1)&lt;INDEX(Onglets[Début],J$1))=TRUE,VALUE(I$1),"")</f>
        <v/>
      </c>
      <c r="J234" s="1" t="str">
        <f ca="1">IF(AND((ROW()-1)&gt;=INDEX(Onglets[Début],J$1),(ROW()-1)&lt;INDEX(Onglets[Début],K$1))=TRUE,VALUE(J$1),"")</f>
        <v/>
      </c>
      <c r="K234" s="1" t="str">
        <f ca="1">IF(AND((ROW()-1)&gt;=INDEX(Onglets[Début],K$1),(ROW()-1)&lt;INDEX(Onglets[Début],L$1))=TRUE,VALUE(K$1),"")</f>
        <v/>
      </c>
      <c r="L234" s="1" t="str">
        <f ca="1">IF(AND((ROW()-1)&gt;=INDEX(Onglets[Début],L$1))=TRUE,VALUE(L$1),"")</f>
        <v/>
      </c>
      <c r="M234" s="2" t="str">
        <f t="shared" ca="1" si="14"/>
        <v xml:space="preserve"> </v>
      </c>
      <c r="N234" s="2" t="str">
        <f t="shared" ca="1" si="14"/>
        <v xml:space="preserve"> </v>
      </c>
      <c r="O234" s="2" t="str">
        <f t="shared" ca="1" si="14"/>
        <v xml:space="preserve"> </v>
      </c>
      <c r="P234" s="1" t="str">
        <f t="shared" ca="1" si="13"/>
        <v/>
      </c>
    </row>
    <row r="235" spans="1:16" s="2" customFormat="1" x14ac:dyDescent="0.2">
      <c r="A235" s="1">
        <f ca="1">ROW()-IFERROR(INDEX(Onglets[Fin],MATCH(SUM($D235:$L235)-1,Onglets[ID]),0),0)-1</f>
        <v>44</v>
      </c>
      <c r="B235" s="1" t="str">
        <f ca="1">INDEX(Onglets[Onglet],MATCH(SUM($D235:$L235),Onglets[ID]),0)</f>
        <v>GenOProt</v>
      </c>
      <c r="C235" s="23" t="str">
        <f t="shared" ca="1" si="12"/>
        <v xml:space="preserve">Reverse transcription </v>
      </c>
      <c r="D235" s="1" t="str">
        <f ca="1">IF(AND((ROW()-1)&gt;=INDEX(Onglets[Début],D$1),(ROW()-1)&lt;INDEX(Onglets[Début],E$1))=TRUE,VALUE(D$1),"")</f>
        <v/>
      </c>
      <c r="E235" s="1" t="str">
        <f ca="1">IF(AND((ROW()-1)&gt;=INDEX(Onglets[Début],E$1),(ROW()-1)&lt;INDEX(Onglets[Début],F$1))=TRUE,VALUE(E$1),"")</f>
        <v/>
      </c>
      <c r="F235" s="1" t="str">
        <f ca="1">IF(AND((ROW()-1)&gt;=INDEX(Onglets[Début],F$1),(ROW()-1)&lt;INDEX(Onglets[Début],G$1))=TRUE,VALUE(F$1),"")</f>
        <v/>
      </c>
      <c r="G235" s="1">
        <f ca="1">IF(AND((ROW()-1)&gt;=INDEX(Onglets[Début],G$1),(ROW()-1)&lt;INDEX(Onglets[Début],H$1))=TRUE,VALUE(G$1),"")</f>
        <v>4</v>
      </c>
      <c r="H235" s="1" t="str">
        <f ca="1">IF(AND((ROW()-1)&gt;=INDEX(Onglets[Début],H$1),(ROW()-1)&lt;INDEX(Onglets[Début],I$1))=TRUE,VALUE(H$1),"")</f>
        <v/>
      </c>
      <c r="I235" s="1" t="str">
        <f ca="1">IF(AND((ROW()-1)&gt;=INDEX(Onglets[Début],I$1),(ROW()-1)&lt;INDEX(Onglets[Début],J$1))=TRUE,VALUE(I$1),"")</f>
        <v/>
      </c>
      <c r="J235" s="1" t="str">
        <f ca="1">IF(AND((ROW()-1)&gt;=INDEX(Onglets[Début],J$1),(ROW()-1)&lt;INDEX(Onglets[Début],K$1))=TRUE,VALUE(J$1),"")</f>
        <v/>
      </c>
      <c r="K235" s="1" t="str">
        <f ca="1">IF(AND((ROW()-1)&gt;=INDEX(Onglets[Début],K$1),(ROW()-1)&lt;INDEX(Onglets[Début],L$1))=TRUE,VALUE(K$1),"")</f>
        <v/>
      </c>
      <c r="L235" s="1" t="str">
        <f ca="1">IF(AND((ROW()-1)&gt;=INDEX(Onglets[Début],L$1))=TRUE,VALUE(L$1),"")</f>
        <v/>
      </c>
      <c r="M235" s="2" t="str">
        <f t="shared" ca="1" si="14"/>
        <v xml:space="preserve"> </v>
      </c>
      <c r="N235" s="2" t="str">
        <f t="shared" ca="1" si="14"/>
        <v xml:space="preserve"> </v>
      </c>
      <c r="O235" s="2" t="str">
        <f t="shared" ca="1" si="14"/>
        <v xml:space="preserve"> </v>
      </c>
      <c r="P235" s="1" t="str">
        <f t="shared" ca="1" si="13"/>
        <v/>
      </c>
    </row>
    <row r="236" spans="1:16" s="2" customFormat="1" x14ac:dyDescent="0.2">
      <c r="A236" s="1">
        <f ca="1">ROW()-IFERROR(INDEX(Onglets[Fin],MATCH(SUM($D236:$L236)-1,Onglets[ID]),0),0)-1</f>
        <v>45</v>
      </c>
      <c r="B236" s="1" t="str">
        <f ca="1">INDEX(Onglets[Onglet],MATCH(SUM($D236:$L236),Onglets[ID]),0)</f>
        <v>GenOProt</v>
      </c>
      <c r="C236" s="23" t="str">
        <f t="shared" ca="1" si="12"/>
        <v>Marquage d’une sonde d’ARN totaux par reverse transcription</v>
      </c>
      <c r="D236" s="1" t="str">
        <f ca="1">IF(AND((ROW()-1)&gt;=INDEX(Onglets[Début],D$1),(ROW()-1)&lt;INDEX(Onglets[Début],E$1))=TRUE,VALUE(D$1),"")</f>
        <v/>
      </c>
      <c r="E236" s="1" t="str">
        <f ca="1">IF(AND((ROW()-1)&gt;=INDEX(Onglets[Début],E$1),(ROW()-1)&lt;INDEX(Onglets[Début],F$1))=TRUE,VALUE(E$1),"")</f>
        <v/>
      </c>
      <c r="F236" s="1" t="str">
        <f ca="1">IF(AND((ROW()-1)&gt;=INDEX(Onglets[Début],F$1),(ROW()-1)&lt;INDEX(Onglets[Début],G$1))=TRUE,VALUE(F$1),"")</f>
        <v/>
      </c>
      <c r="G236" s="1">
        <f ca="1">IF(AND((ROW()-1)&gt;=INDEX(Onglets[Début],G$1),(ROW()-1)&lt;INDEX(Onglets[Début],H$1))=TRUE,VALUE(G$1),"")</f>
        <v>4</v>
      </c>
      <c r="H236" s="1" t="str">
        <f ca="1">IF(AND((ROW()-1)&gt;=INDEX(Onglets[Début],H$1),(ROW()-1)&lt;INDEX(Onglets[Début],I$1))=TRUE,VALUE(H$1),"")</f>
        <v/>
      </c>
      <c r="I236" s="1" t="str">
        <f ca="1">IF(AND((ROW()-1)&gt;=INDEX(Onglets[Début],I$1),(ROW()-1)&lt;INDEX(Onglets[Début],J$1))=TRUE,VALUE(I$1),"")</f>
        <v/>
      </c>
      <c r="J236" s="1" t="str">
        <f ca="1">IF(AND((ROW()-1)&gt;=INDEX(Onglets[Début],J$1),(ROW()-1)&lt;INDEX(Onglets[Début],K$1))=TRUE,VALUE(J$1),"")</f>
        <v/>
      </c>
      <c r="K236" s="1" t="str">
        <f ca="1">IF(AND((ROW()-1)&gt;=INDEX(Onglets[Début],K$1),(ROW()-1)&lt;INDEX(Onglets[Début],L$1))=TRUE,VALUE(K$1),"")</f>
        <v/>
      </c>
      <c r="L236" s="1" t="str">
        <f ca="1">IF(AND((ROW()-1)&gt;=INDEX(Onglets[Début],L$1))=TRUE,VALUE(L$1),"")</f>
        <v/>
      </c>
      <c r="M236" s="2" t="str">
        <f t="shared" ca="1" si="14"/>
        <v xml:space="preserve"> </v>
      </c>
      <c r="N236" s="2" t="str">
        <f t="shared" ca="1" si="14"/>
        <v xml:space="preserve"> </v>
      </c>
      <c r="O236" s="2" t="str">
        <f t="shared" ca="1" si="14"/>
        <v xml:space="preserve"> </v>
      </c>
      <c r="P236" s="1" t="str">
        <f t="shared" ca="1" si="13"/>
        <v/>
      </c>
    </row>
    <row r="237" spans="1:16" s="2" customFormat="1" ht="25.5" x14ac:dyDescent="0.2">
      <c r="A237" s="1">
        <f ca="1">ROW()-IFERROR(INDEX(Onglets[Fin],MATCH(SUM($D237:$L237)-1,Onglets[ID]),0),0)-1</f>
        <v>46</v>
      </c>
      <c r="B237" s="1" t="str">
        <f ca="1">INDEX(Onglets[Onglet],MATCH(SUM($D237:$L237),Onglets[ID]),0)</f>
        <v>GenOProt</v>
      </c>
      <c r="C237" s="23" t="str">
        <f t="shared" ca="1" si="12"/>
        <v>RNA RT-PCR quantitative en temps réel (SyberGreen)</v>
      </c>
      <c r="D237" s="1" t="str">
        <f ca="1">IF(AND((ROW()-1)&gt;=INDEX(Onglets[Début],D$1),(ROW()-1)&lt;INDEX(Onglets[Début],E$1))=TRUE,VALUE(D$1),"")</f>
        <v/>
      </c>
      <c r="E237" s="1" t="str">
        <f ca="1">IF(AND((ROW()-1)&gt;=INDEX(Onglets[Début],E$1),(ROW()-1)&lt;INDEX(Onglets[Début],F$1))=TRUE,VALUE(E$1),"")</f>
        <v/>
      </c>
      <c r="F237" s="1" t="str">
        <f ca="1">IF(AND((ROW()-1)&gt;=INDEX(Onglets[Début],F$1),(ROW()-1)&lt;INDEX(Onglets[Début],G$1))=TRUE,VALUE(F$1),"")</f>
        <v/>
      </c>
      <c r="G237" s="1">
        <f ca="1">IF(AND((ROW()-1)&gt;=INDEX(Onglets[Début],G$1),(ROW()-1)&lt;INDEX(Onglets[Début],H$1))=TRUE,VALUE(G$1),"")</f>
        <v>4</v>
      </c>
      <c r="H237" s="1" t="str">
        <f ca="1">IF(AND((ROW()-1)&gt;=INDEX(Onglets[Début],H$1),(ROW()-1)&lt;INDEX(Onglets[Début],I$1))=TRUE,VALUE(H$1),"")</f>
        <v/>
      </c>
      <c r="I237" s="1" t="str">
        <f ca="1">IF(AND((ROW()-1)&gt;=INDEX(Onglets[Début],I$1),(ROW()-1)&lt;INDEX(Onglets[Début],J$1))=TRUE,VALUE(I$1),"")</f>
        <v/>
      </c>
      <c r="J237" s="1" t="str">
        <f ca="1">IF(AND((ROW()-1)&gt;=INDEX(Onglets[Début],J$1),(ROW()-1)&lt;INDEX(Onglets[Début],K$1))=TRUE,VALUE(J$1),"")</f>
        <v/>
      </c>
      <c r="K237" s="1" t="str">
        <f ca="1">IF(AND((ROW()-1)&gt;=INDEX(Onglets[Début],K$1),(ROW()-1)&lt;INDEX(Onglets[Début],L$1))=TRUE,VALUE(K$1),"")</f>
        <v/>
      </c>
      <c r="L237" s="1" t="str">
        <f ca="1">IF(AND((ROW()-1)&gt;=INDEX(Onglets[Début],L$1))=TRUE,VALUE(L$1),"")</f>
        <v/>
      </c>
      <c r="M237" s="2" t="str">
        <f t="shared" ca="1" si="14"/>
        <v xml:space="preserve"> </v>
      </c>
      <c r="N237" s="2" t="str">
        <f t="shared" ca="1" si="14"/>
        <v xml:space="preserve"> </v>
      </c>
      <c r="O237" s="2" t="str">
        <f t="shared" ca="1" si="14"/>
        <v xml:space="preserve"> </v>
      </c>
      <c r="P237" s="1" t="str">
        <f t="shared" ca="1" si="13"/>
        <v/>
      </c>
    </row>
    <row r="238" spans="1:16" s="2" customFormat="1" x14ac:dyDescent="0.2">
      <c r="A238" s="1">
        <f ca="1">ROW()-IFERROR(INDEX(Onglets[Fin],MATCH(SUM($D238:$L238)-1,Onglets[ID]),0),0)-1</f>
        <v>47</v>
      </c>
      <c r="B238" s="1" t="str">
        <f ca="1">INDEX(Onglets[Onglet],MATCH(SUM($D238:$L238),Onglets[ID]),0)</f>
        <v>GenOProt</v>
      </c>
      <c r="C238" s="23" t="str">
        <f t="shared" ca="1" si="12"/>
        <v>RNA RT-PCRQ quantitative en temps réel (TaqMan)</v>
      </c>
      <c r="D238" s="1" t="str">
        <f ca="1">IF(AND((ROW()-1)&gt;=INDEX(Onglets[Début],D$1),(ROW()-1)&lt;INDEX(Onglets[Début],E$1))=TRUE,VALUE(D$1),"")</f>
        <v/>
      </c>
      <c r="E238" s="1" t="str">
        <f ca="1">IF(AND((ROW()-1)&gt;=INDEX(Onglets[Début],E$1),(ROW()-1)&lt;INDEX(Onglets[Début],F$1))=TRUE,VALUE(E$1),"")</f>
        <v/>
      </c>
      <c r="F238" s="1" t="str">
        <f ca="1">IF(AND((ROW()-1)&gt;=INDEX(Onglets[Début],F$1),(ROW()-1)&lt;INDEX(Onglets[Début],G$1))=TRUE,VALUE(F$1),"")</f>
        <v/>
      </c>
      <c r="G238" s="1">
        <f ca="1">IF(AND((ROW()-1)&gt;=INDEX(Onglets[Début],G$1),(ROW()-1)&lt;INDEX(Onglets[Début],H$1))=TRUE,VALUE(G$1),"")</f>
        <v>4</v>
      </c>
      <c r="H238" s="1" t="str">
        <f ca="1">IF(AND((ROW()-1)&gt;=INDEX(Onglets[Début],H$1),(ROW()-1)&lt;INDEX(Onglets[Début],I$1))=TRUE,VALUE(H$1),"")</f>
        <v/>
      </c>
      <c r="I238" s="1" t="str">
        <f ca="1">IF(AND((ROW()-1)&gt;=INDEX(Onglets[Début],I$1),(ROW()-1)&lt;INDEX(Onglets[Début],J$1))=TRUE,VALUE(I$1),"")</f>
        <v/>
      </c>
      <c r="J238" s="1" t="str">
        <f ca="1">IF(AND((ROW()-1)&gt;=INDEX(Onglets[Début],J$1),(ROW()-1)&lt;INDEX(Onglets[Début],K$1))=TRUE,VALUE(J$1),"")</f>
        <v/>
      </c>
      <c r="K238" s="1" t="str">
        <f ca="1">IF(AND((ROW()-1)&gt;=INDEX(Onglets[Début],K$1),(ROW()-1)&lt;INDEX(Onglets[Début],L$1))=TRUE,VALUE(K$1),"")</f>
        <v/>
      </c>
      <c r="L238" s="1" t="str">
        <f ca="1">IF(AND((ROW()-1)&gt;=INDEX(Onglets[Début],L$1))=TRUE,VALUE(L$1),"")</f>
        <v/>
      </c>
      <c r="M238" s="2" t="str">
        <f t="shared" ca="1" si="14"/>
        <v xml:space="preserve"> </v>
      </c>
      <c r="N238" s="2" t="str">
        <f t="shared" ca="1" si="14"/>
        <v xml:space="preserve"> </v>
      </c>
      <c r="O238" s="2" t="str">
        <f t="shared" ca="1" si="14"/>
        <v xml:space="preserve"> </v>
      </c>
      <c r="P238" s="1" t="str">
        <f t="shared" ca="1" si="13"/>
        <v/>
      </c>
    </row>
    <row r="239" spans="1:16" s="2" customFormat="1" x14ac:dyDescent="0.2">
      <c r="A239" s="1">
        <f ca="1">ROW()-IFERROR(INDEX(Onglets[Fin],MATCH(SUM($D239:$L239)-1,Onglets[ID]),0),0)-1</f>
        <v>48</v>
      </c>
      <c r="B239" s="1" t="str">
        <f ca="1">INDEX(Onglets[Onglet],MATCH(SUM($D239:$L239),Onglets[ID]),0)</f>
        <v>GenOProt</v>
      </c>
      <c r="C239" s="23" t="str">
        <f t="shared" ca="1" si="12"/>
        <v xml:space="preserve">RNA RT-PCRQ quantitative en temps réel </v>
      </c>
      <c r="D239" s="1" t="str">
        <f ca="1">IF(AND((ROW()-1)&gt;=INDEX(Onglets[Début],D$1),(ROW()-1)&lt;INDEX(Onglets[Début],E$1))=TRUE,VALUE(D$1),"")</f>
        <v/>
      </c>
      <c r="E239" s="1" t="str">
        <f ca="1">IF(AND((ROW()-1)&gt;=INDEX(Onglets[Début],E$1),(ROW()-1)&lt;INDEX(Onglets[Début],F$1))=TRUE,VALUE(E$1),"")</f>
        <v/>
      </c>
      <c r="F239" s="1" t="str">
        <f ca="1">IF(AND((ROW()-1)&gt;=INDEX(Onglets[Début],F$1),(ROW()-1)&lt;INDEX(Onglets[Début],G$1))=TRUE,VALUE(F$1),"")</f>
        <v/>
      </c>
      <c r="G239" s="1">
        <f ca="1">IF(AND((ROW()-1)&gt;=INDEX(Onglets[Début],G$1),(ROW()-1)&lt;INDEX(Onglets[Début],H$1))=TRUE,VALUE(G$1),"")</f>
        <v>4</v>
      </c>
      <c r="H239" s="1" t="str">
        <f ca="1">IF(AND((ROW()-1)&gt;=INDEX(Onglets[Début],H$1),(ROW()-1)&lt;INDEX(Onglets[Début],I$1))=TRUE,VALUE(H$1),"")</f>
        <v/>
      </c>
      <c r="I239" s="1" t="str">
        <f ca="1">IF(AND((ROW()-1)&gt;=INDEX(Onglets[Début],I$1),(ROW()-1)&lt;INDEX(Onglets[Début],J$1))=TRUE,VALUE(I$1),"")</f>
        <v/>
      </c>
      <c r="J239" s="1" t="str">
        <f ca="1">IF(AND((ROW()-1)&gt;=INDEX(Onglets[Début],J$1),(ROW()-1)&lt;INDEX(Onglets[Début],K$1))=TRUE,VALUE(J$1),"")</f>
        <v/>
      </c>
      <c r="K239" s="1" t="str">
        <f ca="1">IF(AND((ROW()-1)&gt;=INDEX(Onglets[Début],K$1),(ROW()-1)&lt;INDEX(Onglets[Début],L$1))=TRUE,VALUE(K$1),"")</f>
        <v/>
      </c>
      <c r="L239" s="1" t="str">
        <f ca="1">IF(AND((ROW()-1)&gt;=INDEX(Onglets[Début],L$1))=TRUE,VALUE(L$1),"")</f>
        <v/>
      </c>
      <c r="M239" s="2" t="str">
        <f t="shared" ca="1" si="14"/>
        <v xml:space="preserve"> </v>
      </c>
      <c r="N239" s="2" t="str">
        <f t="shared" ca="1" si="14"/>
        <v xml:space="preserve"> </v>
      </c>
      <c r="O239" s="2" t="str">
        <f t="shared" ca="1" si="14"/>
        <v xml:space="preserve"> </v>
      </c>
      <c r="P239" s="1" t="str">
        <f t="shared" ca="1" si="13"/>
        <v/>
      </c>
    </row>
    <row r="240" spans="1:16" s="2" customFormat="1" x14ac:dyDescent="0.2">
      <c r="A240" s="1">
        <f ca="1">ROW()-IFERROR(INDEX(Onglets[Fin],MATCH(SUM($D240:$L240)-1,Onglets[ID]),0),0)-1</f>
        <v>49</v>
      </c>
      <c r="B240" s="1" t="str">
        <f ca="1">INDEX(Onglets[Onglet],MATCH(SUM($D240:$L240),Onglets[ID]),0)</f>
        <v>GenOProt</v>
      </c>
      <c r="C240" s="23" t="str">
        <f t="shared" ca="1" si="12"/>
        <v>PCR quantitative en temps réel GoTaq qPCR Master Mix Promega</v>
      </c>
      <c r="D240" s="1" t="str">
        <f ca="1">IF(AND((ROW()-1)&gt;=INDEX(Onglets[Début],D$1),(ROW()-1)&lt;INDEX(Onglets[Début],E$1))=TRUE,VALUE(D$1),"")</f>
        <v/>
      </c>
      <c r="E240" s="1" t="str">
        <f ca="1">IF(AND((ROW()-1)&gt;=INDEX(Onglets[Début],E$1),(ROW()-1)&lt;INDEX(Onglets[Début],F$1))=TRUE,VALUE(E$1),"")</f>
        <v/>
      </c>
      <c r="F240" s="1" t="str">
        <f ca="1">IF(AND((ROW()-1)&gt;=INDEX(Onglets[Début],F$1),(ROW()-1)&lt;INDEX(Onglets[Début],G$1))=TRUE,VALUE(F$1),"")</f>
        <v/>
      </c>
      <c r="G240" s="1">
        <f ca="1">IF(AND((ROW()-1)&gt;=INDEX(Onglets[Début],G$1),(ROW()-1)&lt;INDEX(Onglets[Début],H$1))=TRUE,VALUE(G$1),"")</f>
        <v>4</v>
      </c>
      <c r="H240" s="1" t="str">
        <f ca="1">IF(AND((ROW()-1)&gt;=INDEX(Onglets[Début],H$1),(ROW()-1)&lt;INDEX(Onglets[Début],I$1))=TRUE,VALUE(H$1),"")</f>
        <v/>
      </c>
      <c r="I240" s="1" t="str">
        <f ca="1">IF(AND((ROW()-1)&gt;=INDEX(Onglets[Début],I$1),(ROW()-1)&lt;INDEX(Onglets[Début],J$1))=TRUE,VALUE(I$1),"")</f>
        <v/>
      </c>
      <c r="J240" s="1" t="str">
        <f ca="1">IF(AND((ROW()-1)&gt;=INDEX(Onglets[Début],J$1),(ROW()-1)&lt;INDEX(Onglets[Début],K$1))=TRUE,VALUE(J$1),"")</f>
        <v/>
      </c>
      <c r="K240" s="1" t="str">
        <f ca="1">IF(AND((ROW()-1)&gt;=INDEX(Onglets[Début],K$1),(ROW()-1)&lt;INDEX(Onglets[Début],L$1))=TRUE,VALUE(K$1),"")</f>
        <v/>
      </c>
      <c r="L240" s="1" t="str">
        <f ca="1">IF(AND((ROW()-1)&gt;=INDEX(Onglets[Début],L$1))=TRUE,VALUE(L$1),"")</f>
        <v/>
      </c>
      <c r="M240" s="2" t="str">
        <f t="shared" ca="1" si="14"/>
        <v xml:space="preserve"> </v>
      </c>
      <c r="N240" s="2" t="str">
        <f t="shared" ca="1" si="14"/>
        <v xml:space="preserve"> </v>
      </c>
      <c r="O240" s="2" t="str">
        <f t="shared" ca="1" si="14"/>
        <v xml:space="preserve"> </v>
      </c>
      <c r="P240" s="1" t="str">
        <f t="shared" ca="1" si="13"/>
        <v/>
      </c>
    </row>
    <row r="241" spans="1:16" s="2" customFormat="1" ht="25.5" x14ac:dyDescent="0.2">
      <c r="A241" s="1">
        <f ca="1">ROW()-IFERROR(INDEX(Onglets[Fin],MATCH(SUM($D241:$L241)-1,Onglets[ID]),0),0)-1</f>
        <v>50</v>
      </c>
      <c r="B241" s="1" t="str">
        <f ca="1">INDEX(Onglets[Onglet],MATCH(SUM($D241:$L241),Onglets[ID]),0)</f>
        <v>GenOProt</v>
      </c>
      <c r="C241" s="23" t="str">
        <f t="shared" ca="1" si="12"/>
        <v>PCR - GoTaq G2 Flexi DNA Polymerase Promega</v>
      </c>
      <c r="D241" s="1" t="str">
        <f ca="1">IF(AND((ROW()-1)&gt;=INDEX(Onglets[Début],D$1),(ROW()-1)&lt;INDEX(Onglets[Début],E$1))=TRUE,VALUE(D$1),"")</f>
        <v/>
      </c>
      <c r="E241" s="1" t="str">
        <f ca="1">IF(AND((ROW()-1)&gt;=INDEX(Onglets[Début],E$1),(ROW()-1)&lt;INDEX(Onglets[Début],F$1))=TRUE,VALUE(E$1),"")</f>
        <v/>
      </c>
      <c r="F241" s="1" t="str">
        <f ca="1">IF(AND((ROW()-1)&gt;=INDEX(Onglets[Début],F$1),(ROW()-1)&lt;INDEX(Onglets[Début],G$1))=TRUE,VALUE(F$1),"")</f>
        <v/>
      </c>
      <c r="G241" s="1">
        <f ca="1">IF(AND((ROW()-1)&gt;=INDEX(Onglets[Début],G$1),(ROW()-1)&lt;INDEX(Onglets[Début],H$1))=TRUE,VALUE(G$1),"")</f>
        <v>4</v>
      </c>
      <c r="H241" s="1" t="str">
        <f ca="1">IF(AND((ROW()-1)&gt;=INDEX(Onglets[Début],H$1),(ROW()-1)&lt;INDEX(Onglets[Début],I$1))=TRUE,VALUE(H$1),"")</f>
        <v/>
      </c>
      <c r="I241" s="1" t="str">
        <f ca="1">IF(AND((ROW()-1)&gt;=INDEX(Onglets[Début],I$1),(ROW()-1)&lt;INDEX(Onglets[Début],J$1))=TRUE,VALUE(I$1),"")</f>
        <v/>
      </c>
      <c r="J241" s="1" t="str">
        <f ca="1">IF(AND((ROW()-1)&gt;=INDEX(Onglets[Début],J$1),(ROW()-1)&lt;INDEX(Onglets[Début],K$1))=TRUE,VALUE(J$1),"")</f>
        <v/>
      </c>
      <c r="K241" s="1" t="str">
        <f ca="1">IF(AND((ROW()-1)&gt;=INDEX(Onglets[Début],K$1),(ROW()-1)&lt;INDEX(Onglets[Début],L$1))=TRUE,VALUE(K$1),"")</f>
        <v/>
      </c>
      <c r="L241" s="1" t="str">
        <f ca="1">IF(AND((ROW()-1)&gt;=INDEX(Onglets[Début],L$1))=TRUE,VALUE(L$1),"")</f>
        <v/>
      </c>
      <c r="M241" s="2" t="str">
        <f t="shared" ca="1" si="14"/>
        <v xml:space="preserve"> </v>
      </c>
      <c r="N241" s="2" t="str">
        <f t="shared" ca="1" si="14"/>
        <v xml:space="preserve"> </v>
      </c>
      <c r="O241" s="2" t="str">
        <f t="shared" ca="1" si="14"/>
        <v xml:space="preserve"> </v>
      </c>
      <c r="P241" s="1" t="str">
        <f t="shared" ca="1" si="13"/>
        <v/>
      </c>
    </row>
    <row r="242" spans="1:16" s="2" customFormat="1" x14ac:dyDescent="0.2">
      <c r="A242" s="1">
        <f ca="1">ROW()-IFERROR(INDEX(Onglets[Fin],MATCH(SUM($D242:$L242)-1,Onglets[ID]),0),0)-1</f>
        <v>51</v>
      </c>
      <c r="B242" s="1" t="str">
        <f ca="1">INDEX(Onglets[Onglet],MATCH(SUM($D242:$L242),Onglets[ID]),0)</f>
        <v>GenOProt</v>
      </c>
      <c r="C242" s="23" t="str">
        <f t="shared" ca="1" si="12"/>
        <v>PCR - NEBNext High-Fidelity 2X PCR Master Mix</v>
      </c>
      <c r="D242" s="1" t="str">
        <f ca="1">IF(AND((ROW()-1)&gt;=INDEX(Onglets[Début],D$1),(ROW()-1)&lt;INDEX(Onglets[Début],E$1))=TRUE,VALUE(D$1),"")</f>
        <v/>
      </c>
      <c r="E242" s="1" t="str">
        <f ca="1">IF(AND((ROW()-1)&gt;=INDEX(Onglets[Début],E$1),(ROW()-1)&lt;INDEX(Onglets[Début],F$1))=TRUE,VALUE(E$1),"")</f>
        <v/>
      </c>
      <c r="F242" s="1" t="str">
        <f ca="1">IF(AND((ROW()-1)&gt;=INDEX(Onglets[Début],F$1),(ROW()-1)&lt;INDEX(Onglets[Début],G$1))=TRUE,VALUE(F$1),"")</f>
        <v/>
      </c>
      <c r="G242" s="1">
        <f ca="1">IF(AND((ROW()-1)&gt;=INDEX(Onglets[Début],G$1),(ROW()-1)&lt;INDEX(Onglets[Début],H$1))=TRUE,VALUE(G$1),"")</f>
        <v>4</v>
      </c>
      <c r="H242" s="1" t="str">
        <f ca="1">IF(AND((ROW()-1)&gt;=INDEX(Onglets[Début],H$1),(ROW()-1)&lt;INDEX(Onglets[Début],I$1))=TRUE,VALUE(H$1),"")</f>
        <v/>
      </c>
      <c r="I242" s="1" t="str">
        <f ca="1">IF(AND((ROW()-1)&gt;=INDEX(Onglets[Début],I$1),(ROW()-1)&lt;INDEX(Onglets[Début],J$1))=TRUE,VALUE(I$1),"")</f>
        <v/>
      </c>
      <c r="J242" s="1" t="str">
        <f ca="1">IF(AND((ROW()-1)&gt;=INDEX(Onglets[Début],J$1),(ROW()-1)&lt;INDEX(Onglets[Début],K$1))=TRUE,VALUE(J$1),"")</f>
        <v/>
      </c>
      <c r="K242" s="1" t="str">
        <f ca="1">IF(AND((ROW()-1)&gt;=INDEX(Onglets[Début],K$1),(ROW()-1)&lt;INDEX(Onglets[Début],L$1))=TRUE,VALUE(K$1),"")</f>
        <v/>
      </c>
      <c r="L242" s="1" t="str">
        <f ca="1">IF(AND((ROW()-1)&gt;=INDEX(Onglets[Début],L$1))=TRUE,VALUE(L$1),"")</f>
        <v/>
      </c>
      <c r="M242" s="2" t="str">
        <f t="shared" ca="1" si="14"/>
        <v xml:space="preserve"> </v>
      </c>
      <c r="N242" s="2" t="str">
        <f t="shared" ca="1" si="14"/>
        <v xml:space="preserve"> </v>
      </c>
      <c r="O242" s="2" t="str">
        <f t="shared" ca="1" si="14"/>
        <v xml:space="preserve"> </v>
      </c>
      <c r="P242" s="1" t="str">
        <f t="shared" ca="1" si="13"/>
        <v/>
      </c>
    </row>
    <row r="243" spans="1:16" s="2" customFormat="1" x14ac:dyDescent="0.2">
      <c r="A243" s="1">
        <f ca="1">ROW()-IFERROR(INDEX(Onglets[Fin],MATCH(SUM($D243:$L243)-1,Onglets[ID]),0),0)-1</f>
        <v>52</v>
      </c>
      <c r="B243" s="1" t="str">
        <f ca="1">INDEX(Onglets[Onglet],MATCH(SUM($D243:$L243),Onglets[ID]),0)</f>
        <v>GenOProt</v>
      </c>
      <c r="C243" s="23" t="str">
        <f t="shared" ca="1" si="12"/>
        <v>PCR - Q5® High-Fidelity DNA Polymerase</v>
      </c>
      <c r="D243" s="1" t="str">
        <f ca="1">IF(AND((ROW()-1)&gt;=INDEX(Onglets[Début],D$1),(ROW()-1)&lt;INDEX(Onglets[Début],E$1))=TRUE,VALUE(D$1),"")</f>
        <v/>
      </c>
      <c r="E243" s="1" t="str">
        <f ca="1">IF(AND((ROW()-1)&gt;=INDEX(Onglets[Début],E$1),(ROW()-1)&lt;INDEX(Onglets[Début],F$1))=TRUE,VALUE(E$1),"")</f>
        <v/>
      </c>
      <c r="F243" s="1" t="str">
        <f ca="1">IF(AND((ROW()-1)&gt;=INDEX(Onglets[Début],F$1),(ROW()-1)&lt;INDEX(Onglets[Début],G$1))=TRUE,VALUE(F$1),"")</f>
        <v/>
      </c>
      <c r="G243" s="1">
        <f ca="1">IF(AND((ROW()-1)&gt;=INDEX(Onglets[Début],G$1),(ROW()-1)&lt;INDEX(Onglets[Début],H$1))=TRUE,VALUE(G$1),"")</f>
        <v>4</v>
      </c>
      <c r="H243" s="1" t="str">
        <f ca="1">IF(AND((ROW()-1)&gt;=INDEX(Onglets[Début],H$1),(ROW()-1)&lt;INDEX(Onglets[Début],I$1))=TRUE,VALUE(H$1),"")</f>
        <v/>
      </c>
      <c r="I243" s="1" t="str">
        <f ca="1">IF(AND((ROW()-1)&gt;=INDEX(Onglets[Début],I$1),(ROW()-1)&lt;INDEX(Onglets[Début],J$1))=TRUE,VALUE(I$1),"")</f>
        <v/>
      </c>
      <c r="J243" s="1" t="str">
        <f ca="1">IF(AND((ROW()-1)&gt;=INDEX(Onglets[Début],J$1),(ROW()-1)&lt;INDEX(Onglets[Début],K$1))=TRUE,VALUE(J$1),"")</f>
        <v/>
      </c>
      <c r="K243" s="1" t="str">
        <f ca="1">IF(AND((ROW()-1)&gt;=INDEX(Onglets[Début],K$1),(ROW()-1)&lt;INDEX(Onglets[Début],L$1))=TRUE,VALUE(K$1),"")</f>
        <v/>
      </c>
      <c r="L243" s="1" t="str">
        <f ca="1">IF(AND((ROW()-1)&gt;=INDEX(Onglets[Début],L$1))=TRUE,VALUE(L$1),"")</f>
        <v/>
      </c>
      <c r="M243" s="2" t="str">
        <f t="shared" ca="1" si="14"/>
        <v xml:space="preserve"> </v>
      </c>
      <c r="N243" s="2" t="str">
        <f t="shared" ca="1" si="14"/>
        <v xml:space="preserve"> </v>
      </c>
      <c r="O243" s="2" t="str">
        <f t="shared" ca="1" si="14"/>
        <v xml:space="preserve"> </v>
      </c>
      <c r="P243" s="1" t="str">
        <f t="shared" ca="1" si="13"/>
        <v/>
      </c>
    </row>
    <row r="244" spans="1:16" s="2" customFormat="1" x14ac:dyDescent="0.2">
      <c r="A244" s="1">
        <f ca="1">ROW()-IFERROR(INDEX(Onglets[Fin],MATCH(SUM($D244:$L244)-1,Onglets[ID]),0),0)-1</f>
        <v>53</v>
      </c>
      <c r="B244" s="1" t="str">
        <f ca="1">INDEX(Onglets[Onglet],MATCH(SUM($D244:$L244),Onglets[ID]),0)</f>
        <v>GenOProt</v>
      </c>
      <c r="C244" s="23" t="str">
        <f t="shared" ca="1" si="12"/>
        <v>Purification Produit PCR - Qiagen MinElute PCR Purification</v>
      </c>
      <c r="D244" s="1" t="str">
        <f ca="1">IF(AND((ROW()-1)&gt;=INDEX(Onglets[Début],D$1),(ROW()-1)&lt;INDEX(Onglets[Début],E$1))=TRUE,VALUE(D$1),"")</f>
        <v/>
      </c>
      <c r="E244" s="1" t="str">
        <f ca="1">IF(AND((ROW()-1)&gt;=INDEX(Onglets[Début],E$1),(ROW()-1)&lt;INDEX(Onglets[Début],F$1))=TRUE,VALUE(E$1),"")</f>
        <v/>
      </c>
      <c r="F244" s="1" t="str">
        <f ca="1">IF(AND((ROW()-1)&gt;=INDEX(Onglets[Début],F$1),(ROW()-1)&lt;INDEX(Onglets[Début],G$1))=TRUE,VALUE(F$1),"")</f>
        <v/>
      </c>
      <c r="G244" s="1">
        <f ca="1">IF(AND((ROW()-1)&gt;=INDEX(Onglets[Début],G$1),(ROW()-1)&lt;INDEX(Onglets[Début],H$1))=TRUE,VALUE(G$1),"")</f>
        <v>4</v>
      </c>
      <c r="H244" s="1" t="str">
        <f ca="1">IF(AND((ROW()-1)&gt;=INDEX(Onglets[Début],H$1),(ROW()-1)&lt;INDEX(Onglets[Début],I$1))=TRUE,VALUE(H$1),"")</f>
        <v/>
      </c>
      <c r="I244" s="1" t="str">
        <f ca="1">IF(AND((ROW()-1)&gt;=INDEX(Onglets[Début],I$1),(ROW()-1)&lt;INDEX(Onglets[Début],J$1))=TRUE,VALUE(I$1),"")</f>
        <v/>
      </c>
      <c r="J244" s="1" t="str">
        <f ca="1">IF(AND((ROW()-1)&gt;=INDEX(Onglets[Début],J$1),(ROW()-1)&lt;INDEX(Onglets[Début],K$1))=TRUE,VALUE(J$1),"")</f>
        <v/>
      </c>
      <c r="K244" s="1" t="str">
        <f ca="1">IF(AND((ROW()-1)&gt;=INDEX(Onglets[Début],K$1),(ROW()-1)&lt;INDEX(Onglets[Début],L$1))=TRUE,VALUE(K$1),"")</f>
        <v/>
      </c>
      <c r="L244" s="1" t="str">
        <f ca="1">IF(AND((ROW()-1)&gt;=INDEX(Onglets[Début],L$1))=TRUE,VALUE(L$1),"")</f>
        <v/>
      </c>
      <c r="M244" s="2" t="str">
        <f t="shared" ca="1" si="14"/>
        <v xml:space="preserve"> </v>
      </c>
      <c r="N244" s="2" t="str">
        <f t="shared" ca="1" si="14"/>
        <v xml:space="preserve"> </v>
      </c>
      <c r="O244" s="2" t="str">
        <f t="shared" ca="1" si="14"/>
        <v xml:space="preserve"> </v>
      </c>
      <c r="P244" s="1" t="str">
        <f t="shared" ca="1" si="13"/>
        <v/>
      </c>
    </row>
    <row r="245" spans="1:16" s="2" customFormat="1" ht="25.5" x14ac:dyDescent="0.2">
      <c r="A245" s="1">
        <f ca="1">ROW()-IFERROR(INDEX(Onglets[Fin],MATCH(SUM($D245:$L245)-1,Onglets[ID]),0),0)-1</f>
        <v>54</v>
      </c>
      <c r="B245" s="1" t="str">
        <f ca="1">INDEX(Onglets[Onglet],MATCH(SUM($D245:$L245),Onglets[ID]),0)</f>
        <v>GenOProt</v>
      </c>
      <c r="C245" s="23" t="str">
        <f t="shared" ca="1" si="12"/>
        <v>Purification Produit PCR (billes magnétiques) -</v>
      </c>
      <c r="D245" s="1" t="str">
        <f ca="1">IF(AND((ROW()-1)&gt;=INDEX(Onglets[Début],D$1),(ROW()-1)&lt;INDEX(Onglets[Début],E$1))=TRUE,VALUE(D$1),"")</f>
        <v/>
      </c>
      <c r="E245" s="1" t="str">
        <f ca="1">IF(AND((ROW()-1)&gt;=INDEX(Onglets[Début],E$1),(ROW()-1)&lt;INDEX(Onglets[Début],F$1))=TRUE,VALUE(E$1),"")</f>
        <v/>
      </c>
      <c r="F245" s="1" t="str">
        <f ca="1">IF(AND((ROW()-1)&gt;=INDEX(Onglets[Début],F$1),(ROW()-1)&lt;INDEX(Onglets[Début],G$1))=TRUE,VALUE(F$1),"")</f>
        <v/>
      </c>
      <c r="G245" s="1">
        <f ca="1">IF(AND((ROW()-1)&gt;=INDEX(Onglets[Début],G$1),(ROW()-1)&lt;INDEX(Onglets[Début],H$1))=TRUE,VALUE(G$1),"")</f>
        <v>4</v>
      </c>
      <c r="H245" s="1" t="str">
        <f ca="1">IF(AND((ROW()-1)&gt;=INDEX(Onglets[Début],H$1),(ROW()-1)&lt;INDEX(Onglets[Début],I$1))=TRUE,VALUE(H$1),"")</f>
        <v/>
      </c>
      <c r="I245" s="1" t="str">
        <f ca="1">IF(AND((ROW()-1)&gt;=INDEX(Onglets[Début],I$1),(ROW()-1)&lt;INDEX(Onglets[Début],J$1))=TRUE,VALUE(I$1),"")</f>
        <v/>
      </c>
      <c r="J245" s="1" t="str">
        <f ca="1">IF(AND((ROW()-1)&gt;=INDEX(Onglets[Début],J$1),(ROW()-1)&lt;INDEX(Onglets[Début],K$1))=TRUE,VALUE(J$1),"")</f>
        <v/>
      </c>
      <c r="K245" s="1" t="str">
        <f ca="1">IF(AND((ROW()-1)&gt;=INDEX(Onglets[Début],K$1),(ROW()-1)&lt;INDEX(Onglets[Début],L$1))=TRUE,VALUE(K$1),"")</f>
        <v/>
      </c>
      <c r="L245" s="1" t="str">
        <f ca="1">IF(AND((ROW()-1)&gt;=INDEX(Onglets[Début],L$1))=TRUE,VALUE(L$1),"")</f>
        <v/>
      </c>
      <c r="M245" s="2" t="str">
        <f t="shared" ca="1" si="14"/>
        <v xml:space="preserve"> </v>
      </c>
      <c r="N245" s="2" t="str">
        <f t="shared" ca="1" si="14"/>
        <v xml:space="preserve"> </v>
      </c>
      <c r="O245" s="2" t="str">
        <f t="shared" ca="1" si="14"/>
        <v xml:space="preserve"> </v>
      </c>
      <c r="P245" s="1" t="str">
        <f t="shared" ca="1" si="13"/>
        <v/>
      </c>
    </row>
    <row r="246" spans="1:16" s="2" customFormat="1" x14ac:dyDescent="0.2">
      <c r="A246" s="1">
        <f ca="1">ROW()-IFERROR(INDEX(Onglets[Fin],MATCH(SUM($D246:$L246)-1,Onglets[ID]),0),0)-1</f>
        <v>55</v>
      </c>
      <c r="B246" s="1" t="str">
        <f ca="1">INDEX(Onglets[Onglet],MATCH(SUM($D246:$L246),Onglets[ID]),0)</f>
        <v>GenOProt</v>
      </c>
      <c r="C246" s="23" t="str">
        <f t="shared" ca="1" si="12"/>
        <v xml:space="preserve">Mutagénèse dirigée </v>
      </c>
      <c r="D246" s="1" t="str">
        <f ca="1">IF(AND((ROW()-1)&gt;=INDEX(Onglets[Début],D$1),(ROW()-1)&lt;INDEX(Onglets[Début],E$1))=TRUE,VALUE(D$1),"")</f>
        <v/>
      </c>
      <c r="E246" s="1" t="str">
        <f ca="1">IF(AND((ROW()-1)&gt;=INDEX(Onglets[Début],E$1),(ROW()-1)&lt;INDEX(Onglets[Début],F$1))=TRUE,VALUE(E$1),"")</f>
        <v/>
      </c>
      <c r="F246" s="1" t="str">
        <f ca="1">IF(AND((ROW()-1)&gt;=INDEX(Onglets[Début],F$1),(ROW()-1)&lt;INDEX(Onglets[Début],G$1))=TRUE,VALUE(F$1),"")</f>
        <v/>
      </c>
      <c r="G246" s="1">
        <f ca="1">IF(AND((ROW()-1)&gt;=INDEX(Onglets[Début],G$1),(ROW()-1)&lt;INDEX(Onglets[Début],H$1))=TRUE,VALUE(G$1),"")</f>
        <v>4</v>
      </c>
      <c r="H246" s="1" t="str">
        <f ca="1">IF(AND((ROW()-1)&gt;=INDEX(Onglets[Début],H$1),(ROW()-1)&lt;INDEX(Onglets[Début],I$1))=TRUE,VALUE(H$1),"")</f>
        <v/>
      </c>
      <c r="I246" s="1" t="str">
        <f ca="1">IF(AND((ROW()-1)&gt;=INDEX(Onglets[Début],I$1),(ROW()-1)&lt;INDEX(Onglets[Début],J$1))=TRUE,VALUE(I$1),"")</f>
        <v/>
      </c>
      <c r="J246" s="1" t="str">
        <f ca="1">IF(AND((ROW()-1)&gt;=INDEX(Onglets[Début],J$1),(ROW()-1)&lt;INDEX(Onglets[Début],K$1))=TRUE,VALUE(J$1),"")</f>
        <v/>
      </c>
      <c r="K246" s="1" t="str">
        <f ca="1">IF(AND((ROW()-1)&gt;=INDEX(Onglets[Début],K$1),(ROW()-1)&lt;INDEX(Onglets[Début],L$1))=TRUE,VALUE(K$1),"")</f>
        <v/>
      </c>
      <c r="L246" s="1" t="str">
        <f ca="1">IF(AND((ROW()-1)&gt;=INDEX(Onglets[Début],L$1))=TRUE,VALUE(L$1),"")</f>
        <v/>
      </c>
      <c r="M246" s="2" t="str">
        <f t="shared" ca="1" si="14"/>
        <v xml:space="preserve"> </v>
      </c>
      <c r="N246" s="2" t="str">
        <f t="shared" ca="1" si="14"/>
        <v xml:space="preserve"> </v>
      </c>
      <c r="O246" s="2" t="str">
        <f t="shared" ca="1" si="14"/>
        <v xml:space="preserve"> </v>
      </c>
      <c r="P246" s="1" t="str">
        <f t="shared" ca="1" si="13"/>
        <v/>
      </c>
    </row>
    <row r="247" spans="1:16" s="2" customFormat="1" x14ac:dyDescent="0.2">
      <c r="A247" s="1">
        <f ca="1">ROW()-IFERROR(INDEX(Onglets[Fin],MATCH(SUM($D247:$L247)-1,Onglets[ID]),0),0)-1</f>
        <v>56</v>
      </c>
      <c r="B247" s="1" t="str">
        <f ca="1">INDEX(Onglets[Onglet],MATCH(SUM($D247:$L247),Onglets[ID]),0)</f>
        <v>GenOProt</v>
      </c>
      <c r="C247" s="23" t="str">
        <f t="shared" ca="1" si="12"/>
        <v>Séquençage Sanger - One Shot Tube</v>
      </c>
      <c r="D247" s="1" t="str">
        <f ca="1">IF(AND((ROW()-1)&gt;=INDEX(Onglets[Début],D$1),(ROW()-1)&lt;INDEX(Onglets[Début],E$1))=TRUE,VALUE(D$1),"")</f>
        <v/>
      </c>
      <c r="E247" s="1" t="str">
        <f ca="1">IF(AND((ROW()-1)&gt;=INDEX(Onglets[Début],E$1),(ROW()-1)&lt;INDEX(Onglets[Début],F$1))=TRUE,VALUE(E$1),"")</f>
        <v/>
      </c>
      <c r="F247" s="1" t="str">
        <f ca="1">IF(AND((ROW()-1)&gt;=INDEX(Onglets[Début],F$1),(ROW()-1)&lt;INDEX(Onglets[Début],G$1))=TRUE,VALUE(F$1),"")</f>
        <v/>
      </c>
      <c r="G247" s="1">
        <f ca="1">IF(AND((ROW()-1)&gt;=INDEX(Onglets[Début],G$1),(ROW()-1)&lt;INDEX(Onglets[Début],H$1))=TRUE,VALUE(G$1),"")</f>
        <v>4</v>
      </c>
      <c r="H247" s="1" t="str">
        <f ca="1">IF(AND((ROW()-1)&gt;=INDEX(Onglets[Début],H$1),(ROW()-1)&lt;INDEX(Onglets[Début],I$1))=TRUE,VALUE(H$1),"")</f>
        <v/>
      </c>
      <c r="I247" s="1" t="str">
        <f ca="1">IF(AND((ROW()-1)&gt;=INDEX(Onglets[Début],I$1),(ROW()-1)&lt;INDEX(Onglets[Début],J$1))=TRUE,VALUE(I$1),"")</f>
        <v/>
      </c>
      <c r="J247" s="1" t="str">
        <f ca="1">IF(AND((ROW()-1)&gt;=INDEX(Onglets[Début],J$1),(ROW()-1)&lt;INDEX(Onglets[Début],K$1))=TRUE,VALUE(J$1),"")</f>
        <v/>
      </c>
      <c r="K247" s="1" t="str">
        <f ca="1">IF(AND((ROW()-1)&gt;=INDEX(Onglets[Début],K$1),(ROW()-1)&lt;INDEX(Onglets[Début],L$1))=TRUE,VALUE(K$1),"")</f>
        <v/>
      </c>
      <c r="L247" s="1" t="str">
        <f ca="1">IF(AND((ROW()-1)&gt;=INDEX(Onglets[Début],L$1))=TRUE,VALUE(L$1),"")</f>
        <v/>
      </c>
      <c r="M247" s="2" t="str">
        <f t="shared" ca="1" si="14"/>
        <v xml:space="preserve"> </v>
      </c>
      <c r="N247" s="2" t="str">
        <f t="shared" ca="1" si="14"/>
        <v xml:space="preserve"> </v>
      </c>
      <c r="O247" s="2" t="str">
        <f t="shared" ca="1" si="14"/>
        <v xml:space="preserve"> </v>
      </c>
      <c r="P247" s="1" t="str">
        <f t="shared" ca="1" si="13"/>
        <v>est ce que ça se fait encore ?</v>
      </c>
    </row>
    <row r="248" spans="1:16" s="2" customFormat="1" x14ac:dyDescent="0.2">
      <c r="A248" s="1">
        <f ca="1">ROW()-IFERROR(INDEX(Onglets[Fin],MATCH(SUM($D248:$L248)-1,Onglets[ID]),0),0)-1</f>
        <v>57</v>
      </c>
      <c r="B248" s="1" t="str">
        <f ca="1">INDEX(Onglets[Onglet],MATCH(SUM($D248:$L248),Onglets[ID]),0)</f>
        <v>GenOProt</v>
      </c>
      <c r="C248" s="23" t="str">
        <f t="shared" ca="1" si="12"/>
        <v>Séquençage Sanger - One-Shot - Plaque incomplète - 24 à 94 échantillons par plaque - 4 amorces
maximum autorisées par plaque</v>
      </c>
      <c r="D248" s="1" t="str">
        <f ca="1">IF(AND((ROW()-1)&gt;=INDEX(Onglets[Début],D$1),(ROW()-1)&lt;INDEX(Onglets[Début],E$1))=TRUE,VALUE(D$1),"")</f>
        <v/>
      </c>
      <c r="E248" s="1" t="str">
        <f ca="1">IF(AND((ROW()-1)&gt;=INDEX(Onglets[Début],E$1),(ROW()-1)&lt;INDEX(Onglets[Début],F$1))=TRUE,VALUE(E$1),"")</f>
        <v/>
      </c>
      <c r="F248" s="1" t="str">
        <f ca="1">IF(AND((ROW()-1)&gt;=INDEX(Onglets[Début],F$1),(ROW()-1)&lt;INDEX(Onglets[Début],G$1))=TRUE,VALUE(F$1),"")</f>
        <v/>
      </c>
      <c r="G248" s="1">
        <f ca="1">IF(AND((ROW()-1)&gt;=INDEX(Onglets[Début],G$1),(ROW()-1)&lt;INDEX(Onglets[Début],H$1))=TRUE,VALUE(G$1),"")</f>
        <v>4</v>
      </c>
      <c r="H248" s="1" t="str">
        <f ca="1">IF(AND((ROW()-1)&gt;=INDEX(Onglets[Début],H$1),(ROW()-1)&lt;INDEX(Onglets[Début],I$1))=TRUE,VALUE(H$1),"")</f>
        <v/>
      </c>
      <c r="I248" s="1" t="str">
        <f ca="1">IF(AND((ROW()-1)&gt;=INDEX(Onglets[Début],I$1),(ROW()-1)&lt;INDEX(Onglets[Début],J$1))=TRUE,VALUE(I$1),"")</f>
        <v/>
      </c>
      <c r="J248" s="1" t="str">
        <f ca="1">IF(AND((ROW()-1)&gt;=INDEX(Onglets[Début],J$1),(ROW()-1)&lt;INDEX(Onglets[Début],K$1))=TRUE,VALUE(J$1),"")</f>
        <v/>
      </c>
      <c r="K248" s="1" t="str">
        <f ca="1">IF(AND((ROW()-1)&gt;=INDEX(Onglets[Début],K$1),(ROW()-1)&lt;INDEX(Onglets[Début],L$1))=TRUE,VALUE(K$1),"")</f>
        <v/>
      </c>
      <c r="L248" s="1" t="str">
        <f ca="1">IF(AND((ROW()-1)&gt;=INDEX(Onglets[Début],L$1))=TRUE,VALUE(L$1),"")</f>
        <v/>
      </c>
      <c r="M248" s="2" t="str">
        <f t="shared" ca="1" si="14"/>
        <v xml:space="preserve"> </v>
      </c>
      <c r="N248" s="2" t="str">
        <f t="shared" ca="1" si="14"/>
        <v xml:space="preserve"> </v>
      </c>
      <c r="O248" s="2" t="str">
        <f t="shared" ca="1" si="14"/>
        <v xml:space="preserve"> </v>
      </c>
      <c r="P248" s="1" t="str">
        <f t="shared" ca="1" si="13"/>
        <v/>
      </c>
    </row>
    <row r="249" spans="1:16" s="2" customFormat="1" ht="38.25" x14ac:dyDescent="0.2">
      <c r="A249" s="1">
        <f ca="1">ROW()-IFERROR(INDEX(Onglets[Fin],MATCH(SUM($D249:$L249)-1,Onglets[ID]),0),0)-1</f>
        <v>58</v>
      </c>
      <c r="B249" s="1" t="str">
        <f ca="1">INDEX(Onglets[Onglet],MATCH(SUM($D249:$L249),Onglets[ID]),0)</f>
        <v>GenOProt</v>
      </c>
      <c r="C249" s="23" t="str">
        <f t="shared" ca="1" si="12"/>
        <v>Séquençage Sanger - One-Shot - Plaque complète - 94 échantillons par plaque - 1 seule amorce
autorisée par plaque</v>
      </c>
      <c r="D249" s="1" t="str">
        <f ca="1">IF(AND((ROW()-1)&gt;=INDEX(Onglets[Début],D$1),(ROW()-1)&lt;INDEX(Onglets[Début],E$1))=TRUE,VALUE(D$1),"")</f>
        <v/>
      </c>
      <c r="E249" s="1" t="str">
        <f ca="1">IF(AND((ROW()-1)&gt;=INDEX(Onglets[Début],E$1),(ROW()-1)&lt;INDEX(Onglets[Début],F$1))=TRUE,VALUE(E$1),"")</f>
        <v/>
      </c>
      <c r="F249" s="1" t="str">
        <f ca="1">IF(AND((ROW()-1)&gt;=INDEX(Onglets[Début],F$1),(ROW()-1)&lt;INDEX(Onglets[Début],G$1))=TRUE,VALUE(F$1),"")</f>
        <v/>
      </c>
      <c r="G249" s="1">
        <f ca="1">IF(AND((ROW()-1)&gt;=INDEX(Onglets[Début],G$1),(ROW()-1)&lt;INDEX(Onglets[Début],H$1))=TRUE,VALUE(G$1),"")</f>
        <v>4</v>
      </c>
      <c r="H249" s="1" t="str">
        <f ca="1">IF(AND((ROW()-1)&gt;=INDEX(Onglets[Début],H$1),(ROW()-1)&lt;INDEX(Onglets[Début],I$1))=TRUE,VALUE(H$1),"")</f>
        <v/>
      </c>
      <c r="I249" s="1" t="str">
        <f ca="1">IF(AND((ROW()-1)&gt;=INDEX(Onglets[Début],I$1),(ROW()-1)&lt;INDEX(Onglets[Début],J$1))=TRUE,VALUE(I$1),"")</f>
        <v/>
      </c>
      <c r="J249" s="1" t="str">
        <f ca="1">IF(AND((ROW()-1)&gt;=INDEX(Onglets[Début],J$1),(ROW()-1)&lt;INDEX(Onglets[Début],K$1))=TRUE,VALUE(J$1),"")</f>
        <v/>
      </c>
      <c r="K249" s="1" t="str">
        <f ca="1">IF(AND((ROW()-1)&gt;=INDEX(Onglets[Début],K$1),(ROW()-1)&lt;INDEX(Onglets[Début],L$1))=TRUE,VALUE(K$1),"")</f>
        <v/>
      </c>
      <c r="L249" s="1" t="str">
        <f ca="1">IF(AND((ROW()-1)&gt;=INDEX(Onglets[Début],L$1))=TRUE,VALUE(L$1),"")</f>
        <v/>
      </c>
      <c r="M249" s="2" t="str">
        <f t="shared" ca="1" si="14"/>
        <v xml:space="preserve"> </v>
      </c>
      <c r="N249" s="2" t="str">
        <f t="shared" ca="1" si="14"/>
        <v xml:space="preserve"> </v>
      </c>
      <c r="O249" s="2" t="str">
        <f t="shared" ca="1" si="14"/>
        <v xml:space="preserve"> </v>
      </c>
      <c r="P249" s="1" t="str">
        <f t="shared" ca="1" si="13"/>
        <v/>
      </c>
    </row>
    <row r="250" spans="1:16" s="2" customFormat="1" ht="38.25" x14ac:dyDescent="0.2">
      <c r="A250" s="1">
        <f ca="1">ROW()-IFERROR(INDEX(Onglets[Fin],MATCH(SUM($D250:$L250)-1,Onglets[ID]),0),0)-1</f>
        <v>59</v>
      </c>
      <c r="B250" s="1" t="str">
        <f ca="1">INDEX(Onglets[Onglet],MATCH(SUM($D250:$L250),Onglets[ID]),0)</f>
        <v>GenOProt</v>
      </c>
      <c r="C250" s="23" t="str">
        <f t="shared" ca="1" si="12"/>
        <v>Dosage des protéines (Bradford)</v>
      </c>
      <c r="D250" s="1" t="str">
        <f ca="1">IF(AND((ROW()-1)&gt;=INDEX(Onglets[Début],D$1),(ROW()-1)&lt;INDEX(Onglets[Début],E$1))=TRUE,VALUE(D$1),"")</f>
        <v/>
      </c>
      <c r="E250" s="1" t="str">
        <f ca="1">IF(AND((ROW()-1)&gt;=INDEX(Onglets[Début],E$1),(ROW()-1)&lt;INDEX(Onglets[Début],F$1))=TRUE,VALUE(E$1),"")</f>
        <v/>
      </c>
      <c r="F250" s="1" t="str">
        <f ca="1">IF(AND((ROW()-1)&gt;=INDEX(Onglets[Début],F$1),(ROW()-1)&lt;INDEX(Onglets[Début],G$1))=TRUE,VALUE(F$1),"")</f>
        <v/>
      </c>
      <c r="G250" s="1">
        <f ca="1">IF(AND((ROW()-1)&gt;=INDEX(Onglets[Début],G$1),(ROW()-1)&lt;INDEX(Onglets[Début],H$1))=TRUE,VALUE(G$1),"")</f>
        <v>4</v>
      </c>
      <c r="H250" s="1" t="str">
        <f ca="1">IF(AND((ROW()-1)&gt;=INDEX(Onglets[Début],H$1),(ROW()-1)&lt;INDEX(Onglets[Début],I$1))=TRUE,VALUE(H$1),"")</f>
        <v/>
      </c>
      <c r="I250" s="1" t="str">
        <f ca="1">IF(AND((ROW()-1)&gt;=INDEX(Onglets[Début],I$1),(ROW()-1)&lt;INDEX(Onglets[Début],J$1))=TRUE,VALUE(I$1),"")</f>
        <v/>
      </c>
      <c r="J250" s="1" t="str">
        <f ca="1">IF(AND((ROW()-1)&gt;=INDEX(Onglets[Début],J$1),(ROW()-1)&lt;INDEX(Onglets[Début],K$1))=TRUE,VALUE(J$1),"")</f>
        <v/>
      </c>
      <c r="K250" s="1" t="str">
        <f ca="1">IF(AND((ROW()-1)&gt;=INDEX(Onglets[Début],K$1),(ROW()-1)&lt;INDEX(Onglets[Début],L$1))=TRUE,VALUE(K$1),"")</f>
        <v/>
      </c>
      <c r="L250" s="1" t="str">
        <f ca="1">IF(AND((ROW()-1)&gt;=INDEX(Onglets[Début],L$1))=TRUE,VALUE(L$1),"")</f>
        <v/>
      </c>
      <c r="M250" s="2" t="str">
        <f t="shared" ca="1" si="14"/>
        <v xml:space="preserve"> </v>
      </c>
      <c r="N250" s="2" t="str">
        <f t="shared" ca="1" si="14"/>
        <v xml:space="preserve"> </v>
      </c>
      <c r="O250" s="2" t="str">
        <f t="shared" ca="1" si="14"/>
        <v xml:space="preserve"> </v>
      </c>
      <c r="P250" s="1" t="str">
        <f t="shared" ca="1" si="13"/>
        <v>L. MONTAGNE: pas pratiqué depuis longtemps</v>
      </c>
    </row>
    <row r="251" spans="1:16" s="2" customFormat="1" x14ac:dyDescent="0.2">
      <c r="A251" s="1">
        <f ca="1">ROW()-IFERROR(INDEX(Onglets[Fin],MATCH(SUM($D251:$L251)-1,Onglets[ID]),0),0)-1</f>
        <v>60</v>
      </c>
      <c r="B251" s="1" t="str">
        <f ca="1">INDEX(Onglets[Onglet],MATCH(SUM($D251:$L251),Onglets[ID]),0)</f>
        <v>GenOProt</v>
      </c>
      <c r="C251" s="23" t="str">
        <f t="shared" ca="1" si="12"/>
        <v>Dosage des protéines (BCA)</v>
      </c>
      <c r="D251" s="1" t="str">
        <f ca="1">IF(AND((ROW()-1)&gt;=INDEX(Onglets[Début],D$1),(ROW()-1)&lt;INDEX(Onglets[Début],E$1))=TRUE,VALUE(D$1),"")</f>
        <v/>
      </c>
      <c r="E251" s="1" t="str">
        <f ca="1">IF(AND((ROW()-1)&gt;=INDEX(Onglets[Début],E$1),(ROW()-1)&lt;INDEX(Onglets[Début],F$1))=TRUE,VALUE(E$1),"")</f>
        <v/>
      </c>
      <c r="F251" s="1" t="str">
        <f ca="1">IF(AND((ROW()-1)&gt;=INDEX(Onglets[Début],F$1),(ROW()-1)&lt;INDEX(Onglets[Début],G$1))=TRUE,VALUE(F$1),"")</f>
        <v/>
      </c>
      <c r="G251" s="1">
        <f ca="1">IF(AND((ROW()-1)&gt;=INDEX(Onglets[Début],G$1),(ROW()-1)&lt;INDEX(Onglets[Début],H$1))=TRUE,VALUE(G$1),"")</f>
        <v>4</v>
      </c>
      <c r="H251" s="1" t="str">
        <f ca="1">IF(AND((ROW()-1)&gt;=INDEX(Onglets[Début],H$1),(ROW()-1)&lt;INDEX(Onglets[Début],I$1))=TRUE,VALUE(H$1),"")</f>
        <v/>
      </c>
      <c r="I251" s="1" t="str">
        <f ca="1">IF(AND((ROW()-1)&gt;=INDEX(Onglets[Début],I$1),(ROW()-1)&lt;INDEX(Onglets[Début],J$1))=TRUE,VALUE(I$1),"")</f>
        <v/>
      </c>
      <c r="J251" s="1" t="str">
        <f ca="1">IF(AND((ROW()-1)&gt;=INDEX(Onglets[Début],J$1),(ROW()-1)&lt;INDEX(Onglets[Début],K$1))=TRUE,VALUE(J$1),"")</f>
        <v/>
      </c>
      <c r="K251" s="1" t="str">
        <f ca="1">IF(AND((ROW()-1)&gt;=INDEX(Onglets[Début],K$1),(ROW()-1)&lt;INDEX(Onglets[Début],L$1))=TRUE,VALUE(K$1),"")</f>
        <v/>
      </c>
      <c r="L251" s="1" t="str">
        <f ca="1">IF(AND((ROW()-1)&gt;=INDEX(Onglets[Début],L$1))=TRUE,VALUE(L$1),"")</f>
        <v/>
      </c>
      <c r="M251" s="2" t="str">
        <f t="shared" ca="1" si="14"/>
        <v xml:space="preserve"> </v>
      </c>
      <c r="N251" s="2" t="str">
        <f t="shared" ca="1" si="14"/>
        <v xml:space="preserve"> </v>
      </c>
      <c r="O251" s="2" t="str">
        <f t="shared" ca="1" si="14"/>
        <v xml:space="preserve"> </v>
      </c>
      <c r="P251" s="1" t="str">
        <f t="shared" ca="1" si="13"/>
        <v>L. MONTAGNE: pas pratiqué depuis longtemps</v>
      </c>
    </row>
    <row r="252" spans="1:16" s="2" customFormat="1" x14ac:dyDescent="0.2">
      <c r="A252" s="1">
        <f ca="1">ROW()-IFERROR(INDEX(Onglets[Fin],MATCH(SUM($D252:$L252)-1,Onglets[ID]),0),0)-1</f>
        <v>61</v>
      </c>
      <c r="B252" s="1" t="str">
        <f ca="1">INDEX(Onglets[Onglet],MATCH(SUM($D252:$L252),Onglets[ID]),0)</f>
        <v>GenOProt</v>
      </c>
      <c r="C252" s="23" t="str">
        <f t="shared" ca="1" si="12"/>
        <v>Dosage des protéines (Lowry)</v>
      </c>
      <c r="D252" s="1" t="str">
        <f ca="1">IF(AND((ROW()-1)&gt;=INDEX(Onglets[Début],D$1),(ROW()-1)&lt;INDEX(Onglets[Début],E$1))=TRUE,VALUE(D$1),"")</f>
        <v/>
      </c>
      <c r="E252" s="1" t="str">
        <f ca="1">IF(AND((ROW()-1)&gt;=INDEX(Onglets[Début],E$1),(ROW()-1)&lt;INDEX(Onglets[Début],F$1))=TRUE,VALUE(E$1),"")</f>
        <v/>
      </c>
      <c r="F252" s="1" t="str">
        <f ca="1">IF(AND((ROW()-1)&gt;=INDEX(Onglets[Début],F$1),(ROW()-1)&lt;INDEX(Onglets[Début],G$1))=TRUE,VALUE(F$1),"")</f>
        <v/>
      </c>
      <c r="G252" s="1">
        <f ca="1">IF(AND((ROW()-1)&gt;=INDEX(Onglets[Début],G$1),(ROW()-1)&lt;INDEX(Onglets[Début],H$1))=TRUE,VALUE(G$1),"")</f>
        <v>4</v>
      </c>
      <c r="H252" s="1" t="str">
        <f ca="1">IF(AND((ROW()-1)&gt;=INDEX(Onglets[Début],H$1),(ROW()-1)&lt;INDEX(Onglets[Début],I$1))=TRUE,VALUE(H$1),"")</f>
        <v/>
      </c>
      <c r="I252" s="1" t="str">
        <f ca="1">IF(AND((ROW()-1)&gt;=INDEX(Onglets[Début],I$1),(ROW()-1)&lt;INDEX(Onglets[Début],J$1))=TRUE,VALUE(I$1),"")</f>
        <v/>
      </c>
      <c r="J252" s="1" t="str">
        <f ca="1">IF(AND((ROW()-1)&gt;=INDEX(Onglets[Début],J$1),(ROW()-1)&lt;INDEX(Onglets[Début],K$1))=TRUE,VALUE(J$1),"")</f>
        <v/>
      </c>
      <c r="K252" s="1" t="str">
        <f ca="1">IF(AND((ROW()-1)&gt;=INDEX(Onglets[Début],K$1),(ROW()-1)&lt;INDEX(Onglets[Début],L$1))=TRUE,VALUE(K$1),"")</f>
        <v/>
      </c>
      <c r="L252" s="1" t="str">
        <f ca="1">IF(AND((ROW()-1)&gt;=INDEX(Onglets[Début],L$1))=TRUE,VALUE(L$1),"")</f>
        <v/>
      </c>
      <c r="M252" s="2" t="str">
        <f t="shared" ca="1" si="14"/>
        <v xml:space="preserve"> </v>
      </c>
      <c r="N252" s="2" t="str">
        <f t="shared" ca="1" si="14"/>
        <v xml:space="preserve"> </v>
      </c>
      <c r="O252" s="2" t="str">
        <f t="shared" ca="1" si="14"/>
        <v xml:space="preserve"> </v>
      </c>
      <c r="P252" s="1" t="str">
        <f t="shared" ca="1" si="13"/>
        <v>L. MONTAGNE: pas pratiqué depuis longtemps</v>
      </c>
    </row>
    <row r="253" spans="1:16" s="2" customFormat="1" x14ac:dyDescent="0.2">
      <c r="A253" s="1">
        <f ca="1">ROW()-IFERROR(INDEX(Onglets[Fin],MATCH(SUM($D253:$L253)-1,Onglets[ID]),0),0)-1</f>
        <v>62</v>
      </c>
      <c r="B253" s="1" t="str">
        <f ca="1">INDEX(Onglets[Onglet],MATCH(SUM($D253:$L253),Onglets[ID]),0)</f>
        <v>GenOProt</v>
      </c>
      <c r="C253" s="23" t="str">
        <f t="shared" ca="1" si="12"/>
        <v>Transformation bactérienne</v>
      </c>
      <c r="D253" s="1" t="str">
        <f ca="1">IF(AND((ROW()-1)&gt;=INDEX(Onglets[Début],D$1),(ROW()-1)&lt;INDEX(Onglets[Début],E$1))=TRUE,VALUE(D$1),"")</f>
        <v/>
      </c>
      <c r="E253" s="1" t="str">
        <f ca="1">IF(AND((ROW()-1)&gt;=INDEX(Onglets[Début],E$1),(ROW()-1)&lt;INDEX(Onglets[Début],F$1))=TRUE,VALUE(E$1),"")</f>
        <v/>
      </c>
      <c r="F253" s="1" t="str">
        <f ca="1">IF(AND((ROW()-1)&gt;=INDEX(Onglets[Début],F$1),(ROW()-1)&lt;INDEX(Onglets[Début],G$1))=TRUE,VALUE(F$1),"")</f>
        <v/>
      </c>
      <c r="G253" s="1">
        <f ca="1">IF(AND((ROW()-1)&gt;=INDEX(Onglets[Début],G$1),(ROW()-1)&lt;INDEX(Onglets[Début],H$1))=TRUE,VALUE(G$1),"")</f>
        <v>4</v>
      </c>
      <c r="H253" s="1" t="str">
        <f ca="1">IF(AND((ROW()-1)&gt;=INDEX(Onglets[Début],H$1),(ROW()-1)&lt;INDEX(Onglets[Début],I$1))=TRUE,VALUE(H$1),"")</f>
        <v/>
      </c>
      <c r="I253" s="1" t="str">
        <f ca="1">IF(AND((ROW()-1)&gt;=INDEX(Onglets[Début],I$1),(ROW()-1)&lt;INDEX(Onglets[Début],J$1))=TRUE,VALUE(I$1),"")</f>
        <v/>
      </c>
      <c r="J253" s="1" t="str">
        <f ca="1">IF(AND((ROW()-1)&gt;=INDEX(Onglets[Début],J$1),(ROW()-1)&lt;INDEX(Onglets[Début],K$1))=TRUE,VALUE(J$1),"")</f>
        <v/>
      </c>
      <c r="K253" s="1" t="str">
        <f ca="1">IF(AND((ROW()-1)&gt;=INDEX(Onglets[Début],K$1),(ROW()-1)&lt;INDEX(Onglets[Début],L$1))=TRUE,VALUE(K$1),"")</f>
        <v/>
      </c>
      <c r="L253" s="1" t="str">
        <f ca="1">IF(AND((ROW()-1)&gt;=INDEX(Onglets[Début],L$1))=TRUE,VALUE(L$1),"")</f>
        <v/>
      </c>
      <c r="M253" s="2" t="str">
        <f t="shared" ca="1" si="14"/>
        <v xml:space="preserve"> </v>
      </c>
      <c r="N253" s="2" t="str">
        <f t="shared" ca="1" si="14"/>
        <v xml:space="preserve"> </v>
      </c>
      <c r="O253" s="2" t="str">
        <f t="shared" ca="1" si="14"/>
        <v xml:space="preserve"> </v>
      </c>
      <c r="P253" s="1" t="str">
        <f t="shared" ca="1" si="13"/>
        <v>A. VINCENT: pas depuis 15 ans</v>
      </c>
    </row>
    <row r="254" spans="1:16" s="2" customFormat="1" x14ac:dyDescent="0.2">
      <c r="A254" s="1">
        <f ca="1">ROW()-IFERROR(INDEX(Onglets[Fin],MATCH(SUM($D254:$L254)-1,Onglets[ID]),0),0)-1</f>
        <v>63</v>
      </c>
      <c r="B254" s="1" t="str">
        <f ca="1">INDEX(Onglets[Onglet],MATCH(SUM($D254:$L254),Onglets[ID]),0)</f>
        <v>GenOProt</v>
      </c>
      <c r="C254" s="23" t="str">
        <f t="shared" ca="1" si="12"/>
        <v>Marquage d’un oligonucléotide par kination</v>
      </c>
      <c r="D254" s="1" t="str">
        <f ca="1">IF(AND((ROW()-1)&gt;=INDEX(Onglets[Début],D$1),(ROW()-1)&lt;INDEX(Onglets[Début],E$1))=TRUE,VALUE(D$1),"")</f>
        <v/>
      </c>
      <c r="E254" s="1" t="str">
        <f ca="1">IF(AND((ROW()-1)&gt;=INDEX(Onglets[Début],E$1),(ROW()-1)&lt;INDEX(Onglets[Début],F$1))=TRUE,VALUE(E$1),"")</f>
        <v/>
      </c>
      <c r="F254" s="1" t="str">
        <f ca="1">IF(AND((ROW()-1)&gt;=INDEX(Onglets[Début],F$1),(ROW()-1)&lt;INDEX(Onglets[Début],G$1))=TRUE,VALUE(F$1),"")</f>
        <v/>
      </c>
      <c r="G254" s="1">
        <f ca="1">IF(AND((ROW()-1)&gt;=INDEX(Onglets[Début],G$1),(ROW()-1)&lt;INDEX(Onglets[Début],H$1))=TRUE,VALUE(G$1),"")</f>
        <v>4</v>
      </c>
      <c r="H254" s="1" t="str">
        <f ca="1">IF(AND((ROW()-1)&gt;=INDEX(Onglets[Début],H$1),(ROW()-1)&lt;INDEX(Onglets[Début],I$1))=TRUE,VALUE(H$1),"")</f>
        <v/>
      </c>
      <c r="I254" s="1" t="str">
        <f ca="1">IF(AND((ROW()-1)&gt;=INDEX(Onglets[Début],I$1),(ROW()-1)&lt;INDEX(Onglets[Début],J$1))=TRUE,VALUE(I$1),"")</f>
        <v/>
      </c>
      <c r="J254" s="1" t="str">
        <f ca="1">IF(AND((ROW()-1)&gt;=INDEX(Onglets[Début],J$1),(ROW()-1)&lt;INDEX(Onglets[Début],K$1))=TRUE,VALUE(J$1),"")</f>
        <v/>
      </c>
      <c r="K254" s="1" t="str">
        <f ca="1">IF(AND((ROW()-1)&gt;=INDEX(Onglets[Début],K$1),(ROW()-1)&lt;INDEX(Onglets[Début],L$1))=TRUE,VALUE(K$1),"")</f>
        <v/>
      </c>
      <c r="L254" s="1" t="str">
        <f ca="1">IF(AND((ROW()-1)&gt;=INDEX(Onglets[Début],L$1))=TRUE,VALUE(L$1),"")</f>
        <v/>
      </c>
      <c r="M254" s="2" t="str">
        <f t="shared" ca="1" si="14"/>
        <v xml:space="preserve"> </v>
      </c>
      <c r="N254" s="2" t="str">
        <f t="shared" ca="1" si="14"/>
        <v xml:space="preserve"> </v>
      </c>
      <c r="O254" s="2" t="str">
        <f t="shared" ca="1" si="14"/>
        <v xml:space="preserve"> </v>
      </c>
      <c r="P254" s="1" t="str">
        <f t="shared" ca="1" si="13"/>
        <v>A. VINCENT: pas depuis 15 ans</v>
      </c>
    </row>
    <row r="255" spans="1:16" s="2" customFormat="1" x14ac:dyDescent="0.2">
      <c r="A255" s="1">
        <f ca="1">ROW()-IFERROR(INDEX(Onglets[Fin],MATCH(SUM($D255:$L255)-1,Onglets[ID]),0),0)-1</f>
        <v>64</v>
      </c>
      <c r="B255" s="1" t="str">
        <f ca="1">INDEX(Onglets[Onglet],MATCH(SUM($D255:$L255),Onglets[ID]),0)</f>
        <v>GenOProt</v>
      </c>
      <c r="C255" s="23" t="str">
        <f t="shared" ca="1" si="12"/>
        <v>Clonage (double digestion et ligation)</v>
      </c>
      <c r="D255" s="1" t="str">
        <f ca="1">IF(AND((ROW()-1)&gt;=INDEX(Onglets[Début],D$1),(ROW()-1)&lt;INDEX(Onglets[Début],E$1))=TRUE,VALUE(D$1),"")</f>
        <v/>
      </c>
      <c r="E255" s="1" t="str">
        <f ca="1">IF(AND((ROW()-1)&gt;=INDEX(Onglets[Début],E$1),(ROW()-1)&lt;INDEX(Onglets[Début],F$1))=TRUE,VALUE(E$1),"")</f>
        <v/>
      </c>
      <c r="F255" s="1" t="str">
        <f ca="1">IF(AND((ROW()-1)&gt;=INDEX(Onglets[Début],F$1),(ROW()-1)&lt;INDEX(Onglets[Début],G$1))=TRUE,VALUE(F$1),"")</f>
        <v/>
      </c>
      <c r="G255" s="1">
        <f ca="1">IF(AND((ROW()-1)&gt;=INDEX(Onglets[Début],G$1),(ROW()-1)&lt;INDEX(Onglets[Début],H$1))=TRUE,VALUE(G$1),"")</f>
        <v>4</v>
      </c>
      <c r="H255" s="1" t="str">
        <f ca="1">IF(AND((ROW()-1)&gt;=INDEX(Onglets[Début],H$1),(ROW()-1)&lt;INDEX(Onglets[Début],I$1))=TRUE,VALUE(H$1),"")</f>
        <v/>
      </c>
      <c r="I255" s="1" t="str">
        <f ca="1">IF(AND((ROW()-1)&gt;=INDEX(Onglets[Début],I$1),(ROW()-1)&lt;INDEX(Onglets[Début],J$1))=TRUE,VALUE(I$1),"")</f>
        <v/>
      </c>
      <c r="J255" s="1" t="str">
        <f ca="1">IF(AND((ROW()-1)&gt;=INDEX(Onglets[Début],J$1),(ROW()-1)&lt;INDEX(Onglets[Début],K$1))=TRUE,VALUE(J$1),"")</f>
        <v/>
      </c>
      <c r="K255" s="1" t="str">
        <f ca="1">IF(AND((ROW()-1)&gt;=INDEX(Onglets[Début],K$1),(ROW()-1)&lt;INDEX(Onglets[Début],L$1))=TRUE,VALUE(K$1),"")</f>
        <v/>
      </c>
      <c r="L255" s="1" t="str">
        <f ca="1">IF(AND((ROW()-1)&gt;=INDEX(Onglets[Début],L$1))=TRUE,VALUE(L$1),"")</f>
        <v/>
      </c>
      <c r="M255" s="2" t="str">
        <f t="shared" ca="1" si="14"/>
        <v xml:space="preserve"> </v>
      </c>
      <c r="N255" s="2" t="str">
        <f t="shared" ca="1" si="14"/>
        <v xml:space="preserve"> </v>
      </c>
      <c r="O255" s="2" t="str">
        <f t="shared" ca="1" si="14"/>
        <v xml:space="preserve"> </v>
      </c>
      <c r="P255" s="1" t="str">
        <f t="shared" ca="1" si="13"/>
        <v/>
      </c>
    </row>
    <row r="256" spans="1:16" s="2" customFormat="1" x14ac:dyDescent="0.2">
      <c r="A256" s="1">
        <f ca="1">ROW()-IFERROR(INDEX(Onglets[Fin],MATCH(SUM($D256:$L256)-1,Onglets[ID]),0),0)-1</f>
        <v>1</v>
      </c>
      <c r="B256" s="1" t="str">
        <f ca="1">INDEX(Onglets[Onglet],MATCH(SUM($D256:$L256),Onglets[ID]),0)</f>
        <v>Hormones</v>
      </c>
      <c r="C256" s="23" t="str">
        <f t="shared" ca="1" si="12"/>
        <v xml:space="preserve">ACTH </v>
      </c>
      <c r="D256" s="1" t="str">
        <f ca="1">IF(AND((ROW()-1)&gt;=INDEX(Onglets[Début],D$1),(ROW()-1)&lt;INDEX(Onglets[Début],E$1))=TRUE,VALUE(D$1),"")</f>
        <v/>
      </c>
      <c r="E256" s="1" t="str">
        <f ca="1">IF(AND((ROW()-1)&gt;=INDEX(Onglets[Début],E$1),(ROW()-1)&lt;INDEX(Onglets[Début],F$1))=TRUE,VALUE(E$1),"")</f>
        <v/>
      </c>
      <c r="F256" s="1" t="str">
        <f ca="1">IF(AND((ROW()-1)&gt;=INDEX(Onglets[Début],F$1),(ROW()-1)&lt;INDEX(Onglets[Début],G$1))=TRUE,VALUE(F$1),"")</f>
        <v/>
      </c>
      <c r="G256" s="1" t="str">
        <f ca="1">IF(AND((ROW()-1)&gt;=INDEX(Onglets[Début],G$1),(ROW()-1)&lt;INDEX(Onglets[Début],H$1))=TRUE,VALUE(G$1),"")</f>
        <v/>
      </c>
      <c r="H256" s="1">
        <f ca="1">IF(AND((ROW()-1)&gt;=INDEX(Onglets[Début],H$1),(ROW()-1)&lt;INDEX(Onglets[Début],I$1))=TRUE,VALUE(H$1),"")</f>
        <v>5</v>
      </c>
      <c r="I256" s="1" t="str">
        <f ca="1">IF(AND((ROW()-1)&gt;=INDEX(Onglets[Début],I$1),(ROW()-1)&lt;INDEX(Onglets[Début],J$1))=TRUE,VALUE(I$1),"")</f>
        <v/>
      </c>
      <c r="J256" s="1" t="str">
        <f ca="1">IF(AND((ROW()-1)&gt;=INDEX(Onglets[Début],J$1),(ROW()-1)&lt;INDEX(Onglets[Début],K$1))=TRUE,VALUE(J$1),"")</f>
        <v/>
      </c>
      <c r="K256" s="1" t="str">
        <f ca="1">IF(AND((ROW()-1)&gt;=INDEX(Onglets[Début],K$1),(ROW()-1)&lt;INDEX(Onglets[Début],L$1))=TRUE,VALUE(K$1),"")</f>
        <v/>
      </c>
      <c r="L256" s="1" t="str">
        <f ca="1">IF(AND((ROW()-1)&gt;=INDEX(Onglets[Début],L$1))=TRUE,VALUE(L$1),"")</f>
        <v/>
      </c>
      <c r="M256" s="2" t="str">
        <f t="shared" ca="1" si="14"/>
        <v xml:space="preserve"> </v>
      </c>
      <c r="N256" s="2" t="str">
        <f t="shared" ca="1" si="14"/>
        <v xml:space="preserve"> </v>
      </c>
      <c r="O256" s="2" t="str">
        <f t="shared" ca="1" si="14"/>
        <v xml:space="preserve"> </v>
      </c>
      <c r="P256" s="1" t="str">
        <f t="shared" ca="1" si="13"/>
        <v/>
      </c>
    </row>
    <row r="257" spans="1:16" s="2" customFormat="1" x14ac:dyDescent="0.2">
      <c r="A257" s="1">
        <f ca="1">ROW()-IFERROR(INDEX(Onglets[Fin],MATCH(SUM($D257:$L257)-1,Onglets[ID]),0),0)-1</f>
        <v>2</v>
      </c>
      <c r="B257" s="1" t="str">
        <f ca="1">INDEX(Onglets[Onglet],MATCH(SUM($D257:$L257),Onglets[ID]),0)</f>
        <v>Hormones</v>
      </c>
      <c r="C257" s="23" t="str">
        <f t="shared" ca="1" si="12"/>
        <v xml:space="preserve">C2C </v>
      </c>
      <c r="D257" s="1" t="str">
        <f ca="1">IF(AND((ROW()-1)&gt;=INDEX(Onglets[Début],D$1),(ROW()-1)&lt;INDEX(Onglets[Début],E$1))=TRUE,VALUE(D$1),"")</f>
        <v/>
      </c>
      <c r="E257" s="1" t="str">
        <f ca="1">IF(AND((ROW()-1)&gt;=INDEX(Onglets[Début],E$1),(ROW()-1)&lt;INDEX(Onglets[Début],F$1))=TRUE,VALUE(E$1),"")</f>
        <v/>
      </c>
      <c r="F257" s="1" t="str">
        <f ca="1">IF(AND((ROW()-1)&gt;=INDEX(Onglets[Début],F$1),(ROW()-1)&lt;INDEX(Onglets[Début],G$1))=TRUE,VALUE(F$1),"")</f>
        <v/>
      </c>
      <c r="G257" s="1" t="str">
        <f ca="1">IF(AND((ROW()-1)&gt;=INDEX(Onglets[Début],G$1),(ROW()-1)&lt;INDEX(Onglets[Début],H$1))=TRUE,VALUE(G$1),"")</f>
        <v/>
      </c>
      <c r="H257" s="1">
        <f ca="1">IF(AND((ROW()-1)&gt;=INDEX(Onglets[Début],H$1),(ROW()-1)&lt;INDEX(Onglets[Début],I$1))=TRUE,VALUE(H$1),"")</f>
        <v>5</v>
      </c>
      <c r="I257" s="1" t="str">
        <f ca="1">IF(AND((ROW()-1)&gt;=INDEX(Onglets[Début],I$1),(ROW()-1)&lt;INDEX(Onglets[Début],J$1))=TRUE,VALUE(I$1),"")</f>
        <v/>
      </c>
      <c r="J257" s="1" t="str">
        <f ca="1">IF(AND((ROW()-1)&gt;=INDEX(Onglets[Début],J$1),(ROW()-1)&lt;INDEX(Onglets[Début],K$1))=TRUE,VALUE(J$1),"")</f>
        <v/>
      </c>
      <c r="K257" s="1" t="str">
        <f ca="1">IF(AND((ROW()-1)&gt;=INDEX(Onglets[Début],K$1),(ROW()-1)&lt;INDEX(Onglets[Début],L$1))=TRUE,VALUE(K$1),"")</f>
        <v/>
      </c>
      <c r="L257" s="1" t="str">
        <f ca="1">IF(AND((ROW()-1)&gt;=INDEX(Onglets[Début],L$1))=TRUE,VALUE(L$1),"")</f>
        <v/>
      </c>
      <c r="M257" s="2" t="str">
        <f t="shared" ca="1" si="14"/>
        <v xml:space="preserve"> </v>
      </c>
      <c r="N257" s="2" t="str">
        <f t="shared" ca="1" si="14"/>
        <v xml:space="preserve"> </v>
      </c>
      <c r="O257" s="2" t="str">
        <f t="shared" ca="1" si="14"/>
        <v xml:space="preserve"> </v>
      </c>
      <c r="P257" s="1" t="str">
        <f t="shared" ca="1" si="13"/>
        <v/>
      </c>
    </row>
    <row r="258" spans="1:16" s="2" customFormat="1" x14ac:dyDescent="0.2">
      <c r="A258" s="1">
        <f ca="1">ROW()-IFERROR(INDEX(Onglets[Fin],MATCH(SUM($D258:$L258)-1,Onglets[ID]),0),0)-1</f>
        <v>3</v>
      </c>
      <c r="B258" s="1" t="str">
        <f ca="1">INDEX(Onglets[Onglet],MATCH(SUM($D258:$L258),Onglets[ID]),0)</f>
        <v>Hormones</v>
      </c>
      <c r="C258" s="23" t="str">
        <f t="shared" ref="C258:C321" ca="1" si="15">INDEX(INDIRECT($B258&amp;"[Analyse]"),MATCH($A258,INDIRECT($B258&amp;"[Id]"),0))</f>
        <v>Catécholamines plasmatiques</v>
      </c>
      <c r="D258" s="1" t="str">
        <f ca="1">IF(AND((ROW()-1)&gt;=INDEX(Onglets[Début],D$1),(ROW()-1)&lt;INDEX(Onglets[Début],E$1))=TRUE,VALUE(D$1),"")</f>
        <v/>
      </c>
      <c r="E258" s="1" t="str">
        <f ca="1">IF(AND((ROW()-1)&gt;=INDEX(Onglets[Début],E$1),(ROW()-1)&lt;INDEX(Onglets[Début],F$1))=TRUE,VALUE(E$1),"")</f>
        <v/>
      </c>
      <c r="F258" s="1" t="str">
        <f ca="1">IF(AND((ROW()-1)&gt;=INDEX(Onglets[Début],F$1),(ROW()-1)&lt;INDEX(Onglets[Début],G$1))=TRUE,VALUE(F$1),"")</f>
        <v/>
      </c>
      <c r="G258" s="1" t="str">
        <f ca="1">IF(AND((ROW()-1)&gt;=INDEX(Onglets[Début],G$1),(ROW()-1)&lt;INDEX(Onglets[Début],H$1))=TRUE,VALUE(G$1),"")</f>
        <v/>
      </c>
      <c r="H258" s="1">
        <f ca="1">IF(AND((ROW()-1)&gt;=INDEX(Onglets[Début],H$1),(ROW()-1)&lt;INDEX(Onglets[Début],I$1))=TRUE,VALUE(H$1),"")</f>
        <v>5</v>
      </c>
      <c r="I258" s="1" t="str">
        <f ca="1">IF(AND((ROW()-1)&gt;=INDEX(Onglets[Début],I$1),(ROW()-1)&lt;INDEX(Onglets[Début],J$1))=TRUE,VALUE(I$1),"")</f>
        <v/>
      </c>
      <c r="J258" s="1" t="str">
        <f ca="1">IF(AND((ROW()-1)&gt;=INDEX(Onglets[Début],J$1),(ROW()-1)&lt;INDEX(Onglets[Début],K$1))=TRUE,VALUE(J$1),"")</f>
        <v/>
      </c>
      <c r="K258" s="1" t="str">
        <f ca="1">IF(AND((ROW()-1)&gt;=INDEX(Onglets[Début],K$1),(ROW()-1)&lt;INDEX(Onglets[Début],L$1))=TRUE,VALUE(K$1),"")</f>
        <v/>
      </c>
      <c r="L258" s="1" t="str">
        <f ca="1">IF(AND((ROW()-1)&gt;=INDEX(Onglets[Début],L$1))=TRUE,VALUE(L$1),"")</f>
        <v/>
      </c>
      <c r="M258" s="2" t="str">
        <f t="shared" ca="1" si="14"/>
        <v xml:space="preserve"> </v>
      </c>
      <c r="N258" s="2" t="str">
        <f t="shared" ca="1" si="14"/>
        <v xml:space="preserve"> </v>
      </c>
      <c r="O258" s="2" t="str">
        <f t="shared" ca="1" si="14"/>
        <v xml:space="preserve"> </v>
      </c>
      <c r="P258" s="1" t="str">
        <f t="shared" ref="P258:P321" ca="1" si="16">IF(INDEX(INDIRECT($B258&amp;"["&amp;P$1&amp;"]"),MATCH($A258,INDIRECT($B258&amp;"[Id]"),0))&lt;&gt;"",INDEX(INDIRECT($B258&amp;"[Commentaire]"),MATCH($A258,INDIRECT($B258&amp;"[Id]"),0)),"")</f>
        <v/>
      </c>
    </row>
    <row r="259" spans="1:16" s="2" customFormat="1" x14ac:dyDescent="0.2">
      <c r="A259" s="1">
        <f ca="1">ROW()-IFERROR(INDEX(Onglets[Fin],MATCH(SUM($D259:$L259)-1,Onglets[ID]),0),0)-1</f>
        <v>4</v>
      </c>
      <c r="B259" s="1" t="str">
        <f ca="1">INDEX(Onglets[Onglet],MATCH(SUM($D259:$L259),Onglets[ID]),0)</f>
        <v>Hormones</v>
      </c>
      <c r="C259" s="23" t="str">
        <f t="shared" ca="1" si="15"/>
        <v xml:space="preserve">Cortisol </v>
      </c>
      <c r="D259" s="1" t="str">
        <f ca="1">IF(AND((ROW()-1)&gt;=INDEX(Onglets[Début],D$1),(ROW()-1)&lt;INDEX(Onglets[Début],E$1))=TRUE,VALUE(D$1),"")</f>
        <v/>
      </c>
      <c r="E259" s="1" t="str">
        <f ca="1">IF(AND((ROW()-1)&gt;=INDEX(Onglets[Début],E$1),(ROW()-1)&lt;INDEX(Onglets[Début],F$1))=TRUE,VALUE(E$1),"")</f>
        <v/>
      </c>
      <c r="F259" s="1" t="str">
        <f ca="1">IF(AND((ROW()-1)&gt;=INDEX(Onglets[Début],F$1),(ROW()-1)&lt;INDEX(Onglets[Début],G$1))=TRUE,VALUE(F$1),"")</f>
        <v/>
      </c>
      <c r="G259" s="1" t="str">
        <f ca="1">IF(AND((ROW()-1)&gt;=INDEX(Onglets[Début],G$1),(ROW()-1)&lt;INDEX(Onglets[Début],H$1))=TRUE,VALUE(G$1),"")</f>
        <v/>
      </c>
      <c r="H259" s="1">
        <f ca="1">IF(AND((ROW()-1)&gt;=INDEX(Onglets[Début],H$1),(ROW()-1)&lt;INDEX(Onglets[Début],I$1))=TRUE,VALUE(H$1),"")</f>
        <v>5</v>
      </c>
      <c r="I259" s="1" t="str">
        <f ca="1">IF(AND((ROW()-1)&gt;=INDEX(Onglets[Début],I$1),(ROW()-1)&lt;INDEX(Onglets[Début],J$1))=TRUE,VALUE(I$1),"")</f>
        <v/>
      </c>
      <c r="J259" s="1" t="str">
        <f ca="1">IF(AND((ROW()-1)&gt;=INDEX(Onglets[Début],J$1),(ROW()-1)&lt;INDEX(Onglets[Début],K$1))=TRUE,VALUE(J$1),"")</f>
        <v/>
      </c>
      <c r="K259" s="1" t="str">
        <f ca="1">IF(AND((ROW()-1)&gt;=INDEX(Onglets[Début],K$1),(ROW()-1)&lt;INDEX(Onglets[Début],L$1))=TRUE,VALUE(K$1),"")</f>
        <v/>
      </c>
      <c r="L259" s="1" t="str">
        <f ca="1">IF(AND((ROW()-1)&gt;=INDEX(Onglets[Début],L$1))=TRUE,VALUE(L$1),"")</f>
        <v/>
      </c>
      <c r="M259" s="2" t="str">
        <f t="shared" ca="1" si="14"/>
        <v xml:space="preserve"> </v>
      </c>
      <c r="N259" s="2" t="str">
        <f t="shared" ca="1" si="14"/>
        <v xml:space="preserve"> </v>
      </c>
      <c r="O259" s="2" t="str">
        <f t="shared" ca="1" si="14"/>
        <v xml:space="preserve"> </v>
      </c>
      <c r="P259" s="1" t="str">
        <f t="shared" ca="1" si="16"/>
        <v/>
      </c>
    </row>
    <row r="260" spans="1:16" s="2" customFormat="1" x14ac:dyDescent="0.2">
      <c r="A260" s="1">
        <f ca="1">ROW()-IFERROR(INDEX(Onglets[Fin],MATCH(SUM($D260:$L260)-1,Onglets[ID]),0),0)-1</f>
        <v>5</v>
      </c>
      <c r="B260" s="1" t="str">
        <f ca="1">INDEX(Onglets[Onglet],MATCH(SUM($D260:$L260),Onglets[ID]),0)</f>
        <v>Hormones</v>
      </c>
      <c r="C260" s="23" t="str">
        <f t="shared" ca="1" si="15"/>
        <v xml:space="preserve">Cortisol </v>
      </c>
      <c r="D260" s="1" t="str">
        <f ca="1">IF(AND((ROW()-1)&gt;=INDEX(Onglets[Début],D$1),(ROW()-1)&lt;INDEX(Onglets[Début],E$1))=TRUE,VALUE(D$1),"")</f>
        <v/>
      </c>
      <c r="E260" s="1" t="str">
        <f ca="1">IF(AND((ROW()-1)&gt;=INDEX(Onglets[Début],E$1),(ROW()-1)&lt;INDEX(Onglets[Début],F$1))=TRUE,VALUE(E$1),"")</f>
        <v/>
      </c>
      <c r="F260" s="1" t="str">
        <f ca="1">IF(AND((ROW()-1)&gt;=INDEX(Onglets[Début],F$1),(ROW()-1)&lt;INDEX(Onglets[Début],G$1))=TRUE,VALUE(F$1),"")</f>
        <v/>
      </c>
      <c r="G260" s="1" t="str">
        <f ca="1">IF(AND((ROW()-1)&gt;=INDEX(Onglets[Début],G$1),(ROW()-1)&lt;INDEX(Onglets[Début],H$1))=TRUE,VALUE(G$1),"")</f>
        <v/>
      </c>
      <c r="H260" s="1">
        <f ca="1">IF(AND((ROW()-1)&gt;=INDEX(Onglets[Début],H$1),(ROW()-1)&lt;INDEX(Onglets[Début],I$1))=TRUE,VALUE(H$1),"")</f>
        <v>5</v>
      </c>
      <c r="I260" s="1" t="str">
        <f ca="1">IF(AND((ROW()-1)&gt;=INDEX(Onglets[Début],I$1),(ROW()-1)&lt;INDEX(Onglets[Début],J$1))=TRUE,VALUE(I$1),"")</f>
        <v/>
      </c>
      <c r="J260" s="1" t="str">
        <f ca="1">IF(AND((ROW()-1)&gt;=INDEX(Onglets[Début],J$1),(ROW()-1)&lt;INDEX(Onglets[Début],K$1))=TRUE,VALUE(J$1),"")</f>
        <v/>
      </c>
      <c r="K260" s="1" t="str">
        <f ca="1">IF(AND((ROW()-1)&gt;=INDEX(Onglets[Début],K$1),(ROW()-1)&lt;INDEX(Onglets[Début],L$1))=TRUE,VALUE(K$1),"")</f>
        <v/>
      </c>
      <c r="L260" s="1" t="str">
        <f ca="1">IF(AND((ROW()-1)&gt;=INDEX(Onglets[Début],L$1))=TRUE,VALUE(L$1),"")</f>
        <v/>
      </c>
      <c r="M260" s="2" t="str">
        <f t="shared" ca="1" si="14"/>
        <v xml:space="preserve"> </v>
      </c>
      <c r="N260" s="2" t="str">
        <f t="shared" ca="1" si="14"/>
        <v xml:space="preserve"> </v>
      </c>
      <c r="O260" s="2" t="str">
        <f t="shared" ca="1" si="14"/>
        <v xml:space="preserve"> </v>
      </c>
      <c r="P260" s="1" t="str">
        <f t="shared" ca="1" si="16"/>
        <v/>
      </c>
    </row>
    <row r="261" spans="1:16" s="2" customFormat="1" x14ac:dyDescent="0.2">
      <c r="A261" s="1">
        <f ca="1">ROW()-IFERROR(INDEX(Onglets[Fin],MATCH(SUM($D261:$L261)-1,Onglets[ID]),0),0)-1</f>
        <v>6</v>
      </c>
      <c r="B261" s="1" t="str">
        <f ca="1">INDEX(Onglets[Onglet],MATCH(SUM($D261:$L261),Onglets[ID]),0)</f>
        <v>Hormones</v>
      </c>
      <c r="C261" s="23" t="str">
        <f t="shared" ca="1" si="15"/>
        <v>Cortisol (salivaire)</v>
      </c>
      <c r="D261" s="1" t="str">
        <f ca="1">IF(AND((ROW()-1)&gt;=INDEX(Onglets[Début],D$1),(ROW()-1)&lt;INDEX(Onglets[Début],E$1))=TRUE,VALUE(D$1),"")</f>
        <v/>
      </c>
      <c r="E261" s="1" t="str">
        <f ca="1">IF(AND((ROW()-1)&gt;=INDEX(Onglets[Début],E$1),(ROW()-1)&lt;INDEX(Onglets[Début],F$1))=TRUE,VALUE(E$1),"")</f>
        <v/>
      </c>
      <c r="F261" s="1" t="str">
        <f ca="1">IF(AND((ROW()-1)&gt;=INDEX(Onglets[Début],F$1),(ROW()-1)&lt;INDEX(Onglets[Début],G$1))=TRUE,VALUE(F$1),"")</f>
        <v/>
      </c>
      <c r="G261" s="1" t="str">
        <f ca="1">IF(AND((ROW()-1)&gt;=INDEX(Onglets[Début],G$1),(ROW()-1)&lt;INDEX(Onglets[Début],H$1))=TRUE,VALUE(G$1),"")</f>
        <v/>
      </c>
      <c r="H261" s="1">
        <f ca="1">IF(AND((ROW()-1)&gt;=INDEX(Onglets[Début],H$1),(ROW()-1)&lt;INDEX(Onglets[Début],I$1))=TRUE,VALUE(H$1),"")</f>
        <v>5</v>
      </c>
      <c r="I261" s="1" t="str">
        <f ca="1">IF(AND((ROW()-1)&gt;=INDEX(Onglets[Début],I$1),(ROW()-1)&lt;INDEX(Onglets[Début],J$1))=TRUE,VALUE(I$1),"")</f>
        <v/>
      </c>
      <c r="J261" s="1" t="str">
        <f ca="1">IF(AND((ROW()-1)&gt;=INDEX(Onglets[Début],J$1),(ROW()-1)&lt;INDEX(Onglets[Début],K$1))=TRUE,VALUE(J$1),"")</f>
        <v/>
      </c>
      <c r="K261" s="1" t="str">
        <f ca="1">IF(AND((ROW()-1)&gt;=INDEX(Onglets[Début],K$1),(ROW()-1)&lt;INDEX(Onglets[Début],L$1))=TRUE,VALUE(K$1),"")</f>
        <v/>
      </c>
      <c r="L261" s="1" t="str">
        <f ca="1">IF(AND((ROW()-1)&gt;=INDEX(Onglets[Début],L$1))=TRUE,VALUE(L$1),"")</f>
        <v/>
      </c>
      <c r="M261" s="2" t="str">
        <f t="shared" ca="1" si="14"/>
        <v xml:space="preserve"> </v>
      </c>
      <c r="N261" s="2" t="str">
        <f t="shared" ca="1" si="14"/>
        <v xml:space="preserve"> </v>
      </c>
      <c r="O261" s="2" t="str">
        <f t="shared" ca="1" si="14"/>
        <v xml:space="preserve"> </v>
      </c>
      <c r="P261" s="1" t="str">
        <f t="shared" ca="1" si="16"/>
        <v/>
      </c>
    </row>
    <row r="262" spans="1:16" s="2" customFormat="1" x14ac:dyDescent="0.2">
      <c r="A262" s="1">
        <f ca="1">ROW()-IFERROR(INDEX(Onglets[Fin],MATCH(SUM($D262:$L262)-1,Onglets[ID]),0),0)-1</f>
        <v>7</v>
      </c>
      <c r="B262" s="1" t="str">
        <f ca="1">INDEX(Onglets[Onglet],MATCH(SUM($D262:$L262),Onglets[ID]),0)</f>
        <v>Hormones</v>
      </c>
      <c r="C262" s="23" t="str">
        <f t="shared" ca="1" si="15"/>
        <v>Cortisol (urinaire)</v>
      </c>
      <c r="D262" s="1" t="str">
        <f ca="1">IF(AND((ROW()-1)&gt;=INDEX(Onglets[Début],D$1),(ROW()-1)&lt;INDEX(Onglets[Début],E$1))=TRUE,VALUE(D$1),"")</f>
        <v/>
      </c>
      <c r="E262" s="1" t="str">
        <f ca="1">IF(AND((ROW()-1)&gt;=INDEX(Onglets[Début],E$1),(ROW()-1)&lt;INDEX(Onglets[Début],F$1))=TRUE,VALUE(E$1),"")</f>
        <v/>
      </c>
      <c r="F262" s="1" t="str">
        <f ca="1">IF(AND((ROW()-1)&gt;=INDEX(Onglets[Début],F$1),(ROW()-1)&lt;INDEX(Onglets[Début],G$1))=TRUE,VALUE(F$1),"")</f>
        <v/>
      </c>
      <c r="G262" s="1" t="str">
        <f ca="1">IF(AND((ROW()-1)&gt;=INDEX(Onglets[Début],G$1),(ROW()-1)&lt;INDEX(Onglets[Début],H$1))=TRUE,VALUE(G$1),"")</f>
        <v/>
      </c>
      <c r="H262" s="1">
        <f ca="1">IF(AND((ROW()-1)&gt;=INDEX(Onglets[Début],H$1),(ROW()-1)&lt;INDEX(Onglets[Début],I$1))=TRUE,VALUE(H$1),"")</f>
        <v>5</v>
      </c>
      <c r="I262" s="1" t="str">
        <f ca="1">IF(AND((ROW()-1)&gt;=INDEX(Onglets[Début],I$1),(ROW()-1)&lt;INDEX(Onglets[Début],J$1))=TRUE,VALUE(I$1),"")</f>
        <v/>
      </c>
      <c r="J262" s="1" t="str">
        <f ca="1">IF(AND((ROW()-1)&gt;=INDEX(Onglets[Début],J$1),(ROW()-1)&lt;INDEX(Onglets[Début],K$1))=TRUE,VALUE(J$1),"")</f>
        <v/>
      </c>
      <c r="K262" s="1" t="str">
        <f ca="1">IF(AND((ROW()-1)&gt;=INDEX(Onglets[Début],K$1),(ROW()-1)&lt;INDEX(Onglets[Début],L$1))=TRUE,VALUE(K$1),"")</f>
        <v/>
      </c>
      <c r="L262" s="1" t="str">
        <f ca="1">IF(AND((ROW()-1)&gt;=INDEX(Onglets[Début],L$1))=TRUE,VALUE(L$1),"")</f>
        <v/>
      </c>
      <c r="M262" s="2" t="str">
        <f t="shared" ca="1" si="14"/>
        <v xml:space="preserve"> </v>
      </c>
      <c r="N262" s="2" t="str">
        <f t="shared" ca="1" si="14"/>
        <v xml:space="preserve"> </v>
      </c>
      <c r="O262" s="2" t="str">
        <f t="shared" ca="1" si="14"/>
        <v xml:space="preserve"> </v>
      </c>
      <c r="P262" s="1" t="str">
        <f t="shared" ca="1" si="16"/>
        <v/>
      </c>
    </row>
    <row r="263" spans="1:16" s="2" customFormat="1" x14ac:dyDescent="0.2">
      <c r="A263" s="1">
        <f ca="1">ROW()-IFERROR(INDEX(Onglets[Fin],MATCH(SUM($D263:$L263)-1,Onglets[ID]),0),0)-1</f>
        <v>8</v>
      </c>
      <c r="B263" s="1" t="str">
        <f ca="1">INDEX(Onglets[Onglet],MATCH(SUM($D263:$L263),Onglets[ID]),0)</f>
        <v>Hormones</v>
      </c>
      <c r="C263" s="23" t="str">
        <f t="shared" ca="1" si="15"/>
        <v>CP2</v>
      </c>
      <c r="D263" s="1" t="str">
        <f ca="1">IF(AND((ROW()-1)&gt;=INDEX(Onglets[Début],D$1),(ROW()-1)&lt;INDEX(Onglets[Début],E$1))=TRUE,VALUE(D$1),"")</f>
        <v/>
      </c>
      <c r="E263" s="1" t="str">
        <f ca="1">IF(AND((ROW()-1)&gt;=INDEX(Onglets[Début],E$1),(ROW()-1)&lt;INDEX(Onglets[Début],F$1))=TRUE,VALUE(E$1),"")</f>
        <v/>
      </c>
      <c r="F263" s="1" t="str">
        <f ca="1">IF(AND((ROW()-1)&gt;=INDEX(Onglets[Début],F$1),(ROW()-1)&lt;INDEX(Onglets[Début],G$1))=TRUE,VALUE(F$1),"")</f>
        <v/>
      </c>
      <c r="G263" s="1" t="str">
        <f ca="1">IF(AND((ROW()-1)&gt;=INDEX(Onglets[Début],G$1),(ROW()-1)&lt;INDEX(Onglets[Début],H$1))=TRUE,VALUE(G$1),"")</f>
        <v/>
      </c>
      <c r="H263" s="1">
        <f ca="1">IF(AND((ROW()-1)&gt;=INDEX(Onglets[Début],H$1),(ROW()-1)&lt;INDEX(Onglets[Début],I$1))=TRUE,VALUE(H$1),"")</f>
        <v>5</v>
      </c>
      <c r="I263" s="1" t="str">
        <f ca="1">IF(AND((ROW()-1)&gt;=INDEX(Onglets[Début],I$1),(ROW()-1)&lt;INDEX(Onglets[Début],J$1))=TRUE,VALUE(I$1),"")</f>
        <v/>
      </c>
      <c r="J263" s="1" t="str">
        <f ca="1">IF(AND((ROW()-1)&gt;=INDEX(Onglets[Début],J$1),(ROW()-1)&lt;INDEX(Onglets[Début],K$1))=TRUE,VALUE(J$1),"")</f>
        <v/>
      </c>
      <c r="K263" s="1" t="str">
        <f ca="1">IF(AND((ROW()-1)&gt;=INDEX(Onglets[Début],K$1),(ROW()-1)&lt;INDEX(Onglets[Début],L$1))=TRUE,VALUE(K$1),"")</f>
        <v/>
      </c>
      <c r="L263" s="1" t="str">
        <f ca="1">IF(AND((ROW()-1)&gt;=INDEX(Onglets[Début],L$1))=TRUE,VALUE(L$1),"")</f>
        <v/>
      </c>
      <c r="M263" s="2" t="str">
        <f t="shared" ca="1" si="14"/>
        <v xml:space="preserve"> </v>
      </c>
      <c r="N263" s="2" t="str">
        <f t="shared" ca="1" si="14"/>
        <v xml:space="preserve"> </v>
      </c>
      <c r="O263" s="2" t="str">
        <f t="shared" ca="1" si="14"/>
        <v xml:space="preserve"> </v>
      </c>
      <c r="P263" s="1" t="str">
        <f t="shared" ca="1" si="16"/>
        <v/>
      </c>
    </row>
    <row r="264" spans="1:16" s="2" customFormat="1" x14ac:dyDescent="0.2">
      <c r="A264" s="1">
        <f ca="1">ROW()-IFERROR(INDEX(Onglets[Fin],MATCH(SUM($D264:$L264)-1,Onglets[ID]),0),0)-1</f>
        <v>9</v>
      </c>
      <c r="B264" s="1" t="str">
        <f ca="1">INDEX(Onglets[Onglet],MATCH(SUM($D264:$L264),Onglets[ID]),0)</f>
        <v>Hormones</v>
      </c>
      <c r="C264" s="23" t="str">
        <f t="shared" ca="1" si="15"/>
        <v xml:space="preserve">CRP </v>
      </c>
      <c r="D264" s="1" t="str">
        <f ca="1">IF(AND((ROW()-1)&gt;=INDEX(Onglets[Début],D$1),(ROW()-1)&lt;INDEX(Onglets[Début],E$1))=TRUE,VALUE(D$1),"")</f>
        <v/>
      </c>
      <c r="E264" s="1" t="str">
        <f ca="1">IF(AND((ROW()-1)&gt;=INDEX(Onglets[Début],E$1),(ROW()-1)&lt;INDEX(Onglets[Début],F$1))=TRUE,VALUE(E$1),"")</f>
        <v/>
      </c>
      <c r="F264" s="1" t="str">
        <f ca="1">IF(AND((ROW()-1)&gt;=INDEX(Onglets[Début],F$1),(ROW()-1)&lt;INDEX(Onglets[Début],G$1))=TRUE,VALUE(F$1),"")</f>
        <v/>
      </c>
      <c r="G264" s="1" t="str">
        <f ca="1">IF(AND((ROW()-1)&gt;=INDEX(Onglets[Début],G$1),(ROW()-1)&lt;INDEX(Onglets[Début],H$1))=TRUE,VALUE(G$1),"")</f>
        <v/>
      </c>
      <c r="H264" s="1">
        <f ca="1">IF(AND((ROW()-1)&gt;=INDEX(Onglets[Début],H$1),(ROW()-1)&lt;INDEX(Onglets[Début],I$1))=TRUE,VALUE(H$1),"")</f>
        <v>5</v>
      </c>
      <c r="I264" s="1" t="str">
        <f ca="1">IF(AND((ROW()-1)&gt;=INDEX(Onglets[Début],I$1),(ROW()-1)&lt;INDEX(Onglets[Début],J$1))=TRUE,VALUE(I$1),"")</f>
        <v/>
      </c>
      <c r="J264" s="1" t="str">
        <f ca="1">IF(AND((ROW()-1)&gt;=INDEX(Onglets[Début],J$1),(ROW()-1)&lt;INDEX(Onglets[Début],K$1))=TRUE,VALUE(J$1),"")</f>
        <v/>
      </c>
      <c r="K264" s="1" t="str">
        <f ca="1">IF(AND((ROW()-1)&gt;=INDEX(Onglets[Début],K$1),(ROW()-1)&lt;INDEX(Onglets[Début],L$1))=TRUE,VALUE(K$1),"")</f>
        <v/>
      </c>
      <c r="L264" s="1" t="str">
        <f ca="1">IF(AND((ROW()-1)&gt;=INDEX(Onglets[Début],L$1))=TRUE,VALUE(L$1),"")</f>
        <v/>
      </c>
      <c r="M264" s="2" t="str">
        <f t="shared" ca="1" si="14"/>
        <v xml:space="preserve"> </v>
      </c>
      <c r="N264" s="2" t="str">
        <f t="shared" ca="1" si="14"/>
        <v xml:space="preserve"> </v>
      </c>
      <c r="O264" s="2" t="str">
        <f t="shared" ca="1" si="14"/>
        <v xml:space="preserve"> </v>
      </c>
      <c r="P264" s="1" t="str">
        <f t="shared" ca="1" si="16"/>
        <v/>
      </c>
    </row>
    <row r="265" spans="1:16" s="2" customFormat="1" x14ac:dyDescent="0.2">
      <c r="A265" s="1">
        <f ca="1">ROW()-IFERROR(INDEX(Onglets[Fin],MATCH(SUM($D265:$L265)-1,Onglets[ID]),0),0)-1</f>
        <v>10</v>
      </c>
      <c r="B265" s="1" t="str">
        <f ca="1">INDEX(Onglets[Onglet],MATCH(SUM($D265:$L265),Onglets[ID]),0)</f>
        <v>Hormones</v>
      </c>
      <c r="C265" s="23" t="str">
        <f t="shared" ca="1" si="15"/>
        <v>CTX (sérique)</v>
      </c>
      <c r="D265" s="1" t="str">
        <f ca="1">IF(AND((ROW()-1)&gt;=INDEX(Onglets[Début],D$1),(ROW()-1)&lt;INDEX(Onglets[Début],E$1))=TRUE,VALUE(D$1),"")</f>
        <v/>
      </c>
      <c r="E265" s="1" t="str">
        <f ca="1">IF(AND((ROW()-1)&gt;=INDEX(Onglets[Début],E$1),(ROW()-1)&lt;INDEX(Onglets[Début],F$1))=TRUE,VALUE(E$1),"")</f>
        <v/>
      </c>
      <c r="F265" s="1" t="str">
        <f ca="1">IF(AND((ROW()-1)&gt;=INDEX(Onglets[Début],F$1),(ROW()-1)&lt;INDEX(Onglets[Début],G$1))=TRUE,VALUE(F$1),"")</f>
        <v/>
      </c>
      <c r="G265" s="1" t="str">
        <f ca="1">IF(AND((ROW()-1)&gt;=INDEX(Onglets[Début],G$1),(ROW()-1)&lt;INDEX(Onglets[Début],H$1))=TRUE,VALUE(G$1),"")</f>
        <v/>
      </c>
      <c r="H265" s="1">
        <f ca="1">IF(AND((ROW()-1)&gt;=INDEX(Onglets[Début],H$1),(ROW()-1)&lt;INDEX(Onglets[Début],I$1))=TRUE,VALUE(H$1),"")</f>
        <v>5</v>
      </c>
      <c r="I265" s="1" t="str">
        <f ca="1">IF(AND((ROW()-1)&gt;=INDEX(Onglets[Début],I$1),(ROW()-1)&lt;INDEX(Onglets[Début],J$1))=TRUE,VALUE(I$1),"")</f>
        <v/>
      </c>
      <c r="J265" s="1" t="str">
        <f ca="1">IF(AND((ROW()-1)&gt;=INDEX(Onglets[Début],J$1),(ROW()-1)&lt;INDEX(Onglets[Début],K$1))=TRUE,VALUE(J$1),"")</f>
        <v/>
      </c>
      <c r="K265" s="1" t="str">
        <f ca="1">IF(AND((ROW()-1)&gt;=INDEX(Onglets[Début],K$1),(ROW()-1)&lt;INDEX(Onglets[Début],L$1))=TRUE,VALUE(K$1),"")</f>
        <v/>
      </c>
      <c r="L265" s="1" t="str">
        <f ca="1">IF(AND((ROW()-1)&gt;=INDEX(Onglets[Début],L$1))=TRUE,VALUE(L$1),"")</f>
        <v/>
      </c>
      <c r="M265" s="2" t="str">
        <f t="shared" ca="1" si="14"/>
        <v xml:space="preserve"> </v>
      </c>
      <c r="N265" s="2" t="str">
        <f t="shared" ca="1" si="14"/>
        <v xml:space="preserve"> </v>
      </c>
      <c r="O265" s="2" t="str">
        <f t="shared" ca="1" si="14"/>
        <v xml:space="preserve"> </v>
      </c>
      <c r="P265" s="1" t="str">
        <f t="shared" ca="1" si="16"/>
        <v/>
      </c>
    </row>
    <row r="266" spans="1:16" s="2" customFormat="1" x14ac:dyDescent="0.2">
      <c r="A266" s="1">
        <f ca="1">ROW()-IFERROR(INDEX(Onglets[Fin],MATCH(SUM($D266:$L266)-1,Onglets[ID]),0),0)-1</f>
        <v>11</v>
      </c>
      <c r="B266" s="1" t="str">
        <f ca="1">INDEX(Onglets[Onglet],MATCH(SUM($D266:$L266),Onglets[ID]),0)</f>
        <v>Hormones</v>
      </c>
      <c r="C266" s="23" t="str">
        <f t="shared" ca="1" si="15"/>
        <v>CTX (urinaire)</v>
      </c>
      <c r="D266" s="1" t="str">
        <f ca="1">IF(AND((ROW()-1)&gt;=INDEX(Onglets[Début],D$1),(ROW()-1)&lt;INDEX(Onglets[Début],E$1))=TRUE,VALUE(D$1),"")</f>
        <v/>
      </c>
      <c r="E266" s="1" t="str">
        <f ca="1">IF(AND((ROW()-1)&gt;=INDEX(Onglets[Début],E$1),(ROW()-1)&lt;INDEX(Onglets[Début],F$1))=TRUE,VALUE(E$1),"")</f>
        <v/>
      </c>
      <c r="F266" s="1" t="str">
        <f ca="1">IF(AND((ROW()-1)&gt;=INDEX(Onglets[Début],F$1),(ROW()-1)&lt;INDEX(Onglets[Début],G$1))=TRUE,VALUE(F$1),"")</f>
        <v/>
      </c>
      <c r="G266" s="1" t="str">
        <f ca="1">IF(AND((ROW()-1)&gt;=INDEX(Onglets[Début],G$1),(ROW()-1)&lt;INDEX(Onglets[Début],H$1))=TRUE,VALUE(G$1),"")</f>
        <v/>
      </c>
      <c r="H266" s="1">
        <f ca="1">IF(AND((ROW()-1)&gt;=INDEX(Onglets[Début],H$1),(ROW()-1)&lt;INDEX(Onglets[Début],I$1))=TRUE,VALUE(H$1),"")</f>
        <v>5</v>
      </c>
      <c r="I266" s="1" t="str">
        <f ca="1">IF(AND((ROW()-1)&gt;=INDEX(Onglets[Début],I$1),(ROW()-1)&lt;INDEX(Onglets[Début],J$1))=TRUE,VALUE(I$1),"")</f>
        <v/>
      </c>
      <c r="J266" s="1" t="str">
        <f ca="1">IF(AND((ROW()-1)&gt;=INDEX(Onglets[Début],J$1),(ROW()-1)&lt;INDEX(Onglets[Début],K$1))=TRUE,VALUE(J$1),"")</f>
        <v/>
      </c>
      <c r="K266" s="1" t="str">
        <f ca="1">IF(AND((ROW()-1)&gt;=INDEX(Onglets[Début],K$1),(ROW()-1)&lt;INDEX(Onglets[Début],L$1))=TRUE,VALUE(K$1),"")</f>
        <v/>
      </c>
      <c r="L266" s="1" t="str">
        <f ca="1">IF(AND((ROW()-1)&gt;=INDEX(Onglets[Début],L$1))=TRUE,VALUE(L$1),"")</f>
        <v/>
      </c>
      <c r="M266" s="2" t="str">
        <f t="shared" ca="1" si="14"/>
        <v xml:space="preserve"> </v>
      </c>
      <c r="N266" s="2" t="str">
        <f t="shared" ca="1" si="14"/>
        <v xml:space="preserve"> </v>
      </c>
      <c r="O266" s="2" t="str">
        <f t="shared" ca="1" si="14"/>
        <v xml:space="preserve"> </v>
      </c>
      <c r="P266" s="1" t="str">
        <f t="shared" ca="1" si="16"/>
        <v/>
      </c>
    </row>
    <row r="267" spans="1:16" s="2" customFormat="1" x14ac:dyDescent="0.2">
      <c r="A267" s="1">
        <f ca="1">ROW()-IFERROR(INDEX(Onglets[Fin],MATCH(SUM($D267:$L267)-1,Onglets[ID]),0),0)-1</f>
        <v>12</v>
      </c>
      <c r="B267" s="1" t="str">
        <f ca="1">INDEX(Onglets[Onglet],MATCH(SUM($D267:$L267),Onglets[ID]),0)</f>
        <v>Hormones</v>
      </c>
      <c r="C267" s="23" t="str">
        <f t="shared" ca="1" si="15"/>
        <v>DHEA</v>
      </c>
      <c r="D267" s="1" t="str">
        <f ca="1">IF(AND((ROW()-1)&gt;=INDEX(Onglets[Début],D$1),(ROW()-1)&lt;INDEX(Onglets[Début],E$1))=TRUE,VALUE(D$1),"")</f>
        <v/>
      </c>
      <c r="E267" s="1" t="str">
        <f ca="1">IF(AND((ROW()-1)&gt;=INDEX(Onglets[Début],E$1),(ROW()-1)&lt;INDEX(Onglets[Début],F$1))=TRUE,VALUE(E$1),"")</f>
        <v/>
      </c>
      <c r="F267" s="1" t="str">
        <f ca="1">IF(AND((ROW()-1)&gt;=INDEX(Onglets[Début],F$1),(ROW()-1)&lt;INDEX(Onglets[Début],G$1))=TRUE,VALUE(F$1),"")</f>
        <v/>
      </c>
      <c r="G267" s="1" t="str">
        <f ca="1">IF(AND((ROW()-1)&gt;=INDEX(Onglets[Début],G$1),(ROW()-1)&lt;INDEX(Onglets[Début],H$1))=TRUE,VALUE(G$1),"")</f>
        <v/>
      </c>
      <c r="H267" s="1">
        <f ca="1">IF(AND((ROW()-1)&gt;=INDEX(Onglets[Début],H$1),(ROW()-1)&lt;INDEX(Onglets[Début],I$1))=TRUE,VALUE(H$1),"")</f>
        <v>5</v>
      </c>
      <c r="I267" s="1" t="str">
        <f ca="1">IF(AND((ROW()-1)&gt;=INDEX(Onglets[Début],I$1),(ROW()-1)&lt;INDEX(Onglets[Début],J$1))=TRUE,VALUE(I$1),"")</f>
        <v/>
      </c>
      <c r="J267" s="1" t="str">
        <f ca="1">IF(AND((ROW()-1)&gt;=INDEX(Onglets[Début],J$1),(ROW()-1)&lt;INDEX(Onglets[Début],K$1))=TRUE,VALUE(J$1),"")</f>
        <v/>
      </c>
      <c r="K267" s="1" t="str">
        <f ca="1">IF(AND((ROW()-1)&gt;=INDEX(Onglets[Début],K$1),(ROW()-1)&lt;INDEX(Onglets[Début],L$1))=TRUE,VALUE(K$1),"")</f>
        <v/>
      </c>
      <c r="L267" s="1" t="str">
        <f ca="1">IF(AND((ROW()-1)&gt;=INDEX(Onglets[Début],L$1))=TRUE,VALUE(L$1),"")</f>
        <v/>
      </c>
      <c r="M267" s="2" t="str">
        <f t="shared" ca="1" si="14"/>
        <v xml:space="preserve"> </v>
      </c>
      <c r="N267" s="2" t="str">
        <f t="shared" ca="1" si="14"/>
        <v xml:space="preserve"> </v>
      </c>
      <c r="O267" s="2" t="str">
        <f t="shared" ca="1" si="14"/>
        <v xml:space="preserve"> </v>
      </c>
      <c r="P267" s="1" t="str">
        <f t="shared" ca="1" si="16"/>
        <v/>
      </c>
    </row>
    <row r="268" spans="1:16" s="2" customFormat="1" x14ac:dyDescent="0.2">
      <c r="A268" s="1">
        <f ca="1">ROW()-IFERROR(INDEX(Onglets[Fin],MATCH(SUM($D268:$L268)-1,Onglets[ID]),0),0)-1</f>
        <v>13</v>
      </c>
      <c r="B268" s="1" t="str">
        <f ca="1">INDEX(Onglets[Onglet],MATCH(SUM($D268:$L268),Onglets[ID]),0)</f>
        <v>Hormones</v>
      </c>
      <c r="C268" s="23" t="str">
        <f t="shared" ca="1" si="15"/>
        <v>DPD (urinaire)</v>
      </c>
      <c r="D268" s="1" t="str">
        <f ca="1">IF(AND((ROW()-1)&gt;=INDEX(Onglets[Début],D$1),(ROW()-1)&lt;INDEX(Onglets[Début],E$1))=TRUE,VALUE(D$1),"")</f>
        <v/>
      </c>
      <c r="E268" s="1" t="str">
        <f ca="1">IF(AND((ROW()-1)&gt;=INDEX(Onglets[Début],E$1),(ROW()-1)&lt;INDEX(Onglets[Début],F$1))=TRUE,VALUE(E$1),"")</f>
        <v/>
      </c>
      <c r="F268" s="1" t="str">
        <f ca="1">IF(AND((ROW()-1)&gt;=INDEX(Onglets[Début],F$1),(ROW()-1)&lt;INDEX(Onglets[Début],G$1))=TRUE,VALUE(F$1),"")</f>
        <v/>
      </c>
      <c r="G268" s="1" t="str">
        <f ca="1">IF(AND((ROW()-1)&gt;=INDEX(Onglets[Début],G$1),(ROW()-1)&lt;INDEX(Onglets[Début],H$1))=TRUE,VALUE(G$1),"")</f>
        <v/>
      </c>
      <c r="H268" s="1">
        <f ca="1">IF(AND((ROW()-1)&gt;=INDEX(Onglets[Début],H$1),(ROW()-1)&lt;INDEX(Onglets[Début],I$1))=TRUE,VALUE(H$1),"")</f>
        <v>5</v>
      </c>
      <c r="I268" s="1" t="str">
        <f ca="1">IF(AND((ROW()-1)&gt;=INDEX(Onglets[Début],I$1),(ROW()-1)&lt;INDEX(Onglets[Début],J$1))=TRUE,VALUE(I$1),"")</f>
        <v/>
      </c>
      <c r="J268" s="1" t="str">
        <f ca="1">IF(AND((ROW()-1)&gt;=INDEX(Onglets[Début],J$1),(ROW()-1)&lt;INDEX(Onglets[Début],K$1))=TRUE,VALUE(J$1),"")</f>
        <v/>
      </c>
      <c r="K268" s="1" t="str">
        <f ca="1">IF(AND((ROW()-1)&gt;=INDEX(Onglets[Début],K$1),(ROW()-1)&lt;INDEX(Onglets[Début],L$1))=TRUE,VALUE(K$1),"")</f>
        <v/>
      </c>
      <c r="L268" s="1" t="str">
        <f ca="1">IF(AND((ROW()-1)&gt;=INDEX(Onglets[Début],L$1))=TRUE,VALUE(L$1),"")</f>
        <v/>
      </c>
      <c r="M268" s="2" t="str">
        <f t="shared" ca="1" si="14"/>
        <v xml:space="preserve"> </v>
      </c>
      <c r="N268" s="2" t="str">
        <f t="shared" ca="1" si="14"/>
        <v xml:space="preserve"> </v>
      </c>
      <c r="O268" s="2" t="str">
        <f t="shared" ca="1" si="14"/>
        <v xml:space="preserve"> </v>
      </c>
      <c r="P268" s="1" t="str">
        <f t="shared" ca="1" si="16"/>
        <v/>
      </c>
    </row>
    <row r="269" spans="1:16" s="2" customFormat="1" x14ac:dyDescent="0.2">
      <c r="A269" s="1">
        <f ca="1">ROW()-IFERROR(INDEX(Onglets[Fin],MATCH(SUM($D269:$L269)-1,Onglets[ID]),0),0)-1</f>
        <v>14</v>
      </c>
      <c r="B269" s="1" t="str">
        <f ca="1">INDEX(Onglets[Onglet],MATCH(SUM($D269:$L269),Onglets[ID]),0)</f>
        <v>Hormones</v>
      </c>
      <c r="C269" s="23" t="str">
        <f t="shared" ca="1" si="15"/>
        <v>Estrone (salivaire)</v>
      </c>
      <c r="D269" s="1" t="str">
        <f ca="1">IF(AND((ROW()-1)&gt;=INDEX(Onglets[Début],D$1),(ROW()-1)&lt;INDEX(Onglets[Début],E$1))=TRUE,VALUE(D$1),"")</f>
        <v/>
      </c>
      <c r="E269" s="1" t="str">
        <f ca="1">IF(AND((ROW()-1)&gt;=INDEX(Onglets[Début],E$1),(ROW()-1)&lt;INDEX(Onglets[Début],F$1))=TRUE,VALUE(E$1),"")</f>
        <v/>
      </c>
      <c r="F269" s="1" t="str">
        <f ca="1">IF(AND((ROW()-1)&gt;=INDEX(Onglets[Début],F$1),(ROW()-1)&lt;INDEX(Onglets[Début],G$1))=TRUE,VALUE(F$1),"")</f>
        <v/>
      </c>
      <c r="G269" s="1" t="str">
        <f ca="1">IF(AND((ROW()-1)&gt;=INDEX(Onglets[Début],G$1),(ROW()-1)&lt;INDEX(Onglets[Début],H$1))=TRUE,VALUE(G$1),"")</f>
        <v/>
      </c>
      <c r="H269" s="1">
        <f ca="1">IF(AND((ROW()-1)&gt;=INDEX(Onglets[Début],H$1),(ROW()-1)&lt;INDEX(Onglets[Début],I$1))=TRUE,VALUE(H$1),"")</f>
        <v>5</v>
      </c>
      <c r="I269" s="1" t="str">
        <f ca="1">IF(AND((ROW()-1)&gt;=INDEX(Onglets[Début],I$1),(ROW()-1)&lt;INDEX(Onglets[Début],J$1))=TRUE,VALUE(I$1),"")</f>
        <v/>
      </c>
      <c r="J269" s="1" t="str">
        <f ca="1">IF(AND((ROW()-1)&gt;=INDEX(Onglets[Début],J$1),(ROW()-1)&lt;INDEX(Onglets[Début],K$1))=TRUE,VALUE(J$1),"")</f>
        <v/>
      </c>
      <c r="K269" s="1" t="str">
        <f ca="1">IF(AND((ROW()-1)&gt;=INDEX(Onglets[Début],K$1),(ROW()-1)&lt;INDEX(Onglets[Début],L$1))=TRUE,VALUE(K$1),"")</f>
        <v/>
      </c>
      <c r="L269" s="1" t="str">
        <f ca="1">IF(AND((ROW()-1)&gt;=INDEX(Onglets[Début],L$1))=TRUE,VALUE(L$1),"")</f>
        <v/>
      </c>
      <c r="M269" s="2" t="str">
        <f t="shared" ca="1" si="14"/>
        <v xml:space="preserve"> </v>
      </c>
      <c r="N269" s="2" t="str">
        <f t="shared" ca="1" si="14"/>
        <v xml:space="preserve"> </v>
      </c>
      <c r="O269" s="2" t="str">
        <f t="shared" ca="1" si="14"/>
        <v/>
      </c>
      <c r="P269" s="1" t="str">
        <f t="shared" ca="1" si="16"/>
        <v/>
      </c>
    </row>
    <row r="270" spans="1:16" s="2" customFormat="1" x14ac:dyDescent="0.2">
      <c r="A270" s="1">
        <f ca="1">ROW()-IFERROR(INDEX(Onglets[Fin],MATCH(SUM($D270:$L270)-1,Onglets[ID]),0),0)-1</f>
        <v>15</v>
      </c>
      <c r="B270" s="1" t="str">
        <f ca="1">INDEX(Onglets[Onglet],MATCH(SUM($D270:$L270),Onglets[ID]),0)</f>
        <v>Hormones</v>
      </c>
      <c r="C270" s="23" t="str">
        <f t="shared" ca="1" si="15"/>
        <v>Ghreline</v>
      </c>
      <c r="D270" s="1" t="str">
        <f ca="1">IF(AND((ROW()-1)&gt;=INDEX(Onglets[Début],D$1),(ROW()-1)&lt;INDEX(Onglets[Début],E$1))=TRUE,VALUE(D$1),"")</f>
        <v/>
      </c>
      <c r="E270" s="1" t="str">
        <f ca="1">IF(AND((ROW()-1)&gt;=INDEX(Onglets[Début],E$1),(ROW()-1)&lt;INDEX(Onglets[Début],F$1))=TRUE,VALUE(E$1),"")</f>
        <v/>
      </c>
      <c r="F270" s="1" t="str">
        <f ca="1">IF(AND((ROW()-1)&gt;=INDEX(Onglets[Début],F$1),(ROW()-1)&lt;INDEX(Onglets[Début],G$1))=TRUE,VALUE(F$1),"")</f>
        <v/>
      </c>
      <c r="G270" s="1" t="str">
        <f ca="1">IF(AND((ROW()-1)&gt;=INDEX(Onglets[Début],G$1),(ROW()-1)&lt;INDEX(Onglets[Début],H$1))=TRUE,VALUE(G$1),"")</f>
        <v/>
      </c>
      <c r="H270" s="1">
        <f ca="1">IF(AND((ROW()-1)&gt;=INDEX(Onglets[Début],H$1),(ROW()-1)&lt;INDEX(Onglets[Début],I$1))=TRUE,VALUE(H$1),"")</f>
        <v>5</v>
      </c>
      <c r="I270" s="1" t="str">
        <f ca="1">IF(AND((ROW()-1)&gt;=INDEX(Onglets[Début],I$1),(ROW()-1)&lt;INDEX(Onglets[Début],J$1))=TRUE,VALUE(I$1),"")</f>
        <v/>
      </c>
      <c r="J270" s="1" t="str">
        <f ca="1">IF(AND((ROW()-1)&gt;=INDEX(Onglets[Début],J$1),(ROW()-1)&lt;INDEX(Onglets[Début],K$1))=TRUE,VALUE(J$1),"")</f>
        <v/>
      </c>
      <c r="K270" s="1" t="str">
        <f ca="1">IF(AND((ROW()-1)&gt;=INDEX(Onglets[Début],K$1),(ROW()-1)&lt;INDEX(Onglets[Début],L$1))=TRUE,VALUE(K$1),"")</f>
        <v/>
      </c>
      <c r="L270" s="1" t="str">
        <f ca="1">IF(AND((ROW()-1)&gt;=INDEX(Onglets[Début],L$1))=TRUE,VALUE(L$1),"")</f>
        <v/>
      </c>
      <c r="M270" s="2" t="str">
        <f t="shared" ref="M270:O333" ca="1" si="17">IF(INDEX(INDIRECT($B270&amp;"["&amp;M$1&amp;"]"),MATCH($A270,INDIRECT($B270&amp;"[Id]"),0))&lt;&gt;"",Prénom&amp;" "&amp;Nom,"")</f>
        <v xml:space="preserve"> </v>
      </c>
      <c r="N270" s="2" t="str">
        <f t="shared" ca="1" si="17"/>
        <v xml:space="preserve"> </v>
      </c>
      <c r="O270" s="2" t="str">
        <f t="shared" ca="1" si="17"/>
        <v xml:space="preserve"> </v>
      </c>
      <c r="P270" s="1" t="str">
        <f t="shared" ca="1" si="16"/>
        <v>S. WIART: pas depuis 15 ans</v>
      </c>
    </row>
    <row r="271" spans="1:16" s="2" customFormat="1" x14ac:dyDescent="0.2">
      <c r="A271" s="1">
        <f ca="1">ROW()-IFERROR(INDEX(Onglets[Fin],MATCH(SUM($D271:$L271)-1,Onglets[ID]),0),0)-1</f>
        <v>16</v>
      </c>
      <c r="B271" s="1" t="str">
        <f ca="1">INDEX(Onglets[Onglet],MATCH(SUM($D271:$L271),Onglets[ID]),0)</f>
        <v>Hormones</v>
      </c>
      <c r="C271" s="23" t="str">
        <f t="shared" ca="1" si="15"/>
        <v>GLP-1 (actif)</v>
      </c>
      <c r="D271" s="1" t="str">
        <f ca="1">IF(AND((ROW()-1)&gt;=INDEX(Onglets[Début],D$1),(ROW()-1)&lt;INDEX(Onglets[Début],E$1))=TRUE,VALUE(D$1),"")</f>
        <v/>
      </c>
      <c r="E271" s="1" t="str">
        <f ca="1">IF(AND((ROW()-1)&gt;=INDEX(Onglets[Début],E$1),(ROW()-1)&lt;INDEX(Onglets[Début],F$1))=TRUE,VALUE(E$1),"")</f>
        <v/>
      </c>
      <c r="F271" s="1" t="str">
        <f ca="1">IF(AND((ROW()-1)&gt;=INDEX(Onglets[Début],F$1),(ROW()-1)&lt;INDEX(Onglets[Début],G$1))=TRUE,VALUE(F$1),"")</f>
        <v/>
      </c>
      <c r="G271" s="1" t="str">
        <f ca="1">IF(AND((ROW()-1)&gt;=INDEX(Onglets[Début],G$1),(ROW()-1)&lt;INDEX(Onglets[Début],H$1))=TRUE,VALUE(G$1),"")</f>
        <v/>
      </c>
      <c r="H271" s="1">
        <f ca="1">IF(AND((ROW()-1)&gt;=INDEX(Onglets[Début],H$1),(ROW()-1)&lt;INDEX(Onglets[Début],I$1))=TRUE,VALUE(H$1),"")</f>
        <v>5</v>
      </c>
      <c r="I271" s="1" t="str">
        <f ca="1">IF(AND((ROW()-1)&gt;=INDEX(Onglets[Début],I$1),(ROW()-1)&lt;INDEX(Onglets[Début],J$1))=TRUE,VALUE(I$1),"")</f>
        <v/>
      </c>
      <c r="J271" s="1" t="str">
        <f ca="1">IF(AND((ROW()-1)&gt;=INDEX(Onglets[Début],J$1),(ROW()-1)&lt;INDEX(Onglets[Début],K$1))=TRUE,VALUE(J$1),"")</f>
        <v/>
      </c>
      <c r="K271" s="1" t="str">
        <f ca="1">IF(AND((ROW()-1)&gt;=INDEX(Onglets[Début],K$1),(ROW()-1)&lt;INDEX(Onglets[Début],L$1))=TRUE,VALUE(K$1),"")</f>
        <v/>
      </c>
      <c r="L271" s="1" t="str">
        <f ca="1">IF(AND((ROW()-1)&gt;=INDEX(Onglets[Début],L$1))=TRUE,VALUE(L$1),"")</f>
        <v/>
      </c>
      <c r="M271" s="2" t="str">
        <f t="shared" ca="1" si="17"/>
        <v xml:space="preserve"> </v>
      </c>
      <c r="N271" s="2" t="str">
        <f t="shared" ca="1" si="17"/>
        <v xml:space="preserve"> </v>
      </c>
      <c r="O271" s="2" t="str">
        <f t="shared" ca="1" si="17"/>
        <v xml:space="preserve"> </v>
      </c>
      <c r="P271" s="1" t="str">
        <f t="shared" ca="1" si="16"/>
        <v/>
      </c>
    </row>
    <row r="272" spans="1:16" s="2" customFormat="1" x14ac:dyDescent="0.2">
      <c r="A272" s="1">
        <f ca="1">ROW()-IFERROR(INDEX(Onglets[Fin],MATCH(SUM($D272:$L272)-1,Onglets[ID]),0),0)-1</f>
        <v>17</v>
      </c>
      <c r="B272" s="1" t="str">
        <f ca="1">INDEX(Onglets[Onglet],MATCH(SUM($D272:$L272),Onglets[ID]),0)</f>
        <v>Hormones</v>
      </c>
      <c r="C272" s="23" t="str">
        <f t="shared" ca="1" si="15"/>
        <v>Glucagon (plasma)</v>
      </c>
      <c r="D272" s="1" t="str">
        <f ca="1">IF(AND((ROW()-1)&gt;=INDEX(Onglets[Début],D$1),(ROW()-1)&lt;INDEX(Onglets[Début],E$1))=TRUE,VALUE(D$1),"")</f>
        <v/>
      </c>
      <c r="E272" s="1" t="str">
        <f ca="1">IF(AND((ROW()-1)&gt;=INDEX(Onglets[Début],E$1),(ROW()-1)&lt;INDEX(Onglets[Début],F$1))=TRUE,VALUE(E$1),"")</f>
        <v/>
      </c>
      <c r="F272" s="1" t="str">
        <f ca="1">IF(AND((ROW()-1)&gt;=INDEX(Onglets[Début],F$1),(ROW()-1)&lt;INDEX(Onglets[Début],G$1))=TRUE,VALUE(F$1),"")</f>
        <v/>
      </c>
      <c r="G272" s="1" t="str">
        <f ca="1">IF(AND((ROW()-1)&gt;=INDEX(Onglets[Début],G$1),(ROW()-1)&lt;INDEX(Onglets[Début],H$1))=TRUE,VALUE(G$1),"")</f>
        <v/>
      </c>
      <c r="H272" s="1">
        <f ca="1">IF(AND((ROW()-1)&gt;=INDEX(Onglets[Début],H$1),(ROW()-1)&lt;INDEX(Onglets[Début],I$1))=TRUE,VALUE(H$1),"")</f>
        <v>5</v>
      </c>
      <c r="I272" s="1" t="str">
        <f ca="1">IF(AND((ROW()-1)&gt;=INDEX(Onglets[Début],I$1),(ROW()-1)&lt;INDEX(Onglets[Début],J$1))=TRUE,VALUE(I$1),"")</f>
        <v/>
      </c>
      <c r="J272" s="1" t="str">
        <f ca="1">IF(AND((ROW()-1)&gt;=INDEX(Onglets[Début],J$1),(ROW()-1)&lt;INDEX(Onglets[Début],K$1))=TRUE,VALUE(J$1),"")</f>
        <v/>
      </c>
      <c r="K272" s="1" t="str">
        <f ca="1">IF(AND((ROW()-1)&gt;=INDEX(Onglets[Début],K$1),(ROW()-1)&lt;INDEX(Onglets[Début],L$1))=TRUE,VALUE(K$1),"")</f>
        <v/>
      </c>
      <c r="L272" s="1" t="str">
        <f ca="1">IF(AND((ROW()-1)&gt;=INDEX(Onglets[Début],L$1))=TRUE,VALUE(L$1),"")</f>
        <v/>
      </c>
      <c r="M272" s="2" t="str">
        <f t="shared" ca="1" si="17"/>
        <v xml:space="preserve"> </v>
      </c>
      <c r="N272" s="2" t="str">
        <f t="shared" ca="1" si="17"/>
        <v/>
      </c>
      <c r="O272" s="2" t="str">
        <f t="shared" ca="1" si="17"/>
        <v xml:space="preserve"> </v>
      </c>
      <c r="P272" s="1" t="str">
        <f t="shared" ca="1" si="16"/>
        <v/>
      </c>
    </row>
    <row r="273" spans="1:16" s="2" customFormat="1" x14ac:dyDescent="0.2">
      <c r="A273" s="1">
        <f ca="1">ROW()-IFERROR(INDEX(Onglets[Fin],MATCH(SUM($D273:$L273)-1,Onglets[ID]),0),0)-1</f>
        <v>18</v>
      </c>
      <c r="B273" s="1" t="str">
        <f ca="1">INDEX(Onglets[Onglet],MATCH(SUM($D273:$L273),Onglets[ID]),0)</f>
        <v>Hormones</v>
      </c>
      <c r="C273" s="23" t="str">
        <f t="shared" ca="1" si="15"/>
        <v>Hormone lutéinisante LH</v>
      </c>
      <c r="D273" s="1" t="str">
        <f ca="1">IF(AND((ROW()-1)&gt;=INDEX(Onglets[Début],D$1),(ROW()-1)&lt;INDEX(Onglets[Début],E$1))=TRUE,VALUE(D$1),"")</f>
        <v/>
      </c>
      <c r="E273" s="1" t="str">
        <f ca="1">IF(AND((ROW()-1)&gt;=INDEX(Onglets[Début],E$1),(ROW()-1)&lt;INDEX(Onglets[Début],F$1))=TRUE,VALUE(E$1),"")</f>
        <v/>
      </c>
      <c r="F273" s="1" t="str">
        <f ca="1">IF(AND((ROW()-1)&gt;=INDEX(Onglets[Début],F$1),(ROW()-1)&lt;INDEX(Onglets[Début],G$1))=TRUE,VALUE(F$1),"")</f>
        <v/>
      </c>
      <c r="G273" s="1" t="str">
        <f ca="1">IF(AND((ROW()-1)&gt;=INDEX(Onglets[Début],G$1),(ROW()-1)&lt;INDEX(Onglets[Début],H$1))=TRUE,VALUE(G$1),"")</f>
        <v/>
      </c>
      <c r="H273" s="1">
        <f ca="1">IF(AND((ROW()-1)&gt;=INDEX(Onglets[Début],H$1),(ROW()-1)&lt;INDEX(Onglets[Début],I$1))=TRUE,VALUE(H$1),"")</f>
        <v>5</v>
      </c>
      <c r="I273" s="1" t="str">
        <f ca="1">IF(AND((ROW()-1)&gt;=INDEX(Onglets[Début],I$1),(ROW()-1)&lt;INDEX(Onglets[Début],J$1))=TRUE,VALUE(I$1),"")</f>
        <v/>
      </c>
      <c r="J273" s="1" t="str">
        <f ca="1">IF(AND((ROW()-1)&gt;=INDEX(Onglets[Début],J$1),(ROW()-1)&lt;INDEX(Onglets[Début],K$1))=TRUE,VALUE(J$1),"")</f>
        <v/>
      </c>
      <c r="K273" s="1" t="str">
        <f ca="1">IF(AND((ROW()-1)&gt;=INDEX(Onglets[Début],K$1),(ROW()-1)&lt;INDEX(Onglets[Début],L$1))=TRUE,VALUE(K$1),"")</f>
        <v/>
      </c>
      <c r="L273" s="1" t="str">
        <f ca="1">IF(AND((ROW()-1)&gt;=INDEX(Onglets[Début],L$1))=TRUE,VALUE(L$1),"")</f>
        <v/>
      </c>
      <c r="M273" s="2" t="str">
        <f t="shared" ca="1" si="17"/>
        <v xml:space="preserve"> </v>
      </c>
      <c r="N273" s="2" t="str">
        <f t="shared" ca="1" si="17"/>
        <v/>
      </c>
      <c r="O273" s="2" t="str">
        <f t="shared" ca="1" si="17"/>
        <v xml:space="preserve"> </v>
      </c>
      <c r="P273" s="1" t="str">
        <f t="shared" ca="1" si="16"/>
        <v>J. PORTAGUEN, S. WIART: réalisé il y a 15 ans</v>
      </c>
    </row>
    <row r="274" spans="1:16" s="2" customFormat="1" x14ac:dyDescent="0.2">
      <c r="A274" s="1">
        <f ca="1">ROW()-IFERROR(INDEX(Onglets[Fin],MATCH(SUM($D274:$L274)-1,Onglets[ID]),0),0)-1</f>
        <v>19</v>
      </c>
      <c r="B274" s="1" t="str">
        <f ca="1">INDEX(Onglets[Onglet],MATCH(SUM($D274:$L274),Onglets[ID]),0)</f>
        <v>Hormones</v>
      </c>
      <c r="C274" s="23" t="str">
        <f t="shared" ca="1" si="15"/>
        <v xml:space="preserve">LH et FSH </v>
      </c>
      <c r="D274" s="1" t="str">
        <f ca="1">IF(AND((ROW()-1)&gt;=INDEX(Onglets[Début],D$1),(ROW()-1)&lt;INDEX(Onglets[Début],E$1))=TRUE,VALUE(D$1),"")</f>
        <v/>
      </c>
      <c r="E274" s="1" t="str">
        <f ca="1">IF(AND((ROW()-1)&gt;=INDEX(Onglets[Début],E$1),(ROW()-1)&lt;INDEX(Onglets[Début],F$1))=TRUE,VALUE(E$1),"")</f>
        <v/>
      </c>
      <c r="F274" s="1" t="str">
        <f ca="1">IF(AND((ROW()-1)&gt;=INDEX(Onglets[Début],F$1),(ROW()-1)&lt;INDEX(Onglets[Début],G$1))=TRUE,VALUE(F$1),"")</f>
        <v/>
      </c>
      <c r="G274" s="1" t="str">
        <f ca="1">IF(AND((ROW()-1)&gt;=INDEX(Onglets[Début],G$1),(ROW()-1)&lt;INDEX(Onglets[Début],H$1))=TRUE,VALUE(G$1),"")</f>
        <v/>
      </c>
      <c r="H274" s="1">
        <f ca="1">IF(AND((ROW()-1)&gt;=INDEX(Onglets[Début],H$1),(ROW()-1)&lt;INDEX(Onglets[Début],I$1))=TRUE,VALUE(H$1),"")</f>
        <v>5</v>
      </c>
      <c r="I274" s="1" t="str">
        <f ca="1">IF(AND((ROW()-1)&gt;=INDEX(Onglets[Début],I$1),(ROW()-1)&lt;INDEX(Onglets[Début],J$1))=TRUE,VALUE(I$1),"")</f>
        <v/>
      </c>
      <c r="J274" s="1" t="str">
        <f ca="1">IF(AND((ROW()-1)&gt;=INDEX(Onglets[Début],J$1),(ROW()-1)&lt;INDEX(Onglets[Début],K$1))=TRUE,VALUE(J$1),"")</f>
        <v/>
      </c>
      <c r="K274" s="1" t="str">
        <f ca="1">IF(AND((ROW()-1)&gt;=INDEX(Onglets[Début],K$1),(ROW()-1)&lt;INDEX(Onglets[Début],L$1))=TRUE,VALUE(K$1),"")</f>
        <v/>
      </c>
      <c r="L274" s="1" t="str">
        <f ca="1">IF(AND((ROW()-1)&gt;=INDEX(Onglets[Début],L$1))=TRUE,VALUE(L$1),"")</f>
        <v/>
      </c>
      <c r="M274" s="2" t="str">
        <f t="shared" ca="1" si="17"/>
        <v/>
      </c>
      <c r="N274" s="2" t="str">
        <f t="shared" ca="1" si="17"/>
        <v/>
      </c>
      <c r="O274" s="2" t="str">
        <f t="shared" ca="1" si="17"/>
        <v xml:space="preserve"> </v>
      </c>
      <c r="P274" s="1" t="str">
        <f t="shared" ca="1" si="16"/>
        <v/>
      </c>
    </row>
    <row r="275" spans="1:16" s="2" customFormat="1" x14ac:dyDescent="0.2">
      <c r="A275" s="1">
        <f ca="1">ROW()-IFERROR(INDEX(Onglets[Fin],MATCH(SUM($D275:$L275)-1,Onglets[ID]),0),0)-1</f>
        <v>20</v>
      </c>
      <c r="B275" s="1" t="str">
        <f ca="1">INDEX(Onglets[Onglet],MATCH(SUM($D275:$L275),Onglets[ID]),0)</f>
        <v>Hormones</v>
      </c>
      <c r="C275" s="23" t="str">
        <f t="shared" ca="1" si="15"/>
        <v>IFN-gamma</v>
      </c>
      <c r="D275" s="1" t="str">
        <f ca="1">IF(AND((ROW()-1)&gt;=INDEX(Onglets[Début],D$1),(ROW()-1)&lt;INDEX(Onglets[Début],E$1))=TRUE,VALUE(D$1),"")</f>
        <v/>
      </c>
      <c r="E275" s="1" t="str">
        <f ca="1">IF(AND((ROW()-1)&gt;=INDEX(Onglets[Début],E$1),(ROW()-1)&lt;INDEX(Onglets[Début],F$1))=TRUE,VALUE(E$1),"")</f>
        <v/>
      </c>
      <c r="F275" s="1" t="str">
        <f ca="1">IF(AND((ROW()-1)&gt;=INDEX(Onglets[Début],F$1),(ROW()-1)&lt;INDEX(Onglets[Début],G$1))=TRUE,VALUE(F$1),"")</f>
        <v/>
      </c>
      <c r="G275" s="1" t="str">
        <f ca="1">IF(AND((ROW()-1)&gt;=INDEX(Onglets[Début],G$1),(ROW()-1)&lt;INDEX(Onglets[Début],H$1))=TRUE,VALUE(G$1),"")</f>
        <v/>
      </c>
      <c r="H275" s="1">
        <f ca="1">IF(AND((ROW()-1)&gt;=INDEX(Onglets[Début],H$1),(ROW()-1)&lt;INDEX(Onglets[Début],I$1))=TRUE,VALUE(H$1),"")</f>
        <v>5</v>
      </c>
      <c r="I275" s="1" t="str">
        <f ca="1">IF(AND((ROW()-1)&gt;=INDEX(Onglets[Début],I$1),(ROW()-1)&lt;INDEX(Onglets[Début],J$1))=TRUE,VALUE(I$1),"")</f>
        <v/>
      </c>
      <c r="J275" s="1" t="str">
        <f ca="1">IF(AND((ROW()-1)&gt;=INDEX(Onglets[Début],J$1),(ROW()-1)&lt;INDEX(Onglets[Début],K$1))=TRUE,VALUE(J$1),"")</f>
        <v/>
      </c>
      <c r="K275" s="1" t="str">
        <f ca="1">IF(AND((ROW()-1)&gt;=INDEX(Onglets[Début],K$1),(ROW()-1)&lt;INDEX(Onglets[Début],L$1))=TRUE,VALUE(K$1),"")</f>
        <v/>
      </c>
      <c r="L275" s="1" t="str">
        <f ca="1">IF(AND((ROW()-1)&gt;=INDEX(Onglets[Début],L$1))=TRUE,VALUE(L$1),"")</f>
        <v/>
      </c>
      <c r="M275" s="2" t="str">
        <f t="shared" ca="1" si="17"/>
        <v xml:space="preserve"> </v>
      </c>
      <c r="N275" s="2" t="str">
        <f t="shared" ca="1" si="17"/>
        <v xml:space="preserve"> </v>
      </c>
      <c r="O275" s="2" t="str">
        <f t="shared" ca="1" si="17"/>
        <v xml:space="preserve"> </v>
      </c>
      <c r="P275" s="1" t="str">
        <f t="shared" ca="1" si="16"/>
        <v/>
      </c>
    </row>
    <row r="276" spans="1:16" s="2" customFormat="1" x14ac:dyDescent="0.2">
      <c r="A276" s="1">
        <f ca="1">ROW()-IFERROR(INDEX(Onglets[Fin],MATCH(SUM($D276:$L276)-1,Onglets[ID]),0),0)-1</f>
        <v>21</v>
      </c>
      <c r="B276" s="1" t="str">
        <f ca="1">INDEX(Onglets[Onglet],MATCH(SUM($D276:$L276),Onglets[ID]),0)</f>
        <v>Hormones</v>
      </c>
      <c r="C276" s="23" t="str">
        <f t="shared" ca="1" si="15"/>
        <v xml:space="preserve">IgA </v>
      </c>
      <c r="D276" s="1" t="str">
        <f ca="1">IF(AND((ROW()-1)&gt;=INDEX(Onglets[Début],D$1),(ROW()-1)&lt;INDEX(Onglets[Début],E$1))=TRUE,VALUE(D$1),"")</f>
        <v/>
      </c>
      <c r="E276" s="1" t="str">
        <f ca="1">IF(AND((ROW()-1)&gt;=INDEX(Onglets[Début],E$1),(ROW()-1)&lt;INDEX(Onglets[Début],F$1))=TRUE,VALUE(E$1),"")</f>
        <v/>
      </c>
      <c r="F276" s="1" t="str">
        <f ca="1">IF(AND((ROW()-1)&gt;=INDEX(Onglets[Début],F$1),(ROW()-1)&lt;INDEX(Onglets[Début],G$1))=TRUE,VALUE(F$1),"")</f>
        <v/>
      </c>
      <c r="G276" s="1" t="str">
        <f ca="1">IF(AND((ROW()-1)&gt;=INDEX(Onglets[Début],G$1),(ROW()-1)&lt;INDEX(Onglets[Début],H$1))=TRUE,VALUE(G$1),"")</f>
        <v/>
      </c>
      <c r="H276" s="1">
        <f ca="1">IF(AND((ROW()-1)&gt;=INDEX(Onglets[Début],H$1),(ROW()-1)&lt;INDEX(Onglets[Début],I$1))=TRUE,VALUE(H$1),"")</f>
        <v>5</v>
      </c>
      <c r="I276" s="1" t="str">
        <f ca="1">IF(AND((ROW()-1)&gt;=INDEX(Onglets[Début],I$1),(ROW()-1)&lt;INDEX(Onglets[Début],J$1))=TRUE,VALUE(I$1),"")</f>
        <v/>
      </c>
      <c r="J276" s="1" t="str">
        <f ca="1">IF(AND((ROW()-1)&gt;=INDEX(Onglets[Début],J$1),(ROW()-1)&lt;INDEX(Onglets[Début],K$1))=TRUE,VALUE(J$1),"")</f>
        <v/>
      </c>
      <c r="K276" s="1" t="str">
        <f ca="1">IF(AND((ROW()-1)&gt;=INDEX(Onglets[Début],K$1),(ROW()-1)&lt;INDEX(Onglets[Début],L$1))=TRUE,VALUE(K$1),"")</f>
        <v/>
      </c>
      <c r="L276" s="1" t="str">
        <f ca="1">IF(AND((ROW()-1)&gt;=INDEX(Onglets[Début],L$1))=TRUE,VALUE(L$1),"")</f>
        <v/>
      </c>
      <c r="M276" s="2" t="str">
        <f t="shared" ca="1" si="17"/>
        <v xml:space="preserve"> </v>
      </c>
      <c r="N276" s="2" t="str">
        <f t="shared" ca="1" si="17"/>
        <v xml:space="preserve"> </v>
      </c>
      <c r="O276" s="2" t="str">
        <f t="shared" ca="1" si="17"/>
        <v xml:space="preserve"> </v>
      </c>
      <c r="P276" s="1" t="str">
        <f t="shared" ca="1" si="16"/>
        <v/>
      </c>
    </row>
    <row r="277" spans="1:16" s="2" customFormat="1" x14ac:dyDescent="0.2">
      <c r="A277" s="1">
        <f ca="1">ROW()-IFERROR(INDEX(Onglets[Fin],MATCH(SUM($D277:$L277)-1,Onglets[ID]),0),0)-1</f>
        <v>22</v>
      </c>
      <c r="B277" s="1" t="str">
        <f ca="1">INDEX(Onglets[Onglet],MATCH(SUM($D277:$L277),Onglets[ID]),0)</f>
        <v>Hormones</v>
      </c>
      <c r="C277" s="23" t="str">
        <f t="shared" ca="1" si="15"/>
        <v>IGF1</v>
      </c>
      <c r="D277" s="1" t="str">
        <f ca="1">IF(AND((ROW()-1)&gt;=INDEX(Onglets[Début],D$1),(ROW()-1)&lt;INDEX(Onglets[Début],E$1))=TRUE,VALUE(D$1),"")</f>
        <v/>
      </c>
      <c r="E277" s="1" t="str">
        <f ca="1">IF(AND((ROW()-1)&gt;=INDEX(Onglets[Début],E$1),(ROW()-1)&lt;INDEX(Onglets[Début],F$1))=TRUE,VALUE(E$1),"")</f>
        <v/>
      </c>
      <c r="F277" s="1" t="str">
        <f ca="1">IF(AND((ROW()-1)&gt;=INDEX(Onglets[Début],F$1),(ROW()-1)&lt;INDEX(Onglets[Début],G$1))=TRUE,VALUE(F$1),"")</f>
        <v/>
      </c>
      <c r="G277" s="1" t="str">
        <f ca="1">IF(AND((ROW()-1)&gt;=INDEX(Onglets[Début],G$1),(ROW()-1)&lt;INDEX(Onglets[Début],H$1))=TRUE,VALUE(G$1),"")</f>
        <v/>
      </c>
      <c r="H277" s="1">
        <f ca="1">IF(AND((ROW()-1)&gt;=INDEX(Onglets[Début],H$1),(ROW()-1)&lt;INDEX(Onglets[Début],I$1))=TRUE,VALUE(H$1),"")</f>
        <v>5</v>
      </c>
      <c r="I277" s="1" t="str">
        <f ca="1">IF(AND((ROW()-1)&gt;=INDEX(Onglets[Début],I$1),(ROW()-1)&lt;INDEX(Onglets[Début],J$1))=TRUE,VALUE(I$1),"")</f>
        <v/>
      </c>
      <c r="J277" s="1" t="str">
        <f ca="1">IF(AND((ROW()-1)&gt;=INDEX(Onglets[Début],J$1),(ROW()-1)&lt;INDEX(Onglets[Début],K$1))=TRUE,VALUE(J$1),"")</f>
        <v/>
      </c>
      <c r="K277" s="1" t="str">
        <f ca="1">IF(AND((ROW()-1)&gt;=INDEX(Onglets[Début],K$1),(ROW()-1)&lt;INDEX(Onglets[Début],L$1))=TRUE,VALUE(K$1),"")</f>
        <v/>
      </c>
      <c r="L277" s="1" t="str">
        <f ca="1">IF(AND((ROW()-1)&gt;=INDEX(Onglets[Début],L$1))=TRUE,VALUE(L$1),"")</f>
        <v/>
      </c>
      <c r="M277" s="2" t="str">
        <f t="shared" ca="1" si="17"/>
        <v xml:space="preserve"> </v>
      </c>
      <c r="N277" s="2" t="str">
        <f t="shared" ca="1" si="17"/>
        <v xml:space="preserve"> </v>
      </c>
      <c r="O277" s="2" t="str">
        <f t="shared" ca="1" si="17"/>
        <v xml:space="preserve"> </v>
      </c>
      <c r="P277" s="1" t="str">
        <f t="shared" ca="1" si="16"/>
        <v>J. PORTAGUEN: réalisé il y a 20 ans</v>
      </c>
    </row>
    <row r="278" spans="1:16" s="2" customFormat="1" x14ac:dyDescent="0.2">
      <c r="A278" s="1">
        <f ca="1">ROW()-IFERROR(INDEX(Onglets[Fin],MATCH(SUM($D278:$L278)-1,Onglets[ID]),0),0)-1</f>
        <v>23</v>
      </c>
      <c r="B278" s="1" t="str">
        <f ca="1">INDEX(Onglets[Onglet],MATCH(SUM($D278:$L278),Onglets[ID]),0)</f>
        <v>Hormones</v>
      </c>
      <c r="C278" s="23" t="str">
        <f t="shared" ca="1" si="15"/>
        <v xml:space="preserve">IgG (purification) </v>
      </c>
      <c r="D278" s="1" t="str">
        <f ca="1">IF(AND((ROW()-1)&gt;=INDEX(Onglets[Début],D$1),(ROW()-1)&lt;INDEX(Onglets[Début],E$1))=TRUE,VALUE(D$1),"")</f>
        <v/>
      </c>
      <c r="E278" s="1" t="str">
        <f ca="1">IF(AND((ROW()-1)&gt;=INDEX(Onglets[Début],E$1),(ROW()-1)&lt;INDEX(Onglets[Début],F$1))=TRUE,VALUE(E$1),"")</f>
        <v/>
      </c>
      <c r="F278" s="1" t="str">
        <f ca="1">IF(AND((ROW()-1)&gt;=INDEX(Onglets[Début],F$1),(ROW()-1)&lt;INDEX(Onglets[Début],G$1))=TRUE,VALUE(F$1),"")</f>
        <v/>
      </c>
      <c r="G278" s="1" t="str">
        <f ca="1">IF(AND((ROW()-1)&gt;=INDEX(Onglets[Début],G$1),(ROW()-1)&lt;INDEX(Onglets[Début],H$1))=TRUE,VALUE(G$1),"")</f>
        <v/>
      </c>
      <c r="H278" s="1">
        <f ca="1">IF(AND((ROW()-1)&gt;=INDEX(Onglets[Début],H$1),(ROW()-1)&lt;INDEX(Onglets[Début],I$1))=TRUE,VALUE(H$1),"")</f>
        <v>5</v>
      </c>
      <c r="I278" s="1" t="str">
        <f ca="1">IF(AND((ROW()-1)&gt;=INDEX(Onglets[Début],I$1),(ROW()-1)&lt;INDEX(Onglets[Début],J$1))=TRUE,VALUE(I$1),"")</f>
        <v/>
      </c>
      <c r="J278" s="1" t="str">
        <f ca="1">IF(AND((ROW()-1)&gt;=INDEX(Onglets[Début],J$1),(ROW()-1)&lt;INDEX(Onglets[Début],K$1))=TRUE,VALUE(J$1),"")</f>
        <v/>
      </c>
      <c r="K278" s="1" t="str">
        <f ca="1">IF(AND((ROW()-1)&gt;=INDEX(Onglets[Début],K$1),(ROW()-1)&lt;INDEX(Onglets[Début],L$1))=TRUE,VALUE(K$1),"")</f>
        <v/>
      </c>
      <c r="L278" s="1" t="str">
        <f ca="1">IF(AND((ROW()-1)&gt;=INDEX(Onglets[Début],L$1))=TRUE,VALUE(L$1),"")</f>
        <v/>
      </c>
      <c r="M278" s="2" t="str">
        <f t="shared" ca="1" si="17"/>
        <v xml:space="preserve"> </v>
      </c>
      <c r="N278" s="2" t="str">
        <f t="shared" ca="1" si="17"/>
        <v xml:space="preserve"> </v>
      </c>
      <c r="O278" s="2" t="str">
        <f t="shared" ca="1" si="17"/>
        <v xml:space="preserve"> </v>
      </c>
      <c r="P278" s="1" t="str">
        <f t="shared" ca="1" si="16"/>
        <v>J. PORTAGUEN: réalisé il y a 20 ans</v>
      </c>
    </row>
    <row r="279" spans="1:16" s="2" customFormat="1" x14ac:dyDescent="0.2">
      <c r="A279" s="1">
        <f ca="1">ROW()-IFERROR(INDEX(Onglets[Fin],MATCH(SUM($D279:$L279)-1,Onglets[ID]),0),0)-1</f>
        <v>24</v>
      </c>
      <c r="B279" s="1" t="str">
        <f ca="1">INDEX(Onglets[Onglet],MATCH(SUM($D279:$L279),Onglets[ID]),0)</f>
        <v>Hormones</v>
      </c>
      <c r="C279" s="23" t="str">
        <f t="shared" ca="1" si="15"/>
        <v>IgG totales (dosages)</v>
      </c>
      <c r="D279" s="1" t="str">
        <f ca="1">IF(AND((ROW()-1)&gt;=INDEX(Onglets[Début],D$1),(ROW()-1)&lt;INDEX(Onglets[Début],E$1))=TRUE,VALUE(D$1),"")</f>
        <v/>
      </c>
      <c r="E279" s="1" t="str">
        <f ca="1">IF(AND((ROW()-1)&gt;=INDEX(Onglets[Début],E$1),(ROW()-1)&lt;INDEX(Onglets[Début],F$1))=TRUE,VALUE(E$1),"")</f>
        <v/>
      </c>
      <c r="F279" s="1" t="str">
        <f ca="1">IF(AND((ROW()-1)&gt;=INDEX(Onglets[Début],F$1),(ROW()-1)&lt;INDEX(Onglets[Début],G$1))=TRUE,VALUE(F$1),"")</f>
        <v/>
      </c>
      <c r="G279" s="1" t="str">
        <f ca="1">IF(AND((ROW()-1)&gt;=INDEX(Onglets[Début],G$1),(ROW()-1)&lt;INDEX(Onglets[Début],H$1))=TRUE,VALUE(G$1),"")</f>
        <v/>
      </c>
      <c r="H279" s="1">
        <f ca="1">IF(AND((ROW()-1)&gt;=INDEX(Onglets[Début],H$1),(ROW()-1)&lt;INDEX(Onglets[Début],I$1))=TRUE,VALUE(H$1),"")</f>
        <v>5</v>
      </c>
      <c r="I279" s="1" t="str">
        <f ca="1">IF(AND((ROW()-1)&gt;=INDEX(Onglets[Début],I$1),(ROW()-1)&lt;INDEX(Onglets[Début],J$1))=TRUE,VALUE(I$1),"")</f>
        <v/>
      </c>
      <c r="J279" s="1" t="str">
        <f ca="1">IF(AND((ROW()-1)&gt;=INDEX(Onglets[Début],J$1),(ROW()-1)&lt;INDEX(Onglets[Début],K$1))=TRUE,VALUE(J$1),"")</f>
        <v/>
      </c>
      <c r="K279" s="1" t="str">
        <f ca="1">IF(AND((ROW()-1)&gt;=INDEX(Onglets[Début],K$1),(ROW()-1)&lt;INDEX(Onglets[Début],L$1))=TRUE,VALUE(K$1),"")</f>
        <v/>
      </c>
      <c r="L279" s="1" t="str">
        <f ca="1">IF(AND((ROW()-1)&gt;=INDEX(Onglets[Début],L$1))=TRUE,VALUE(L$1),"")</f>
        <v/>
      </c>
      <c r="M279" s="2" t="str">
        <f t="shared" ca="1" si="17"/>
        <v xml:space="preserve"> </v>
      </c>
      <c r="N279" s="2" t="str">
        <f t="shared" ca="1" si="17"/>
        <v xml:space="preserve"> </v>
      </c>
      <c r="O279" s="2" t="str">
        <f t="shared" ca="1" si="17"/>
        <v xml:space="preserve"> </v>
      </c>
      <c r="P279" s="1" t="str">
        <f t="shared" ca="1" si="16"/>
        <v/>
      </c>
    </row>
    <row r="280" spans="1:16" s="2" customFormat="1" x14ac:dyDescent="0.2">
      <c r="A280" s="1">
        <f ca="1">ROW()-IFERROR(INDEX(Onglets[Fin],MATCH(SUM($D280:$L280)-1,Onglets[ID]),0),0)-1</f>
        <v>25</v>
      </c>
      <c r="B280" s="1" t="str">
        <f ca="1">INDEX(Onglets[Onglet],MATCH(SUM($D280:$L280),Onglets[ID]),0)</f>
        <v>Hormones</v>
      </c>
      <c r="C280" s="23" t="str">
        <f t="shared" ca="1" si="15"/>
        <v>IgG anti-KLH sériques (porc)</v>
      </c>
      <c r="D280" s="1" t="str">
        <f ca="1">IF(AND((ROW()-1)&gt;=INDEX(Onglets[Début],D$1),(ROW()-1)&lt;INDEX(Onglets[Début],E$1))=TRUE,VALUE(D$1),"")</f>
        <v/>
      </c>
      <c r="E280" s="1" t="str">
        <f ca="1">IF(AND((ROW()-1)&gt;=INDEX(Onglets[Début],E$1),(ROW()-1)&lt;INDEX(Onglets[Début],F$1))=TRUE,VALUE(E$1),"")</f>
        <v/>
      </c>
      <c r="F280" s="1" t="str">
        <f ca="1">IF(AND((ROW()-1)&gt;=INDEX(Onglets[Début],F$1),(ROW()-1)&lt;INDEX(Onglets[Début],G$1))=TRUE,VALUE(F$1),"")</f>
        <v/>
      </c>
      <c r="G280" s="1" t="str">
        <f ca="1">IF(AND((ROW()-1)&gt;=INDEX(Onglets[Début],G$1),(ROW()-1)&lt;INDEX(Onglets[Début],H$1))=TRUE,VALUE(G$1),"")</f>
        <v/>
      </c>
      <c r="H280" s="1">
        <f ca="1">IF(AND((ROW()-1)&gt;=INDEX(Onglets[Début],H$1),(ROW()-1)&lt;INDEX(Onglets[Début],I$1))=TRUE,VALUE(H$1),"")</f>
        <v>5</v>
      </c>
      <c r="I280" s="1" t="str">
        <f ca="1">IF(AND((ROW()-1)&gt;=INDEX(Onglets[Début],I$1),(ROW()-1)&lt;INDEX(Onglets[Début],J$1))=TRUE,VALUE(I$1),"")</f>
        <v/>
      </c>
      <c r="J280" s="1" t="str">
        <f ca="1">IF(AND((ROW()-1)&gt;=INDEX(Onglets[Début],J$1),(ROW()-1)&lt;INDEX(Onglets[Début],K$1))=TRUE,VALUE(J$1),"")</f>
        <v/>
      </c>
      <c r="K280" s="1" t="str">
        <f ca="1">IF(AND((ROW()-1)&gt;=INDEX(Onglets[Début],K$1),(ROW()-1)&lt;INDEX(Onglets[Début],L$1))=TRUE,VALUE(K$1),"")</f>
        <v/>
      </c>
      <c r="L280" s="1" t="str">
        <f ca="1">IF(AND((ROW()-1)&gt;=INDEX(Onglets[Début],L$1))=TRUE,VALUE(L$1),"")</f>
        <v/>
      </c>
      <c r="M280" s="2" t="str">
        <f t="shared" ca="1" si="17"/>
        <v xml:space="preserve"> </v>
      </c>
      <c r="N280" s="2" t="str">
        <f t="shared" ca="1" si="17"/>
        <v xml:space="preserve"> </v>
      </c>
      <c r="O280" s="2" t="str">
        <f t="shared" ca="1" si="17"/>
        <v xml:space="preserve"> </v>
      </c>
      <c r="P280" s="1" t="str">
        <f t="shared" ca="1" si="16"/>
        <v/>
      </c>
    </row>
    <row r="281" spans="1:16" s="2" customFormat="1" x14ac:dyDescent="0.2">
      <c r="A281" s="1">
        <f ca="1">ROW()-IFERROR(INDEX(Onglets[Fin],MATCH(SUM($D281:$L281)-1,Onglets[ID]),0),0)-1</f>
        <v>26</v>
      </c>
      <c r="B281" s="1" t="str">
        <f ca="1">INDEX(Onglets[Onglet],MATCH(SUM($D281:$L281),Onglets[ID]),0)</f>
        <v>Hormones</v>
      </c>
      <c r="C281" s="23" t="str">
        <f t="shared" ca="1" si="15"/>
        <v>IgG anti-OVA sériques (porc)</v>
      </c>
      <c r="D281" s="1" t="str">
        <f ca="1">IF(AND((ROW()-1)&gt;=INDEX(Onglets[Début],D$1),(ROW()-1)&lt;INDEX(Onglets[Début],E$1))=TRUE,VALUE(D$1),"")</f>
        <v/>
      </c>
      <c r="E281" s="1" t="str">
        <f ca="1">IF(AND((ROW()-1)&gt;=INDEX(Onglets[Début],E$1),(ROW()-1)&lt;INDEX(Onglets[Début],F$1))=TRUE,VALUE(E$1),"")</f>
        <v/>
      </c>
      <c r="F281" s="1" t="str">
        <f ca="1">IF(AND((ROW()-1)&gt;=INDEX(Onglets[Début],F$1),(ROW()-1)&lt;INDEX(Onglets[Début],G$1))=TRUE,VALUE(F$1),"")</f>
        <v/>
      </c>
      <c r="G281" s="1" t="str">
        <f ca="1">IF(AND((ROW()-1)&gt;=INDEX(Onglets[Début],G$1),(ROW()-1)&lt;INDEX(Onglets[Début],H$1))=TRUE,VALUE(G$1),"")</f>
        <v/>
      </c>
      <c r="H281" s="1">
        <f ca="1">IF(AND((ROW()-1)&gt;=INDEX(Onglets[Début],H$1),(ROW()-1)&lt;INDEX(Onglets[Début],I$1))=TRUE,VALUE(H$1),"")</f>
        <v>5</v>
      </c>
      <c r="I281" s="1" t="str">
        <f ca="1">IF(AND((ROW()-1)&gt;=INDEX(Onglets[Début],I$1),(ROW()-1)&lt;INDEX(Onglets[Début],J$1))=TRUE,VALUE(I$1),"")</f>
        <v/>
      </c>
      <c r="J281" s="1" t="str">
        <f ca="1">IF(AND((ROW()-1)&gt;=INDEX(Onglets[Début],J$1),(ROW()-1)&lt;INDEX(Onglets[Début],K$1))=TRUE,VALUE(J$1),"")</f>
        <v/>
      </c>
      <c r="K281" s="1" t="str">
        <f ca="1">IF(AND((ROW()-1)&gt;=INDEX(Onglets[Début],K$1),(ROW()-1)&lt;INDEX(Onglets[Début],L$1))=TRUE,VALUE(K$1),"")</f>
        <v/>
      </c>
      <c r="L281" s="1" t="str">
        <f ca="1">IF(AND((ROW()-1)&gt;=INDEX(Onglets[Début],L$1))=TRUE,VALUE(L$1),"")</f>
        <v/>
      </c>
      <c r="M281" s="2" t="str">
        <f t="shared" ca="1" si="17"/>
        <v xml:space="preserve"> </v>
      </c>
      <c r="N281" s="2" t="str">
        <f t="shared" ca="1" si="17"/>
        <v xml:space="preserve"> </v>
      </c>
      <c r="O281" s="2" t="str">
        <f t="shared" ca="1" si="17"/>
        <v xml:space="preserve"> </v>
      </c>
      <c r="P281" s="1" t="str">
        <f t="shared" ca="1" si="16"/>
        <v/>
      </c>
    </row>
    <row r="282" spans="1:16" s="2" customFormat="1" x14ac:dyDescent="0.2">
      <c r="A282" s="1">
        <f ca="1">ROW()-IFERROR(INDEX(Onglets[Fin],MATCH(SUM($D282:$L282)-1,Onglets[ID]),0),0)-1</f>
        <v>27</v>
      </c>
      <c r="B282" s="1" t="str">
        <f ca="1">INDEX(Onglets[Onglet],MATCH(SUM($D282:$L282),Onglets[ID]),0)</f>
        <v>Hormones</v>
      </c>
      <c r="C282" s="23" t="str">
        <f t="shared" ca="1" si="15"/>
        <v>IL 10</v>
      </c>
      <c r="D282" s="1" t="str">
        <f ca="1">IF(AND((ROW()-1)&gt;=INDEX(Onglets[Début],D$1),(ROW()-1)&lt;INDEX(Onglets[Début],E$1))=TRUE,VALUE(D$1),"")</f>
        <v/>
      </c>
      <c r="E282" s="1" t="str">
        <f ca="1">IF(AND((ROW()-1)&gt;=INDEX(Onglets[Début],E$1),(ROW()-1)&lt;INDEX(Onglets[Début],F$1))=TRUE,VALUE(E$1),"")</f>
        <v/>
      </c>
      <c r="F282" s="1" t="str">
        <f ca="1">IF(AND((ROW()-1)&gt;=INDEX(Onglets[Début],F$1),(ROW()-1)&lt;INDEX(Onglets[Début],G$1))=TRUE,VALUE(F$1),"")</f>
        <v/>
      </c>
      <c r="G282" s="1" t="str">
        <f ca="1">IF(AND((ROW()-1)&gt;=INDEX(Onglets[Début],G$1),(ROW()-1)&lt;INDEX(Onglets[Début],H$1))=TRUE,VALUE(G$1),"")</f>
        <v/>
      </c>
      <c r="H282" s="1">
        <f ca="1">IF(AND((ROW()-1)&gt;=INDEX(Onglets[Début],H$1),(ROW()-1)&lt;INDEX(Onglets[Début],I$1))=TRUE,VALUE(H$1),"")</f>
        <v>5</v>
      </c>
      <c r="I282" s="1" t="str">
        <f ca="1">IF(AND((ROW()-1)&gt;=INDEX(Onglets[Début],I$1),(ROW()-1)&lt;INDEX(Onglets[Début],J$1))=TRUE,VALUE(I$1),"")</f>
        <v/>
      </c>
      <c r="J282" s="1" t="str">
        <f ca="1">IF(AND((ROW()-1)&gt;=INDEX(Onglets[Début],J$1),(ROW()-1)&lt;INDEX(Onglets[Début],K$1))=TRUE,VALUE(J$1),"")</f>
        <v/>
      </c>
      <c r="K282" s="1" t="str">
        <f ca="1">IF(AND((ROW()-1)&gt;=INDEX(Onglets[Début],K$1),(ROW()-1)&lt;INDEX(Onglets[Début],L$1))=TRUE,VALUE(K$1),"")</f>
        <v/>
      </c>
      <c r="L282" s="1" t="str">
        <f ca="1">IF(AND((ROW()-1)&gt;=INDEX(Onglets[Début],L$1))=TRUE,VALUE(L$1),"")</f>
        <v/>
      </c>
      <c r="M282" s="2" t="str">
        <f t="shared" ca="1" si="17"/>
        <v xml:space="preserve"> </v>
      </c>
      <c r="N282" s="2" t="str">
        <f t="shared" ca="1" si="17"/>
        <v xml:space="preserve"> </v>
      </c>
      <c r="O282" s="2" t="str">
        <f t="shared" ca="1" si="17"/>
        <v xml:space="preserve"> </v>
      </c>
      <c r="P282" s="1" t="str">
        <f t="shared" ca="1" si="16"/>
        <v/>
      </c>
    </row>
    <row r="283" spans="1:16" s="2" customFormat="1" x14ac:dyDescent="0.2">
      <c r="A283" s="1">
        <f ca="1">ROW()-IFERROR(INDEX(Onglets[Fin],MATCH(SUM($D283:$L283)-1,Onglets[ID]),0),0)-1</f>
        <v>28</v>
      </c>
      <c r="B283" s="1" t="str">
        <f ca="1">INDEX(Onglets[Onglet],MATCH(SUM($D283:$L283),Onglets[ID]),0)</f>
        <v>Hormones</v>
      </c>
      <c r="C283" s="23" t="str">
        <f t="shared" ca="1" si="15"/>
        <v xml:space="preserve">IL 6 </v>
      </c>
      <c r="D283" s="1" t="str">
        <f ca="1">IF(AND((ROW()-1)&gt;=INDEX(Onglets[Début],D$1),(ROW()-1)&lt;INDEX(Onglets[Début],E$1))=TRUE,VALUE(D$1),"")</f>
        <v/>
      </c>
      <c r="E283" s="1" t="str">
        <f ca="1">IF(AND((ROW()-1)&gt;=INDEX(Onglets[Début],E$1),(ROW()-1)&lt;INDEX(Onglets[Début],F$1))=TRUE,VALUE(E$1),"")</f>
        <v/>
      </c>
      <c r="F283" s="1" t="str">
        <f ca="1">IF(AND((ROW()-1)&gt;=INDEX(Onglets[Début],F$1),(ROW()-1)&lt;INDEX(Onglets[Début],G$1))=TRUE,VALUE(F$1),"")</f>
        <v/>
      </c>
      <c r="G283" s="1" t="str">
        <f ca="1">IF(AND((ROW()-1)&gt;=INDEX(Onglets[Début],G$1),(ROW()-1)&lt;INDEX(Onglets[Début],H$1))=TRUE,VALUE(G$1),"")</f>
        <v/>
      </c>
      <c r="H283" s="1">
        <f ca="1">IF(AND((ROW()-1)&gt;=INDEX(Onglets[Début],H$1),(ROW()-1)&lt;INDEX(Onglets[Début],I$1))=TRUE,VALUE(H$1),"")</f>
        <v>5</v>
      </c>
      <c r="I283" s="1" t="str">
        <f ca="1">IF(AND((ROW()-1)&gt;=INDEX(Onglets[Début],I$1),(ROW()-1)&lt;INDEX(Onglets[Début],J$1))=TRUE,VALUE(I$1),"")</f>
        <v/>
      </c>
      <c r="J283" s="1" t="str">
        <f ca="1">IF(AND((ROW()-1)&gt;=INDEX(Onglets[Début],J$1),(ROW()-1)&lt;INDEX(Onglets[Début],K$1))=TRUE,VALUE(J$1),"")</f>
        <v/>
      </c>
      <c r="K283" s="1" t="str">
        <f ca="1">IF(AND((ROW()-1)&gt;=INDEX(Onglets[Début],K$1),(ROW()-1)&lt;INDEX(Onglets[Début],L$1))=TRUE,VALUE(K$1),"")</f>
        <v/>
      </c>
      <c r="L283" s="1" t="str">
        <f ca="1">IF(AND((ROW()-1)&gt;=INDEX(Onglets[Début],L$1))=TRUE,VALUE(L$1),"")</f>
        <v/>
      </c>
      <c r="M283" s="2" t="str">
        <f t="shared" ca="1" si="17"/>
        <v xml:space="preserve"> </v>
      </c>
      <c r="N283" s="2" t="str">
        <f t="shared" ca="1" si="17"/>
        <v xml:space="preserve"> </v>
      </c>
      <c r="O283" s="2" t="str">
        <f t="shared" ca="1" si="17"/>
        <v xml:space="preserve"> </v>
      </c>
      <c r="P283" s="1" t="str">
        <f t="shared" ca="1" si="16"/>
        <v/>
      </c>
    </row>
    <row r="284" spans="1:16" s="2" customFormat="1" x14ac:dyDescent="0.2">
      <c r="A284" s="1">
        <f ca="1">ROW()-IFERROR(INDEX(Onglets[Fin],MATCH(SUM($D284:$L284)-1,Onglets[ID]),0),0)-1</f>
        <v>29</v>
      </c>
      <c r="B284" s="1" t="str">
        <f ca="1">INDEX(Onglets[Onglet],MATCH(SUM($D284:$L284),Onglets[ID]),0)</f>
        <v>Hormones</v>
      </c>
      <c r="C284" s="23" t="str">
        <f t="shared" ca="1" si="15"/>
        <v xml:space="preserve">IL 8 </v>
      </c>
      <c r="D284" s="1" t="str">
        <f ca="1">IF(AND((ROW()-1)&gt;=INDEX(Onglets[Début],D$1),(ROW()-1)&lt;INDEX(Onglets[Début],E$1))=TRUE,VALUE(D$1),"")</f>
        <v/>
      </c>
      <c r="E284" s="1" t="str">
        <f ca="1">IF(AND((ROW()-1)&gt;=INDEX(Onglets[Début],E$1),(ROW()-1)&lt;INDEX(Onglets[Début],F$1))=TRUE,VALUE(E$1),"")</f>
        <v/>
      </c>
      <c r="F284" s="1" t="str">
        <f ca="1">IF(AND((ROW()-1)&gt;=INDEX(Onglets[Début],F$1),(ROW()-1)&lt;INDEX(Onglets[Début],G$1))=TRUE,VALUE(F$1),"")</f>
        <v/>
      </c>
      <c r="G284" s="1" t="str">
        <f ca="1">IF(AND((ROW()-1)&gt;=INDEX(Onglets[Début],G$1),(ROW()-1)&lt;INDEX(Onglets[Début],H$1))=TRUE,VALUE(G$1),"")</f>
        <v/>
      </c>
      <c r="H284" s="1">
        <f ca="1">IF(AND((ROW()-1)&gt;=INDEX(Onglets[Début],H$1),(ROW()-1)&lt;INDEX(Onglets[Début],I$1))=TRUE,VALUE(H$1),"")</f>
        <v>5</v>
      </c>
      <c r="I284" s="1" t="str">
        <f ca="1">IF(AND((ROW()-1)&gt;=INDEX(Onglets[Début],I$1),(ROW()-1)&lt;INDEX(Onglets[Début],J$1))=TRUE,VALUE(I$1),"")</f>
        <v/>
      </c>
      <c r="J284" s="1" t="str">
        <f ca="1">IF(AND((ROW()-1)&gt;=INDEX(Onglets[Début],J$1),(ROW()-1)&lt;INDEX(Onglets[Début],K$1))=TRUE,VALUE(J$1),"")</f>
        <v/>
      </c>
      <c r="K284" s="1" t="str">
        <f ca="1">IF(AND((ROW()-1)&gt;=INDEX(Onglets[Début],K$1),(ROW()-1)&lt;INDEX(Onglets[Début],L$1))=TRUE,VALUE(K$1),"")</f>
        <v/>
      </c>
      <c r="L284" s="1" t="str">
        <f ca="1">IF(AND((ROW()-1)&gt;=INDEX(Onglets[Début],L$1))=TRUE,VALUE(L$1),"")</f>
        <v/>
      </c>
      <c r="M284" s="2" t="str">
        <f t="shared" ca="1" si="17"/>
        <v xml:space="preserve"> </v>
      </c>
      <c r="N284" s="2" t="str">
        <f t="shared" ca="1" si="17"/>
        <v/>
      </c>
      <c r="O284" s="2" t="str">
        <f t="shared" ca="1" si="17"/>
        <v xml:space="preserve"> </v>
      </c>
      <c r="P284" s="1" t="str">
        <f t="shared" ca="1" si="16"/>
        <v/>
      </c>
    </row>
    <row r="285" spans="1:16" s="2" customFormat="1" x14ac:dyDescent="0.2">
      <c r="A285" s="1">
        <f ca="1">ROW()-IFERROR(INDEX(Onglets[Fin],MATCH(SUM($D285:$L285)-1,Onglets[ID]),0),0)-1</f>
        <v>30</v>
      </c>
      <c r="B285" s="1" t="str">
        <f ca="1">INDEX(Onglets[Onglet],MATCH(SUM($D285:$L285),Onglets[ID]),0)</f>
        <v>Hormones</v>
      </c>
      <c r="C285" s="23" t="str">
        <f t="shared" ca="1" si="15"/>
        <v xml:space="preserve">IL 1BETA </v>
      </c>
      <c r="D285" s="1" t="str">
        <f ca="1">IF(AND((ROW()-1)&gt;=INDEX(Onglets[Début],D$1),(ROW()-1)&lt;INDEX(Onglets[Début],E$1))=TRUE,VALUE(D$1),"")</f>
        <v/>
      </c>
      <c r="E285" s="1" t="str">
        <f ca="1">IF(AND((ROW()-1)&gt;=INDEX(Onglets[Début],E$1),(ROW()-1)&lt;INDEX(Onglets[Début],F$1))=TRUE,VALUE(E$1),"")</f>
        <v/>
      </c>
      <c r="F285" s="1" t="str">
        <f ca="1">IF(AND((ROW()-1)&gt;=INDEX(Onglets[Début],F$1),(ROW()-1)&lt;INDEX(Onglets[Début],G$1))=TRUE,VALUE(F$1),"")</f>
        <v/>
      </c>
      <c r="G285" s="1" t="str">
        <f ca="1">IF(AND((ROW()-1)&gt;=INDEX(Onglets[Début],G$1),(ROW()-1)&lt;INDEX(Onglets[Début],H$1))=TRUE,VALUE(G$1),"")</f>
        <v/>
      </c>
      <c r="H285" s="1">
        <f ca="1">IF(AND((ROW()-1)&gt;=INDEX(Onglets[Début],H$1),(ROW()-1)&lt;INDEX(Onglets[Début],I$1))=TRUE,VALUE(H$1),"")</f>
        <v>5</v>
      </c>
      <c r="I285" s="1" t="str">
        <f ca="1">IF(AND((ROW()-1)&gt;=INDEX(Onglets[Début],I$1),(ROW()-1)&lt;INDEX(Onglets[Début],J$1))=TRUE,VALUE(I$1),"")</f>
        <v/>
      </c>
      <c r="J285" s="1" t="str">
        <f ca="1">IF(AND((ROW()-1)&gt;=INDEX(Onglets[Début],J$1),(ROW()-1)&lt;INDEX(Onglets[Début],K$1))=TRUE,VALUE(J$1),"")</f>
        <v/>
      </c>
      <c r="K285" s="1" t="str">
        <f ca="1">IF(AND((ROW()-1)&gt;=INDEX(Onglets[Début],K$1),(ROW()-1)&lt;INDEX(Onglets[Début],L$1))=TRUE,VALUE(K$1),"")</f>
        <v/>
      </c>
      <c r="L285" s="1" t="str">
        <f ca="1">IF(AND((ROW()-1)&gt;=INDEX(Onglets[Début],L$1))=TRUE,VALUE(L$1),"")</f>
        <v/>
      </c>
      <c r="M285" s="2" t="str">
        <f t="shared" ca="1" si="17"/>
        <v xml:space="preserve"> </v>
      </c>
      <c r="N285" s="2" t="str">
        <f t="shared" ca="1" si="17"/>
        <v xml:space="preserve"> </v>
      </c>
      <c r="O285" s="2" t="str">
        <f t="shared" ca="1" si="17"/>
        <v xml:space="preserve"> </v>
      </c>
      <c r="P285" s="1" t="str">
        <f t="shared" ca="1" si="16"/>
        <v/>
      </c>
    </row>
    <row r="286" spans="1:16" s="2" customFormat="1" x14ac:dyDescent="0.2">
      <c r="A286" s="1">
        <f ca="1">ROW()-IFERROR(INDEX(Onglets[Fin],MATCH(SUM($D286:$L286)-1,Onglets[ID]),0),0)-1</f>
        <v>31</v>
      </c>
      <c r="B286" s="1" t="str">
        <f ca="1">INDEX(Onglets[Onglet],MATCH(SUM($D286:$L286),Onglets[ID]),0)</f>
        <v>Hormones</v>
      </c>
      <c r="C286" s="23" t="str">
        <f t="shared" ca="1" si="15"/>
        <v xml:space="preserve">Insuline </v>
      </c>
      <c r="D286" s="1" t="str">
        <f ca="1">IF(AND((ROW()-1)&gt;=INDEX(Onglets[Début],D$1),(ROW()-1)&lt;INDEX(Onglets[Début],E$1))=TRUE,VALUE(D$1),"")</f>
        <v/>
      </c>
      <c r="E286" s="1" t="str">
        <f ca="1">IF(AND((ROW()-1)&gt;=INDEX(Onglets[Début],E$1),(ROW()-1)&lt;INDEX(Onglets[Début],F$1))=TRUE,VALUE(E$1),"")</f>
        <v/>
      </c>
      <c r="F286" s="1" t="str">
        <f ca="1">IF(AND((ROW()-1)&gt;=INDEX(Onglets[Début],F$1),(ROW()-1)&lt;INDEX(Onglets[Début],G$1))=TRUE,VALUE(F$1),"")</f>
        <v/>
      </c>
      <c r="G286" s="1" t="str">
        <f ca="1">IF(AND((ROW()-1)&gt;=INDEX(Onglets[Début],G$1),(ROW()-1)&lt;INDEX(Onglets[Début],H$1))=TRUE,VALUE(G$1),"")</f>
        <v/>
      </c>
      <c r="H286" s="1">
        <f ca="1">IF(AND((ROW()-1)&gt;=INDEX(Onglets[Début],H$1),(ROW()-1)&lt;INDEX(Onglets[Début],I$1))=TRUE,VALUE(H$1),"")</f>
        <v>5</v>
      </c>
      <c r="I286" s="1" t="str">
        <f ca="1">IF(AND((ROW()-1)&gt;=INDEX(Onglets[Début],I$1),(ROW()-1)&lt;INDEX(Onglets[Début],J$1))=TRUE,VALUE(I$1),"")</f>
        <v/>
      </c>
      <c r="J286" s="1" t="str">
        <f ca="1">IF(AND((ROW()-1)&gt;=INDEX(Onglets[Début],J$1),(ROW()-1)&lt;INDEX(Onglets[Début],K$1))=TRUE,VALUE(J$1),"")</f>
        <v/>
      </c>
      <c r="K286" s="1" t="str">
        <f ca="1">IF(AND((ROW()-1)&gt;=INDEX(Onglets[Début],K$1),(ROW()-1)&lt;INDEX(Onglets[Début],L$1))=TRUE,VALUE(K$1),"")</f>
        <v/>
      </c>
      <c r="L286" s="1" t="str">
        <f ca="1">IF(AND((ROW()-1)&gt;=INDEX(Onglets[Début],L$1))=TRUE,VALUE(L$1),"")</f>
        <v/>
      </c>
      <c r="M286" s="2" t="str">
        <f t="shared" ca="1" si="17"/>
        <v xml:space="preserve"> </v>
      </c>
      <c r="N286" s="2" t="str">
        <f t="shared" ca="1" si="17"/>
        <v xml:space="preserve"> </v>
      </c>
      <c r="O286" s="2" t="str">
        <f t="shared" ca="1" si="17"/>
        <v xml:space="preserve"> </v>
      </c>
      <c r="P286" s="1" t="str">
        <f t="shared" ca="1" si="16"/>
        <v/>
      </c>
    </row>
    <row r="287" spans="1:16" s="2" customFormat="1" x14ac:dyDescent="0.2">
      <c r="A287" s="1">
        <f ca="1">ROW()-IFERROR(INDEX(Onglets[Fin],MATCH(SUM($D287:$L287)-1,Onglets[ID]),0),0)-1</f>
        <v>32</v>
      </c>
      <c r="B287" s="1" t="str">
        <f ca="1">INDEX(Onglets[Onglet],MATCH(SUM($D287:$L287),Onglets[ID]),0)</f>
        <v>Hormones</v>
      </c>
      <c r="C287" s="23" t="str">
        <f t="shared" ca="1" si="15"/>
        <v>Leptine</v>
      </c>
      <c r="D287" s="1" t="str">
        <f ca="1">IF(AND((ROW()-1)&gt;=INDEX(Onglets[Début],D$1),(ROW()-1)&lt;INDEX(Onglets[Début],E$1))=TRUE,VALUE(D$1),"")</f>
        <v/>
      </c>
      <c r="E287" s="1" t="str">
        <f ca="1">IF(AND((ROW()-1)&gt;=INDEX(Onglets[Début],E$1),(ROW()-1)&lt;INDEX(Onglets[Début],F$1))=TRUE,VALUE(E$1),"")</f>
        <v/>
      </c>
      <c r="F287" s="1" t="str">
        <f ca="1">IF(AND((ROW()-1)&gt;=INDEX(Onglets[Début],F$1),(ROW()-1)&lt;INDEX(Onglets[Début],G$1))=TRUE,VALUE(F$1),"")</f>
        <v/>
      </c>
      <c r="G287" s="1" t="str">
        <f ca="1">IF(AND((ROW()-1)&gt;=INDEX(Onglets[Début],G$1),(ROW()-1)&lt;INDEX(Onglets[Début],H$1))=TRUE,VALUE(G$1),"")</f>
        <v/>
      </c>
      <c r="H287" s="1">
        <f ca="1">IF(AND((ROW()-1)&gt;=INDEX(Onglets[Début],H$1),(ROW()-1)&lt;INDEX(Onglets[Début],I$1))=TRUE,VALUE(H$1),"")</f>
        <v>5</v>
      </c>
      <c r="I287" s="1" t="str">
        <f ca="1">IF(AND((ROW()-1)&gt;=INDEX(Onglets[Début],I$1),(ROW()-1)&lt;INDEX(Onglets[Début],J$1))=TRUE,VALUE(I$1),"")</f>
        <v/>
      </c>
      <c r="J287" s="1" t="str">
        <f ca="1">IF(AND((ROW()-1)&gt;=INDEX(Onglets[Début],J$1),(ROW()-1)&lt;INDEX(Onglets[Début],K$1))=TRUE,VALUE(J$1),"")</f>
        <v/>
      </c>
      <c r="K287" s="1" t="str">
        <f ca="1">IF(AND((ROW()-1)&gt;=INDEX(Onglets[Début],K$1),(ROW()-1)&lt;INDEX(Onglets[Début],L$1))=TRUE,VALUE(K$1),"")</f>
        <v/>
      </c>
      <c r="L287" s="1" t="str">
        <f ca="1">IF(AND((ROW()-1)&gt;=INDEX(Onglets[Début],L$1))=TRUE,VALUE(L$1),"")</f>
        <v/>
      </c>
      <c r="M287" s="2" t="str">
        <f t="shared" ca="1" si="17"/>
        <v xml:space="preserve"> </v>
      </c>
      <c r="N287" s="2" t="str">
        <f t="shared" ca="1" si="17"/>
        <v xml:space="preserve"> </v>
      </c>
      <c r="O287" s="2" t="str">
        <f t="shared" ca="1" si="17"/>
        <v xml:space="preserve"> </v>
      </c>
      <c r="P287" s="1" t="str">
        <f t="shared" ca="1" si="16"/>
        <v/>
      </c>
    </row>
    <row r="288" spans="1:16" s="2" customFormat="1" x14ac:dyDescent="0.2">
      <c r="A288" s="1">
        <f ca="1">ROW()-IFERROR(INDEX(Onglets[Fin],MATCH(SUM($D288:$L288)-1,Onglets[ID]),0),0)-1</f>
        <v>33</v>
      </c>
      <c r="B288" s="1" t="str">
        <f ca="1">INDEX(Onglets[Onglet],MATCH(SUM($D288:$L288),Onglets[ID]),0)</f>
        <v>Hormones</v>
      </c>
      <c r="C288" s="23" t="str">
        <f t="shared" ca="1" si="15"/>
        <v>Ocytocine</v>
      </c>
      <c r="D288" s="1" t="str">
        <f ca="1">IF(AND((ROW()-1)&gt;=INDEX(Onglets[Début],D$1),(ROW()-1)&lt;INDEX(Onglets[Début],E$1))=TRUE,VALUE(D$1),"")</f>
        <v/>
      </c>
      <c r="E288" s="1" t="str">
        <f ca="1">IF(AND((ROW()-1)&gt;=INDEX(Onglets[Début],E$1),(ROW()-1)&lt;INDEX(Onglets[Début],F$1))=TRUE,VALUE(E$1),"")</f>
        <v/>
      </c>
      <c r="F288" s="1" t="str">
        <f ca="1">IF(AND((ROW()-1)&gt;=INDEX(Onglets[Début],F$1),(ROW()-1)&lt;INDEX(Onglets[Début],G$1))=TRUE,VALUE(F$1),"")</f>
        <v/>
      </c>
      <c r="G288" s="1" t="str">
        <f ca="1">IF(AND((ROW()-1)&gt;=INDEX(Onglets[Début],G$1),(ROW()-1)&lt;INDEX(Onglets[Début],H$1))=TRUE,VALUE(G$1),"")</f>
        <v/>
      </c>
      <c r="H288" s="1">
        <f ca="1">IF(AND((ROW()-1)&gt;=INDEX(Onglets[Début],H$1),(ROW()-1)&lt;INDEX(Onglets[Début],I$1))=TRUE,VALUE(H$1),"")</f>
        <v>5</v>
      </c>
      <c r="I288" s="1" t="str">
        <f ca="1">IF(AND((ROW()-1)&gt;=INDEX(Onglets[Début],I$1),(ROW()-1)&lt;INDEX(Onglets[Début],J$1))=TRUE,VALUE(I$1),"")</f>
        <v/>
      </c>
      <c r="J288" s="1" t="str">
        <f ca="1">IF(AND((ROW()-1)&gt;=INDEX(Onglets[Début],J$1),(ROW()-1)&lt;INDEX(Onglets[Début],K$1))=TRUE,VALUE(J$1),"")</f>
        <v/>
      </c>
      <c r="K288" s="1" t="str">
        <f ca="1">IF(AND((ROW()-1)&gt;=INDEX(Onglets[Début],K$1),(ROW()-1)&lt;INDEX(Onglets[Début],L$1))=TRUE,VALUE(K$1),"")</f>
        <v/>
      </c>
      <c r="L288" s="1" t="str">
        <f ca="1">IF(AND((ROW()-1)&gt;=INDEX(Onglets[Début],L$1))=TRUE,VALUE(L$1),"")</f>
        <v/>
      </c>
      <c r="M288" s="2" t="str">
        <f t="shared" ca="1" si="17"/>
        <v xml:space="preserve"> </v>
      </c>
      <c r="N288" s="2" t="str">
        <f t="shared" ca="1" si="17"/>
        <v xml:space="preserve"> </v>
      </c>
      <c r="O288" s="2" t="str">
        <f t="shared" ca="1" si="17"/>
        <v xml:space="preserve"> </v>
      </c>
      <c r="P288" s="1" t="str">
        <f t="shared" ca="1" si="16"/>
        <v>S. WIART: pas depuis 15 ans</v>
      </c>
    </row>
    <row r="289" spans="1:16" s="2" customFormat="1" x14ac:dyDescent="0.2">
      <c r="A289" s="1">
        <f ca="1">ROW()-IFERROR(INDEX(Onglets[Fin],MATCH(SUM($D289:$L289)-1,Onglets[ID]),0),0)-1</f>
        <v>34</v>
      </c>
      <c r="B289" s="1" t="str">
        <f ca="1">INDEX(Onglets[Onglet],MATCH(SUM($D289:$L289),Onglets[ID]),0)</f>
        <v>Hormones</v>
      </c>
      <c r="C289" s="23" t="str">
        <f t="shared" ca="1" si="15"/>
        <v>Ocytocine (extraction)</v>
      </c>
      <c r="D289" s="1" t="str">
        <f ca="1">IF(AND((ROW()-1)&gt;=INDEX(Onglets[Début],D$1),(ROW()-1)&lt;INDEX(Onglets[Début],E$1))=TRUE,VALUE(D$1),"")</f>
        <v/>
      </c>
      <c r="E289" s="1" t="str">
        <f ca="1">IF(AND((ROW()-1)&gt;=INDEX(Onglets[Début],E$1),(ROW()-1)&lt;INDEX(Onglets[Début],F$1))=TRUE,VALUE(E$1),"")</f>
        <v/>
      </c>
      <c r="F289" s="1" t="str">
        <f ca="1">IF(AND((ROW()-1)&gt;=INDEX(Onglets[Début],F$1),(ROW()-1)&lt;INDEX(Onglets[Début],G$1))=TRUE,VALUE(F$1),"")</f>
        <v/>
      </c>
      <c r="G289" s="1" t="str">
        <f ca="1">IF(AND((ROW()-1)&gt;=INDEX(Onglets[Début],G$1),(ROW()-1)&lt;INDEX(Onglets[Début],H$1))=TRUE,VALUE(G$1),"")</f>
        <v/>
      </c>
      <c r="H289" s="1">
        <f ca="1">IF(AND((ROW()-1)&gt;=INDEX(Onglets[Début],H$1),(ROW()-1)&lt;INDEX(Onglets[Début],I$1))=TRUE,VALUE(H$1),"")</f>
        <v>5</v>
      </c>
      <c r="I289" s="1" t="str">
        <f ca="1">IF(AND((ROW()-1)&gt;=INDEX(Onglets[Début],I$1),(ROW()-1)&lt;INDEX(Onglets[Début],J$1))=TRUE,VALUE(I$1),"")</f>
        <v/>
      </c>
      <c r="J289" s="1" t="str">
        <f ca="1">IF(AND((ROW()-1)&gt;=INDEX(Onglets[Début],J$1),(ROW()-1)&lt;INDEX(Onglets[Début],K$1))=TRUE,VALUE(J$1),"")</f>
        <v/>
      </c>
      <c r="K289" s="1" t="str">
        <f ca="1">IF(AND((ROW()-1)&gt;=INDEX(Onglets[Début],K$1),(ROW()-1)&lt;INDEX(Onglets[Début],L$1))=TRUE,VALUE(K$1),"")</f>
        <v/>
      </c>
      <c r="L289" s="1" t="str">
        <f ca="1">IF(AND((ROW()-1)&gt;=INDEX(Onglets[Début],L$1))=TRUE,VALUE(L$1),"")</f>
        <v/>
      </c>
      <c r="M289" s="2" t="str">
        <f t="shared" ca="1" si="17"/>
        <v xml:space="preserve"> </v>
      </c>
      <c r="N289" s="2" t="str">
        <f t="shared" ca="1" si="17"/>
        <v xml:space="preserve"> </v>
      </c>
      <c r="O289" s="2" t="str">
        <f t="shared" ca="1" si="17"/>
        <v xml:space="preserve"> </v>
      </c>
      <c r="P289" s="1" t="str">
        <f t="shared" ca="1" si="16"/>
        <v>S. WIART: pas depuis 15 ans</v>
      </c>
    </row>
    <row r="290" spans="1:16" s="2" customFormat="1" x14ac:dyDescent="0.2">
      <c r="A290" s="1">
        <f ca="1">ROW()-IFERROR(INDEX(Onglets[Fin],MATCH(SUM($D290:$L290)-1,Onglets[ID]),0),0)-1</f>
        <v>35</v>
      </c>
      <c r="B290" s="1" t="str">
        <f ca="1">INDEX(Onglets[Onglet],MATCH(SUM($D290:$L290),Onglets[ID]),0)</f>
        <v>Hormones</v>
      </c>
      <c r="C290" s="23" t="str">
        <f t="shared" ca="1" si="15"/>
        <v xml:space="preserve">Oestradiol </v>
      </c>
      <c r="D290" s="1" t="str">
        <f ca="1">IF(AND((ROW()-1)&gt;=INDEX(Onglets[Début],D$1),(ROW()-1)&lt;INDEX(Onglets[Début],E$1))=TRUE,VALUE(D$1),"")</f>
        <v/>
      </c>
      <c r="E290" s="1" t="str">
        <f ca="1">IF(AND((ROW()-1)&gt;=INDEX(Onglets[Début],E$1),(ROW()-1)&lt;INDEX(Onglets[Début],F$1))=TRUE,VALUE(E$1),"")</f>
        <v/>
      </c>
      <c r="F290" s="1" t="str">
        <f ca="1">IF(AND((ROW()-1)&gt;=INDEX(Onglets[Début],F$1),(ROW()-1)&lt;INDEX(Onglets[Début],G$1))=TRUE,VALUE(F$1),"")</f>
        <v/>
      </c>
      <c r="G290" s="1" t="str">
        <f ca="1">IF(AND((ROW()-1)&gt;=INDEX(Onglets[Début],G$1),(ROW()-1)&lt;INDEX(Onglets[Début],H$1))=TRUE,VALUE(G$1),"")</f>
        <v/>
      </c>
      <c r="H290" s="1">
        <f ca="1">IF(AND((ROW()-1)&gt;=INDEX(Onglets[Début],H$1),(ROW()-1)&lt;INDEX(Onglets[Début],I$1))=TRUE,VALUE(H$1),"")</f>
        <v>5</v>
      </c>
      <c r="I290" s="1" t="str">
        <f ca="1">IF(AND((ROW()-1)&gt;=INDEX(Onglets[Début],I$1),(ROW()-1)&lt;INDEX(Onglets[Début],J$1))=TRUE,VALUE(I$1),"")</f>
        <v/>
      </c>
      <c r="J290" s="1" t="str">
        <f ca="1">IF(AND((ROW()-1)&gt;=INDEX(Onglets[Début],J$1),(ROW()-1)&lt;INDEX(Onglets[Début],K$1))=TRUE,VALUE(J$1),"")</f>
        <v/>
      </c>
      <c r="K290" s="1" t="str">
        <f ca="1">IF(AND((ROW()-1)&gt;=INDEX(Onglets[Début],K$1),(ROW()-1)&lt;INDEX(Onglets[Début],L$1))=TRUE,VALUE(K$1),"")</f>
        <v/>
      </c>
      <c r="L290" s="1" t="str">
        <f ca="1">IF(AND((ROW()-1)&gt;=INDEX(Onglets[Début],L$1))=TRUE,VALUE(L$1),"")</f>
        <v/>
      </c>
      <c r="M290" s="2" t="str">
        <f t="shared" ca="1" si="17"/>
        <v xml:space="preserve"> </v>
      </c>
      <c r="N290" s="2" t="str">
        <f t="shared" ca="1" si="17"/>
        <v xml:space="preserve"> </v>
      </c>
      <c r="O290" s="2" t="str">
        <f t="shared" ca="1" si="17"/>
        <v xml:space="preserve"> </v>
      </c>
      <c r="P290" s="1" t="str">
        <f t="shared" ca="1" si="16"/>
        <v/>
      </c>
    </row>
    <row r="291" spans="1:16" s="2" customFormat="1" x14ac:dyDescent="0.2">
      <c r="A291" s="1">
        <f ca="1">ROW()-IFERROR(INDEX(Onglets[Fin],MATCH(SUM($D291:$L291)-1,Onglets[ID]),0),0)-1</f>
        <v>36</v>
      </c>
      <c r="B291" s="1" t="str">
        <f ca="1">INDEX(Onglets[Onglet],MATCH(SUM($D291:$L291),Onglets[ID]),0)</f>
        <v>Hormones</v>
      </c>
      <c r="C291" s="23" t="str">
        <f t="shared" ca="1" si="15"/>
        <v xml:space="preserve">Ostéocalcin </v>
      </c>
      <c r="D291" s="1" t="str">
        <f ca="1">IF(AND((ROW()-1)&gt;=INDEX(Onglets[Début],D$1),(ROW()-1)&lt;INDEX(Onglets[Début],E$1))=TRUE,VALUE(D$1),"")</f>
        <v/>
      </c>
      <c r="E291" s="1" t="str">
        <f ca="1">IF(AND((ROW()-1)&gt;=INDEX(Onglets[Début],E$1),(ROW()-1)&lt;INDEX(Onglets[Début],F$1))=TRUE,VALUE(E$1),"")</f>
        <v/>
      </c>
      <c r="F291" s="1" t="str">
        <f ca="1">IF(AND((ROW()-1)&gt;=INDEX(Onglets[Début],F$1),(ROW()-1)&lt;INDEX(Onglets[Début],G$1))=TRUE,VALUE(F$1),"")</f>
        <v/>
      </c>
      <c r="G291" s="1" t="str">
        <f ca="1">IF(AND((ROW()-1)&gt;=INDEX(Onglets[Début],G$1),(ROW()-1)&lt;INDEX(Onglets[Début],H$1))=TRUE,VALUE(G$1),"")</f>
        <v/>
      </c>
      <c r="H291" s="1">
        <f ca="1">IF(AND((ROW()-1)&gt;=INDEX(Onglets[Début],H$1),(ROW()-1)&lt;INDEX(Onglets[Début],I$1))=TRUE,VALUE(H$1),"")</f>
        <v>5</v>
      </c>
      <c r="I291" s="1" t="str">
        <f ca="1">IF(AND((ROW()-1)&gt;=INDEX(Onglets[Début],I$1),(ROW()-1)&lt;INDEX(Onglets[Début],J$1))=TRUE,VALUE(I$1),"")</f>
        <v/>
      </c>
      <c r="J291" s="1" t="str">
        <f ca="1">IF(AND((ROW()-1)&gt;=INDEX(Onglets[Début],J$1),(ROW()-1)&lt;INDEX(Onglets[Début],K$1))=TRUE,VALUE(J$1),"")</f>
        <v/>
      </c>
      <c r="K291" s="1" t="str">
        <f ca="1">IF(AND((ROW()-1)&gt;=INDEX(Onglets[Début],K$1),(ROW()-1)&lt;INDEX(Onglets[Début],L$1))=TRUE,VALUE(K$1),"")</f>
        <v/>
      </c>
      <c r="L291" s="1" t="str">
        <f ca="1">IF(AND((ROW()-1)&gt;=INDEX(Onglets[Début],L$1))=TRUE,VALUE(L$1),"")</f>
        <v/>
      </c>
      <c r="M291" s="2" t="str">
        <f t="shared" ca="1" si="17"/>
        <v xml:space="preserve"> </v>
      </c>
      <c r="N291" s="2" t="str">
        <f t="shared" ca="1" si="17"/>
        <v xml:space="preserve"> </v>
      </c>
      <c r="O291" s="2" t="str">
        <f t="shared" ca="1" si="17"/>
        <v xml:space="preserve"> </v>
      </c>
      <c r="P291" s="1" t="str">
        <f t="shared" ca="1" si="16"/>
        <v/>
      </c>
    </row>
    <row r="292" spans="1:16" s="2" customFormat="1" x14ac:dyDescent="0.2">
      <c r="A292" s="1">
        <f ca="1">ROW()-IFERROR(INDEX(Onglets[Fin],MATCH(SUM($D292:$L292)-1,Onglets[ID]),0),0)-1</f>
        <v>37</v>
      </c>
      <c r="B292" s="1" t="str">
        <f ca="1">INDEX(Onglets[Onglet],MATCH(SUM($D292:$L292),Onglets[ID]),0)</f>
        <v>Hormones</v>
      </c>
      <c r="C292" s="23" t="e">
        <f t="shared" ca="1" si="15"/>
        <v>#N/A</v>
      </c>
      <c r="D292" s="1" t="str">
        <f ca="1">IF(AND((ROW()-1)&gt;=INDEX(Onglets[Début],D$1),(ROW()-1)&lt;INDEX(Onglets[Début],E$1))=TRUE,VALUE(D$1),"")</f>
        <v/>
      </c>
      <c r="E292" s="1" t="str">
        <f ca="1">IF(AND((ROW()-1)&gt;=INDEX(Onglets[Début],E$1),(ROW()-1)&lt;INDEX(Onglets[Début],F$1))=TRUE,VALUE(E$1),"")</f>
        <v/>
      </c>
      <c r="F292" s="1" t="str">
        <f ca="1">IF(AND((ROW()-1)&gt;=INDEX(Onglets[Début],F$1),(ROW()-1)&lt;INDEX(Onglets[Début],G$1))=TRUE,VALUE(F$1),"")</f>
        <v/>
      </c>
      <c r="G292" s="1" t="str">
        <f ca="1">IF(AND((ROW()-1)&gt;=INDEX(Onglets[Début],G$1),(ROW()-1)&lt;INDEX(Onglets[Début],H$1))=TRUE,VALUE(G$1),"")</f>
        <v/>
      </c>
      <c r="H292" s="1">
        <f ca="1">IF(AND((ROW()-1)&gt;=INDEX(Onglets[Début],H$1),(ROW()-1)&lt;INDEX(Onglets[Début],I$1))=TRUE,VALUE(H$1),"")</f>
        <v>5</v>
      </c>
      <c r="I292" s="1" t="str">
        <f ca="1">IF(AND((ROW()-1)&gt;=INDEX(Onglets[Début],I$1),(ROW()-1)&lt;INDEX(Onglets[Début],J$1))=TRUE,VALUE(I$1),"")</f>
        <v/>
      </c>
      <c r="J292" s="1" t="str">
        <f ca="1">IF(AND((ROW()-1)&gt;=INDEX(Onglets[Début],J$1),(ROW()-1)&lt;INDEX(Onglets[Début],K$1))=TRUE,VALUE(J$1),"")</f>
        <v/>
      </c>
      <c r="K292" s="1" t="str">
        <f ca="1">IF(AND((ROW()-1)&gt;=INDEX(Onglets[Début],K$1),(ROW()-1)&lt;INDEX(Onglets[Début],L$1))=TRUE,VALUE(K$1),"")</f>
        <v/>
      </c>
      <c r="L292" s="1" t="str">
        <f ca="1">IF(AND((ROW()-1)&gt;=INDEX(Onglets[Début],L$1))=TRUE,VALUE(L$1),"")</f>
        <v/>
      </c>
      <c r="M292" s="2" t="e">
        <f t="shared" ca="1" si="17"/>
        <v>#N/A</v>
      </c>
      <c r="N292" s="2" t="e">
        <f t="shared" ca="1" si="17"/>
        <v>#N/A</v>
      </c>
      <c r="O292" s="2" t="e">
        <f t="shared" ca="1" si="17"/>
        <v>#N/A</v>
      </c>
      <c r="P292" s="1" t="e">
        <f t="shared" ca="1" si="16"/>
        <v>#N/A</v>
      </c>
    </row>
    <row r="293" spans="1:16" s="2" customFormat="1" x14ac:dyDescent="0.2">
      <c r="A293" s="1">
        <f ca="1">ROW()-IFERROR(INDEX(Onglets[Fin],MATCH(SUM($D293:$L293)-1,Onglets[ID]),0),0)-1</f>
        <v>38</v>
      </c>
      <c r="B293" s="1" t="str">
        <f ca="1">INDEX(Onglets[Onglet],MATCH(SUM($D293:$L293),Onglets[ID]),0)</f>
        <v>Hormones</v>
      </c>
      <c r="C293" s="23" t="str">
        <f t="shared" ca="1" si="15"/>
        <v xml:space="preserve">PICP / CICP </v>
      </c>
      <c r="D293" s="1" t="str">
        <f ca="1">IF(AND((ROW()-1)&gt;=INDEX(Onglets[Début],D$1),(ROW()-1)&lt;INDEX(Onglets[Début],E$1))=TRUE,VALUE(D$1),"")</f>
        <v/>
      </c>
      <c r="E293" s="1" t="str">
        <f ca="1">IF(AND((ROW()-1)&gt;=INDEX(Onglets[Début],E$1),(ROW()-1)&lt;INDEX(Onglets[Début],F$1))=TRUE,VALUE(E$1),"")</f>
        <v/>
      </c>
      <c r="F293" s="1" t="str">
        <f ca="1">IF(AND((ROW()-1)&gt;=INDEX(Onglets[Début],F$1),(ROW()-1)&lt;INDEX(Onglets[Début],G$1))=TRUE,VALUE(F$1),"")</f>
        <v/>
      </c>
      <c r="G293" s="1" t="str">
        <f ca="1">IF(AND((ROW()-1)&gt;=INDEX(Onglets[Début],G$1),(ROW()-1)&lt;INDEX(Onglets[Début],H$1))=TRUE,VALUE(G$1),"")</f>
        <v/>
      </c>
      <c r="H293" s="1">
        <f ca="1">IF(AND((ROW()-1)&gt;=INDEX(Onglets[Début],H$1),(ROW()-1)&lt;INDEX(Onglets[Début],I$1))=TRUE,VALUE(H$1),"")</f>
        <v>5</v>
      </c>
      <c r="I293" s="1" t="str">
        <f ca="1">IF(AND((ROW()-1)&gt;=INDEX(Onglets[Début],I$1),(ROW()-1)&lt;INDEX(Onglets[Début],J$1))=TRUE,VALUE(I$1),"")</f>
        <v/>
      </c>
      <c r="J293" s="1" t="str">
        <f ca="1">IF(AND((ROW()-1)&gt;=INDEX(Onglets[Début],J$1),(ROW()-1)&lt;INDEX(Onglets[Début],K$1))=TRUE,VALUE(J$1),"")</f>
        <v/>
      </c>
      <c r="K293" s="1" t="str">
        <f ca="1">IF(AND((ROW()-1)&gt;=INDEX(Onglets[Début],K$1),(ROW()-1)&lt;INDEX(Onglets[Début],L$1))=TRUE,VALUE(K$1),"")</f>
        <v/>
      </c>
      <c r="L293" s="1" t="str">
        <f ca="1">IF(AND((ROW()-1)&gt;=INDEX(Onglets[Début],L$1))=TRUE,VALUE(L$1),"")</f>
        <v/>
      </c>
      <c r="M293" s="2" t="str">
        <f t="shared" ca="1" si="17"/>
        <v xml:space="preserve"> </v>
      </c>
      <c r="N293" s="2" t="str">
        <f t="shared" ca="1" si="17"/>
        <v xml:space="preserve"> </v>
      </c>
      <c r="O293" s="2" t="str">
        <f t="shared" ca="1" si="17"/>
        <v xml:space="preserve"> </v>
      </c>
      <c r="P293" s="1" t="str">
        <f t="shared" ca="1" si="16"/>
        <v/>
      </c>
    </row>
    <row r="294" spans="1:16" s="2" customFormat="1" x14ac:dyDescent="0.2">
      <c r="A294" s="1">
        <f ca="1">ROW()-IFERROR(INDEX(Onglets[Fin],MATCH(SUM($D294:$L294)-1,Onglets[ID]),0),0)-1</f>
        <v>39</v>
      </c>
      <c r="B294" s="1" t="str">
        <f ca="1">INDEX(Onglets[Onglet],MATCH(SUM($D294:$L294),Onglets[ID]),0)</f>
        <v>Hormones</v>
      </c>
      <c r="C294" s="23" t="str">
        <f t="shared" ca="1" si="15"/>
        <v xml:space="preserve">PigMAP </v>
      </c>
      <c r="D294" s="1" t="str">
        <f ca="1">IF(AND((ROW()-1)&gt;=INDEX(Onglets[Début],D$1),(ROW()-1)&lt;INDEX(Onglets[Début],E$1))=TRUE,VALUE(D$1),"")</f>
        <v/>
      </c>
      <c r="E294" s="1" t="str">
        <f ca="1">IF(AND((ROW()-1)&gt;=INDEX(Onglets[Début],E$1),(ROW()-1)&lt;INDEX(Onglets[Début],F$1))=TRUE,VALUE(E$1),"")</f>
        <v/>
      </c>
      <c r="F294" s="1" t="str">
        <f ca="1">IF(AND((ROW()-1)&gt;=INDEX(Onglets[Début],F$1),(ROW()-1)&lt;INDEX(Onglets[Début],G$1))=TRUE,VALUE(F$1),"")</f>
        <v/>
      </c>
      <c r="G294" s="1" t="str">
        <f ca="1">IF(AND((ROW()-1)&gt;=INDEX(Onglets[Début],G$1),(ROW()-1)&lt;INDEX(Onglets[Début],H$1))=TRUE,VALUE(G$1),"")</f>
        <v/>
      </c>
      <c r="H294" s="1">
        <f ca="1">IF(AND((ROW()-1)&gt;=INDEX(Onglets[Début],H$1),(ROW()-1)&lt;INDEX(Onglets[Début],I$1))=TRUE,VALUE(H$1),"")</f>
        <v>5</v>
      </c>
      <c r="I294" s="1" t="str">
        <f ca="1">IF(AND((ROW()-1)&gt;=INDEX(Onglets[Début],I$1),(ROW()-1)&lt;INDEX(Onglets[Début],J$1))=TRUE,VALUE(I$1),"")</f>
        <v/>
      </c>
      <c r="J294" s="1" t="str">
        <f ca="1">IF(AND((ROW()-1)&gt;=INDEX(Onglets[Début],J$1),(ROW()-1)&lt;INDEX(Onglets[Début],K$1))=TRUE,VALUE(J$1),"")</f>
        <v/>
      </c>
      <c r="K294" s="1" t="str">
        <f ca="1">IF(AND((ROW()-1)&gt;=INDEX(Onglets[Début],K$1),(ROW()-1)&lt;INDEX(Onglets[Début],L$1))=TRUE,VALUE(K$1),"")</f>
        <v/>
      </c>
      <c r="L294" s="1" t="str">
        <f ca="1">IF(AND((ROW()-1)&gt;=INDEX(Onglets[Début],L$1))=TRUE,VALUE(L$1),"")</f>
        <v/>
      </c>
      <c r="M294" s="2" t="str">
        <f t="shared" ca="1" si="17"/>
        <v xml:space="preserve"> </v>
      </c>
      <c r="N294" s="2" t="str">
        <f t="shared" ca="1" si="17"/>
        <v/>
      </c>
      <c r="O294" s="2" t="str">
        <f t="shared" ca="1" si="17"/>
        <v xml:space="preserve"> </v>
      </c>
      <c r="P294" s="1" t="str">
        <f t="shared" ca="1" si="16"/>
        <v/>
      </c>
    </row>
    <row r="295" spans="1:16" s="2" customFormat="1" x14ac:dyDescent="0.2">
      <c r="A295" s="1">
        <f ca="1">ROW()-IFERROR(INDEX(Onglets[Fin],MATCH(SUM($D295:$L295)-1,Onglets[ID]),0),0)-1</f>
        <v>40</v>
      </c>
      <c r="B295" s="1" t="str">
        <f ca="1">INDEX(Onglets[Onglet],MATCH(SUM($D295:$L295),Onglets[ID]),0)</f>
        <v>Hormones</v>
      </c>
      <c r="C295" s="23" t="e">
        <f t="shared" ca="1" si="15"/>
        <v>#N/A</v>
      </c>
      <c r="D295" s="1" t="str">
        <f ca="1">IF(AND((ROW()-1)&gt;=INDEX(Onglets[Début],D$1),(ROW()-1)&lt;INDEX(Onglets[Début],E$1))=TRUE,VALUE(D$1),"")</f>
        <v/>
      </c>
      <c r="E295" s="1" t="str">
        <f ca="1">IF(AND((ROW()-1)&gt;=INDEX(Onglets[Début],E$1),(ROW()-1)&lt;INDEX(Onglets[Début],F$1))=TRUE,VALUE(E$1),"")</f>
        <v/>
      </c>
      <c r="F295" s="1" t="str">
        <f ca="1">IF(AND((ROW()-1)&gt;=INDEX(Onglets[Début],F$1),(ROW()-1)&lt;INDEX(Onglets[Début],G$1))=TRUE,VALUE(F$1),"")</f>
        <v/>
      </c>
      <c r="G295" s="1" t="str">
        <f ca="1">IF(AND((ROW()-1)&gt;=INDEX(Onglets[Début],G$1),(ROW()-1)&lt;INDEX(Onglets[Début],H$1))=TRUE,VALUE(G$1),"")</f>
        <v/>
      </c>
      <c r="H295" s="1">
        <f ca="1">IF(AND((ROW()-1)&gt;=INDEX(Onglets[Début],H$1),(ROW()-1)&lt;INDEX(Onglets[Début],I$1))=TRUE,VALUE(H$1),"")</f>
        <v>5</v>
      </c>
      <c r="I295" s="1" t="str">
        <f ca="1">IF(AND((ROW()-1)&gt;=INDEX(Onglets[Début],I$1),(ROW()-1)&lt;INDEX(Onglets[Début],J$1))=TRUE,VALUE(I$1),"")</f>
        <v/>
      </c>
      <c r="J295" s="1" t="str">
        <f ca="1">IF(AND((ROW()-1)&gt;=INDEX(Onglets[Début],J$1),(ROW()-1)&lt;INDEX(Onglets[Début],K$1))=TRUE,VALUE(J$1),"")</f>
        <v/>
      </c>
      <c r="K295" s="1" t="str">
        <f ca="1">IF(AND((ROW()-1)&gt;=INDEX(Onglets[Début],K$1),(ROW()-1)&lt;INDEX(Onglets[Début],L$1))=TRUE,VALUE(K$1),"")</f>
        <v/>
      </c>
      <c r="L295" s="1" t="str">
        <f ca="1">IF(AND((ROW()-1)&gt;=INDEX(Onglets[Début],L$1))=TRUE,VALUE(L$1),"")</f>
        <v/>
      </c>
      <c r="M295" s="2" t="e">
        <f t="shared" ca="1" si="17"/>
        <v>#N/A</v>
      </c>
      <c r="N295" s="2" t="e">
        <f t="shared" ca="1" si="17"/>
        <v>#N/A</v>
      </c>
      <c r="O295" s="2" t="e">
        <f t="shared" ca="1" si="17"/>
        <v>#N/A</v>
      </c>
      <c r="P295" s="1" t="e">
        <f t="shared" ca="1" si="16"/>
        <v>#N/A</v>
      </c>
    </row>
    <row r="296" spans="1:16" s="2" customFormat="1" x14ac:dyDescent="0.2">
      <c r="A296" s="1">
        <f ca="1">ROW()-IFERROR(INDEX(Onglets[Fin],MATCH(SUM($D296:$L296)-1,Onglets[ID]),0),0)-1</f>
        <v>41</v>
      </c>
      <c r="B296" s="1" t="str">
        <f ca="1">INDEX(Onglets[Onglet],MATCH(SUM($D296:$L296),Onglets[ID]),0)</f>
        <v>Hormones</v>
      </c>
      <c r="C296" s="23" t="str">
        <f t="shared" ca="1" si="15"/>
        <v xml:space="preserve">Progestérone </v>
      </c>
      <c r="D296" s="1" t="str">
        <f ca="1">IF(AND((ROW()-1)&gt;=INDEX(Onglets[Début],D$1),(ROW()-1)&lt;INDEX(Onglets[Début],E$1))=TRUE,VALUE(D$1),"")</f>
        <v/>
      </c>
      <c r="E296" s="1" t="str">
        <f ca="1">IF(AND((ROW()-1)&gt;=INDEX(Onglets[Début],E$1),(ROW()-1)&lt;INDEX(Onglets[Début],F$1))=TRUE,VALUE(E$1),"")</f>
        <v/>
      </c>
      <c r="F296" s="1" t="str">
        <f ca="1">IF(AND((ROW()-1)&gt;=INDEX(Onglets[Début],F$1),(ROW()-1)&lt;INDEX(Onglets[Début],G$1))=TRUE,VALUE(F$1),"")</f>
        <v/>
      </c>
      <c r="G296" s="1" t="str">
        <f ca="1">IF(AND((ROW()-1)&gt;=INDEX(Onglets[Début],G$1),(ROW()-1)&lt;INDEX(Onglets[Début],H$1))=TRUE,VALUE(G$1),"")</f>
        <v/>
      </c>
      <c r="H296" s="1">
        <f ca="1">IF(AND((ROW()-1)&gt;=INDEX(Onglets[Début],H$1),(ROW()-1)&lt;INDEX(Onglets[Début],I$1))=TRUE,VALUE(H$1),"")</f>
        <v>5</v>
      </c>
      <c r="I296" s="1" t="str">
        <f ca="1">IF(AND((ROW()-1)&gt;=INDEX(Onglets[Début],I$1),(ROW()-1)&lt;INDEX(Onglets[Début],J$1))=TRUE,VALUE(I$1),"")</f>
        <v/>
      </c>
      <c r="J296" s="1" t="str">
        <f ca="1">IF(AND((ROW()-1)&gt;=INDEX(Onglets[Début],J$1),(ROW()-1)&lt;INDEX(Onglets[Début],K$1))=TRUE,VALUE(J$1),"")</f>
        <v/>
      </c>
      <c r="K296" s="1" t="str">
        <f ca="1">IF(AND((ROW()-1)&gt;=INDEX(Onglets[Début],K$1),(ROW()-1)&lt;INDEX(Onglets[Début],L$1))=TRUE,VALUE(K$1),"")</f>
        <v/>
      </c>
      <c r="L296" s="1" t="str">
        <f ca="1">IF(AND((ROW()-1)&gt;=INDEX(Onglets[Début],L$1))=TRUE,VALUE(L$1),"")</f>
        <v/>
      </c>
      <c r="M296" s="2" t="str">
        <f t="shared" ca="1" si="17"/>
        <v xml:space="preserve"> </v>
      </c>
      <c r="N296" s="2" t="str">
        <f t="shared" ca="1" si="17"/>
        <v xml:space="preserve"> </v>
      </c>
      <c r="O296" s="2" t="str">
        <f t="shared" ca="1" si="17"/>
        <v xml:space="preserve"> </v>
      </c>
      <c r="P296" s="1" t="str">
        <f t="shared" ca="1" si="16"/>
        <v/>
      </c>
    </row>
    <row r="297" spans="1:16" s="2" customFormat="1" x14ac:dyDescent="0.2">
      <c r="A297" s="1">
        <f ca="1">ROW()-IFERROR(INDEX(Onglets[Fin],MATCH(SUM($D297:$L297)-1,Onglets[ID]),0),0)-1</f>
        <v>42</v>
      </c>
      <c r="B297" s="1" t="str">
        <f ca="1">INDEX(Onglets[Onglet],MATCH(SUM($D297:$L297),Onglets[ID]),0)</f>
        <v>Hormones</v>
      </c>
      <c r="C297" s="23" t="str">
        <f t="shared" ca="1" si="15"/>
        <v xml:space="preserve">Progestérone </v>
      </c>
      <c r="D297" s="1" t="str">
        <f ca="1">IF(AND((ROW()-1)&gt;=INDEX(Onglets[Début],D$1),(ROW()-1)&lt;INDEX(Onglets[Début],E$1))=TRUE,VALUE(D$1),"")</f>
        <v/>
      </c>
      <c r="E297" s="1" t="str">
        <f ca="1">IF(AND((ROW()-1)&gt;=INDEX(Onglets[Début],E$1),(ROW()-1)&lt;INDEX(Onglets[Début],F$1))=TRUE,VALUE(E$1),"")</f>
        <v/>
      </c>
      <c r="F297" s="1" t="str">
        <f ca="1">IF(AND((ROW()-1)&gt;=INDEX(Onglets[Début],F$1),(ROW()-1)&lt;INDEX(Onglets[Début],G$1))=TRUE,VALUE(F$1),"")</f>
        <v/>
      </c>
      <c r="G297" s="1" t="str">
        <f ca="1">IF(AND((ROW()-1)&gt;=INDEX(Onglets[Début],G$1),(ROW()-1)&lt;INDEX(Onglets[Début],H$1))=TRUE,VALUE(G$1),"")</f>
        <v/>
      </c>
      <c r="H297" s="1">
        <f ca="1">IF(AND((ROW()-1)&gt;=INDEX(Onglets[Début],H$1),(ROW()-1)&lt;INDEX(Onglets[Début],I$1))=TRUE,VALUE(H$1),"")</f>
        <v>5</v>
      </c>
      <c r="I297" s="1" t="str">
        <f ca="1">IF(AND((ROW()-1)&gt;=INDEX(Onglets[Début],I$1),(ROW()-1)&lt;INDEX(Onglets[Début],J$1))=TRUE,VALUE(I$1),"")</f>
        <v/>
      </c>
      <c r="J297" s="1" t="str">
        <f ca="1">IF(AND((ROW()-1)&gt;=INDEX(Onglets[Début],J$1),(ROW()-1)&lt;INDEX(Onglets[Début],K$1))=TRUE,VALUE(J$1),"")</f>
        <v/>
      </c>
      <c r="K297" s="1" t="str">
        <f ca="1">IF(AND((ROW()-1)&gt;=INDEX(Onglets[Début],K$1),(ROW()-1)&lt;INDEX(Onglets[Début],L$1))=TRUE,VALUE(K$1),"")</f>
        <v/>
      </c>
      <c r="L297" s="1" t="str">
        <f ca="1">IF(AND((ROW()-1)&gt;=INDEX(Onglets[Début],L$1))=TRUE,VALUE(L$1),"")</f>
        <v/>
      </c>
      <c r="M297" s="2" t="str">
        <f t="shared" ca="1" si="17"/>
        <v xml:space="preserve"> </v>
      </c>
      <c r="N297" s="2" t="str">
        <f t="shared" ca="1" si="17"/>
        <v/>
      </c>
      <c r="O297" s="2" t="str">
        <f t="shared" ca="1" si="17"/>
        <v xml:space="preserve"> </v>
      </c>
      <c r="P297" s="1" t="str">
        <f t="shared" ca="1" si="16"/>
        <v>J. PORTAGUEN: réalisé il y a 20 ans</v>
      </c>
    </row>
    <row r="298" spans="1:16" s="2" customFormat="1" x14ac:dyDescent="0.2">
      <c r="A298" s="1">
        <f ca="1">ROW()-IFERROR(INDEX(Onglets[Fin],MATCH(SUM($D298:$L298)-1,Onglets[ID]),0),0)-1</f>
        <v>43</v>
      </c>
      <c r="B298" s="1" t="str">
        <f ca="1">INDEX(Onglets[Onglet],MATCH(SUM($D298:$L298),Onglets[ID]),0)</f>
        <v>Hormones</v>
      </c>
      <c r="C298" s="23" t="str">
        <f t="shared" ca="1" si="15"/>
        <v xml:space="preserve">Progestérone </v>
      </c>
      <c r="D298" s="1" t="str">
        <f ca="1">IF(AND((ROW()-1)&gt;=INDEX(Onglets[Début],D$1),(ROW()-1)&lt;INDEX(Onglets[Début],E$1))=TRUE,VALUE(D$1),"")</f>
        <v/>
      </c>
      <c r="E298" s="1" t="str">
        <f ca="1">IF(AND((ROW()-1)&gt;=INDEX(Onglets[Début],E$1),(ROW()-1)&lt;INDEX(Onglets[Début],F$1))=TRUE,VALUE(E$1),"")</f>
        <v/>
      </c>
      <c r="F298" s="1" t="str">
        <f ca="1">IF(AND((ROW()-1)&gt;=INDEX(Onglets[Début],F$1),(ROW()-1)&lt;INDEX(Onglets[Début],G$1))=TRUE,VALUE(F$1),"")</f>
        <v/>
      </c>
      <c r="G298" s="1" t="str">
        <f ca="1">IF(AND((ROW()-1)&gt;=INDEX(Onglets[Début],G$1),(ROW()-1)&lt;INDEX(Onglets[Début],H$1))=TRUE,VALUE(G$1),"")</f>
        <v/>
      </c>
      <c r="H298" s="1">
        <f ca="1">IF(AND((ROW()-1)&gt;=INDEX(Onglets[Début],H$1),(ROW()-1)&lt;INDEX(Onglets[Début],I$1))=TRUE,VALUE(H$1),"")</f>
        <v>5</v>
      </c>
      <c r="I298" s="1" t="str">
        <f ca="1">IF(AND((ROW()-1)&gt;=INDEX(Onglets[Début],I$1),(ROW()-1)&lt;INDEX(Onglets[Début],J$1))=TRUE,VALUE(I$1),"")</f>
        <v/>
      </c>
      <c r="J298" s="1" t="str">
        <f ca="1">IF(AND((ROW()-1)&gt;=INDEX(Onglets[Début],J$1),(ROW()-1)&lt;INDEX(Onglets[Début],K$1))=TRUE,VALUE(J$1),"")</f>
        <v/>
      </c>
      <c r="K298" s="1" t="str">
        <f ca="1">IF(AND((ROW()-1)&gt;=INDEX(Onglets[Début],K$1),(ROW()-1)&lt;INDEX(Onglets[Début],L$1))=TRUE,VALUE(K$1),"")</f>
        <v/>
      </c>
      <c r="L298" s="1" t="str">
        <f ca="1">IF(AND((ROW()-1)&gt;=INDEX(Onglets[Début],L$1))=TRUE,VALUE(L$1),"")</f>
        <v/>
      </c>
      <c r="M298" s="2" t="str">
        <f t="shared" ca="1" si="17"/>
        <v xml:space="preserve"> </v>
      </c>
      <c r="N298" s="2" t="str">
        <f t="shared" ca="1" si="17"/>
        <v xml:space="preserve"> </v>
      </c>
      <c r="O298" s="2" t="str">
        <f t="shared" ca="1" si="17"/>
        <v xml:space="preserve"> </v>
      </c>
      <c r="P298" s="1" t="str">
        <f t="shared" ca="1" si="16"/>
        <v>S. WIART: pas depuis 15 ans</v>
      </c>
    </row>
    <row r="299" spans="1:16" s="2" customFormat="1" x14ac:dyDescent="0.2">
      <c r="A299" s="1">
        <f ca="1">ROW()-IFERROR(INDEX(Onglets[Fin],MATCH(SUM($D299:$L299)-1,Onglets[ID]),0),0)-1</f>
        <v>44</v>
      </c>
      <c r="B299" s="1" t="str">
        <f ca="1">INDEX(Onglets[Onglet],MATCH(SUM($D299:$L299),Onglets[ID]),0)</f>
        <v>Hormones</v>
      </c>
      <c r="C299" s="23" t="str">
        <f t="shared" ca="1" si="15"/>
        <v>PROLACTINE</v>
      </c>
      <c r="D299" s="1" t="str">
        <f ca="1">IF(AND((ROW()-1)&gt;=INDEX(Onglets[Début],D$1),(ROW()-1)&lt;INDEX(Onglets[Début],E$1))=TRUE,VALUE(D$1),"")</f>
        <v/>
      </c>
      <c r="E299" s="1" t="str">
        <f ca="1">IF(AND((ROW()-1)&gt;=INDEX(Onglets[Début],E$1),(ROW()-1)&lt;INDEX(Onglets[Début],F$1))=TRUE,VALUE(E$1),"")</f>
        <v/>
      </c>
      <c r="F299" s="1" t="str">
        <f ca="1">IF(AND((ROW()-1)&gt;=INDEX(Onglets[Début],F$1),(ROW()-1)&lt;INDEX(Onglets[Début],G$1))=TRUE,VALUE(F$1),"")</f>
        <v/>
      </c>
      <c r="G299" s="1" t="str">
        <f ca="1">IF(AND((ROW()-1)&gt;=INDEX(Onglets[Début],G$1),(ROW()-1)&lt;INDEX(Onglets[Début],H$1))=TRUE,VALUE(G$1),"")</f>
        <v/>
      </c>
      <c r="H299" s="1">
        <f ca="1">IF(AND((ROW()-1)&gt;=INDEX(Onglets[Début],H$1),(ROW()-1)&lt;INDEX(Onglets[Début],I$1))=TRUE,VALUE(H$1),"")</f>
        <v>5</v>
      </c>
      <c r="I299" s="1" t="str">
        <f ca="1">IF(AND((ROW()-1)&gt;=INDEX(Onglets[Début],I$1),(ROW()-1)&lt;INDEX(Onglets[Début],J$1))=TRUE,VALUE(I$1),"")</f>
        <v/>
      </c>
      <c r="J299" s="1" t="str">
        <f ca="1">IF(AND((ROW()-1)&gt;=INDEX(Onglets[Début],J$1),(ROW()-1)&lt;INDEX(Onglets[Début],K$1))=TRUE,VALUE(J$1),"")</f>
        <v/>
      </c>
      <c r="K299" s="1" t="str">
        <f ca="1">IF(AND((ROW()-1)&gt;=INDEX(Onglets[Début],K$1),(ROW()-1)&lt;INDEX(Onglets[Début],L$1))=TRUE,VALUE(K$1),"")</f>
        <v/>
      </c>
      <c r="L299" s="1" t="str">
        <f ca="1">IF(AND((ROW()-1)&gt;=INDEX(Onglets[Début],L$1))=TRUE,VALUE(L$1),"")</f>
        <v/>
      </c>
      <c r="M299" s="2" t="str">
        <f t="shared" ca="1" si="17"/>
        <v xml:space="preserve"> </v>
      </c>
      <c r="N299" s="2" t="str">
        <f t="shared" ca="1" si="17"/>
        <v/>
      </c>
      <c r="O299" s="2" t="str">
        <f t="shared" ca="1" si="17"/>
        <v xml:space="preserve"> </v>
      </c>
      <c r="P299" s="1" t="str">
        <f t="shared" ca="1" si="16"/>
        <v>S. WIART: pas depuis 15 ans</v>
      </c>
    </row>
    <row r="300" spans="1:16" s="2" customFormat="1" x14ac:dyDescent="0.2">
      <c r="A300" s="1">
        <f ca="1">ROW()-IFERROR(INDEX(Onglets[Fin],MATCH(SUM($D300:$L300)-1,Onglets[ID]),0),0)-1</f>
        <v>45</v>
      </c>
      <c r="B300" s="1" t="str">
        <f ca="1">INDEX(Onglets[Onglet],MATCH(SUM($D300:$L300),Onglets[ID]),0)</f>
        <v>Hormones</v>
      </c>
      <c r="C300" s="23" t="str">
        <f t="shared" ca="1" si="15"/>
        <v xml:space="preserve">PROLACTINE </v>
      </c>
      <c r="D300" s="1" t="str">
        <f ca="1">IF(AND((ROW()-1)&gt;=INDEX(Onglets[Début],D$1),(ROW()-1)&lt;INDEX(Onglets[Début],E$1))=TRUE,VALUE(D$1),"")</f>
        <v/>
      </c>
      <c r="E300" s="1" t="str">
        <f ca="1">IF(AND((ROW()-1)&gt;=INDEX(Onglets[Début],E$1),(ROW()-1)&lt;INDEX(Onglets[Début],F$1))=TRUE,VALUE(E$1),"")</f>
        <v/>
      </c>
      <c r="F300" s="1" t="str">
        <f ca="1">IF(AND((ROW()-1)&gt;=INDEX(Onglets[Début],F$1),(ROW()-1)&lt;INDEX(Onglets[Début],G$1))=TRUE,VALUE(F$1),"")</f>
        <v/>
      </c>
      <c r="G300" s="1" t="str">
        <f ca="1">IF(AND((ROW()-1)&gt;=INDEX(Onglets[Début],G$1),(ROW()-1)&lt;INDEX(Onglets[Début],H$1))=TRUE,VALUE(G$1),"")</f>
        <v/>
      </c>
      <c r="H300" s="1">
        <f ca="1">IF(AND((ROW()-1)&gt;=INDEX(Onglets[Début],H$1),(ROW()-1)&lt;INDEX(Onglets[Début],I$1))=TRUE,VALUE(H$1),"")</f>
        <v>5</v>
      </c>
      <c r="I300" s="1" t="str">
        <f ca="1">IF(AND((ROW()-1)&gt;=INDEX(Onglets[Début],I$1),(ROW()-1)&lt;INDEX(Onglets[Début],J$1))=TRUE,VALUE(I$1),"")</f>
        <v/>
      </c>
      <c r="J300" s="1" t="str">
        <f ca="1">IF(AND((ROW()-1)&gt;=INDEX(Onglets[Début],J$1),(ROW()-1)&lt;INDEX(Onglets[Début],K$1))=TRUE,VALUE(J$1),"")</f>
        <v/>
      </c>
      <c r="K300" s="1" t="str">
        <f ca="1">IF(AND((ROW()-1)&gt;=INDEX(Onglets[Début],K$1),(ROW()-1)&lt;INDEX(Onglets[Début],L$1))=TRUE,VALUE(K$1),"")</f>
        <v/>
      </c>
      <c r="L300" s="1" t="str">
        <f ca="1">IF(AND((ROW()-1)&gt;=INDEX(Onglets[Début],L$1))=TRUE,VALUE(L$1),"")</f>
        <v/>
      </c>
      <c r="M300" s="2" t="str">
        <f t="shared" ca="1" si="17"/>
        <v xml:space="preserve"> </v>
      </c>
      <c r="N300" s="2" t="str">
        <f t="shared" ca="1" si="17"/>
        <v xml:space="preserve"> </v>
      </c>
      <c r="O300" s="2" t="str">
        <f t="shared" ca="1" si="17"/>
        <v xml:space="preserve"> </v>
      </c>
      <c r="P300" s="1" t="str">
        <f t="shared" ca="1" si="16"/>
        <v>S. WIART: pas depuis 15 ans</v>
      </c>
    </row>
    <row r="301" spans="1:16" s="2" customFormat="1" x14ac:dyDescent="0.2">
      <c r="A301" s="1">
        <f ca="1">ROW()-IFERROR(INDEX(Onglets[Fin],MATCH(SUM($D301:$L301)-1,Onglets[ID]),0),0)-1</f>
        <v>46</v>
      </c>
      <c r="B301" s="1" t="str">
        <f ca="1">INDEX(Onglets[Onglet],MATCH(SUM($D301:$L301),Onglets[ID]),0)</f>
        <v>Hormones</v>
      </c>
      <c r="C301" s="23" t="str">
        <f t="shared" ca="1" si="15"/>
        <v>T3 LIBRE</v>
      </c>
      <c r="D301" s="1" t="str">
        <f ca="1">IF(AND((ROW()-1)&gt;=INDEX(Onglets[Début],D$1),(ROW()-1)&lt;INDEX(Onglets[Début],E$1))=TRUE,VALUE(D$1),"")</f>
        <v/>
      </c>
      <c r="E301" s="1" t="str">
        <f ca="1">IF(AND((ROW()-1)&gt;=INDEX(Onglets[Début],E$1),(ROW()-1)&lt;INDEX(Onglets[Début],F$1))=TRUE,VALUE(E$1),"")</f>
        <v/>
      </c>
      <c r="F301" s="1" t="str">
        <f ca="1">IF(AND((ROW()-1)&gt;=INDEX(Onglets[Début],F$1),(ROW()-1)&lt;INDEX(Onglets[Début],G$1))=TRUE,VALUE(F$1),"")</f>
        <v/>
      </c>
      <c r="G301" s="1" t="str">
        <f ca="1">IF(AND((ROW()-1)&gt;=INDEX(Onglets[Début],G$1),(ROW()-1)&lt;INDEX(Onglets[Début],H$1))=TRUE,VALUE(G$1),"")</f>
        <v/>
      </c>
      <c r="H301" s="1">
        <f ca="1">IF(AND((ROW()-1)&gt;=INDEX(Onglets[Début],H$1),(ROW()-1)&lt;INDEX(Onglets[Début],I$1))=TRUE,VALUE(H$1),"")</f>
        <v>5</v>
      </c>
      <c r="I301" s="1" t="str">
        <f ca="1">IF(AND((ROW()-1)&gt;=INDEX(Onglets[Début],I$1),(ROW()-1)&lt;INDEX(Onglets[Début],J$1))=TRUE,VALUE(I$1),"")</f>
        <v/>
      </c>
      <c r="J301" s="1" t="str">
        <f ca="1">IF(AND((ROW()-1)&gt;=INDEX(Onglets[Début],J$1),(ROW()-1)&lt;INDEX(Onglets[Début],K$1))=TRUE,VALUE(J$1),"")</f>
        <v/>
      </c>
      <c r="K301" s="1" t="str">
        <f ca="1">IF(AND((ROW()-1)&gt;=INDEX(Onglets[Début],K$1),(ROW()-1)&lt;INDEX(Onglets[Début],L$1))=TRUE,VALUE(K$1),"")</f>
        <v/>
      </c>
      <c r="L301" s="1" t="str">
        <f ca="1">IF(AND((ROW()-1)&gt;=INDEX(Onglets[Début],L$1))=TRUE,VALUE(L$1),"")</f>
        <v/>
      </c>
      <c r="M301" s="2" t="str">
        <f t="shared" ca="1" si="17"/>
        <v xml:space="preserve"> </v>
      </c>
      <c r="N301" s="2" t="str">
        <f t="shared" ca="1" si="17"/>
        <v xml:space="preserve"> </v>
      </c>
      <c r="O301" s="2" t="str">
        <f t="shared" ca="1" si="17"/>
        <v xml:space="preserve"> </v>
      </c>
      <c r="P301" s="1" t="str">
        <f t="shared" ca="1" si="16"/>
        <v/>
      </c>
    </row>
    <row r="302" spans="1:16" s="2" customFormat="1" x14ac:dyDescent="0.2">
      <c r="A302" s="1">
        <f ca="1">ROW()-IFERROR(INDEX(Onglets[Fin],MATCH(SUM($D302:$L302)-1,Onglets[ID]),0),0)-1</f>
        <v>47</v>
      </c>
      <c r="B302" s="1" t="str">
        <f ca="1">INDEX(Onglets[Onglet],MATCH(SUM($D302:$L302),Onglets[ID]),0)</f>
        <v>Hormones</v>
      </c>
      <c r="C302" s="23" t="str">
        <f t="shared" ca="1" si="15"/>
        <v xml:space="preserve">T3 TOTALE </v>
      </c>
      <c r="D302" s="1" t="str">
        <f ca="1">IF(AND((ROW()-1)&gt;=INDEX(Onglets[Début],D$1),(ROW()-1)&lt;INDEX(Onglets[Début],E$1))=TRUE,VALUE(D$1),"")</f>
        <v/>
      </c>
      <c r="E302" s="1" t="str">
        <f ca="1">IF(AND((ROW()-1)&gt;=INDEX(Onglets[Début],E$1),(ROW()-1)&lt;INDEX(Onglets[Début],F$1))=TRUE,VALUE(E$1),"")</f>
        <v/>
      </c>
      <c r="F302" s="1" t="str">
        <f ca="1">IF(AND((ROW()-1)&gt;=INDEX(Onglets[Début],F$1),(ROW()-1)&lt;INDEX(Onglets[Début],G$1))=TRUE,VALUE(F$1),"")</f>
        <v/>
      </c>
      <c r="G302" s="1" t="str">
        <f ca="1">IF(AND((ROW()-1)&gt;=INDEX(Onglets[Début],G$1),(ROW()-1)&lt;INDEX(Onglets[Début],H$1))=TRUE,VALUE(G$1),"")</f>
        <v/>
      </c>
      <c r="H302" s="1">
        <f ca="1">IF(AND((ROW()-1)&gt;=INDEX(Onglets[Début],H$1),(ROW()-1)&lt;INDEX(Onglets[Début],I$1))=TRUE,VALUE(H$1),"")</f>
        <v>5</v>
      </c>
      <c r="I302" s="1" t="str">
        <f ca="1">IF(AND((ROW()-1)&gt;=INDEX(Onglets[Début],I$1),(ROW()-1)&lt;INDEX(Onglets[Début],J$1))=TRUE,VALUE(I$1),"")</f>
        <v/>
      </c>
      <c r="J302" s="1" t="str">
        <f ca="1">IF(AND((ROW()-1)&gt;=INDEX(Onglets[Début],J$1),(ROW()-1)&lt;INDEX(Onglets[Début],K$1))=TRUE,VALUE(J$1),"")</f>
        <v/>
      </c>
      <c r="K302" s="1" t="str">
        <f ca="1">IF(AND((ROW()-1)&gt;=INDEX(Onglets[Début],K$1),(ROW()-1)&lt;INDEX(Onglets[Début],L$1))=TRUE,VALUE(K$1),"")</f>
        <v/>
      </c>
      <c r="L302" s="1" t="str">
        <f ca="1">IF(AND((ROW()-1)&gt;=INDEX(Onglets[Début],L$1))=TRUE,VALUE(L$1),"")</f>
        <v/>
      </c>
      <c r="M302" s="2" t="str">
        <f t="shared" ca="1" si="17"/>
        <v xml:space="preserve"> </v>
      </c>
      <c r="N302" s="2" t="str">
        <f t="shared" ca="1" si="17"/>
        <v xml:space="preserve"> </v>
      </c>
      <c r="O302" s="2" t="str">
        <f t="shared" ca="1" si="17"/>
        <v xml:space="preserve"> </v>
      </c>
      <c r="P302" s="1" t="str">
        <f t="shared" ca="1" si="16"/>
        <v/>
      </c>
    </row>
    <row r="303" spans="1:16" s="2" customFormat="1" x14ac:dyDescent="0.2">
      <c r="A303" s="1">
        <f ca="1">ROW()-IFERROR(INDEX(Onglets[Fin],MATCH(SUM($D303:$L303)-1,Onglets[ID]),0),0)-1</f>
        <v>48</v>
      </c>
      <c r="B303" s="1" t="str">
        <f ca="1">INDEX(Onglets[Onglet],MATCH(SUM($D303:$L303),Onglets[ID]),0)</f>
        <v>Hormones</v>
      </c>
      <c r="C303" s="23" t="str">
        <f t="shared" ca="1" si="15"/>
        <v xml:space="preserve">T4 TOTALE </v>
      </c>
      <c r="D303" s="1" t="str">
        <f ca="1">IF(AND((ROW()-1)&gt;=INDEX(Onglets[Début],D$1),(ROW()-1)&lt;INDEX(Onglets[Début],E$1))=TRUE,VALUE(D$1),"")</f>
        <v/>
      </c>
      <c r="E303" s="1" t="str">
        <f ca="1">IF(AND((ROW()-1)&gt;=INDEX(Onglets[Début],E$1),(ROW()-1)&lt;INDEX(Onglets[Début],F$1))=TRUE,VALUE(E$1),"")</f>
        <v/>
      </c>
      <c r="F303" s="1" t="str">
        <f ca="1">IF(AND((ROW()-1)&gt;=INDEX(Onglets[Début],F$1),(ROW()-1)&lt;INDEX(Onglets[Début],G$1))=TRUE,VALUE(F$1),"")</f>
        <v/>
      </c>
      <c r="G303" s="1" t="str">
        <f ca="1">IF(AND((ROW()-1)&gt;=INDEX(Onglets[Début],G$1),(ROW()-1)&lt;INDEX(Onglets[Début],H$1))=TRUE,VALUE(G$1),"")</f>
        <v/>
      </c>
      <c r="H303" s="1">
        <f ca="1">IF(AND((ROW()-1)&gt;=INDEX(Onglets[Début],H$1),(ROW()-1)&lt;INDEX(Onglets[Début],I$1))=TRUE,VALUE(H$1),"")</f>
        <v>5</v>
      </c>
      <c r="I303" s="1" t="str">
        <f ca="1">IF(AND((ROW()-1)&gt;=INDEX(Onglets[Début],I$1),(ROW()-1)&lt;INDEX(Onglets[Début],J$1))=TRUE,VALUE(I$1),"")</f>
        <v/>
      </c>
      <c r="J303" s="1" t="str">
        <f ca="1">IF(AND((ROW()-1)&gt;=INDEX(Onglets[Début],J$1),(ROW()-1)&lt;INDEX(Onglets[Début],K$1))=TRUE,VALUE(J$1),"")</f>
        <v/>
      </c>
      <c r="K303" s="1" t="str">
        <f ca="1">IF(AND((ROW()-1)&gt;=INDEX(Onglets[Début],K$1),(ROW()-1)&lt;INDEX(Onglets[Début],L$1))=TRUE,VALUE(K$1),"")</f>
        <v/>
      </c>
      <c r="L303" s="1" t="str">
        <f ca="1">IF(AND((ROW()-1)&gt;=INDEX(Onglets[Début],L$1))=TRUE,VALUE(L$1),"")</f>
        <v/>
      </c>
      <c r="M303" s="2" t="str">
        <f t="shared" ca="1" si="17"/>
        <v xml:space="preserve"> </v>
      </c>
      <c r="N303" s="2" t="str">
        <f t="shared" ca="1" si="17"/>
        <v xml:space="preserve"> </v>
      </c>
      <c r="O303" s="2" t="str">
        <f t="shared" ca="1" si="17"/>
        <v xml:space="preserve"> </v>
      </c>
      <c r="P303" s="1" t="str">
        <f t="shared" ca="1" si="16"/>
        <v/>
      </c>
    </row>
    <row r="304" spans="1:16" s="2" customFormat="1" x14ac:dyDescent="0.2">
      <c r="A304" s="1">
        <f ca="1">ROW()-IFERROR(INDEX(Onglets[Fin],MATCH(SUM($D304:$L304)-1,Onglets[ID]),0),0)-1</f>
        <v>49</v>
      </c>
      <c r="B304" s="1" t="str">
        <f ca="1">INDEX(Onglets[Onglet],MATCH(SUM($D304:$L304),Onglets[ID]),0)</f>
        <v>Hormones</v>
      </c>
      <c r="C304" s="23" t="str">
        <f t="shared" ca="1" si="15"/>
        <v>Testostérone</v>
      </c>
      <c r="D304" s="1" t="str">
        <f ca="1">IF(AND((ROW()-1)&gt;=INDEX(Onglets[Début],D$1),(ROW()-1)&lt;INDEX(Onglets[Début],E$1))=TRUE,VALUE(D$1),"")</f>
        <v/>
      </c>
      <c r="E304" s="1" t="str">
        <f ca="1">IF(AND((ROW()-1)&gt;=INDEX(Onglets[Début],E$1),(ROW()-1)&lt;INDEX(Onglets[Début],F$1))=TRUE,VALUE(E$1),"")</f>
        <v/>
      </c>
      <c r="F304" s="1" t="str">
        <f ca="1">IF(AND((ROW()-1)&gt;=INDEX(Onglets[Début],F$1),(ROW()-1)&lt;INDEX(Onglets[Début],G$1))=TRUE,VALUE(F$1),"")</f>
        <v/>
      </c>
      <c r="G304" s="1" t="str">
        <f ca="1">IF(AND((ROW()-1)&gt;=INDEX(Onglets[Début],G$1),(ROW()-1)&lt;INDEX(Onglets[Début],H$1))=TRUE,VALUE(G$1),"")</f>
        <v/>
      </c>
      <c r="H304" s="1">
        <f ca="1">IF(AND((ROW()-1)&gt;=INDEX(Onglets[Début],H$1),(ROW()-1)&lt;INDEX(Onglets[Début],I$1))=TRUE,VALUE(H$1),"")</f>
        <v>5</v>
      </c>
      <c r="I304" s="1" t="str">
        <f ca="1">IF(AND((ROW()-1)&gt;=INDEX(Onglets[Début],I$1),(ROW()-1)&lt;INDEX(Onglets[Début],J$1))=TRUE,VALUE(I$1),"")</f>
        <v/>
      </c>
      <c r="J304" s="1" t="str">
        <f ca="1">IF(AND((ROW()-1)&gt;=INDEX(Onglets[Début],J$1),(ROW()-1)&lt;INDEX(Onglets[Début],K$1))=TRUE,VALUE(J$1),"")</f>
        <v/>
      </c>
      <c r="K304" s="1" t="str">
        <f ca="1">IF(AND((ROW()-1)&gt;=INDEX(Onglets[Début],K$1),(ROW()-1)&lt;INDEX(Onglets[Début],L$1))=TRUE,VALUE(K$1),"")</f>
        <v/>
      </c>
      <c r="L304" s="1" t="str">
        <f ca="1">IF(AND((ROW()-1)&gt;=INDEX(Onglets[Début],L$1))=TRUE,VALUE(L$1),"")</f>
        <v/>
      </c>
      <c r="M304" s="2" t="str">
        <f t="shared" ca="1" si="17"/>
        <v xml:space="preserve"> </v>
      </c>
      <c r="N304" s="2" t="str">
        <f t="shared" ca="1" si="17"/>
        <v xml:space="preserve"> </v>
      </c>
      <c r="O304" s="2" t="str">
        <f t="shared" ca="1" si="17"/>
        <v xml:space="preserve"> </v>
      </c>
      <c r="P304" s="1" t="str">
        <f t="shared" ca="1" si="16"/>
        <v/>
      </c>
    </row>
    <row r="305" spans="1:16" s="2" customFormat="1" x14ac:dyDescent="0.2">
      <c r="A305" s="1">
        <f ca="1">ROW()-IFERROR(INDEX(Onglets[Fin],MATCH(SUM($D305:$L305)-1,Onglets[ID]),0),0)-1</f>
        <v>50</v>
      </c>
      <c r="B305" s="1" t="str">
        <f ca="1">INDEX(Onglets[Onglet],MATCH(SUM($D305:$L305),Onglets[ID]),0)</f>
        <v>Hormones</v>
      </c>
      <c r="C305" s="23" t="str">
        <f t="shared" ca="1" si="15"/>
        <v>Testostérone (salivaire)</v>
      </c>
      <c r="D305" s="1" t="str">
        <f ca="1">IF(AND((ROW()-1)&gt;=INDEX(Onglets[Début],D$1),(ROW()-1)&lt;INDEX(Onglets[Début],E$1))=TRUE,VALUE(D$1),"")</f>
        <v/>
      </c>
      <c r="E305" s="1" t="str">
        <f ca="1">IF(AND((ROW()-1)&gt;=INDEX(Onglets[Début],E$1),(ROW()-1)&lt;INDEX(Onglets[Début],F$1))=TRUE,VALUE(E$1),"")</f>
        <v/>
      </c>
      <c r="F305" s="1" t="str">
        <f ca="1">IF(AND((ROW()-1)&gt;=INDEX(Onglets[Début],F$1),(ROW()-1)&lt;INDEX(Onglets[Début],G$1))=TRUE,VALUE(F$1),"")</f>
        <v/>
      </c>
      <c r="G305" s="1" t="str">
        <f ca="1">IF(AND((ROW()-1)&gt;=INDEX(Onglets[Début],G$1),(ROW()-1)&lt;INDEX(Onglets[Début],H$1))=TRUE,VALUE(G$1),"")</f>
        <v/>
      </c>
      <c r="H305" s="1">
        <f ca="1">IF(AND((ROW()-1)&gt;=INDEX(Onglets[Début],H$1),(ROW()-1)&lt;INDEX(Onglets[Début],I$1))=TRUE,VALUE(H$1),"")</f>
        <v>5</v>
      </c>
      <c r="I305" s="1" t="str">
        <f ca="1">IF(AND((ROW()-1)&gt;=INDEX(Onglets[Début],I$1),(ROW()-1)&lt;INDEX(Onglets[Début],J$1))=TRUE,VALUE(I$1),"")</f>
        <v/>
      </c>
      <c r="J305" s="1" t="str">
        <f ca="1">IF(AND((ROW()-1)&gt;=INDEX(Onglets[Début],J$1),(ROW()-1)&lt;INDEX(Onglets[Début],K$1))=TRUE,VALUE(J$1),"")</f>
        <v/>
      </c>
      <c r="K305" s="1" t="str">
        <f ca="1">IF(AND((ROW()-1)&gt;=INDEX(Onglets[Début],K$1),(ROW()-1)&lt;INDEX(Onglets[Début],L$1))=TRUE,VALUE(K$1),"")</f>
        <v/>
      </c>
      <c r="L305" s="1" t="str">
        <f ca="1">IF(AND((ROW()-1)&gt;=INDEX(Onglets[Début],L$1))=TRUE,VALUE(L$1),"")</f>
        <v/>
      </c>
      <c r="M305" s="2" t="str">
        <f t="shared" ca="1" si="17"/>
        <v xml:space="preserve"> </v>
      </c>
      <c r="N305" s="2" t="str">
        <f t="shared" ca="1" si="17"/>
        <v xml:space="preserve"> </v>
      </c>
      <c r="O305" s="2" t="str">
        <f t="shared" ca="1" si="17"/>
        <v xml:space="preserve"> </v>
      </c>
      <c r="P305" s="1" t="str">
        <f t="shared" ca="1" si="16"/>
        <v/>
      </c>
    </row>
    <row r="306" spans="1:16" s="2" customFormat="1" x14ac:dyDescent="0.2">
      <c r="A306" s="1">
        <f ca="1">ROW()-IFERROR(INDEX(Onglets[Fin],MATCH(SUM($D306:$L306)-1,Onglets[ID]),0),0)-1</f>
        <v>51</v>
      </c>
      <c r="B306" s="1" t="str">
        <f ca="1">INDEX(Onglets[Onglet],MATCH(SUM($D306:$L306),Onglets[ID]),0)</f>
        <v>Hormones</v>
      </c>
      <c r="C306" s="23" t="str">
        <f t="shared" ca="1" si="15"/>
        <v xml:space="preserve">TNF </v>
      </c>
      <c r="D306" s="1" t="str">
        <f ca="1">IF(AND((ROW()-1)&gt;=INDEX(Onglets[Début],D$1),(ROW()-1)&lt;INDEX(Onglets[Début],E$1))=TRUE,VALUE(D$1),"")</f>
        <v/>
      </c>
      <c r="E306" s="1" t="str">
        <f ca="1">IF(AND((ROW()-1)&gt;=INDEX(Onglets[Début],E$1),(ROW()-1)&lt;INDEX(Onglets[Début],F$1))=TRUE,VALUE(E$1),"")</f>
        <v/>
      </c>
      <c r="F306" s="1" t="str">
        <f ca="1">IF(AND((ROW()-1)&gt;=INDEX(Onglets[Début],F$1),(ROW()-1)&lt;INDEX(Onglets[Début],G$1))=TRUE,VALUE(F$1),"")</f>
        <v/>
      </c>
      <c r="G306" s="1" t="str">
        <f ca="1">IF(AND((ROW()-1)&gt;=INDEX(Onglets[Début],G$1),(ROW()-1)&lt;INDEX(Onglets[Début],H$1))=TRUE,VALUE(G$1),"")</f>
        <v/>
      </c>
      <c r="H306" s="1">
        <f ca="1">IF(AND((ROW()-1)&gt;=INDEX(Onglets[Début],H$1),(ROW()-1)&lt;INDEX(Onglets[Début],I$1))=TRUE,VALUE(H$1),"")</f>
        <v>5</v>
      </c>
      <c r="I306" s="1" t="str">
        <f ca="1">IF(AND((ROW()-1)&gt;=INDEX(Onglets[Début],I$1),(ROW()-1)&lt;INDEX(Onglets[Début],J$1))=TRUE,VALUE(I$1),"")</f>
        <v/>
      </c>
      <c r="J306" s="1" t="str">
        <f ca="1">IF(AND((ROW()-1)&gt;=INDEX(Onglets[Début],J$1),(ROW()-1)&lt;INDEX(Onglets[Début],K$1))=TRUE,VALUE(J$1),"")</f>
        <v/>
      </c>
      <c r="K306" s="1" t="str">
        <f ca="1">IF(AND((ROW()-1)&gt;=INDEX(Onglets[Début],K$1),(ROW()-1)&lt;INDEX(Onglets[Début],L$1))=TRUE,VALUE(K$1),"")</f>
        <v/>
      </c>
      <c r="L306" s="1" t="str">
        <f ca="1">IF(AND((ROW()-1)&gt;=INDEX(Onglets[Début],L$1))=TRUE,VALUE(L$1),"")</f>
        <v/>
      </c>
      <c r="M306" s="2" t="str">
        <f t="shared" ca="1" si="17"/>
        <v xml:space="preserve"> </v>
      </c>
      <c r="N306" s="2" t="str">
        <f t="shared" ca="1" si="17"/>
        <v xml:space="preserve"> </v>
      </c>
      <c r="O306" s="2" t="str">
        <f t="shared" ca="1" si="17"/>
        <v xml:space="preserve"> </v>
      </c>
      <c r="P306" s="1" t="str">
        <f t="shared" ca="1" si="16"/>
        <v/>
      </c>
    </row>
    <row r="307" spans="1:16" s="2" customFormat="1" x14ac:dyDescent="0.2">
      <c r="A307" s="1">
        <f ca="1">ROW()-IFERROR(INDEX(Onglets[Fin],MATCH(SUM($D307:$L307)-1,Onglets[ID]),0),0)-1</f>
        <v>1</v>
      </c>
      <c r="B307" s="1" t="str">
        <f ca="1">INDEX(Onglets[Onglet],MATCH(SUM($D307:$L307),Onglets[ID]),0)</f>
        <v>Histologie</v>
      </c>
      <c r="C307" s="23" t="str">
        <f t="shared" ca="1" si="15"/>
        <v>Obtention de cryo-coupes - sans fixation</v>
      </c>
      <c r="D307" s="1" t="str">
        <f ca="1">IF(AND((ROW()-1)&gt;=INDEX(Onglets[Début],D$1),(ROW()-1)&lt;INDEX(Onglets[Début],E$1))=TRUE,VALUE(D$1),"")</f>
        <v/>
      </c>
      <c r="E307" s="1" t="str">
        <f ca="1">IF(AND((ROW()-1)&gt;=INDEX(Onglets[Début],E$1),(ROW()-1)&lt;INDEX(Onglets[Début],F$1))=TRUE,VALUE(E$1),"")</f>
        <v/>
      </c>
      <c r="F307" s="1" t="str">
        <f ca="1">IF(AND((ROW()-1)&gt;=INDEX(Onglets[Début],F$1),(ROW()-1)&lt;INDEX(Onglets[Début],G$1))=TRUE,VALUE(F$1),"")</f>
        <v/>
      </c>
      <c r="G307" s="1" t="str">
        <f ca="1">IF(AND((ROW()-1)&gt;=INDEX(Onglets[Début],G$1),(ROW()-1)&lt;INDEX(Onglets[Début],H$1))=TRUE,VALUE(G$1),"")</f>
        <v/>
      </c>
      <c r="H307" s="1" t="str">
        <f ca="1">IF(AND((ROW()-1)&gt;=INDEX(Onglets[Début],H$1),(ROW()-1)&lt;INDEX(Onglets[Début],I$1))=TRUE,VALUE(H$1),"")</f>
        <v/>
      </c>
      <c r="I307" s="1">
        <f ca="1">IF(AND((ROW()-1)&gt;=INDEX(Onglets[Début],I$1),(ROW()-1)&lt;INDEX(Onglets[Début],J$1))=TRUE,VALUE(I$1),"")</f>
        <v>6</v>
      </c>
      <c r="J307" s="1" t="str">
        <f ca="1">IF(AND((ROW()-1)&gt;=INDEX(Onglets[Début],J$1),(ROW()-1)&lt;INDEX(Onglets[Début],K$1))=TRUE,VALUE(J$1),"")</f>
        <v/>
      </c>
      <c r="K307" s="1" t="str">
        <f ca="1">IF(AND((ROW()-1)&gt;=INDEX(Onglets[Début],K$1),(ROW()-1)&lt;INDEX(Onglets[Début],L$1))=TRUE,VALUE(K$1),"")</f>
        <v/>
      </c>
      <c r="L307" s="1" t="str">
        <f ca="1">IF(AND((ROW()-1)&gt;=INDEX(Onglets[Début],L$1))=TRUE,VALUE(L$1),"")</f>
        <v/>
      </c>
      <c r="M307" s="2" t="str">
        <f t="shared" ca="1" si="17"/>
        <v xml:space="preserve"> </v>
      </c>
      <c r="N307" s="2" t="str">
        <f t="shared" ca="1" si="17"/>
        <v xml:space="preserve"> </v>
      </c>
      <c r="O307" s="2" t="str">
        <f t="shared" ca="1" si="17"/>
        <v xml:space="preserve"> </v>
      </c>
      <c r="P307" s="1" t="str">
        <f t="shared" ca="1" si="16"/>
        <v>N. BONHOMME: pas depuis 2011</v>
      </c>
    </row>
    <row r="308" spans="1:16" s="2" customFormat="1" x14ac:dyDescent="0.2">
      <c r="A308" s="1">
        <f ca="1">ROW()-IFERROR(INDEX(Onglets[Fin],MATCH(SUM($D308:$L308)-1,Onglets[ID]),0),0)-1</f>
        <v>2</v>
      </c>
      <c r="B308" s="1" t="str">
        <f ca="1">INDEX(Onglets[Onglet],MATCH(SUM($D308:$L308),Onglets[ID]),0)</f>
        <v>Histologie</v>
      </c>
      <c r="C308" s="23" t="str">
        <f t="shared" ca="1" si="15"/>
        <v xml:space="preserve">Obtention de cryo-coupes - Fixation à la Paraformaldehyde 2% </v>
      </c>
      <c r="D308" s="1" t="str">
        <f ca="1">IF(AND((ROW()-1)&gt;=INDEX(Onglets[Début],D$1),(ROW()-1)&lt;INDEX(Onglets[Début],E$1))=TRUE,VALUE(D$1),"")</f>
        <v/>
      </c>
      <c r="E308" s="1" t="str">
        <f ca="1">IF(AND((ROW()-1)&gt;=INDEX(Onglets[Début],E$1),(ROW()-1)&lt;INDEX(Onglets[Début],F$1))=TRUE,VALUE(E$1),"")</f>
        <v/>
      </c>
      <c r="F308" s="1" t="str">
        <f ca="1">IF(AND((ROW()-1)&gt;=INDEX(Onglets[Début],F$1),(ROW()-1)&lt;INDEX(Onglets[Début],G$1))=TRUE,VALUE(F$1),"")</f>
        <v/>
      </c>
      <c r="G308" s="1" t="str">
        <f ca="1">IF(AND((ROW()-1)&gt;=INDEX(Onglets[Début],G$1),(ROW()-1)&lt;INDEX(Onglets[Début],H$1))=TRUE,VALUE(G$1),"")</f>
        <v/>
      </c>
      <c r="H308" s="1" t="str">
        <f ca="1">IF(AND((ROW()-1)&gt;=INDEX(Onglets[Début],H$1),(ROW()-1)&lt;INDEX(Onglets[Début],I$1))=TRUE,VALUE(H$1),"")</f>
        <v/>
      </c>
      <c r="I308" s="1">
        <f ca="1">IF(AND((ROW()-1)&gt;=INDEX(Onglets[Début],I$1),(ROW()-1)&lt;INDEX(Onglets[Début],J$1))=TRUE,VALUE(I$1),"")</f>
        <v>6</v>
      </c>
      <c r="J308" s="1" t="str">
        <f ca="1">IF(AND((ROW()-1)&gt;=INDEX(Onglets[Début],J$1),(ROW()-1)&lt;INDEX(Onglets[Début],K$1))=TRUE,VALUE(J$1),"")</f>
        <v/>
      </c>
      <c r="K308" s="1" t="str">
        <f ca="1">IF(AND((ROW()-1)&gt;=INDEX(Onglets[Début],K$1),(ROW()-1)&lt;INDEX(Onglets[Début],L$1))=TRUE,VALUE(K$1),"")</f>
        <v/>
      </c>
      <c r="L308" s="1" t="str">
        <f ca="1">IF(AND((ROW()-1)&gt;=INDEX(Onglets[Début],L$1))=TRUE,VALUE(L$1),"")</f>
        <v/>
      </c>
      <c r="M308" s="2" t="str">
        <f t="shared" ca="1" si="17"/>
        <v xml:space="preserve"> </v>
      </c>
      <c r="N308" s="2" t="str">
        <f t="shared" ca="1" si="17"/>
        <v xml:space="preserve"> </v>
      </c>
      <c r="O308" s="2" t="str">
        <f t="shared" ca="1" si="17"/>
        <v xml:space="preserve"> </v>
      </c>
      <c r="P308" s="1" t="str">
        <f t="shared" ca="1" si="16"/>
        <v/>
      </c>
    </row>
    <row r="309" spans="1:16" s="2" customFormat="1" x14ac:dyDescent="0.2">
      <c r="A309" s="1">
        <f ca="1">ROW()-IFERROR(INDEX(Onglets[Fin],MATCH(SUM($D309:$L309)-1,Onglets[ID]),0),0)-1</f>
        <v>3</v>
      </c>
      <c r="B309" s="1" t="str">
        <f ca="1">INDEX(Onglets[Onglet],MATCH(SUM($D309:$L309),Onglets[ID]),0)</f>
        <v>Histologie</v>
      </c>
      <c r="C309" s="23" t="str">
        <f t="shared" ca="1" si="15"/>
        <v xml:space="preserve">Obtention de Cryo-coupes - Fixation des biopsies à la Paraformaldéhyde 4% </v>
      </c>
      <c r="D309" s="1" t="str">
        <f ca="1">IF(AND((ROW()-1)&gt;=INDEX(Onglets[Début],D$1),(ROW()-1)&lt;INDEX(Onglets[Début],E$1))=TRUE,VALUE(D$1),"")</f>
        <v/>
      </c>
      <c r="E309" s="1" t="str">
        <f ca="1">IF(AND((ROW()-1)&gt;=INDEX(Onglets[Début],E$1),(ROW()-1)&lt;INDEX(Onglets[Début],F$1))=TRUE,VALUE(E$1),"")</f>
        <v/>
      </c>
      <c r="F309" s="1" t="str">
        <f ca="1">IF(AND((ROW()-1)&gt;=INDEX(Onglets[Début],F$1),(ROW()-1)&lt;INDEX(Onglets[Début],G$1))=TRUE,VALUE(F$1),"")</f>
        <v/>
      </c>
      <c r="G309" s="1" t="str">
        <f ca="1">IF(AND((ROW()-1)&gt;=INDEX(Onglets[Début],G$1),(ROW()-1)&lt;INDEX(Onglets[Début],H$1))=TRUE,VALUE(G$1),"")</f>
        <v/>
      </c>
      <c r="H309" s="1" t="str">
        <f ca="1">IF(AND((ROW()-1)&gt;=INDEX(Onglets[Début],H$1),(ROW()-1)&lt;INDEX(Onglets[Début],I$1))=TRUE,VALUE(H$1),"")</f>
        <v/>
      </c>
      <c r="I309" s="1">
        <f ca="1">IF(AND((ROW()-1)&gt;=INDEX(Onglets[Début],I$1),(ROW()-1)&lt;INDEX(Onglets[Début],J$1))=TRUE,VALUE(I$1),"")</f>
        <v>6</v>
      </c>
      <c r="J309" s="1" t="str">
        <f ca="1">IF(AND((ROW()-1)&gt;=INDEX(Onglets[Début],J$1),(ROW()-1)&lt;INDEX(Onglets[Début],K$1))=TRUE,VALUE(J$1),"")</f>
        <v/>
      </c>
      <c r="K309" s="1" t="str">
        <f ca="1">IF(AND((ROW()-1)&gt;=INDEX(Onglets[Début],K$1),(ROW()-1)&lt;INDEX(Onglets[Début],L$1))=TRUE,VALUE(K$1),"")</f>
        <v/>
      </c>
      <c r="L309" s="1" t="str">
        <f ca="1">IF(AND((ROW()-1)&gt;=INDEX(Onglets[Début],L$1))=TRUE,VALUE(L$1),"")</f>
        <v/>
      </c>
      <c r="M309" s="2" t="str">
        <f t="shared" ca="1" si="17"/>
        <v xml:space="preserve"> </v>
      </c>
      <c r="N309" s="2" t="str">
        <f t="shared" ca="1" si="17"/>
        <v xml:space="preserve"> </v>
      </c>
      <c r="O309" s="2" t="str">
        <f t="shared" ca="1" si="17"/>
        <v xml:space="preserve"> </v>
      </c>
      <c r="P309" s="1" t="str">
        <f t="shared" ca="1" si="16"/>
        <v/>
      </c>
    </row>
    <row r="310" spans="1:16" s="2" customFormat="1" ht="25.5" x14ac:dyDescent="0.2">
      <c r="A310" s="1">
        <f ca="1">ROW()-IFERROR(INDEX(Onglets[Fin],MATCH(SUM($D310:$L310)-1,Onglets[ID]),0),0)-1</f>
        <v>4</v>
      </c>
      <c r="B310" s="1" t="str">
        <f ca="1">INDEX(Onglets[Onglet],MATCH(SUM($D310:$L310),Onglets[ID]),0)</f>
        <v>Histologie</v>
      </c>
      <c r="C310" s="23" t="str">
        <f t="shared" ca="1" si="15"/>
        <v xml:space="preserve">Inclusion en paraffine tissu - fixation formol </v>
      </c>
      <c r="D310" s="1" t="str">
        <f ca="1">IF(AND((ROW()-1)&gt;=INDEX(Onglets[Début],D$1),(ROW()-1)&lt;INDEX(Onglets[Début],E$1))=TRUE,VALUE(D$1),"")</f>
        <v/>
      </c>
      <c r="E310" s="1" t="str">
        <f ca="1">IF(AND((ROW()-1)&gt;=INDEX(Onglets[Début],E$1),(ROW()-1)&lt;INDEX(Onglets[Début],F$1))=TRUE,VALUE(E$1),"")</f>
        <v/>
      </c>
      <c r="F310" s="1" t="str">
        <f ca="1">IF(AND((ROW()-1)&gt;=INDEX(Onglets[Début],F$1),(ROW()-1)&lt;INDEX(Onglets[Début],G$1))=TRUE,VALUE(F$1),"")</f>
        <v/>
      </c>
      <c r="G310" s="1" t="str">
        <f ca="1">IF(AND((ROW()-1)&gt;=INDEX(Onglets[Début],G$1),(ROW()-1)&lt;INDEX(Onglets[Début],H$1))=TRUE,VALUE(G$1),"")</f>
        <v/>
      </c>
      <c r="H310" s="1" t="str">
        <f ca="1">IF(AND((ROW()-1)&gt;=INDEX(Onglets[Début],H$1),(ROW()-1)&lt;INDEX(Onglets[Début],I$1))=TRUE,VALUE(H$1),"")</f>
        <v/>
      </c>
      <c r="I310" s="1">
        <f ca="1">IF(AND((ROW()-1)&gt;=INDEX(Onglets[Début],I$1),(ROW()-1)&lt;INDEX(Onglets[Début],J$1))=TRUE,VALUE(I$1),"")</f>
        <v>6</v>
      </c>
      <c r="J310" s="1" t="str">
        <f ca="1">IF(AND((ROW()-1)&gt;=INDEX(Onglets[Début],J$1),(ROW()-1)&lt;INDEX(Onglets[Début],K$1))=TRUE,VALUE(J$1),"")</f>
        <v/>
      </c>
      <c r="K310" s="1" t="str">
        <f ca="1">IF(AND((ROW()-1)&gt;=INDEX(Onglets[Début],K$1),(ROW()-1)&lt;INDEX(Onglets[Début],L$1))=TRUE,VALUE(K$1),"")</f>
        <v/>
      </c>
      <c r="L310" s="1" t="str">
        <f ca="1">IF(AND((ROW()-1)&gt;=INDEX(Onglets[Début],L$1))=TRUE,VALUE(L$1),"")</f>
        <v/>
      </c>
      <c r="M310" s="2" t="str">
        <f t="shared" ca="1" si="17"/>
        <v xml:space="preserve"> </v>
      </c>
      <c r="N310" s="2" t="str">
        <f t="shared" ca="1" si="17"/>
        <v xml:space="preserve"> </v>
      </c>
      <c r="O310" s="2" t="str">
        <f t="shared" ca="1" si="17"/>
        <v xml:space="preserve"> </v>
      </c>
      <c r="P310" s="1" t="str">
        <f t="shared" ca="1" si="16"/>
        <v/>
      </c>
    </row>
    <row r="311" spans="1:16" s="2" customFormat="1" ht="25.5" x14ac:dyDescent="0.2">
      <c r="A311" s="1">
        <f ca="1">ROW()-IFERROR(INDEX(Onglets[Fin],MATCH(SUM($D311:$L311)-1,Onglets[ID]),0),0)-1</f>
        <v>5</v>
      </c>
      <c r="B311" s="1" t="str">
        <f ca="1">INDEX(Onglets[Onglet],MATCH(SUM($D311:$L311),Onglets[ID]),0)</f>
        <v>Histologie</v>
      </c>
      <c r="C311" s="23" t="str">
        <f t="shared" ca="1" si="15"/>
        <v>Coloration hématoxyline - éosine (paraffine)</v>
      </c>
      <c r="D311" s="1" t="str">
        <f ca="1">IF(AND((ROW()-1)&gt;=INDEX(Onglets[Début],D$1),(ROW()-1)&lt;INDEX(Onglets[Début],E$1))=TRUE,VALUE(D$1),"")</f>
        <v/>
      </c>
      <c r="E311" s="1" t="str">
        <f ca="1">IF(AND((ROW()-1)&gt;=INDEX(Onglets[Début],E$1),(ROW()-1)&lt;INDEX(Onglets[Début],F$1))=TRUE,VALUE(E$1),"")</f>
        <v/>
      </c>
      <c r="F311" s="1" t="str">
        <f ca="1">IF(AND((ROW()-1)&gt;=INDEX(Onglets[Début],F$1),(ROW()-1)&lt;INDEX(Onglets[Début],G$1))=TRUE,VALUE(F$1),"")</f>
        <v/>
      </c>
      <c r="G311" s="1" t="str">
        <f ca="1">IF(AND((ROW()-1)&gt;=INDEX(Onglets[Début],G$1),(ROW()-1)&lt;INDEX(Onglets[Début],H$1))=TRUE,VALUE(G$1),"")</f>
        <v/>
      </c>
      <c r="H311" s="1" t="str">
        <f ca="1">IF(AND((ROW()-1)&gt;=INDEX(Onglets[Début],H$1),(ROW()-1)&lt;INDEX(Onglets[Début],I$1))=TRUE,VALUE(H$1),"")</f>
        <v/>
      </c>
      <c r="I311" s="1">
        <f ca="1">IF(AND((ROW()-1)&gt;=INDEX(Onglets[Début],I$1),(ROW()-1)&lt;INDEX(Onglets[Début],J$1))=TRUE,VALUE(I$1),"")</f>
        <v>6</v>
      </c>
      <c r="J311" s="1" t="str">
        <f ca="1">IF(AND((ROW()-1)&gt;=INDEX(Onglets[Début],J$1),(ROW()-1)&lt;INDEX(Onglets[Début],K$1))=TRUE,VALUE(J$1),"")</f>
        <v/>
      </c>
      <c r="K311" s="1" t="str">
        <f ca="1">IF(AND((ROW()-1)&gt;=INDEX(Onglets[Début],K$1),(ROW()-1)&lt;INDEX(Onglets[Début],L$1))=TRUE,VALUE(K$1),"")</f>
        <v/>
      </c>
      <c r="L311" s="1" t="str">
        <f ca="1">IF(AND((ROW()-1)&gt;=INDEX(Onglets[Début],L$1))=TRUE,VALUE(L$1),"")</f>
        <v/>
      </c>
      <c r="M311" s="2" t="str">
        <f t="shared" ca="1" si="17"/>
        <v xml:space="preserve"> </v>
      </c>
      <c r="N311" s="2" t="str">
        <f t="shared" ca="1" si="17"/>
        <v xml:space="preserve"> </v>
      </c>
      <c r="O311" s="2" t="str">
        <f t="shared" ca="1" si="17"/>
        <v xml:space="preserve"> </v>
      </c>
      <c r="P311" s="1" t="str">
        <f t="shared" ca="1" si="16"/>
        <v/>
      </c>
    </row>
    <row r="312" spans="1:16" s="2" customFormat="1" x14ac:dyDescent="0.2">
      <c r="A312" s="1">
        <f ca="1">ROW()-IFERROR(INDEX(Onglets[Fin],MATCH(SUM($D312:$L312)-1,Onglets[ID]),0),0)-1</f>
        <v>6</v>
      </c>
      <c r="B312" s="1" t="str">
        <f ca="1">INDEX(Onglets[Onglet],MATCH(SUM($D312:$L312),Onglets[ID]),0)</f>
        <v>Histologie</v>
      </c>
      <c r="C312" s="23" t="str">
        <f t="shared" ca="1" si="15"/>
        <v>Coloration hématoxyline - éosine (cryocoupe)</v>
      </c>
      <c r="D312" s="1" t="str">
        <f ca="1">IF(AND((ROW()-1)&gt;=INDEX(Onglets[Début],D$1),(ROW()-1)&lt;INDEX(Onglets[Début],E$1))=TRUE,VALUE(D$1),"")</f>
        <v/>
      </c>
      <c r="E312" s="1" t="str">
        <f ca="1">IF(AND((ROW()-1)&gt;=INDEX(Onglets[Début],E$1),(ROW()-1)&lt;INDEX(Onglets[Début],F$1))=TRUE,VALUE(E$1),"")</f>
        <v/>
      </c>
      <c r="F312" s="1" t="str">
        <f ca="1">IF(AND((ROW()-1)&gt;=INDEX(Onglets[Début],F$1),(ROW()-1)&lt;INDEX(Onglets[Début],G$1))=TRUE,VALUE(F$1),"")</f>
        <v/>
      </c>
      <c r="G312" s="1" t="str">
        <f ca="1">IF(AND((ROW()-1)&gt;=INDEX(Onglets[Début],G$1),(ROW()-1)&lt;INDEX(Onglets[Début],H$1))=TRUE,VALUE(G$1),"")</f>
        <v/>
      </c>
      <c r="H312" s="1" t="str">
        <f ca="1">IF(AND((ROW()-1)&gt;=INDEX(Onglets[Début],H$1),(ROW()-1)&lt;INDEX(Onglets[Début],I$1))=TRUE,VALUE(H$1),"")</f>
        <v/>
      </c>
      <c r="I312" s="1">
        <f ca="1">IF(AND((ROW()-1)&gt;=INDEX(Onglets[Début],I$1),(ROW()-1)&lt;INDEX(Onglets[Début],J$1))=TRUE,VALUE(I$1),"")</f>
        <v>6</v>
      </c>
      <c r="J312" s="1" t="str">
        <f ca="1">IF(AND((ROW()-1)&gt;=INDEX(Onglets[Début],J$1),(ROW()-1)&lt;INDEX(Onglets[Début],K$1))=TRUE,VALUE(J$1),"")</f>
        <v/>
      </c>
      <c r="K312" s="1" t="str">
        <f ca="1">IF(AND((ROW()-1)&gt;=INDEX(Onglets[Début],K$1),(ROW()-1)&lt;INDEX(Onglets[Début],L$1))=TRUE,VALUE(K$1),"")</f>
        <v/>
      </c>
      <c r="L312" s="1" t="str">
        <f ca="1">IF(AND((ROW()-1)&gt;=INDEX(Onglets[Début],L$1))=TRUE,VALUE(L$1),"")</f>
        <v/>
      </c>
      <c r="M312" s="2" t="str">
        <f t="shared" ca="1" si="17"/>
        <v xml:space="preserve"> </v>
      </c>
      <c r="N312" s="2" t="str">
        <f t="shared" ca="1" si="17"/>
        <v xml:space="preserve"> </v>
      </c>
      <c r="O312" s="2" t="str">
        <f t="shared" ca="1" si="17"/>
        <v xml:space="preserve"> </v>
      </c>
      <c r="P312" s="1" t="str">
        <f t="shared" ca="1" si="16"/>
        <v>N. BONHOMME: pas depuis 2011</v>
      </c>
    </row>
    <row r="313" spans="1:16" s="2" customFormat="1" x14ac:dyDescent="0.2">
      <c r="A313" s="1">
        <f ca="1">ROW()-IFERROR(INDEX(Onglets[Fin],MATCH(SUM($D313:$L313)-1,Onglets[ID]),0),0)-1</f>
        <v>7</v>
      </c>
      <c r="B313" s="1" t="str">
        <f ca="1">INDEX(Onglets[Onglet],MATCH(SUM($D313:$L313),Onglets[ID]),0)</f>
        <v>Histologie</v>
      </c>
      <c r="C313" s="23" t="str">
        <f t="shared" ca="1" si="15"/>
        <v>Coloration violet de crésyl (cryocoupe)</v>
      </c>
      <c r="D313" s="1" t="str">
        <f ca="1">IF(AND((ROW()-1)&gt;=INDEX(Onglets[Début],D$1),(ROW()-1)&lt;INDEX(Onglets[Début],E$1))=TRUE,VALUE(D$1),"")</f>
        <v/>
      </c>
      <c r="E313" s="1" t="str">
        <f ca="1">IF(AND((ROW()-1)&gt;=INDEX(Onglets[Début],E$1),(ROW()-1)&lt;INDEX(Onglets[Début],F$1))=TRUE,VALUE(E$1),"")</f>
        <v/>
      </c>
      <c r="F313" s="1" t="str">
        <f ca="1">IF(AND((ROW()-1)&gt;=INDEX(Onglets[Début],F$1),(ROW()-1)&lt;INDEX(Onglets[Début],G$1))=TRUE,VALUE(F$1),"")</f>
        <v/>
      </c>
      <c r="G313" s="1" t="str">
        <f ca="1">IF(AND((ROW()-1)&gt;=INDEX(Onglets[Début],G$1),(ROW()-1)&lt;INDEX(Onglets[Début],H$1))=TRUE,VALUE(G$1),"")</f>
        <v/>
      </c>
      <c r="H313" s="1" t="str">
        <f ca="1">IF(AND((ROW()-1)&gt;=INDEX(Onglets[Début],H$1),(ROW()-1)&lt;INDEX(Onglets[Début],I$1))=TRUE,VALUE(H$1),"")</f>
        <v/>
      </c>
      <c r="I313" s="1">
        <f ca="1">IF(AND((ROW()-1)&gt;=INDEX(Onglets[Début],I$1),(ROW()-1)&lt;INDEX(Onglets[Début],J$1))=TRUE,VALUE(I$1),"")</f>
        <v>6</v>
      </c>
      <c r="J313" s="1" t="str">
        <f ca="1">IF(AND((ROW()-1)&gt;=INDEX(Onglets[Début],J$1),(ROW()-1)&lt;INDEX(Onglets[Début],K$1))=TRUE,VALUE(J$1),"")</f>
        <v/>
      </c>
      <c r="K313" s="1" t="str">
        <f ca="1">IF(AND((ROW()-1)&gt;=INDEX(Onglets[Début],K$1),(ROW()-1)&lt;INDEX(Onglets[Début],L$1))=TRUE,VALUE(K$1),"")</f>
        <v/>
      </c>
      <c r="L313" s="1" t="str">
        <f ca="1">IF(AND((ROW()-1)&gt;=INDEX(Onglets[Début],L$1))=TRUE,VALUE(L$1),"")</f>
        <v/>
      </c>
      <c r="M313" s="2" t="str">
        <f t="shared" ca="1" si="17"/>
        <v xml:space="preserve"> </v>
      </c>
      <c r="N313" s="2" t="str">
        <f t="shared" ca="1" si="17"/>
        <v xml:space="preserve"> </v>
      </c>
      <c r="O313" s="2" t="str">
        <f t="shared" ca="1" si="17"/>
        <v xml:space="preserve"> </v>
      </c>
      <c r="P313" s="1" t="str">
        <f t="shared" ca="1" si="16"/>
        <v/>
      </c>
    </row>
    <row r="314" spans="1:16" s="2" customFormat="1" x14ac:dyDescent="0.2">
      <c r="A314" s="1">
        <f ca="1">ROW()-IFERROR(INDEX(Onglets[Fin],MATCH(SUM($D314:$L314)-1,Onglets[ID]),0),0)-1</f>
        <v>8</v>
      </c>
      <c r="B314" s="1" t="str">
        <f ca="1">INDEX(Onglets[Onglet],MATCH(SUM($D314:$L314),Onglets[ID]),0)</f>
        <v>Histologie</v>
      </c>
      <c r="C314" s="23" t="str">
        <f t="shared" ca="1" si="15"/>
        <v xml:space="preserve">Visualisation des fibres musculaires </v>
      </c>
      <c r="D314" s="1" t="str">
        <f ca="1">IF(AND((ROW()-1)&gt;=INDEX(Onglets[Début],D$1),(ROW()-1)&lt;INDEX(Onglets[Début],E$1))=TRUE,VALUE(D$1),"")</f>
        <v/>
      </c>
      <c r="E314" s="1" t="str">
        <f ca="1">IF(AND((ROW()-1)&gt;=INDEX(Onglets[Début],E$1),(ROW()-1)&lt;INDEX(Onglets[Début],F$1))=TRUE,VALUE(E$1),"")</f>
        <v/>
      </c>
      <c r="F314" s="1" t="str">
        <f ca="1">IF(AND((ROW()-1)&gt;=INDEX(Onglets[Début],F$1),(ROW()-1)&lt;INDEX(Onglets[Début],G$1))=TRUE,VALUE(F$1),"")</f>
        <v/>
      </c>
      <c r="G314" s="1" t="str">
        <f ca="1">IF(AND((ROW()-1)&gt;=INDEX(Onglets[Début],G$1),(ROW()-1)&lt;INDEX(Onglets[Début],H$1))=TRUE,VALUE(G$1),"")</f>
        <v/>
      </c>
      <c r="H314" s="1" t="str">
        <f ca="1">IF(AND((ROW()-1)&gt;=INDEX(Onglets[Début],H$1),(ROW()-1)&lt;INDEX(Onglets[Début],I$1))=TRUE,VALUE(H$1),"")</f>
        <v/>
      </c>
      <c r="I314" s="1">
        <f ca="1">IF(AND((ROW()-1)&gt;=INDEX(Onglets[Début],I$1),(ROW()-1)&lt;INDEX(Onglets[Début],J$1))=TRUE,VALUE(I$1),"")</f>
        <v>6</v>
      </c>
      <c r="J314" s="1" t="str">
        <f ca="1">IF(AND((ROW()-1)&gt;=INDEX(Onglets[Début],J$1),(ROW()-1)&lt;INDEX(Onglets[Début],K$1))=TRUE,VALUE(J$1),"")</f>
        <v/>
      </c>
      <c r="K314" s="1" t="str">
        <f ca="1">IF(AND((ROW()-1)&gt;=INDEX(Onglets[Début],K$1),(ROW()-1)&lt;INDEX(Onglets[Début],L$1))=TRUE,VALUE(K$1),"")</f>
        <v/>
      </c>
      <c r="L314" s="1" t="str">
        <f ca="1">IF(AND((ROW()-1)&gt;=INDEX(Onglets[Début],L$1))=TRUE,VALUE(L$1),"")</f>
        <v/>
      </c>
      <c r="M314" s="2" t="str">
        <f t="shared" ca="1" si="17"/>
        <v xml:space="preserve"> </v>
      </c>
      <c r="N314" s="2" t="str">
        <f t="shared" ca="1" si="17"/>
        <v xml:space="preserve"> </v>
      </c>
      <c r="O314" s="2" t="str">
        <f t="shared" ca="1" si="17"/>
        <v xml:space="preserve"> </v>
      </c>
      <c r="P314" s="1" t="str">
        <f t="shared" ca="1" si="16"/>
        <v>N. BONHOMME: pas depuis 2011</v>
      </c>
    </row>
    <row r="315" spans="1:16" s="2" customFormat="1" x14ac:dyDescent="0.2">
      <c r="A315" s="1">
        <f ca="1">ROW()-IFERROR(INDEX(Onglets[Fin],MATCH(SUM($D315:$L315)-1,Onglets[ID]),0),0)-1</f>
        <v>9</v>
      </c>
      <c r="B315" s="1" t="str">
        <f ca="1">INDEX(Onglets[Onglet],MATCH(SUM($D315:$L315),Onglets[ID]),0)</f>
        <v>Histologie</v>
      </c>
      <c r="C315" s="23" t="str">
        <f t="shared" ca="1" si="15"/>
        <v xml:space="preserve">Morphométrie des fibres musculaires </v>
      </c>
      <c r="D315" s="1" t="str">
        <f ca="1">IF(AND((ROW()-1)&gt;=INDEX(Onglets[Début],D$1),(ROW()-1)&lt;INDEX(Onglets[Début],E$1))=TRUE,VALUE(D$1),"")</f>
        <v/>
      </c>
      <c r="E315" s="1" t="str">
        <f ca="1">IF(AND((ROW()-1)&gt;=INDEX(Onglets[Début],E$1),(ROW()-1)&lt;INDEX(Onglets[Début],F$1))=TRUE,VALUE(E$1),"")</f>
        <v/>
      </c>
      <c r="F315" s="1" t="str">
        <f ca="1">IF(AND((ROW()-1)&gt;=INDEX(Onglets[Début],F$1),(ROW()-1)&lt;INDEX(Onglets[Début],G$1))=TRUE,VALUE(F$1),"")</f>
        <v/>
      </c>
      <c r="G315" s="1" t="str">
        <f ca="1">IF(AND((ROW()-1)&gt;=INDEX(Onglets[Début],G$1),(ROW()-1)&lt;INDEX(Onglets[Début],H$1))=TRUE,VALUE(G$1),"")</f>
        <v/>
      </c>
      <c r="H315" s="1" t="str">
        <f ca="1">IF(AND((ROW()-1)&gt;=INDEX(Onglets[Début],H$1),(ROW()-1)&lt;INDEX(Onglets[Début],I$1))=TRUE,VALUE(H$1),"")</f>
        <v/>
      </c>
      <c r="I315" s="1">
        <f ca="1">IF(AND((ROW()-1)&gt;=INDEX(Onglets[Début],I$1),(ROW()-1)&lt;INDEX(Onglets[Début],J$1))=TRUE,VALUE(I$1),"")</f>
        <v>6</v>
      </c>
      <c r="J315" s="1" t="str">
        <f ca="1">IF(AND((ROW()-1)&gt;=INDEX(Onglets[Début],J$1),(ROW()-1)&lt;INDEX(Onglets[Début],K$1))=TRUE,VALUE(J$1),"")</f>
        <v/>
      </c>
      <c r="K315" s="1" t="str">
        <f ca="1">IF(AND((ROW()-1)&gt;=INDEX(Onglets[Début],K$1),(ROW()-1)&lt;INDEX(Onglets[Début],L$1))=TRUE,VALUE(K$1),"")</f>
        <v/>
      </c>
      <c r="L315" s="1" t="str">
        <f ca="1">IF(AND((ROW()-1)&gt;=INDEX(Onglets[Début],L$1))=TRUE,VALUE(L$1),"")</f>
        <v/>
      </c>
      <c r="M315" s="2" t="str">
        <f t="shared" ca="1" si="17"/>
        <v xml:space="preserve"> </v>
      </c>
      <c r="N315" s="2" t="str">
        <f t="shared" ca="1" si="17"/>
        <v xml:space="preserve"> </v>
      </c>
      <c r="O315" s="2" t="str">
        <f t="shared" ca="1" si="17"/>
        <v xml:space="preserve"> </v>
      </c>
      <c r="P315" s="1" t="str">
        <f t="shared" ca="1" si="16"/>
        <v>N. BONHOMME: pas depuis 2011</v>
      </c>
    </row>
    <row r="316" spans="1:16" s="2" customFormat="1" x14ac:dyDescent="0.2">
      <c r="A316" s="1">
        <f ca="1">ROW()-IFERROR(INDEX(Onglets[Fin],MATCH(SUM($D316:$L316)-1,Onglets[ID]),0),0)-1</f>
        <v>10</v>
      </c>
      <c r="B316" s="1" t="str">
        <f ca="1">INDEX(Onglets[Onglet],MATCH(SUM($D316:$L316),Onglets[ID]),0)</f>
        <v>Histologie</v>
      </c>
      <c r="C316" s="23" t="str">
        <f t="shared" ca="1" si="15"/>
        <v>Morphometrie des adipocytes</v>
      </c>
      <c r="D316" s="1" t="str">
        <f ca="1">IF(AND((ROW()-1)&gt;=INDEX(Onglets[Début],D$1),(ROW()-1)&lt;INDEX(Onglets[Début],E$1))=TRUE,VALUE(D$1),"")</f>
        <v/>
      </c>
      <c r="E316" s="1" t="str">
        <f ca="1">IF(AND((ROW()-1)&gt;=INDEX(Onglets[Début],E$1),(ROW()-1)&lt;INDEX(Onglets[Début],F$1))=TRUE,VALUE(E$1),"")</f>
        <v/>
      </c>
      <c r="F316" s="1" t="str">
        <f ca="1">IF(AND((ROW()-1)&gt;=INDEX(Onglets[Début],F$1),(ROW()-1)&lt;INDEX(Onglets[Début],G$1))=TRUE,VALUE(F$1),"")</f>
        <v/>
      </c>
      <c r="G316" s="1" t="str">
        <f ca="1">IF(AND((ROW()-1)&gt;=INDEX(Onglets[Début],G$1),(ROW()-1)&lt;INDEX(Onglets[Début],H$1))=TRUE,VALUE(G$1),"")</f>
        <v/>
      </c>
      <c r="H316" s="1" t="str">
        <f ca="1">IF(AND((ROW()-1)&gt;=INDEX(Onglets[Début],H$1),(ROW()-1)&lt;INDEX(Onglets[Début],I$1))=TRUE,VALUE(H$1),"")</f>
        <v/>
      </c>
      <c r="I316" s="1">
        <f ca="1">IF(AND((ROW()-1)&gt;=INDEX(Onglets[Début],I$1),(ROW()-1)&lt;INDEX(Onglets[Début],J$1))=TRUE,VALUE(I$1),"")</f>
        <v>6</v>
      </c>
      <c r="J316" s="1" t="str">
        <f ca="1">IF(AND((ROW()-1)&gt;=INDEX(Onglets[Début],J$1),(ROW()-1)&lt;INDEX(Onglets[Début],K$1))=TRUE,VALUE(J$1),"")</f>
        <v/>
      </c>
      <c r="K316" s="1" t="str">
        <f ca="1">IF(AND((ROW()-1)&gt;=INDEX(Onglets[Début],K$1),(ROW()-1)&lt;INDEX(Onglets[Début],L$1))=TRUE,VALUE(K$1),"")</f>
        <v/>
      </c>
      <c r="L316" s="1" t="str">
        <f ca="1">IF(AND((ROW()-1)&gt;=INDEX(Onglets[Début],L$1))=TRUE,VALUE(L$1),"")</f>
        <v/>
      </c>
      <c r="M316" s="2" t="str">
        <f t="shared" ca="1" si="17"/>
        <v xml:space="preserve"> </v>
      </c>
      <c r="N316" s="2" t="str">
        <f t="shared" ca="1" si="17"/>
        <v xml:space="preserve"> </v>
      </c>
      <c r="O316" s="2" t="str">
        <f t="shared" ca="1" si="17"/>
        <v xml:space="preserve"> </v>
      </c>
      <c r="P316" s="1" t="str">
        <f t="shared" ca="1" si="16"/>
        <v>S. TACHER: pas depuis 10 ans</v>
      </c>
    </row>
    <row r="317" spans="1:16" s="2" customFormat="1" x14ac:dyDescent="0.2">
      <c r="A317" s="1">
        <f ca="1">ROW()-IFERROR(INDEX(Onglets[Fin],MATCH(SUM($D317:$L317)-1,Onglets[ID]),0),0)-1</f>
        <v>11</v>
      </c>
      <c r="B317" s="1" t="str">
        <f ca="1">INDEX(Onglets[Onglet],MATCH(SUM($D317:$L317),Onglets[ID]),0)</f>
        <v>Histologie</v>
      </c>
      <c r="C317" s="23" t="str">
        <f t="shared" ca="1" si="15"/>
        <v xml:space="preserve">Morphometrie des adipocytes intramusculaires </v>
      </c>
      <c r="D317" s="1" t="str">
        <f ca="1">IF(AND((ROW()-1)&gt;=INDEX(Onglets[Début],D$1),(ROW()-1)&lt;INDEX(Onglets[Début],E$1))=TRUE,VALUE(D$1),"")</f>
        <v/>
      </c>
      <c r="E317" s="1" t="str">
        <f ca="1">IF(AND((ROW()-1)&gt;=INDEX(Onglets[Début],E$1),(ROW()-1)&lt;INDEX(Onglets[Début],F$1))=TRUE,VALUE(E$1),"")</f>
        <v/>
      </c>
      <c r="F317" s="1" t="str">
        <f ca="1">IF(AND((ROW()-1)&gt;=INDEX(Onglets[Début],F$1),(ROW()-1)&lt;INDEX(Onglets[Début],G$1))=TRUE,VALUE(F$1),"")</f>
        <v/>
      </c>
      <c r="G317" s="1" t="str">
        <f ca="1">IF(AND((ROW()-1)&gt;=INDEX(Onglets[Début],G$1),(ROW()-1)&lt;INDEX(Onglets[Début],H$1))=TRUE,VALUE(G$1),"")</f>
        <v/>
      </c>
      <c r="H317" s="1" t="str">
        <f ca="1">IF(AND((ROW()-1)&gt;=INDEX(Onglets[Début],H$1),(ROW()-1)&lt;INDEX(Onglets[Début],I$1))=TRUE,VALUE(H$1),"")</f>
        <v/>
      </c>
      <c r="I317" s="1">
        <f ca="1">IF(AND((ROW()-1)&gt;=INDEX(Onglets[Début],I$1),(ROW()-1)&lt;INDEX(Onglets[Début],J$1))=TRUE,VALUE(I$1),"")</f>
        <v>6</v>
      </c>
      <c r="J317" s="1" t="str">
        <f ca="1">IF(AND((ROW()-1)&gt;=INDEX(Onglets[Début],J$1),(ROW()-1)&lt;INDEX(Onglets[Début],K$1))=TRUE,VALUE(J$1),"")</f>
        <v/>
      </c>
      <c r="K317" s="1" t="str">
        <f ca="1">IF(AND((ROW()-1)&gt;=INDEX(Onglets[Début],K$1),(ROW()-1)&lt;INDEX(Onglets[Début],L$1))=TRUE,VALUE(K$1),"")</f>
        <v/>
      </c>
      <c r="L317" s="1" t="str">
        <f ca="1">IF(AND((ROW()-1)&gt;=INDEX(Onglets[Début],L$1))=TRUE,VALUE(L$1),"")</f>
        <v/>
      </c>
      <c r="M317" s="2" t="str">
        <f t="shared" ca="1" si="17"/>
        <v xml:space="preserve"> </v>
      </c>
      <c r="N317" s="2" t="str">
        <f t="shared" ca="1" si="17"/>
        <v xml:space="preserve"> </v>
      </c>
      <c r="O317" s="2" t="str">
        <f t="shared" ca="1" si="17"/>
        <v xml:space="preserve"> </v>
      </c>
      <c r="P317" s="1" t="str">
        <f t="shared" ca="1" si="16"/>
        <v>S. TACHER: pas depuis 10 ans</v>
      </c>
    </row>
    <row r="318" spans="1:16" s="2" customFormat="1" x14ac:dyDescent="0.2">
      <c r="A318" s="1">
        <f ca="1">ROW()-IFERROR(INDEX(Onglets[Fin],MATCH(SUM($D318:$L318)-1,Onglets[ID]),0),0)-1</f>
        <v>12</v>
      </c>
      <c r="B318" s="1" t="str">
        <f ca="1">INDEX(Onglets[Onglet],MATCH(SUM($D318:$L318),Onglets[ID]),0)</f>
        <v>Histologie</v>
      </c>
      <c r="C318" s="23" t="str">
        <f t="shared" ca="1" si="15"/>
        <v xml:space="preserve">Visualisation triglycérides intramyocellulaires </v>
      </c>
      <c r="D318" s="1" t="str">
        <f ca="1">IF(AND((ROW()-1)&gt;=INDEX(Onglets[Début],D$1),(ROW()-1)&lt;INDEX(Onglets[Début],E$1))=TRUE,VALUE(D$1),"")</f>
        <v/>
      </c>
      <c r="E318" s="1" t="str">
        <f ca="1">IF(AND((ROW()-1)&gt;=INDEX(Onglets[Début],E$1),(ROW()-1)&lt;INDEX(Onglets[Début],F$1))=TRUE,VALUE(E$1),"")</f>
        <v/>
      </c>
      <c r="F318" s="1" t="str">
        <f ca="1">IF(AND((ROW()-1)&gt;=INDEX(Onglets[Début],F$1),(ROW()-1)&lt;INDEX(Onglets[Début],G$1))=TRUE,VALUE(F$1),"")</f>
        <v/>
      </c>
      <c r="G318" s="1" t="str">
        <f ca="1">IF(AND((ROW()-1)&gt;=INDEX(Onglets[Début],G$1),(ROW()-1)&lt;INDEX(Onglets[Début],H$1))=TRUE,VALUE(G$1),"")</f>
        <v/>
      </c>
      <c r="H318" s="1" t="str">
        <f ca="1">IF(AND((ROW()-1)&gt;=INDEX(Onglets[Début],H$1),(ROW()-1)&lt;INDEX(Onglets[Début],I$1))=TRUE,VALUE(H$1),"")</f>
        <v/>
      </c>
      <c r="I318" s="1">
        <f ca="1">IF(AND((ROW()-1)&gt;=INDEX(Onglets[Début],I$1),(ROW()-1)&lt;INDEX(Onglets[Début],J$1))=TRUE,VALUE(I$1),"")</f>
        <v>6</v>
      </c>
      <c r="J318" s="1" t="str">
        <f ca="1">IF(AND((ROW()-1)&gt;=INDEX(Onglets[Début],J$1),(ROW()-1)&lt;INDEX(Onglets[Début],K$1))=TRUE,VALUE(J$1),"")</f>
        <v/>
      </c>
      <c r="K318" s="1" t="str">
        <f ca="1">IF(AND((ROW()-1)&gt;=INDEX(Onglets[Début],K$1),(ROW()-1)&lt;INDEX(Onglets[Début],L$1))=TRUE,VALUE(K$1),"")</f>
        <v/>
      </c>
      <c r="L318" s="1" t="str">
        <f ca="1">IF(AND((ROW()-1)&gt;=INDEX(Onglets[Début],L$1))=TRUE,VALUE(L$1),"")</f>
        <v/>
      </c>
      <c r="M318" s="2" t="str">
        <f t="shared" ca="1" si="17"/>
        <v xml:space="preserve"> </v>
      </c>
      <c r="N318" s="2" t="str">
        <f t="shared" ca="1" si="17"/>
        <v xml:space="preserve"> </v>
      </c>
      <c r="O318" s="2" t="str">
        <f t="shared" ca="1" si="17"/>
        <v xml:space="preserve"> </v>
      </c>
      <c r="P318" s="1" t="str">
        <f t="shared" ca="1" si="16"/>
        <v/>
      </c>
    </row>
    <row r="319" spans="1:16" s="2" customFormat="1" x14ac:dyDescent="0.2">
      <c r="A319" s="1">
        <f ca="1">ROW()-IFERROR(INDEX(Onglets[Fin],MATCH(SUM($D319:$L319)-1,Onglets[ID]),0),0)-1</f>
        <v>13</v>
      </c>
      <c r="B319" s="1" t="str">
        <f ca="1">INDEX(Onglets[Onglet],MATCH(SUM($D319:$L319),Onglets[ID]),0)</f>
        <v>Histologie</v>
      </c>
      <c r="C319" s="23" t="str">
        <f t="shared" ca="1" si="15"/>
        <v xml:space="preserve">Mise en évidence d'activité enzymatique </v>
      </c>
      <c r="D319" s="1" t="str">
        <f ca="1">IF(AND((ROW()-1)&gt;=INDEX(Onglets[Début],D$1),(ROW()-1)&lt;INDEX(Onglets[Début],E$1))=TRUE,VALUE(D$1),"")</f>
        <v/>
      </c>
      <c r="E319" s="1" t="str">
        <f ca="1">IF(AND((ROW()-1)&gt;=INDEX(Onglets[Début],E$1),(ROW()-1)&lt;INDEX(Onglets[Début],F$1))=TRUE,VALUE(E$1),"")</f>
        <v/>
      </c>
      <c r="F319" s="1" t="str">
        <f ca="1">IF(AND((ROW()-1)&gt;=INDEX(Onglets[Début],F$1),(ROW()-1)&lt;INDEX(Onglets[Début],G$1))=TRUE,VALUE(F$1),"")</f>
        <v/>
      </c>
      <c r="G319" s="1" t="str">
        <f ca="1">IF(AND((ROW()-1)&gt;=INDEX(Onglets[Début],G$1),(ROW()-1)&lt;INDEX(Onglets[Début],H$1))=TRUE,VALUE(G$1),"")</f>
        <v/>
      </c>
      <c r="H319" s="1" t="str">
        <f ca="1">IF(AND((ROW()-1)&gt;=INDEX(Onglets[Début],H$1),(ROW()-1)&lt;INDEX(Onglets[Début],I$1))=TRUE,VALUE(H$1),"")</f>
        <v/>
      </c>
      <c r="I319" s="1">
        <f ca="1">IF(AND((ROW()-1)&gt;=INDEX(Onglets[Début],I$1),(ROW()-1)&lt;INDEX(Onglets[Début],J$1))=TRUE,VALUE(I$1),"")</f>
        <v>6</v>
      </c>
      <c r="J319" s="1" t="str">
        <f ca="1">IF(AND((ROW()-1)&gt;=INDEX(Onglets[Début],J$1),(ROW()-1)&lt;INDEX(Onglets[Début],K$1))=TRUE,VALUE(J$1),"")</f>
        <v/>
      </c>
      <c r="K319" s="1" t="str">
        <f ca="1">IF(AND((ROW()-1)&gt;=INDEX(Onglets[Début],K$1),(ROW()-1)&lt;INDEX(Onglets[Début],L$1))=TRUE,VALUE(K$1),"")</f>
        <v/>
      </c>
      <c r="L319" s="1" t="str">
        <f ca="1">IF(AND((ROW()-1)&gt;=INDEX(Onglets[Début],L$1))=TRUE,VALUE(L$1),"")</f>
        <v/>
      </c>
      <c r="M319" s="2" t="str">
        <f t="shared" ca="1" si="17"/>
        <v xml:space="preserve"> </v>
      </c>
      <c r="N319" s="2" t="str">
        <f t="shared" ca="1" si="17"/>
        <v xml:space="preserve"> </v>
      </c>
      <c r="O319" s="2" t="str">
        <f t="shared" ca="1" si="17"/>
        <v xml:space="preserve"> </v>
      </c>
      <c r="P319" s="1" t="str">
        <f t="shared" ca="1" si="16"/>
        <v>N. BONHOMME: pas depuis 2011</v>
      </c>
    </row>
    <row r="320" spans="1:16" s="2" customFormat="1" x14ac:dyDescent="0.2">
      <c r="A320" s="1">
        <f ca="1">ROW()-IFERROR(INDEX(Onglets[Fin],MATCH(SUM($D320:$L320)-1,Onglets[ID]),0),0)-1</f>
        <v>14</v>
      </c>
      <c r="B320" s="1" t="str">
        <f ca="1">INDEX(Onglets[Onglet],MATCH(SUM($D320:$L320),Onglets[ID]),0)</f>
        <v>Histologie</v>
      </c>
      <c r="C320" s="23" t="str">
        <f t="shared" ca="1" si="15"/>
        <v>Immunodétection - méthode streptavidine</v>
      </c>
      <c r="D320" s="1" t="str">
        <f ca="1">IF(AND((ROW()-1)&gt;=INDEX(Onglets[Début],D$1),(ROW()-1)&lt;INDEX(Onglets[Début],E$1))=TRUE,VALUE(D$1),"")</f>
        <v/>
      </c>
      <c r="E320" s="1" t="str">
        <f ca="1">IF(AND((ROW()-1)&gt;=INDEX(Onglets[Début],E$1),(ROW()-1)&lt;INDEX(Onglets[Début],F$1))=TRUE,VALUE(E$1),"")</f>
        <v/>
      </c>
      <c r="F320" s="1" t="str">
        <f ca="1">IF(AND((ROW()-1)&gt;=INDEX(Onglets[Début],F$1),(ROW()-1)&lt;INDEX(Onglets[Début],G$1))=TRUE,VALUE(F$1),"")</f>
        <v/>
      </c>
      <c r="G320" s="1" t="str">
        <f ca="1">IF(AND((ROW()-1)&gt;=INDEX(Onglets[Début],G$1),(ROW()-1)&lt;INDEX(Onglets[Début],H$1))=TRUE,VALUE(G$1),"")</f>
        <v/>
      </c>
      <c r="H320" s="1" t="str">
        <f ca="1">IF(AND((ROW()-1)&gt;=INDEX(Onglets[Début],H$1),(ROW()-1)&lt;INDEX(Onglets[Début],I$1))=TRUE,VALUE(H$1),"")</f>
        <v/>
      </c>
      <c r="I320" s="1">
        <f ca="1">IF(AND((ROW()-1)&gt;=INDEX(Onglets[Début],I$1),(ROW()-1)&lt;INDEX(Onglets[Début],J$1))=TRUE,VALUE(I$1),"")</f>
        <v>6</v>
      </c>
      <c r="J320" s="1" t="str">
        <f ca="1">IF(AND((ROW()-1)&gt;=INDEX(Onglets[Début],J$1),(ROW()-1)&lt;INDEX(Onglets[Début],K$1))=TRUE,VALUE(J$1),"")</f>
        <v/>
      </c>
      <c r="K320" s="1" t="str">
        <f ca="1">IF(AND((ROW()-1)&gt;=INDEX(Onglets[Début],K$1),(ROW()-1)&lt;INDEX(Onglets[Début],L$1))=TRUE,VALUE(K$1),"")</f>
        <v/>
      </c>
      <c r="L320" s="1" t="str">
        <f ca="1">IF(AND((ROW()-1)&gt;=INDEX(Onglets[Début],L$1))=TRUE,VALUE(L$1),"")</f>
        <v/>
      </c>
      <c r="M320" s="2" t="str">
        <f t="shared" ca="1" si="17"/>
        <v xml:space="preserve"> </v>
      </c>
      <c r="N320" s="2" t="str">
        <f t="shared" ca="1" si="17"/>
        <v xml:space="preserve"> </v>
      </c>
      <c r="O320" s="2" t="str">
        <f t="shared" ca="1" si="17"/>
        <v xml:space="preserve"> </v>
      </c>
      <c r="P320" s="1" t="str">
        <f t="shared" ca="1" si="16"/>
        <v/>
      </c>
    </row>
    <row r="321" spans="1:16" s="2" customFormat="1" x14ac:dyDescent="0.2">
      <c r="A321" s="1">
        <f ca="1">ROW()-IFERROR(INDEX(Onglets[Fin],MATCH(SUM($D321:$L321)-1,Onglets[ID]),0),0)-1</f>
        <v>15</v>
      </c>
      <c r="B321" s="1" t="str">
        <f ca="1">INDEX(Onglets[Onglet],MATCH(SUM($D321:$L321),Onglets[ID]),0)</f>
        <v>Histologie</v>
      </c>
      <c r="C321" s="23" t="str">
        <f t="shared" ca="1" si="15"/>
        <v>Immunohistologie (générique)</v>
      </c>
      <c r="D321" s="1" t="str">
        <f ca="1">IF(AND((ROW()-1)&gt;=INDEX(Onglets[Début],D$1),(ROW()-1)&lt;INDEX(Onglets[Début],E$1))=TRUE,VALUE(D$1),"")</f>
        <v/>
      </c>
      <c r="E321" s="1" t="str">
        <f ca="1">IF(AND((ROW()-1)&gt;=INDEX(Onglets[Début],E$1),(ROW()-1)&lt;INDEX(Onglets[Début],F$1))=TRUE,VALUE(E$1),"")</f>
        <v/>
      </c>
      <c r="F321" s="1" t="str">
        <f ca="1">IF(AND((ROW()-1)&gt;=INDEX(Onglets[Début],F$1),(ROW()-1)&lt;INDEX(Onglets[Début],G$1))=TRUE,VALUE(F$1),"")</f>
        <v/>
      </c>
      <c r="G321" s="1" t="str">
        <f ca="1">IF(AND((ROW()-1)&gt;=INDEX(Onglets[Début],G$1),(ROW()-1)&lt;INDEX(Onglets[Début],H$1))=TRUE,VALUE(G$1),"")</f>
        <v/>
      </c>
      <c r="H321" s="1" t="str">
        <f ca="1">IF(AND((ROW()-1)&gt;=INDEX(Onglets[Début],H$1),(ROW()-1)&lt;INDEX(Onglets[Début],I$1))=TRUE,VALUE(H$1),"")</f>
        <v/>
      </c>
      <c r="I321" s="1">
        <f ca="1">IF(AND((ROW()-1)&gt;=INDEX(Onglets[Début],I$1),(ROW()-1)&lt;INDEX(Onglets[Début],J$1))=TRUE,VALUE(I$1),"")</f>
        <v>6</v>
      </c>
      <c r="J321" s="1" t="str">
        <f ca="1">IF(AND((ROW()-1)&gt;=INDEX(Onglets[Début],J$1),(ROW()-1)&lt;INDEX(Onglets[Début],K$1))=TRUE,VALUE(J$1),"")</f>
        <v/>
      </c>
      <c r="K321" s="1" t="str">
        <f ca="1">IF(AND((ROW()-1)&gt;=INDEX(Onglets[Début],K$1),(ROW()-1)&lt;INDEX(Onglets[Début],L$1))=TRUE,VALUE(K$1),"")</f>
        <v/>
      </c>
      <c r="L321" s="1" t="str">
        <f ca="1">IF(AND((ROW()-1)&gt;=INDEX(Onglets[Début],L$1))=TRUE,VALUE(L$1),"")</f>
        <v/>
      </c>
      <c r="M321" s="2" t="str">
        <f t="shared" ca="1" si="17"/>
        <v xml:space="preserve"> </v>
      </c>
      <c r="N321" s="2" t="str">
        <f t="shared" ca="1" si="17"/>
        <v xml:space="preserve"> </v>
      </c>
      <c r="O321" s="2" t="str">
        <f t="shared" ca="1" si="17"/>
        <v xml:space="preserve"> </v>
      </c>
      <c r="P321" s="1" t="str">
        <f t="shared" ca="1" si="16"/>
        <v/>
      </c>
    </row>
    <row r="322" spans="1:16" s="2" customFormat="1" x14ac:dyDescent="0.2">
      <c r="A322" s="1">
        <f ca="1">ROW()-IFERROR(INDEX(Onglets[Fin],MATCH(SUM($D322:$L322)-1,Onglets[ID]),0),0)-1</f>
        <v>16</v>
      </c>
      <c r="B322" s="1" t="str">
        <f ca="1">INDEX(Onglets[Onglet],MATCH(SUM($D322:$L322),Onglets[ID]),0)</f>
        <v>Histologie</v>
      </c>
      <c r="C322" s="23" t="str">
        <f t="shared" ref="C322:C385" ca="1" si="18">INDEX(INDIRECT($B322&amp;"[Analyse]"),MATCH($A322,INDIRECT($B322&amp;"[Id]"),0))</f>
        <v>Immunohistologie sur cellules isolées (lignée)</v>
      </c>
      <c r="D322" s="1" t="str">
        <f ca="1">IF(AND((ROW()-1)&gt;=INDEX(Onglets[Début],D$1),(ROW()-1)&lt;INDEX(Onglets[Début],E$1))=TRUE,VALUE(D$1),"")</f>
        <v/>
      </c>
      <c r="E322" s="1" t="str">
        <f ca="1">IF(AND((ROW()-1)&gt;=INDEX(Onglets[Début],E$1),(ROW()-1)&lt;INDEX(Onglets[Début],F$1))=TRUE,VALUE(E$1),"")</f>
        <v/>
      </c>
      <c r="F322" s="1" t="str">
        <f ca="1">IF(AND((ROW()-1)&gt;=INDEX(Onglets[Début],F$1),(ROW()-1)&lt;INDEX(Onglets[Début],G$1))=TRUE,VALUE(F$1),"")</f>
        <v/>
      </c>
      <c r="G322" s="1" t="str">
        <f ca="1">IF(AND((ROW()-1)&gt;=INDEX(Onglets[Début],G$1),(ROW()-1)&lt;INDEX(Onglets[Début],H$1))=TRUE,VALUE(G$1),"")</f>
        <v/>
      </c>
      <c r="H322" s="1" t="str">
        <f ca="1">IF(AND((ROW()-1)&gt;=INDEX(Onglets[Début],H$1),(ROW()-1)&lt;INDEX(Onglets[Début],I$1))=TRUE,VALUE(H$1),"")</f>
        <v/>
      </c>
      <c r="I322" s="1">
        <f ca="1">IF(AND((ROW()-1)&gt;=INDEX(Onglets[Début],I$1),(ROW()-1)&lt;INDEX(Onglets[Début],J$1))=TRUE,VALUE(I$1),"")</f>
        <v>6</v>
      </c>
      <c r="J322" s="1" t="str">
        <f ca="1">IF(AND((ROW()-1)&gt;=INDEX(Onglets[Début],J$1),(ROW()-1)&lt;INDEX(Onglets[Début],K$1))=TRUE,VALUE(J$1),"")</f>
        <v/>
      </c>
      <c r="K322" s="1" t="str">
        <f ca="1">IF(AND((ROW()-1)&gt;=INDEX(Onglets[Début],K$1),(ROW()-1)&lt;INDEX(Onglets[Début],L$1))=TRUE,VALUE(K$1),"")</f>
        <v/>
      </c>
      <c r="L322" s="1" t="str">
        <f ca="1">IF(AND((ROW()-1)&gt;=INDEX(Onglets[Début],L$1))=TRUE,VALUE(L$1),"")</f>
        <v/>
      </c>
      <c r="M322" s="2" t="str">
        <f t="shared" ca="1" si="17"/>
        <v xml:space="preserve"> </v>
      </c>
      <c r="N322" s="2" t="str">
        <f t="shared" ca="1" si="17"/>
        <v xml:space="preserve"> </v>
      </c>
      <c r="O322" s="2" t="str">
        <f t="shared" ca="1" si="17"/>
        <v xml:space="preserve"> </v>
      </c>
      <c r="P322" s="1" t="str">
        <f t="shared" ref="P322:P385" ca="1" si="19">IF(INDEX(INDIRECT($B322&amp;"["&amp;P$1&amp;"]"),MATCH($A322,INDIRECT($B322&amp;"[Id]"),0))&lt;&gt;"",INDEX(INDIRECT($B322&amp;"[Commentaire]"),MATCH($A322,INDIRECT($B322&amp;"[Id]"),0)),"")</f>
        <v/>
      </c>
    </row>
    <row r="323" spans="1:16" s="2" customFormat="1" x14ac:dyDescent="0.2">
      <c r="A323" s="1">
        <f ca="1">ROW()-IFERROR(INDEX(Onglets[Fin],MATCH(SUM($D323:$L323)-1,Onglets[ID]),0),0)-1</f>
        <v>17</v>
      </c>
      <c r="B323" s="1" t="str">
        <f ca="1">INDEX(Onglets[Onglet],MATCH(SUM($D323:$L323),Onglets[ID]),0)</f>
        <v>Histologie</v>
      </c>
      <c r="C323" s="23" t="str">
        <f t="shared" ca="1" si="18"/>
        <v>Immunohistologie sur cellules isolées (culture primaire)</v>
      </c>
      <c r="D323" s="1" t="str">
        <f ca="1">IF(AND((ROW()-1)&gt;=INDEX(Onglets[Début],D$1),(ROW()-1)&lt;INDEX(Onglets[Début],E$1))=TRUE,VALUE(D$1),"")</f>
        <v/>
      </c>
      <c r="E323" s="1" t="str">
        <f ca="1">IF(AND((ROW()-1)&gt;=INDEX(Onglets[Début],E$1),(ROW()-1)&lt;INDEX(Onglets[Début],F$1))=TRUE,VALUE(E$1),"")</f>
        <v/>
      </c>
      <c r="F323" s="1" t="str">
        <f ca="1">IF(AND((ROW()-1)&gt;=INDEX(Onglets[Début],F$1),(ROW()-1)&lt;INDEX(Onglets[Début],G$1))=TRUE,VALUE(F$1),"")</f>
        <v/>
      </c>
      <c r="G323" s="1" t="str">
        <f ca="1">IF(AND((ROW()-1)&gt;=INDEX(Onglets[Début],G$1),(ROW()-1)&lt;INDEX(Onglets[Début],H$1))=TRUE,VALUE(G$1),"")</f>
        <v/>
      </c>
      <c r="H323" s="1" t="str">
        <f ca="1">IF(AND((ROW()-1)&gt;=INDEX(Onglets[Début],H$1),(ROW()-1)&lt;INDEX(Onglets[Début],I$1))=TRUE,VALUE(H$1),"")</f>
        <v/>
      </c>
      <c r="I323" s="1">
        <f ca="1">IF(AND((ROW()-1)&gt;=INDEX(Onglets[Début],I$1),(ROW()-1)&lt;INDEX(Onglets[Début],J$1))=TRUE,VALUE(I$1),"")</f>
        <v>6</v>
      </c>
      <c r="J323" s="1" t="str">
        <f ca="1">IF(AND((ROW()-1)&gt;=INDEX(Onglets[Début],J$1),(ROW()-1)&lt;INDEX(Onglets[Début],K$1))=TRUE,VALUE(J$1),"")</f>
        <v/>
      </c>
      <c r="K323" s="1" t="str">
        <f ca="1">IF(AND((ROW()-1)&gt;=INDEX(Onglets[Début],K$1),(ROW()-1)&lt;INDEX(Onglets[Début],L$1))=TRUE,VALUE(K$1),"")</f>
        <v/>
      </c>
      <c r="L323" s="1" t="str">
        <f ca="1">IF(AND((ROW()-1)&gt;=INDEX(Onglets[Début],L$1))=TRUE,VALUE(L$1),"")</f>
        <v/>
      </c>
      <c r="M323" s="2" t="str">
        <f t="shared" ca="1" si="17"/>
        <v xml:space="preserve"> </v>
      </c>
      <c r="N323" s="2" t="str">
        <f t="shared" ca="1" si="17"/>
        <v xml:space="preserve"> </v>
      </c>
      <c r="O323" s="2" t="str">
        <f t="shared" ca="1" si="17"/>
        <v xml:space="preserve"> </v>
      </c>
      <c r="P323" s="1" t="str">
        <f t="shared" ca="1" si="19"/>
        <v/>
      </c>
    </row>
    <row r="324" spans="1:16" s="2" customFormat="1" x14ac:dyDescent="0.2">
      <c r="A324" s="1">
        <f ca="1">ROW()-IFERROR(INDEX(Onglets[Fin],MATCH(SUM($D324:$L324)-1,Onglets[ID]),0),0)-1</f>
        <v>18</v>
      </c>
      <c r="B324" s="1" t="str">
        <f ca="1">INDEX(Onglets[Onglet],MATCH(SUM($D324:$L324),Onglets[ID]),0)</f>
        <v>Histologie</v>
      </c>
      <c r="C324" s="23" t="str">
        <f t="shared" ca="1" si="18"/>
        <v xml:space="preserve">Marquage PCNA </v>
      </c>
      <c r="D324" s="1" t="str">
        <f ca="1">IF(AND((ROW()-1)&gt;=INDEX(Onglets[Début],D$1),(ROW()-1)&lt;INDEX(Onglets[Début],E$1))=TRUE,VALUE(D$1),"")</f>
        <v/>
      </c>
      <c r="E324" s="1" t="str">
        <f ca="1">IF(AND((ROW()-1)&gt;=INDEX(Onglets[Début],E$1),(ROW()-1)&lt;INDEX(Onglets[Début],F$1))=TRUE,VALUE(E$1),"")</f>
        <v/>
      </c>
      <c r="F324" s="1" t="str">
        <f ca="1">IF(AND((ROW()-1)&gt;=INDEX(Onglets[Début],F$1),(ROW()-1)&lt;INDEX(Onglets[Début],G$1))=TRUE,VALUE(F$1),"")</f>
        <v/>
      </c>
      <c r="G324" s="1" t="str">
        <f ca="1">IF(AND((ROW()-1)&gt;=INDEX(Onglets[Début],G$1),(ROW()-1)&lt;INDEX(Onglets[Début],H$1))=TRUE,VALUE(G$1),"")</f>
        <v/>
      </c>
      <c r="H324" s="1" t="str">
        <f ca="1">IF(AND((ROW()-1)&gt;=INDEX(Onglets[Début],H$1),(ROW()-1)&lt;INDEX(Onglets[Début],I$1))=TRUE,VALUE(H$1),"")</f>
        <v/>
      </c>
      <c r="I324" s="1">
        <f ca="1">IF(AND((ROW()-1)&gt;=INDEX(Onglets[Début],I$1),(ROW()-1)&lt;INDEX(Onglets[Début],J$1))=TRUE,VALUE(I$1),"")</f>
        <v>6</v>
      </c>
      <c r="J324" s="1" t="str">
        <f ca="1">IF(AND((ROW()-1)&gt;=INDEX(Onglets[Début],J$1),(ROW()-1)&lt;INDEX(Onglets[Début],K$1))=TRUE,VALUE(J$1),"")</f>
        <v/>
      </c>
      <c r="K324" s="1" t="str">
        <f ca="1">IF(AND((ROW()-1)&gt;=INDEX(Onglets[Début],K$1),(ROW()-1)&lt;INDEX(Onglets[Début],L$1))=TRUE,VALUE(K$1),"")</f>
        <v/>
      </c>
      <c r="L324" s="1" t="str">
        <f ca="1">IF(AND((ROW()-1)&gt;=INDEX(Onglets[Début],L$1))=TRUE,VALUE(L$1),"")</f>
        <v/>
      </c>
      <c r="M324" s="2" t="str">
        <f t="shared" ca="1" si="17"/>
        <v xml:space="preserve"> </v>
      </c>
      <c r="N324" s="2" t="str">
        <f t="shared" ca="1" si="17"/>
        <v xml:space="preserve"> </v>
      </c>
      <c r="O324" s="2" t="str">
        <f t="shared" ca="1" si="17"/>
        <v xml:space="preserve"> </v>
      </c>
      <c r="P324" s="1" t="str">
        <f t="shared" ca="1" si="19"/>
        <v/>
      </c>
    </row>
    <row r="325" spans="1:16" s="2" customFormat="1" ht="25.5" x14ac:dyDescent="0.2">
      <c r="A325" s="1">
        <f ca="1">ROW()-IFERROR(INDEX(Onglets[Fin],MATCH(SUM($D325:$L325)-1,Onglets[ID]),0),0)-1</f>
        <v>19</v>
      </c>
      <c r="B325" s="1" t="str">
        <f ca="1">INDEX(Onglets[Onglet],MATCH(SUM($D325:$L325),Onglets[ID]),0)</f>
        <v>Histologie</v>
      </c>
      <c r="C325" s="23" t="str">
        <f t="shared" ca="1" si="18"/>
        <v xml:space="preserve">Marquage tunel </v>
      </c>
      <c r="D325" s="1" t="str">
        <f ca="1">IF(AND((ROW()-1)&gt;=INDEX(Onglets[Début],D$1),(ROW()-1)&lt;INDEX(Onglets[Début],E$1))=TRUE,VALUE(D$1),"")</f>
        <v/>
      </c>
      <c r="E325" s="1" t="str">
        <f ca="1">IF(AND((ROW()-1)&gt;=INDEX(Onglets[Début],E$1),(ROW()-1)&lt;INDEX(Onglets[Début],F$1))=TRUE,VALUE(E$1),"")</f>
        <v/>
      </c>
      <c r="F325" s="1" t="str">
        <f ca="1">IF(AND((ROW()-1)&gt;=INDEX(Onglets[Début],F$1),(ROW()-1)&lt;INDEX(Onglets[Début],G$1))=TRUE,VALUE(F$1),"")</f>
        <v/>
      </c>
      <c r="G325" s="1" t="str">
        <f ca="1">IF(AND((ROW()-1)&gt;=INDEX(Onglets[Début],G$1),(ROW()-1)&lt;INDEX(Onglets[Début],H$1))=TRUE,VALUE(G$1),"")</f>
        <v/>
      </c>
      <c r="H325" s="1" t="str">
        <f ca="1">IF(AND((ROW()-1)&gt;=INDEX(Onglets[Début],H$1),(ROW()-1)&lt;INDEX(Onglets[Début],I$1))=TRUE,VALUE(H$1),"")</f>
        <v/>
      </c>
      <c r="I325" s="1">
        <f ca="1">IF(AND((ROW()-1)&gt;=INDEX(Onglets[Début],I$1),(ROW()-1)&lt;INDEX(Onglets[Début],J$1))=TRUE,VALUE(I$1),"")</f>
        <v>6</v>
      </c>
      <c r="J325" s="1" t="str">
        <f ca="1">IF(AND((ROW()-1)&gt;=INDEX(Onglets[Début],J$1),(ROW()-1)&lt;INDEX(Onglets[Début],K$1))=TRUE,VALUE(J$1),"")</f>
        <v/>
      </c>
      <c r="K325" s="1" t="str">
        <f ca="1">IF(AND((ROW()-1)&gt;=INDEX(Onglets[Début],K$1),(ROW()-1)&lt;INDEX(Onglets[Début],L$1))=TRUE,VALUE(K$1),"")</f>
        <v/>
      </c>
      <c r="L325" s="1" t="str">
        <f ca="1">IF(AND((ROW()-1)&gt;=INDEX(Onglets[Début],L$1))=TRUE,VALUE(L$1),"")</f>
        <v/>
      </c>
      <c r="M325" s="2" t="str">
        <f t="shared" ca="1" si="17"/>
        <v xml:space="preserve"> </v>
      </c>
      <c r="N325" s="2" t="str">
        <f t="shared" ca="1" si="17"/>
        <v xml:space="preserve"> </v>
      </c>
      <c r="O325" s="2" t="str">
        <f t="shared" ca="1" si="17"/>
        <v xml:space="preserve"> </v>
      </c>
      <c r="P325" s="1" t="str">
        <f t="shared" ca="1" si="19"/>
        <v/>
      </c>
    </row>
    <row r="326" spans="1:16" s="2" customFormat="1" x14ac:dyDescent="0.2">
      <c r="A326" s="1">
        <f ca="1">ROW()-IFERROR(INDEX(Onglets[Fin],MATCH(SUM($D326:$L326)-1,Onglets[ID]),0),0)-1</f>
        <v>20</v>
      </c>
      <c r="B326" s="1" t="str">
        <f ca="1">INDEX(Onglets[Onglet],MATCH(SUM($D326:$L326),Onglets[ID]),0)</f>
        <v>Histologie</v>
      </c>
      <c r="C326" s="23" t="str">
        <f t="shared" ca="1" si="18"/>
        <v>Liaison in situ</v>
      </c>
      <c r="D326" s="1" t="str">
        <f ca="1">IF(AND((ROW()-1)&gt;=INDEX(Onglets[Début],D$1),(ROW()-1)&lt;INDEX(Onglets[Début],E$1))=TRUE,VALUE(D$1),"")</f>
        <v/>
      </c>
      <c r="E326" s="1" t="str">
        <f ca="1">IF(AND((ROW()-1)&gt;=INDEX(Onglets[Début],E$1),(ROW()-1)&lt;INDEX(Onglets[Début],F$1))=TRUE,VALUE(E$1),"")</f>
        <v/>
      </c>
      <c r="F326" s="1" t="str">
        <f ca="1">IF(AND((ROW()-1)&gt;=INDEX(Onglets[Début],F$1),(ROW()-1)&lt;INDEX(Onglets[Début],G$1))=TRUE,VALUE(F$1),"")</f>
        <v/>
      </c>
      <c r="G326" s="1" t="str">
        <f ca="1">IF(AND((ROW()-1)&gt;=INDEX(Onglets[Début],G$1),(ROW()-1)&lt;INDEX(Onglets[Début],H$1))=TRUE,VALUE(G$1),"")</f>
        <v/>
      </c>
      <c r="H326" s="1" t="str">
        <f ca="1">IF(AND((ROW()-1)&gt;=INDEX(Onglets[Début],H$1),(ROW()-1)&lt;INDEX(Onglets[Début],I$1))=TRUE,VALUE(H$1),"")</f>
        <v/>
      </c>
      <c r="I326" s="1">
        <f ca="1">IF(AND((ROW()-1)&gt;=INDEX(Onglets[Début],I$1),(ROW()-1)&lt;INDEX(Onglets[Début],J$1))=TRUE,VALUE(I$1),"")</f>
        <v>6</v>
      </c>
      <c r="J326" s="1" t="str">
        <f ca="1">IF(AND((ROW()-1)&gt;=INDEX(Onglets[Début],J$1),(ROW()-1)&lt;INDEX(Onglets[Début],K$1))=TRUE,VALUE(J$1),"")</f>
        <v/>
      </c>
      <c r="K326" s="1" t="str">
        <f ca="1">IF(AND((ROW()-1)&gt;=INDEX(Onglets[Début],K$1),(ROW()-1)&lt;INDEX(Onglets[Début],L$1))=TRUE,VALUE(K$1),"")</f>
        <v/>
      </c>
      <c r="L326" s="1" t="str">
        <f ca="1">IF(AND((ROW()-1)&gt;=INDEX(Onglets[Début],L$1))=TRUE,VALUE(L$1),"")</f>
        <v/>
      </c>
      <c r="M326" s="2" t="str">
        <f t="shared" ca="1" si="17"/>
        <v xml:space="preserve"> </v>
      </c>
      <c r="N326" s="2" t="str">
        <f t="shared" ca="1" si="17"/>
        <v xml:space="preserve"> </v>
      </c>
      <c r="O326" s="2" t="str">
        <f t="shared" ca="1" si="17"/>
        <v xml:space="preserve"> </v>
      </c>
      <c r="P326" s="1" t="str">
        <f t="shared" ca="1" si="19"/>
        <v/>
      </c>
    </row>
    <row r="327" spans="1:16" s="2" customFormat="1" x14ac:dyDescent="0.2">
      <c r="A327" s="1">
        <f ca="1">ROW()-IFERROR(INDEX(Onglets[Fin],MATCH(SUM($D327:$L327)-1,Onglets[ID]),0),0)-1</f>
        <v>1</v>
      </c>
      <c r="B327" s="1" t="str">
        <f ca="1">INDEX(Onglets[Onglet],MATCH(SUM($D327:$L327),Onglets[ID]),0)</f>
        <v>Comportement</v>
      </c>
      <c r="C327" s="23" t="str">
        <f t="shared" ca="1" si="18"/>
        <v>Définition de l’éthogramme et choix de la méthode d’observation</v>
      </c>
      <c r="D327" s="1" t="str">
        <f ca="1">IF(AND((ROW()-1)&gt;=INDEX(Onglets[Début],D$1),(ROW()-1)&lt;INDEX(Onglets[Début],E$1))=TRUE,VALUE(D$1),"")</f>
        <v/>
      </c>
      <c r="E327" s="1" t="str">
        <f ca="1">IF(AND((ROW()-1)&gt;=INDEX(Onglets[Début],E$1),(ROW()-1)&lt;INDEX(Onglets[Début],F$1))=TRUE,VALUE(E$1),"")</f>
        <v/>
      </c>
      <c r="F327" s="1" t="str">
        <f ca="1">IF(AND((ROW()-1)&gt;=INDEX(Onglets[Début],F$1),(ROW()-1)&lt;INDEX(Onglets[Début],G$1))=TRUE,VALUE(F$1),"")</f>
        <v/>
      </c>
      <c r="G327" s="1" t="str">
        <f ca="1">IF(AND((ROW()-1)&gt;=INDEX(Onglets[Début],G$1),(ROW()-1)&lt;INDEX(Onglets[Début],H$1))=TRUE,VALUE(G$1),"")</f>
        <v/>
      </c>
      <c r="H327" s="1" t="str">
        <f ca="1">IF(AND((ROW()-1)&gt;=INDEX(Onglets[Début],H$1),(ROW()-1)&lt;INDEX(Onglets[Début],I$1))=TRUE,VALUE(H$1),"")</f>
        <v/>
      </c>
      <c r="I327" s="1" t="str">
        <f ca="1">IF(AND((ROW()-1)&gt;=INDEX(Onglets[Début],I$1),(ROW()-1)&lt;INDEX(Onglets[Début],J$1))=TRUE,VALUE(I$1),"")</f>
        <v/>
      </c>
      <c r="J327" s="1">
        <f ca="1">IF(AND((ROW()-1)&gt;=INDEX(Onglets[Début],J$1),(ROW()-1)&lt;INDEX(Onglets[Début],K$1))=TRUE,VALUE(J$1),"")</f>
        <v>7</v>
      </c>
      <c r="K327" s="1" t="str">
        <f ca="1">IF(AND((ROW()-1)&gt;=INDEX(Onglets[Début],K$1),(ROW()-1)&lt;INDEX(Onglets[Début],L$1))=TRUE,VALUE(K$1),"")</f>
        <v/>
      </c>
      <c r="L327" s="1" t="str">
        <f ca="1">IF(AND((ROW()-1)&gt;=INDEX(Onglets[Début],L$1))=TRUE,VALUE(L$1),"")</f>
        <v/>
      </c>
      <c r="M327" s="2" t="str">
        <f t="shared" ca="1" si="17"/>
        <v xml:space="preserve"> </v>
      </c>
      <c r="N327" s="2" t="str">
        <f t="shared" ca="1" si="17"/>
        <v xml:space="preserve"> </v>
      </c>
      <c r="O327" s="2" t="str">
        <f t="shared" ca="1" si="17"/>
        <v xml:space="preserve"> </v>
      </c>
      <c r="P327" s="1" t="str">
        <f t="shared" ca="1" si="19"/>
        <v/>
      </c>
    </row>
    <row r="328" spans="1:16" s="2" customFormat="1" x14ac:dyDescent="0.2">
      <c r="A328" s="1">
        <f ca="1">ROW()-IFERROR(INDEX(Onglets[Fin],MATCH(SUM($D328:$L328)-1,Onglets[ID]),0),0)-1</f>
        <v>2</v>
      </c>
      <c r="B328" s="1" t="str">
        <f ca="1">INDEX(Onglets[Onglet],MATCH(SUM($D328:$L328),Onglets[ID]),0)</f>
        <v>Comportement</v>
      </c>
      <c r="C328" s="23" t="str">
        <f t="shared" ca="1" si="18"/>
        <v>Comportement alimentaire (vitesse d'ingestion, nombre, fréquence, durée des visites)</v>
      </c>
      <c r="D328" s="1" t="str">
        <f ca="1">IF(AND((ROW()-1)&gt;=INDEX(Onglets[Début],D$1),(ROW()-1)&lt;INDEX(Onglets[Début],E$1))=TRUE,VALUE(D$1),"")</f>
        <v/>
      </c>
      <c r="E328" s="1" t="str">
        <f ca="1">IF(AND((ROW()-1)&gt;=INDEX(Onglets[Début],E$1),(ROW()-1)&lt;INDEX(Onglets[Début],F$1))=TRUE,VALUE(E$1),"")</f>
        <v/>
      </c>
      <c r="F328" s="1" t="str">
        <f ca="1">IF(AND((ROW()-1)&gt;=INDEX(Onglets[Début],F$1),(ROW()-1)&lt;INDEX(Onglets[Début],G$1))=TRUE,VALUE(F$1),"")</f>
        <v/>
      </c>
      <c r="G328" s="1" t="str">
        <f ca="1">IF(AND((ROW()-1)&gt;=INDEX(Onglets[Début],G$1),(ROW()-1)&lt;INDEX(Onglets[Début],H$1))=TRUE,VALUE(G$1),"")</f>
        <v/>
      </c>
      <c r="H328" s="1" t="str">
        <f ca="1">IF(AND((ROW()-1)&gt;=INDEX(Onglets[Début],H$1),(ROW()-1)&lt;INDEX(Onglets[Début],I$1))=TRUE,VALUE(H$1),"")</f>
        <v/>
      </c>
      <c r="I328" s="1" t="str">
        <f ca="1">IF(AND((ROW()-1)&gt;=INDEX(Onglets[Début],I$1),(ROW()-1)&lt;INDEX(Onglets[Début],J$1))=TRUE,VALUE(I$1),"")</f>
        <v/>
      </c>
      <c r="J328" s="1">
        <f ca="1">IF(AND((ROW()-1)&gt;=INDEX(Onglets[Début],J$1),(ROW()-1)&lt;INDEX(Onglets[Début],K$1))=TRUE,VALUE(J$1),"")</f>
        <v>7</v>
      </c>
      <c r="K328" s="1" t="str">
        <f ca="1">IF(AND((ROW()-1)&gt;=INDEX(Onglets[Début],K$1),(ROW()-1)&lt;INDEX(Onglets[Début],L$1))=TRUE,VALUE(K$1),"")</f>
        <v/>
      </c>
      <c r="L328" s="1" t="str">
        <f ca="1">IF(AND((ROW()-1)&gt;=INDEX(Onglets[Début],L$1))=TRUE,VALUE(L$1),"")</f>
        <v/>
      </c>
      <c r="M328" s="2" t="str">
        <f t="shared" ca="1" si="17"/>
        <v xml:space="preserve"> </v>
      </c>
      <c r="N328" s="2" t="str">
        <f t="shared" ca="1" si="17"/>
        <v xml:space="preserve"> </v>
      </c>
      <c r="O328" s="2" t="str">
        <f t="shared" ca="1" si="17"/>
        <v xml:space="preserve"> </v>
      </c>
      <c r="P328" s="1" t="str">
        <f t="shared" ca="1" si="19"/>
        <v>R. DELAGARDE: sur ruminants</v>
      </c>
    </row>
    <row r="329" spans="1:16" s="2" customFormat="1" ht="25.5" x14ac:dyDescent="0.2">
      <c r="A329" s="1">
        <f ca="1">ROW()-IFERROR(INDEX(Onglets[Fin],MATCH(SUM($D329:$L329)-1,Onglets[ID]),0),0)-1</f>
        <v>3</v>
      </c>
      <c r="B329" s="1" t="str">
        <f ca="1">INDEX(Onglets[Onglet],MATCH(SUM($D329:$L329),Onglets[ID]),0)</f>
        <v>Comportement</v>
      </c>
      <c r="C329" s="23" t="str">
        <f t="shared" ca="1" si="18"/>
        <v>Localisation de l'animal dans une zone par puces électroniques</v>
      </c>
      <c r="D329" s="1" t="str">
        <f ca="1">IF(AND((ROW()-1)&gt;=INDEX(Onglets[Début],D$1),(ROW()-1)&lt;INDEX(Onglets[Début],E$1))=TRUE,VALUE(D$1),"")</f>
        <v/>
      </c>
      <c r="E329" s="1" t="str">
        <f ca="1">IF(AND((ROW()-1)&gt;=INDEX(Onglets[Début],E$1),(ROW()-1)&lt;INDEX(Onglets[Début],F$1))=TRUE,VALUE(E$1),"")</f>
        <v/>
      </c>
      <c r="F329" s="1" t="str">
        <f ca="1">IF(AND((ROW()-1)&gt;=INDEX(Onglets[Début],F$1),(ROW()-1)&lt;INDEX(Onglets[Début],G$1))=TRUE,VALUE(F$1),"")</f>
        <v/>
      </c>
      <c r="G329" s="1" t="str">
        <f ca="1">IF(AND((ROW()-1)&gt;=INDEX(Onglets[Début],G$1),(ROW()-1)&lt;INDEX(Onglets[Début],H$1))=TRUE,VALUE(G$1),"")</f>
        <v/>
      </c>
      <c r="H329" s="1" t="str">
        <f ca="1">IF(AND((ROW()-1)&gt;=INDEX(Onglets[Début],H$1),(ROW()-1)&lt;INDEX(Onglets[Début],I$1))=TRUE,VALUE(H$1),"")</f>
        <v/>
      </c>
      <c r="I329" s="1" t="str">
        <f ca="1">IF(AND((ROW()-1)&gt;=INDEX(Onglets[Début],I$1),(ROW()-1)&lt;INDEX(Onglets[Début],J$1))=TRUE,VALUE(I$1),"")</f>
        <v/>
      </c>
      <c r="J329" s="1">
        <f ca="1">IF(AND((ROW()-1)&gt;=INDEX(Onglets[Début],J$1),(ROW()-1)&lt;INDEX(Onglets[Début],K$1))=TRUE,VALUE(J$1),"")</f>
        <v>7</v>
      </c>
      <c r="K329" s="1" t="str">
        <f ca="1">IF(AND((ROW()-1)&gt;=INDEX(Onglets[Début],K$1),(ROW()-1)&lt;INDEX(Onglets[Début],L$1))=TRUE,VALUE(K$1),"")</f>
        <v/>
      </c>
      <c r="L329" s="1" t="str">
        <f ca="1">IF(AND((ROW()-1)&gt;=INDEX(Onglets[Début],L$1))=TRUE,VALUE(L$1),"")</f>
        <v/>
      </c>
      <c r="M329" s="2" t="str">
        <f t="shared" ca="1" si="17"/>
        <v xml:space="preserve"> </v>
      </c>
      <c r="N329" s="2" t="str">
        <f t="shared" ca="1" si="17"/>
        <v xml:space="preserve"> </v>
      </c>
      <c r="O329" s="2" t="str">
        <f t="shared" ca="1" si="17"/>
        <v xml:space="preserve"> </v>
      </c>
      <c r="P329" s="1" t="str">
        <f t="shared" ca="1" si="19"/>
        <v/>
      </c>
    </row>
    <row r="330" spans="1:16" s="2" customFormat="1" ht="25.5" x14ac:dyDescent="0.2">
      <c r="A330" s="1">
        <f ca="1">ROW()-IFERROR(INDEX(Onglets[Fin],MATCH(SUM($D330:$L330)-1,Onglets[ID]),0),0)-1</f>
        <v>4</v>
      </c>
      <c r="B330" s="1" t="str">
        <f ca="1">INDEX(Onglets[Onglet],MATCH(SUM($D330:$L330),Onglets[ID]),0)</f>
        <v>Comportement</v>
      </c>
      <c r="C330" s="23" t="str">
        <f t="shared" ca="1" si="18"/>
        <v>Observation de visu : score, nbre d'animaux par zone</v>
      </c>
      <c r="D330" s="1" t="str">
        <f ca="1">IF(AND((ROW()-1)&gt;=INDEX(Onglets[Début],D$1),(ROW()-1)&lt;INDEX(Onglets[Début],E$1))=TRUE,VALUE(D$1),"")</f>
        <v/>
      </c>
      <c r="E330" s="1" t="str">
        <f ca="1">IF(AND((ROW()-1)&gt;=INDEX(Onglets[Début],E$1),(ROW()-1)&lt;INDEX(Onglets[Début],F$1))=TRUE,VALUE(E$1),"")</f>
        <v/>
      </c>
      <c r="F330" s="1" t="str">
        <f ca="1">IF(AND((ROW()-1)&gt;=INDEX(Onglets[Début],F$1),(ROW()-1)&lt;INDEX(Onglets[Début],G$1))=TRUE,VALUE(F$1),"")</f>
        <v/>
      </c>
      <c r="G330" s="1" t="str">
        <f ca="1">IF(AND((ROW()-1)&gt;=INDEX(Onglets[Début],G$1),(ROW()-1)&lt;INDEX(Onglets[Début],H$1))=TRUE,VALUE(G$1),"")</f>
        <v/>
      </c>
      <c r="H330" s="1" t="str">
        <f ca="1">IF(AND((ROW()-1)&gt;=INDEX(Onglets[Début],H$1),(ROW()-1)&lt;INDEX(Onglets[Début],I$1))=TRUE,VALUE(H$1),"")</f>
        <v/>
      </c>
      <c r="I330" s="1" t="str">
        <f ca="1">IF(AND((ROW()-1)&gt;=INDEX(Onglets[Début],I$1),(ROW()-1)&lt;INDEX(Onglets[Début],J$1))=TRUE,VALUE(I$1),"")</f>
        <v/>
      </c>
      <c r="J330" s="1">
        <f ca="1">IF(AND((ROW()-1)&gt;=INDEX(Onglets[Début],J$1),(ROW()-1)&lt;INDEX(Onglets[Début],K$1))=TRUE,VALUE(J$1),"")</f>
        <v>7</v>
      </c>
      <c r="K330" s="1" t="str">
        <f ca="1">IF(AND((ROW()-1)&gt;=INDEX(Onglets[Début],K$1),(ROW()-1)&lt;INDEX(Onglets[Début],L$1))=TRUE,VALUE(K$1),"")</f>
        <v/>
      </c>
      <c r="L330" s="1" t="str">
        <f ca="1">IF(AND((ROW()-1)&gt;=INDEX(Onglets[Début],L$1))=TRUE,VALUE(L$1),"")</f>
        <v/>
      </c>
      <c r="M330" s="2" t="str">
        <f t="shared" ca="1" si="17"/>
        <v xml:space="preserve"> </v>
      </c>
      <c r="N330" s="2" t="str">
        <f t="shared" ca="1" si="17"/>
        <v xml:space="preserve"> </v>
      </c>
      <c r="O330" s="2" t="str">
        <f t="shared" ca="1" si="17"/>
        <v xml:space="preserve"> </v>
      </c>
      <c r="P330" s="1" t="str">
        <f t="shared" ca="1" si="19"/>
        <v>L. BROSSARD: fait il y a 7 ans</v>
      </c>
    </row>
    <row r="331" spans="1:16" s="2" customFormat="1" ht="25.5" x14ac:dyDescent="0.2">
      <c r="A331" s="1">
        <f ca="1">ROW()-IFERROR(INDEX(Onglets[Fin],MATCH(SUM($D331:$L331)-1,Onglets[ID]),0),0)-1</f>
        <v>5</v>
      </c>
      <c r="B331" s="1" t="str">
        <f ca="1">INDEX(Onglets[Onglet],MATCH(SUM($D331:$L331),Onglets[ID]),0)</f>
        <v>Comportement</v>
      </c>
      <c r="C331" s="23" t="str">
        <f t="shared" ca="1" si="18"/>
        <v>Posture par repères sur le corps de l'animal</v>
      </c>
      <c r="D331" s="1" t="str">
        <f ca="1">IF(AND((ROW()-1)&gt;=INDEX(Onglets[Début],D$1),(ROW()-1)&lt;INDEX(Onglets[Début],E$1))=TRUE,VALUE(D$1),"")</f>
        <v/>
      </c>
      <c r="E331" s="1" t="str">
        <f ca="1">IF(AND((ROW()-1)&gt;=INDEX(Onglets[Début],E$1),(ROW()-1)&lt;INDEX(Onglets[Début],F$1))=TRUE,VALUE(E$1),"")</f>
        <v/>
      </c>
      <c r="F331" s="1" t="str">
        <f ca="1">IF(AND((ROW()-1)&gt;=INDEX(Onglets[Début],F$1),(ROW()-1)&lt;INDEX(Onglets[Début],G$1))=TRUE,VALUE(F$1),"")</f>
        <v/>
      </c>
      <c r="G331" s="1" t="str">
        <f ca="1">IF(AND((ROW()-1)&gt;=INDEX(Onglets[Début],G$1),(ROW()-1)&lt;INDEX(Onglets[Début],H$1))=TRUE,VALUE(G$1),"")</f>
        <v/>
      </c>
      <c r="H331" s="1" t="str">
        <f ca="1">IF(AND((ROW()-1)&gt;=INDEX(Onglets[Début],H$1),(ROW()-1)&lt;INDEX(Onglets[Début],I$1))=TRUE,VALUE(H$1),"")</f>
        <v/>
      </c>
      <c r="I331" s="1" t="str">
        <f ca="1">IF(AND((ROW()-1)&gt;=INDEX(Onglets[Début],I$1),(ROW()-1)&lt;INDEX(Onglets[Début],J$1))=TRUE,VALUE(I$1),"")</f>
        <v/>
      </c>
      <c r="J331" s="1">
        <f ca="1">IF(AND((ROW()-1)&gt;=INDEX(Onglets[Début],J$1),(ROW()-1)&lt;INDEX(Onglets[Début],K$1))=TRUE,VALUE(J$1),"")</f>
        <v>7</v>
      </c>
      <c r="K331" s="1" t="str">
        <f ca="1">IF(AND((ROW()-1)&gt;=INDEX(Onglets[Début],K$1),(ROW()-1)&lt;INDEX(Onglets[Début],L$1))=TRUE,VALUE(K$1),"")</f>
        <v/>
      </c>
      <c r="L331" s="1" t="str">
        <f ca="1">IF(AND((ROW()-1)&gt;=INDEX(Onglets[Début],L$1))=TRUE,VALUE(L$1),"")</f>
        <v/>
      </c>
      <c r="M331" s="2" t="str">
        <f t="shared" ca="1" si="17"/>
        <v xml:space="preserve"> </v>
      </c>
      <c r="N331" s="2" t="str">
        <f t="shared" ca="1" si="17"/>
        <v xml:space="preserve"> </v>
      </c>
      <c r="O331" s="2" t="str">
        <f t="shared" ca="1" si="17"/>
        <v xml:space="preserve"> </v>
      </c>
      <c r="P331" s="1" t="str">
        <f t="shared" ca="1" si="19"/>
        <v/>
      </c>
    </row>
    <row r="332" spans="1:16" s="2" customFormat="1" x14ac:dyDescent="0.2">
      <c r="A332" s="1">
        <f ca="1">ROW()-IFERROR(INDEX(Onglets[Fin],MATCH(SUM($D332:$L332)-1,Onglets[ID]),0),0)-1</f>
        <v>6</v>
      </c>
      <c r="B332" s="1" t="str">
        <f ca="1">INDEX(Onglets[Onglet],MATCH(SUM($D332:$L332),Onglets[ID]),0)</f>
        <v>Comportement</v>
      </c>
      <c r="C332" s="23" t="str">
        <f t="shared" ca="1" si="18"/>
        <v>Relation homme-animal</v>
      </c>
      <c r="D332" s="1" t="str">
        <f ca="1">IF(AND((ROW()-1)&gt;=INDEX(Onglets[Début],D$1),(ROW()-1)&lt;INDEX(Onglets[Début],E$1))=TRUE,VALUE(D$1),"")</f>
        <v/>
      </c>
      <c r="E332" s="1" t="str">
        <f ca="1">IF(AND((ROW()-1)&gt;=INDEX(Onglets[Début],E$1),(ROW()-1)&lt;INDEX(Onglets[Début],F$1))=TRUE,VALUE(E$1),"")</f>
        <v/>
      </c>
      <c r="F332" s="1" t="str">
        <f ca="1">IF(AND((ROW()-1)&gt;=INDEX(Onglets[Début],F$1),(ROW()-1)&lt;INDEX(Onglets[Début],G$1))=TRUE,VALUE(F$1),"")</f>
        <v/>
      </c>
      <c r="G332" s="1" t="str">
        <f ca="1">IF(AND((ROW()-1)&gt;=INDEX(Onglets[Début],G$1),(ROW()-1)&lt;INDEX(Onglets[Début],H$1))=TRUE,VALUE(G$1),"")</f>
        <v/>
      </c>
      <c r="H332" s="1" t="str">
        <f ca="1">IF(AND((ROW()-1)&gt;=INDEX(Onglets[Début],H$1),(ROW()-1)&lt;INDEX(Onglets[Début],I$1))=TRUE,VALUE(H$1),"")</f>
        <v/>
      </c>
      <c r="I332" s="1" t="str">
        <f ca="1">IF(AND((ROW()-1)&gt;=INDEX(Onglets[Début],I$1),(ROW()-1)&lt;INDEX(Onglets[Début],J$1))=TRUE,VALUE(I$1),"")</f>
        <v/>
      </c>
      <c r="J332" s="1">
        <f ca="1">IF(AND((ROW()-1)&gt;=INDEX(Onglets[Début],J$1),(ROW()-1)&lt;INDEX(Onglets[Début],K$1))=TRUE,VALUE(J$1),"")</f>
        <v>7</v>
      </c>
      <c r="K332" s="1" t="str">
        <f ca="1">IF(AND((ROW()-1)&gt;=INDEX(Onglets[Début],K$1),(ROW()-1)&lt;INDEX(Onglets[Début],L$1))=TRUE,VALUE(K$1),"")</f>
        <v/>
      </c>
      <c r="L332" s="1" t="str">
        <f ca="1">IF(AND((ROW()-1)&gt;=INDEX(Onglets[Début],L$1))=TRUE,VALUE(L$1),"")</f>
        <v/>
      </c>
      <c r="M332" s="2" t="str">
        <f t="shared" ca="1" si="17"/>
        <v xml:space="preserve"> </v>
      </c>
      <c r="N332" s="2" t="str">
        <f t="shared" ca="1" si="17"/>
        <v xml:space="preserve"> </v>
      </c>
      <c r="O332" s="2" t="str">
        <f t="shared" ca="1" si="17"/>
        <v xml:space="preserve"> </v>
      </c>
      <c r="P332" s="1" t="str">
        <f t="shared" ca="1" si="19"/>
        <v/>
      </c>
    </row>
    <row r="333" spans="1:16" s="2" customFormat="1" x14ac:dyDescent="0.2">
      <c r="A333" s="1">
        <f ca="1">ROW()-IFERROR(INDEX(Onglets[Fin],MATCH(SUM($D333:$L333)-1,Onglets[ID]),0),0)-1</f>
        <v>7</v>
      </c>
      <c r="B333" s="1" t="str">
        <f ca="1">INDEX(Onglets[Onglet],MATCH(SUM($D333:$L333),Onglets[ID]),0)</f>
        <v>Comportement</v>
      </c>
      <c r="C333" s="23" t="str">
        <f t="shared" ca="1" si="18"/>
        <v>Relation homme-animal</v>
      </c>
      <c r="D333" s="1" t="str">
        <f ca="1">IF(AND((ROW()-1)&gt;=INDEX(Onglets[Début],D$1),(ROW()-1)&lt;INDEX(Onglets[Début],E$1))=TRUE,VALUE(D$1),"")</f>
        <v/>
      </c>
      <c r="E333" s="1" t="str">
        <f ca="1">IF(AND((ROW()-1)&gt;=INDEX(Onglets[Début],E$1),(ROW()-1)&lt;INDEX(Onglets[Début],F$1))=TRUE,VALUE(E$1),"")</f>
        <v/>
      </c>
      <c r="F333" s="1" t="str">
        <f ca="1">IF(AND((ROW()-1)&gt;=INDEX(Onglets[Début],F$1),(ROW()-1)&lt;INDEX(Onglets[Début],G$1))=TRUE,VALUE(F$1),"")</f>
        <v/>
      </c>
      <c r="G333" s="1" t="str">
        <f ca="1">IF(AND((ROW()-1)&gt;=INDEX(Onglets[Début],G$1),(ROW()-1)&lt;INDEX(Onglets[Début],H$1))=TRUE,VALUE(G$1),"")</f>
        <v/>
      </c>
      <c r="H333" s="1" t="str">
        <f ca="1">IF(AND((ROW()-1)&gt;=INDEX(Onglets[Début],H$1),(ROW()-1)&lt;INDEX(Onglets[Début],I$1))=TRUE,VALUE(H$1),"")</f>
        <v/>
      </c>
      <c r="I333" s="1" t="str">
        <f ca="1">IF(AND((ROW()-1)&gt;=INDEX(Onglets[Début],I$1),(ROW()-1)&lt;INDEX(Onglets[Début],J$1))=TRUE,VALUE(I$1),"")</f>
        <v/>
      </c>
      <c r="J333" s="1">
        <f ca="1">IF(AND((ROW()-1)&gt;=INDEX(Onglets[Début],J$1),(ROW()-1)&lt;INDEX(Onglets[Début],K$1))=TRUE,VALUE(J$1),"")</f>
        <v>7</v>
      </c>
      <c r="K333" s="1" t="str">
        <f ca="1">IF(AND((ROW()-1)&gt;=INDEX(Onglets[Début],K$1),(ROW()-1)&lt;INDEX(Onglets[Début],L$1))=TRUE,VALUE(K$1),"")</f>
        <v/>
      </c>
      <c r="L333" s="1" t="str">
        <f ca="1">IF(AND((ROW()-1)&gt;=INDEX(Onglets[Début],L$1))=TRUE,VALUE(L$1),"")</f>
        <v/>
      </c>
      <c r="M333" s="2" t="str">
        <f t="shared" ca="1" si="17"/>
        <v xml:space="preserve"> </v>
      </c>
      <c r="N333" s="2" t="str">
        <f t="shared" ca="1" si="17"/>
        <v xml:space="preserve"> </v>
      </c>
      <c r="O333" s="2" t="str">
        <f t="shared" ca="1" si="17"/>
        <v xml:space="preserve"> </v>
      </c>
      <c r="P333" s="1" t="str">
        <f t="shared" ca="1" si="19"/>
        <v/>
      </c>
    </row>
    <row r="334" spans="1:16" s="2" customFormat="1" x14ac:dyDescent="0.2">
      <c r="A334" s="1">
        <f ca="1">ROW()-IFERROR(INDEX(Onglets[Fin],MATCH(SUM($D334:$L334)-1,Onglets[ID]),0),0)-1</f>
        <v>8</v>
      </c>
      <c r="B334" s="1" t="str">
        <f ca="1">INDEX(Onglets[Onglet],MATCH(SUM($D334:$L334),Onglets[ID]),0)</f>
        <v>Comportement</v>
      </c>
      <c r="C334" s="23" t="str">
        <f t="shared" ca="1" si="18"/>
        <v>Réponses émotionnelles</v>
      </c>
      <c r="D334" s="1" t="str">
        <f ca="1">IF(AND((ROW()-1)&gt;=INDEX(Onglets[Début],D$1),(ROW()-1)&lt;INDEX(Onglets[Début],E$1))=TRUE,VALUE(D$1),"")</f>
        <v/>
      </c>
      <c r="E334" s="1" t="str">
        <f ca="1">IF(AND((ROW()-1)&gt;=INDEX(Onglets[Début],E$1),(ROW()-1)&lt;INDEX(Onglets[Début],F$1))=TRUE,VALUE(E$1),"")</f>
        <v/>
      </c>
      <c r="F334" s="1" t="str">
        <f ca="1">IF(AND((ROW()-1)&gt;=INDEX(Onglets[Début],F$1),(ROW()-1)&lt;INDEX(Onglets[Début],G$1))=TRUE,VALUE(F$1),"")</f>
        <v/>
      </c>
      <c r="G334" s="1" t="str">
        <f ca="1">IF(AND((ROW()-1)&gt;=INDEX(Onglets[Début],G$1),(ROW()-1)&lt;INDEX(Onglets[Début],H$1))=TRUE,VALUE(G$1),"")</f>
        <v/>
      </c>
      <c r="H334" s="1" t="str">
        <f ca="1">IF(AND((ROW()-1)&gt;=INDEX(Onglets[Début],H$1),(ROW()-1)&lt;INDEX(Onglets[Début],I$1))=TRUE,VALUE(H$1),"")</f>
        <v/>
      </c>
      <c r="I334" s="1" t="str">
        <f ca="1">IF(AND((ROW()-1)&gt;=INDEX(Onglets[Début],I$1),(ROW()-1)&lt;INDEX(Onglets[Début],J$1))=TRUE,VALUE(I$1),"")</f>
        <v/>
      </c>
      <c r="J334" s="1">
        <f ca="1">IF(AND((ROW()-1)&gt;=INDEX(Onglets[Début],J$1),(ROW()-1)&lt;INDEX(Onglets[Début],K$1))=TRUE,VALUE(J$1),"")</f>
        <v>7</v>
      </c>
      <c r="K334" s="1" t="str">
        <f ca="1">IF(AND((ROW()-1)&gt;=INDEX(Onglets[Début],K$1),(ROW()-1)&lt;INDEX(Onglets[Début],L$1))=TRUE,VALUE(K$1),"")</f>
        <v/>
      </c>
      <c r="L334" s="1" t="str">
        <f ca="1">IF(AND((ROW()-1)&gt;=INDEX(Onglets[Début],L$1))=TRUE,VALUE(L$1),"")</f>
        <v/>
      </c>
      <c r="M334" s="2" t="str">
        <f t="shared" ref="M334:O397" ca="1" si="20">IF(INDEX(INDIRECT($B334&amp;"["&amp;M$1&amp;"]"),MATCH($A334,INDIRECT($B334&amp;"[Id]"),0))&lt;&gt;"",Prénom&amp;" "&amp;Nom,"")</f>
        <v xml:space="preserve"> </v>
      </c>
      <c r="N334" s="2" t="str">
        <f t="shared" ca="1" si="20"/>
        <v xml:space="preserve"> </v>
      </c>
      <c r="O334" s="2" t="str">
        <f t="shared" ca="1" si="20"/>
        <v xml:space="preserve"> </v>
      </c>
      <c r="P334" s="1" t="str">
        <f t="shared" ca="1" si="19"/>
        <v/>
      </c>
    </row>
    <row r="335" spans="1:16" s="2" customFormat="1" x14ac:dyDescent="0.2">
      <c r="A335" s="1">
        <f ca="1">ROW()-IFERROR(INDEX(Onglets[Fin],MATCH(SUM($D335:$L335)-1,Onglets[ID]),0),0)-1</f>
        <v>9</v>
      </c>
      <c r="B335" s="1" t="str">
        <f ca="1">INDEX(Onglets[Onglet],MATCH(SUM($D335:$L335),Onglets[ID]),0)</f>
        <v>Comportement</v>
      </c>
      <c r="C335" s="23" t="str">
        <f t="shared" ca="1" si="18"/>
        <v>Vocalisations</v>
      </c>
      <c r="D335" s="1" t="str">
        <f ca="1">IF(AND((ROW()-1)&gt;=INDEX(Onglets[Début],D$1),(ROW()-1)&lt;INDEX(Onglets[Début],E$1))=TRUE,VALUE(D$1),"")</f>
        <v/>
      </c>
      <c r="E335" s="1" t="str">
        <f ca="1">IF(AND((ROW()-1)&gt;=INDEX(Onglets[Début],E$1),(ROW()-1)&lt;INDEX(Onglets[Début],F$1))=TRUE,VALUE(E$1),"")</f>
        <v/>
      </c>
      <c r="F335" s="1" t="str">
        <f ca="1">IF(AND((ROW()-1)&gt;=INDEX(Onglets[Début],F$1),(ROW()-1)&lt;INDEX(Onglets[Début],G$1))=TRUE,VALUE(F$1),"")</f>
        <v/>
      </c>
      <c r="G335" s="1" t="str">
        <f ca="1">IF(AND((ROW()-1)&gt;=INDEX(Onglets[Début],G$1),(ROW()-1)&lt;INDEX(Onglets[Début],H$1))=TRUE,VALUE(G$1),"")</f>
        <v/>
      </c>
      <c r="H335" s="1" t="str">
        <f ca="1">IF(AND((ROW()-1)&gt;=INDEX(Onglets[Début],H$1),(ROW()-1)&lt;INDEX(Onglets[Début],I$1))=TRUE,VALUE(H$1),"")</f>
        <v/>
      </c>
      <c r="I335" s="1" t="str">
        <f ca="1">IF(AND((ROW()-1)&gt;=INDEX(Onglets[Début],I$1),(ROW()-1)&lt;INDEX(Onglets[Début],J$1))=TRUE,VALUE(I$1),"")</f>
        <v/>
      </c>
      <c r="J335" s="1">
        <f ca="1">IF(AND((ROW()-1)&gt;=INDEX(Onglets[Début],J$1),(ROW()-1)&lt;INDEX(Onglets[Début],K$1))=TRUE,VALUE(J$1),"")</f>
        <v>7</v>
      </c>
      <c r="K335" s="1" t="str">
        <f ca="1">IF(AND((ROW()-1)&gt;=INDEX(Onglets[Début],K$1),(ROW()-1)&lt;INDEX(Onglets[Début],L$1))=TRUE,VALUE(K$1),"")</f>
        <v/>
      </c>
      <c r="L335" s="1" t="str">
        <f ca="1">IF(AND((ROW()-1)&gt;=INDEX(Onglets[Début],L$1))=TRUE,VALUE(L$1),"")</f>
        <v/>
      </c>
      <c r="M335" s="2" t="str">
        <f t="shared" ca="1" si="20"/>
        <v xml:space="preserve"> </v>
      </c>
      <c r="N335" s="2" t="str">
        <f t="shared" ca="1" si="20"/>
        <v xml:space="preserve"> </v>
      </c>
      <c r="O335" s="2" t="str">
        <f t="shared" ca="1" si="20"/>
        <v xml:space="preserve"> </v>
      </c>
      <c r="P335" s="1" t="str">
        <f t="shared" ca="1" si="19"/>
        <v/>
      </c>
    </row>
    <row r="336" spans="1:16" s="2" customFormat="1" x14ac:dyDescent="0.2">
      <c r="A336" s="1">
        <f ca="1">ROW()-IFERROR(INDEX(Onglets[Fin],MATCH(SUM($D336:$L336)-1,Onglets[ID]),0),0)-1</f>
        <v>1</v>
      </c>
      <c r="B336" s="1" t="str">
        <f ca="1">INDEX(Onglets[Onglet],MATCH(SUM($D336:$L336),Onglets[ID]),0)</f>
        <v>SpectroMS</v>
      </c>
      <c r="C336" s="23" t="e">
        <f t="shared" ca="1" si="18"/>
        <v>#REF!</v>
      </c>
      <c r="D336" s="1" t="str">
        <f ca="1">IF(AND((ROW()-1)&gt;=INDEX(Onglets[Début],D$1),(ROW()-1)&lt;INDEX(Onglets[Début],E$1))=TRUE,VALUE(D$1),"")</f>
        <v/>
      </c>
      <c r="E336" s="1" t="str">
        <f ca="1">IF(AND((ROW()-1)&gt;=INDEX(Onglets[Début],E$1),(ROW()-1)&lt;INDEX(Onglets[Début],F$1))=TRUE,VALUE(E$1),"")</f>
        <v/>
      </c>
      <c r="F336" s="1" t="str">
        <f ca="1">IF(AND((ROW()-1)&gt;=INDEX(Onglets[Début],F$1),(ROW()-1)&lt;INDEX(Onglets[Début],G$1))=TRUE,VALUE(F$1),"")</f>
        <v/>
      </c>
      <c r="G336" s="1" t="str">
        <f ca="1">IF(AND((ROW()-1)&gt;=INDEX(Onglets[Début],G$1),(ROW()-1)&lt;INDEX(Onglets[Début],H$1))=TRUE,VALUE(G$1),"")</f>
        <v/>
      </c>
      <c r="H336" s="1" t="str">
        <f ca="1">IF(AND((ROW()-1)&gt;=INDEX(Onglets[Début],H$1),(ROW()-1)&lt;INDEX(Onglets[Début],I$1))=TRUE,VALUE(H$1),"")</f>
        <v/>
      </c>
      <c r="I336" s="1" t="str">
        <f ca="1">IF(AND((ROW()-1)&gt;=INDEX(Onglets[Début],I$1),(ROW()-1)&lt;INDEX(Onglets[Début],J$1))=TRUE,VALUE(I$1),"")</f>
        <v/>
      </c>
      <c r="J336" s="1" t="str">
        <f ca="1">IF(AND((ROW()-1)&gt;=INDEX(Onglets[Début],J$1),(ROW()-1)&lt;INDEX(Onglets[Début],K$1))=TRUE,VALUE(J$1),"")</f>
        <v/>
      </c>
      <c r="K336" s="1">
        <f ca="1">IF(AND((ROW()-1)&gt;=INDEX(Onglets[Début],K$1),(ROW()-1)&lt;INDEX(Onglets[Début],L$1))=TRUE,VALUE(K$1),"")</f>
        <v>8</v>
      </c>
      <c r="L336" s="1" t="str">
        <f ca="1">IF(AND((ROW()-1)&gt;=INDEX(Onglets[Début],L$1))=TRUE,VALUE(L$1),"")</f>
        <v/>
      </c>
      <c r="M336" s="2" t="e">
        <f t="shared" ca="1" si="20"/>
        <v>#REF!</v>
      </c>
      <c r="N336" s="2" t="e">
        <f t="shared" ca="1" si="20"/>
        <v>#REF!</v>
      </c>
      <c r="O336" s="2" t="e">
        <f t="shared" ca="1" si="20"/>
        <v>#REF!</v>
      </c>
      <c r="P336" s="1" t="e">
        <f t="shared" ca="1" si="19"/>
        <v>#REF!</v>
      </c>
    </row>
    <row r="337" spans="1:16" s="2" customFormat="1" x14ac:dyDescent="0.2">
      <c r="A337" s="1">
        <f ca="1">ROW()-IFERROR(INDEX(Onglets[Fin],MATCH(SUM($D337:$L337)-1,Onglets[ID]),0),0)-1</f>
        <v>1</v>
      </c>
      <c r="B337" s="1" t="str">
        <f ca="1">INDEX(Onglets[Onglet],MATCH(SUM($D337:$L337),Onglets[ID]),0)</f>
        <v>TechSéparatives</v>
      </c>
      <c r="C337" s="23" t="str">
        <f t="shared" ca="1" si="18"/>
        <v>Hydrolyse des protéines pour Acides aminés totaux</v>
      </c>
      <c r="D337" s="1" t="str">
        <f ca="1">IF(AND((ROW()-1)&gt;=INDEX(Onglets[Début],D$1),(ROW()-1)&lt;INDEX(Onglets[Début],E$1))=TRUE,VALUE(D$1),"")</f>
        <v/>
      </c>
      <c r="E337" s="1" t="str">
        <f ca="1">IF(AND((ROW()-1)&gt;=INDEX(Onglets[Début],E$1),(ROW()-1)&lt;INDEX(Onglets[Début],F$1))=TRUE,VALUE(E$1),"")</f>
        <v/>
      </c>
      <c r="F337" s="1" t="str">
        <f ca="1">IF(AND((ROW()-1)&gt;=INDEX(Onglets[Début],F$1),(ROW()-1)&lt;INDEX(Onglets[Début],G$1))=TRUE,VALUE(F$1),"")</f>
        <v/>
      </c>
      <c r="G337" s="1" t="str">
        <f ca="1">IF(AND((ROW()-1)&gt;=INDEX(Onglets[Début],G$1),(ROW()-1)&lt;INDEX(Onglets[Début],H$1))=TRUE,VALUE(G$1),"")</f>
        <v/>
      </c>
      <c r="H337" s="1" t="str">
        <f ca="1">IF(AND((ROW()-1)&gt;=INDEX(Onglets[Début],H$1),(ROW()-1)&lt;INDEX(Onglets[Début],I$1))=TRUE,VALUE(H$1),"")</f>
        <v/>
      </c>
      <c r="I337" s="1" t="str">
        <f ca="1">IF(AND((ROW()-1)&gt;=INDEX(Onglets[Début],I$1),(ROW()-1)&lt;INDEX(Onglets[Début],J$1))=TRUE,VALUE(I$1),"")</f>
        <v/>
      </c>
      <c r="J337" s="1" t="str">
        <f ca="1">IF(AND((ROW()-1)&gt;=INDEX(Onglets[Début],J$1),(ROW()-1)&lt;INDEX(Onglets[Début],K$1))=TRUE,VALUE(J$1),"")</f>
        <v/>
      </c>
      <c r="K337" s="1" t="str">
        <f ca="1">IF(AND((ROW()-1)&gt;=INDEX(Onglets[Début],K$1),(ROW()-1)&lt;INDEX(Onglets[Début],L$1))=TRUE,VALUE(K$1),"")</f>
        <v/>
      </c>
      <c r="L337" s="1">
        <f ca="1">IF(AND((ROW()-1)&gt;=INDEX(Onglets[Début],L$1))=TRUE,VALUE(L$1),"")</f>
        <v>9</v>
      </c>
      <c r="M337" s="2" t="str">
        <f t="shared" ca="1" si="20"/>
        <v xml:space="preserve"> </v>
      </c>
      <c r="N337" s="2" t="str">
        <f t="shared" ca="1" si="20"/>
        <v xml:space="preserve"> </v>
      </c>
      <c r="O337" s="2" t="str">
        <f t="shared" ca="1" si="20"/>
        <v xml:space="preserve"> </v>
      </c>
      <c r="P337" s="1" t="str">
        <f t="shared" ca="1" si="19"/>
        <v/>
      </c>
    </row>
    <row r="338" spans="1:16" s="2" customFormat="1" x14ac:dyDescent="0.2">
      <c r="A338" s="1">
        <f ca="1">ROW()-IFERROR(INDEX(Onglets[Fin],MATCH(SUM($D338:$L338)-1,Onglets[ID]),0),0)-1</f>
        <v>2</v>
      </c>
      <c r="B338" s="1" t="str">
        <f ca="1">INDEX(Onglets[Onglet],MATCH(SUM($D338:$L338),Onglets[ID]),0)</f>
        <v>TechSéparatives</v>
      </c>
      <c r="C338" s="23" t="str">
        <f t="shared" ca="1" si="18"/>
        <v>Acides Aminés libres</v>
      </c>
      <c r="D338" s="1" t="str">
        <f ca="1">IF(AND((ROW()-1)&gt;=INDEX(Onglets[Début],D$1),(ROW()-1)&lt;INDEX(Onglets[Début],E$1))=TRUE,VALUE(D$1),"")</f>
        <v/>
      </c>
      <c r="E338" s="1" t="str">
        <f ca="1">IF(AND((ROW()-1)&gt;=INDEX(Onglets[Début],E$1),(ROW()-1)&lt;INDEX(Onglets[Début],F$1))=TRUE,VALUE(E$1),"")</f>
        <v/>
      </c>
      <c r="F338" s="1" t="str">
        <f ca="1">IF(AND((ROW()-1)&gt;=INDEX(Onglets[Début],F$1),(ROW()-1)&lt;INDEX(Onglets[Début],G$1))=TRUE,VALUE(F$1),"")</f>
        <v/>
      </c>
      <c r="G338" s="1" t="str">
        <f ca="1">IF(AND((ROW()-1)&gt;=INDEX(Onglets[Début],G$1),(ROW()-1)&lt;INDEX(Onglets[Début],H$1))=TRUE,VALUE(G$1),"")</f>
        <v/>
      </c>
      <c r="H338" s="1" t="str">
        <f ca="1">IF(AND((ROW()-1)&gt;=INDEX(Onglets[Début],H$1),(ROW()-1)&lt;INDEX(Onglets[Début],I$1))=TRUE,VALUE(H$1),"")</f>
        <v/>
      </c>
      <c r="I338" s="1" t="str">
        <f ca="1">IF(AND((ROW()-1)&gt;=INDEX(Onglets[Début],I$1),(ROW()-1)&lt;INDEX(Onglets[Début],J$1))=TRUE,VALUE(I$1),"")</f>
        <v/>
      </c>
      <c r="J338" s="1" t="str">
        <f ca="1">IF(AND((ROW()-1)&gt;=INDEX(Onglets[Début],J$1),(ROW()-1)&lt;INDEX(Onglets[Début],K$1))=TRUE,VALUE(J$1),"")</f>
        <v/>
      </c>
      <c r="K338" s="1" t="str">
        <f ca="1">IF(AND((ROW()-1)&gt;=INDEX(Onglets[Début],K$1),(ROW()-1)&lt;INDEX(Onglets[Début],L$1))=TRUE,VALUE(K$1),"")</f>
        <v/>
      </c>
      <c r="L338" s="1">
        <f ca="1">IF(AND((ROW()-1)&gt;=INDEX(Onglets[Début],L$1))=TRUE,VALUE(L$1),"")</f>
        <v>9</v>
      </c>
      <c r="M338" s="2" t="str">
        <f t="shared" ca="1" si="20"/>
        <v xml:space="preserve"> </v>
      </c>
      <c r="N338" s="2" t="str">
        <f t="shared" ca="1" si="20"/>
        <v xml:space="preserve"> </v>
      </c>
      <c r="O338" s="2" t="str">
        <f t="shared" ca="1" si="20"/>
        <v xml:space="preserve"> </v>
      </c>
      <c r="P338" s="1" t="str">
        <f t="shared" ca="1" si="19"/>
        <v/>
      </c>
    </row>
    <row r="339" spans="1:16" s="2" customFormat="1" x14ac:dyDescent="0.2">
      <c r="A339" s="1">
        <f ca="1">ROW()-IFERROR(INDEX(Onglets[Fin],MATCH(SUM($D339:$L339)-1,Onglets[ID]),0),0)-1</f>
        <v>3</v>
      </c>
      <c r="B339" s="1" t="str">
        <f ca="1">INDEX(Onglets[Onglet],MATCH(SUM($D339:$L339),Onglets[ID]),0)</f>
        <v>TechSéparatives</v>
      </c>
      <c r="C339" s="23" t="str">
        <f t="shared" ca="1" si="18"/>
        <v xml:space="preserve">Acides Aminés Plasmatiques </v>
      </c>
      <c r="D339" s="1" t="str">
        <f ca="1">IF(AND((ROW()-1)&gt;=INDEX(Onglets[Début],D$1),(ROW()-1)&lt;INDEX(Onglets[Début],E$1))=TRUE,VALUE(D$1),"")</f>
        <v/>
      </c>
      <c r="E339" s="1" t="str">
        <f ca="1">IF(AND((ROW()-1)&gt;=INDEX(Onglets[Début],E$1),(ROW()-1)&lt;INDEX(Onglets[Début],F$1))=TRUE,VALUE(E$1),"")</f>
        <v/>
      </c>
      <c r="F339" s="1" t="str">
        <f ca="1">IF(AND((ROW()-1)&gt;=INDEX(Onglets[Début],F$1),(ROW()-1)&lt;INDEX(Onglets[Début],G$1))=TRUE,VALUE(F$1),"")</f>
        <v/>
      </c>
      <c r="G339" s="1" t="str">
        <f ca="1">IF(AND((ROW()-1)&gt;=INDEX(Onglets[Début],G$1),(ROW()-1)&lt;INDEX(Onglets[Début],H$1))=TRUE,VALUE(G$1),"")</f>
        <v/>
      </c>
      <c r="H339" s="1" t="str">
        <f ca="1">IF(AND((ROW()-1)&gt;=INDEX(Onglets[Début],H$1),(ROW()-1)&lt;INDEX(Onglets[Début],I$1))=TRUE,VALUE(H$1),"")</f>
        <v/>
      </c>
      <c r="I339" s="1" t="str">
        <f ca="1">IF(AND((ROW()-1)&gt;=INDEX(Onglets[Début],I$1),(ROW()-1)&lt;INDEX(Onglets[Début],J$1))=TRUE,VALUE(I$1),"")</f>
        <v/>
      </c>
      <c r="J339" s="1" t="str">
        <f ca="1">IF(AND((ROW()-1)&gt;=INDEX(Onglets[Début],J$1),(ROW()-1)&lt;INDEX(Onglets[Début],K$1))=TRUE,VALUE(J$1),"")</f>
        <v/>
      </c>
      <c r="K339" s="1" t="str">
        <f ca="1">IF(AND((ROW()-1)&gt;=INDEX(Onglets[Début],K$1),(ROW()-1)&lt;INDEX(Onglets[Début],L$1))=TRUE,VALUE(K$1),"")</f>
        <v/>
      </c>
      <c r="L339" s="1">
        <f ca="1">IF(AND((ROW()-1)&gt;=INDEX(Onglets[Début],L$1))=TRUE,VALUE(L$1),"")</f>
        <v>9</v>
      </c>
      <c r="M339" s="2" t="str">
        <f t="shared" ca="1" si="20"/>
        <v xml:space="preserve"> </v>
      </c>
      <c r="N339" s="2" t="str">
        <f t="shared" ca="1" si="20"/>
        <v xml:space="preserve"> </v>
      </c>
      <c r="O339" s="2" t="str">
        <f t="shared" ca="1" si="20"/>
        <v xml:space="preserve"> </v>
      </c>
      <c r="P339" s="1" t="str">
        <f t="shared" ca="1" si="19"/>
        <v/>
      </c>
    </row>
    <row r="340" spans="1:16" s="2" customFormat="1" x14ac:dyDescent="0.2">
      <c r="A340" s="1">
        <f ca="1">ROW()-IFERROR(INDEX(Onglets[Fin],MATCH(SUM($D340:$L340)-1,Onglets[ID]),0),0)-1</f>
        <v>4</v>
      </c>
      <c r="B340" s="1" t="str">
        <f ca="1">INDEX(Onglets[Onglet],MATCH(SUM($D340:$L340),Onglets[ID]),0)</f>
        <v>TechSéparatives</v>
      </c>
      <c r="C340" s="23" t="str">
        <f t="shared" ca="1" si="18"/>
        <v>Acides aminés libres (sang)</v>
      </c>
      <c r="D340" s="1" t="str">
        <f ca="1">IF(AND((ROW()-1)&gt;=INDEX(Onglets[Début],D$1),(ROW()-1)&lt;INDEX(Onglets[Début],E$1))=TRUE,VALUE(D$1),"")</f>
        <v/>
      </c>
      <c r="E340" s="1" t="str">
        <f ca="1">IF(AND((ROW()-1)&gt;=INDEX(Onglets[Début],E$1),(ROW()-1)&lt;INDEX(Onglets[Début],F$1))=TRUE,VALUE(E$1),"")</f>
        <v/>
      </c>
      <c r="F340" s="1" t="str">
        <f ca="1">IF(AND((ROW()-1)&gt;=INDEX(Onglets[Début],F$1),(ROW()-1)&lt;INDEX(Onglets[Début],G$1))=TRUE,VALUE(F$1),"")</f>
        <v/>
      </c>
      <c r="G340" s="1" t="str">
        <f ca="1">IF(AND((ROW()-1)&gt;=INDEX(Onglets[Début],G$1),(ROW()-1)&lt;INDEX(Onglets[Début],H$1))=TRUE,VALUE(G$1),"")</f>
        <v/>
      </c>
      <c r="H340" s="1" t="str">
        <f ca="1">IF(AND((ROW()-1)&gt;=INDEX(Onglets[Début],H$1),(ROW()-1)&lt;INDEX(Onglets[Début],I$1))=TRUE,VALUE(H$1),"")</f>
        <v/>
      </c>
      <c r="I340" s="1" t="str">
        <f ca="1">IF(AND((ROW()-1)&gt;=INDEX(Onglets[Début],I$1),(ROW()-1)&lt;INDEX(Onglets[Début],J$1))=TRUE,VALUE(I$1),"")</f>
        <v/>
      </c>
      <c r="J340" s="1" t="str">
        <f ca="1">IF(AND((ROW()-1)&gt;=INDEX(Onglets[Début],J$1),(ROW()-1)&lt;INDEX(Onglets[Début],K$1))=TRUE,VALUE(J$1),"")</f>
        <v/>
      </c>
      <c r="K340" s="1" t="str">
        <f ca="1">IF(AND((ROW()-1)&gt;=INDEX(Onglets[Début],K$1),(ROW()-1)&lt;INDEX(Onglets[Début],L$1))=TRUE,VALUE(K$1),"")</f>
        <v/>
      </c>
      <c r="L340" s="1">
        <f ca="1">IF(AND((ROW()-1)&gt;=INDEX(Onglets[Début],L$1))=TRUE,VALUE(L$1),"")</f>
        <v>9</v>
      </c>
      <c r="M340" s="2" t="str">
        <f t="shared" ca="1" si="20"/>
        <v xml:space="preserve"> </v>
      </c>
      <c r="N340" s="2" t="str">
        <f t="shared" ca="1" si="20"/>
        <v xml:space="preserve"> </v>
      </c>
      <c r="O340" s="2" t="str">
        <f t="shared" ca="1" si="20"/>
        <v xml:space="preserve"> </v>
      </c>
      <c r="P340" s="1" t="str">
        <f t="shared" ca="1" si="19"/>
        <v/>
      </c>
    </row>
    <row r="341" spans="1:16" s="2" customFormat="1" x14ac:dyDescent="0.2">
      <c r="A341" s="1">
        <f ca="1">ROW()-IFERROR(INDEX(Onglets[Fin],MATCH(SUM($D341:$L341)-1,Onglets[ID]),0),0)-1</f>
        <v>5</v>
      </c>
      <c r="B341" s="1" t="str">
        <f ca="1">INDEX(Onglets[Onglet],MATCH(SUM($D341:$L341),Onglets[ID]),0)</f>
        <v>TechSéparatives</v>
      </c>
      <c r="C341" s="23" t="str">
        <f t="shared" ca="1" si="18"/>
        <v>Acides Aminés libres (aliment)</v>
      </c>
      <c r="D341" s="1" t="str">
        <f ca="1">IF(AND((ROW()-1)&gt;=INDEX(Onglets[Début],D$1),(ROW()-1)&lt;INDEX(Onglets[Début],E$1))=TRUE,VALUE(D$1),"")</f>
        <v/>
      </c>
      <c r="E341" s="1" t="str">
        <f ca="1">IF(AND((ROW()-1)&gt;=INDEX(Onglets[Début],E$1),(ROW()-1)&lt;INDEX(Onglets[Début],F$1))=TRUE,VALUE(E$1),"")</f>
        <v/>
      </c>
      <c r="F341" s="1" t="str">
        <f ca="1">IF(AND((ROW()-1)&gt;=INDEX(Onglets[Début],F$1),(ROW()-1)&lt;INDEX(Onglets[Début],G$1))=TRUE,VALUE(F$1),"")</f>
        <v/>
      </c>
      <c r="G341" s="1" t="str">
        <f ca="1">IF(AND((ROW()-1)&gt;=INDEX(Onglets[Début],G$1),(ROW()-1)&lt;INDEX(Onglets[Début],H$1))=TRUE,VALUE(G$1),"")</f>
        <v/>
      </c>
      <c r="H341" s="1" t="str">
        <f ca="1">IF(AND((ROW()-1)&gt;=INDEX(Onglets[Début],H$1),(ROW()-1)&lt;INDEX(Onglets[Début],I$1))=TRUE,VALUE(H$1),"")</f>
        <v/>
      </c>
      <c r="I341" s="1" t="str">
        <f ca="1">IF(AND((ROW()-1)&gt;=INDEX(Onglets[Début],I$1),(ROW()-1)&lt;INDEX(Onglets[Début],J$1))=TRUE,VALUE(I$1),"")</f>
        <v/>
      </c>
      <c r="J341" s="1" t="str">
        <f ca="1">IF(AND((ROW()-1)&gt;=INDEX(Onglets[Début],J$1),(ROW()-1)&lt;INDEX(Onglets[Début],K$1))=TRUE,VALUE(J$1),"")</f>
        <v/>
      </c>
      <c r="K341" s="1" t="str">
        <f ca="1">IF(AND((ROW()-1)&gt;=INDEX(Onglets[Début],K$1),(ROW()-1)&lt;INDEX(Onglets[Début],L$1))=TRUE,VALUE(K$1),"")</f>
        <v/>
      </c>
      <c r="L341" s="1">
        <f ca="1">IF(AND((ROW()-1)&gt;=INDEX(Onglets[Début],L$1))=TRUE,VALUE(L$1),"")</f>
        <v>9</v>
      </c>
      <c r="M341" s="2" t="str">
        <f t="shared" ca="1" si="20"/>
        <v xml:space="preserve"> </v>
      </c>
      <c r="N341" s="2" t="str">
        <f t="shared" ca="1" si="20"/>
        <v xml:space="preserve"> </v>
      </c>
      <c r="O341" s="2" t="str">
        <f t="shared" ca="1" si="20"/>
        <v xml:space="preserve"> </v>
      </c>
      <c r="P341" s="1" t="str">
        <f t="shared" ca="1" si="19"/>
        <v/>
      </c>
    </row>
    <row r="342" spans="1:16" s="2" customFormat="1" x14ac:dyDescent="0.2">
      <c r="A342" s="1">
        <f ca="1">ROW()-IFERROR(INDEX(Onglets[Fin],MATCH(SUM($D342:$L342)-1,Onglets[ID]),0),0)-1</f>
        <v>6</v>
      </c>
      <c r="B342" s="1" t="str">
        <f ca="1">INDEX(Onglets[Onglet],MATCH(SUM($D342:$L342),Onglets[ID]),0)</f>
        <v>TechSéparatives</v>
      </c>
      <c r="C342" s="23" t="str">
        <f t="shared" ca="1" si="18"/>
        <v>Acides Aminés totaux (hydrolysats)</v>
      </c>
      <c r="D342" s="1" t="str">
        <f ca="1">IF(AND((ROW()-1)&gt;=INDEX(Onglets[Début],D$1),(ROW()-1)&lt;INDEX(Onglets[Début],E$1))=TRUE,VALUE(D$1),"")</f>
        <v/>
      </c>
      <c r="E342" s="1" t="str">
        <f ca="1">IF(AND((ROW()-1)&gt;=INDEX(Onglets[Début],E$1),(ROW()-1)&lt;INDEX(Onglets[Début],F$1))=TRUE,VALUE(E$1),"")</f>
        <v/>
      </c>
      <c r="F342" s="1" t="str">
        <f ca="1">IF(AND((ROW()-1)&gt;=INDEX(Onglets[Début],F$1),(ROW()-1)&lt;INDEX(Onglets[Début],G$1))=TRUE,VALUE(F$1),"")</f>
        <v/>
      </c>
      <c r="G342" s="1" t="str">
        <f ca="1">IF(AND((ROW()-1)&gt;=INDEX(Onglets[Début],G$1),(ROW()-1)&lt;INDEX(Onglets[Début],H$1))=TRUE,VALUE(G$1),"")</f>
        <v/>
      </c>
      <c r="H342" s="1" t="str">
        <f ca="1">IF(AND((ROW()-1)&gt;=INDEX(Onglets[Début],H$1),(ROW()-1)&lt;INDEX(Onglets[Début],I$1))=TRUE,VALUE(H$1),"")</f>
        <v/>
      </c>
      <c r="I342" s="1" t="str">
        <f ca="1">IF(AND((ROW()-1)&gt;=INDEX(Onglets[Début],I$1),(ROW()-1)&lt;INDEX(Onglets[Début],J$1))=TRUE,VALUE(I$1),"")</f>
        <v/>
      </c>
      <c r="J342" s="1" t="str">
        <f ca="1">IF(AND((ROW()-1)&gt;=INDEX(Onglets[Début],J$1),(ROW()-1)&lt;INDEX(Onglets[Début],K$1))=TRUE,VALUE(J$1),"")</f>
        <v/>
      </c>
      <c r="K342" s="1" t="str">
        <f ca="1">IF(AND((ROW()-1)&gt;=INDEX(Onglets[Début],K$1),(ROW()-1)&lt;INDEX(Onglets[Début],L$1))=TRUE,VALUE(K$1),"")</f>
        <v/>
      </c>
      <c r="L342" s="1">
        <f ca="1">IF(AND((ROW()-1)&gt;=INDEX(Onglets[Début],L$1))=TRUE,VALUE(L$1),"")</f>
        <v>9</v>
      </c>
      <c r="M342" s="2" t="str">
        <f t="shared" ca="1" si="20"/>
        <v xml:space="preserve"> </v>
      </c>
      <c r="N342" s="2" t="str">
        <f t="shared" ca="1" si="20"/>
        <v xml:space="preserve"> </v>
      </c>
      <c r="O342" s="2" t="str">
        <f t="shared" ca="1" si="20"/>
        <v xml:space="preserve"> </v>
      </c>
      <c r="P342" s="1" t="str">
        <f t="shared" ca="1" si="19"/>
        <v/>
      </c>
    </row>
    <row r="343" spans="1:16" s="2" customFormat="1" x14ac:dyDescent="0.2">
      <c r="A343" s="1">
        <f ca="1">ROW()-IFERROR(INDEX(Onglets[Fin],MATCH(SUM($D343:$L343)-1,Onglets[ID]),0),0)-1</f>
        <v>7</v>
      </c>
      <c r="B343" s="1" t="str">
        <f ca="1">INDEX(Onglets[Onglet],MATCH(SUM($D343:$L343),Onglets[ID]),0)</f>
        <v>TechSéparatives</v>
      </c>
      <c r="C343" s="23" t="str">
        <f t="shared" ca="1" si="18"/>
        <v>Acides gras volatils</v>
      </c>
      <c r="D343" s="1" t="str">
        <f ca="1">IF(AND((ROW()-1)&gt;=INDEX(Onglets[Début],D$1),(ROW()-1)&lt;INDEX(Onglets[Début],E$1))=TRUE,VALUE(D$1),"")</f>
        <v/>
      </c>
      <c r="E343" s="1" t="str">
        <f ca="1">IF(AND((ROW()-1)&gt;=INDEX(Onglets[Début],E$1),(ROW()-1)&lt;INDEX(Onglets[Début],F$1))=TRUE,VALUE(E$1),"")</f>
        <v/>
      </c>
      <c r="F343" s="1" t="str">
        <f ca="1">IF(AND((ROW()-1)&gt;=INDEX(Onglets[Début],F$1),(ROW()-1)&lt;INDEX(Onglets[Début],G$1))=TRUE,VALUE(F$1),"")</f>
        <v/>
      </c>
      <c r="G343" s="1" t="str">
        <f ca="1">IF(AND((ROW()-1)&gt;=INDEX(Onglets[Début],G$1),(ROW()-1)&lt;INDEX(Onglets[Début],H$1))=TRUE,VALUE(G$1),"")</f>
        <v/>
      </c>
      <c r="H343" s="1" t="str">
        <f ca="1">IF(AND((ROW()-1)&gt;=INDEX(Onglets[Début],H$1),(ROW()-1)&lt;INDEX(Onglets[Début],I$1))=TRUE,VALUE(H$1),"")</f>
        <v/>
      </c>
      <c r="I343" s="1" t="str">
        <f ca="1">IF(AND((ROW()-1)&gt;=INDEX(Onglets[Début],I$1),(ROW()-1)&lt;INDEX(Onglets[Début],J$1))=TRUE,VALUE(I$1),"")</f>
        <v/>
      </c>
      <c r="J343" s="1" t="str">
        <f ca="1">IF(AND((ROW()-1)&gt;=INDEX(Onglets[Début],J$1),(ROW()-1)&lt;INDEX(Onglets[Début],K$1))=TRUE,VALUE(J$1),"")</f>
        <v/>
      </c>
      <c r="K343" s="1" t="str">
        <f ca="1">IF(AND((ROW()-1)&gt;=INDEX(Onglets[Début],K$1),(ROW()-1)&lt;INDEX(Onglets[Début],L$1))=TRUE,VALUE(K$1),"")</f>
        <v/>
      </c>
      <c r="L343" s="1">
        <f ca="1">IF(AND((ROW()-1)&gt;=INDEX(Onglets[Début],L$1))=TRUE,VALUE(L$1),"")</f>
        <v>9</v>
      </c>
      <c r="M343" s="2" t="str">
        <f t="shared" ca="1" si="20"/>
        <v xml:space="preserve"> </v>
      </c>
      <c r="N343" s="2" t="str">
        <f t="shared" ca="1" si="20"/>
        <v xml:space="preserve"> </v>
      </c>
      <c r="O343" s="2" t="str">
        <f t="shared" ca="1" si="20"/>
        <v xml:space="preserve"> </v>
      </c>
      <c r="P343" s="1" t="str">
        <f t="shared" ca="1" si="19"/>
        <v/>
      </c>
    </row>
    <row r="344" spans="1:16" s="2" customFormat="1" x14ac:dyDescent="0.2">
      <c r="A344" s="1">
        <f ca="1">ROW()-IFERROR(INDEX(Onglets[Fin],MATCH(SUM($D344:$L344)-1,Onglets[ID]),0),0)-1</f>
        <v>8</v>
      </c>
      <c r="B344" s="1" t="str">
        <f ca="1">INDEX(Onglets[Onglet],MATCH(SUM($D344:$L344),Onglets[ID]),0)</f>
        <v>TechSéparatives</v>
      </c>
      <c r="C344" s="23" t="str">
        <f t="shared" ca="1" si="18"/>
        <v xml:space="preserve">Préparation pour dosages des alcanes </v>
      </c>
      <c r="D344" s="1" t="str">
        <f ca="1">IF(AND((ROW()-1)&gt;=INDEX(Onglets[Début],D$1),(ROW()-1)&lt;INDEX(Onglets[Début],E$1))=TRUE,VALUE(D$1),"")</f>
        <v/>
      </c>
      <c r="E344" s="1" t="str">
        <f ca="1">IF(AND((ROW()-1)&gt;=INDEX(Onglets[Début],E$1),(ROW()-1)&lt;INDEX(Onglets[Début],F$1))=TRUE,VALUE(E$1),"")</f>
        <v/>
      </c>
      <c r="F344" s="1" t="str">
        <f ca="1">IF(AND((ROW()-1)&gt;=INDEX(Onglets[Début],F$1),(ROW()-1)&lt;INDEX(Onglets[Début],G$1))=TRUE,VALUE(F$1),"")</f>
        <v/>
      </c>
      <c r="G344" s="1" t="str">
        <f ca="1">IF(AND((ROW()-1)&gt;=INDEX(Onglets[Début],G$1),(ROW()-1)&lt;INDEX(Onglets[Début],H$1))=TRUE,VALUE(G$1),"")</f>
        <v/>
      </c>
      <c r="H344" s="1" t="str">
        <f ca="1">IF(AND((ROW()-1)&gt;=INDEX(Onglets[Début],H$1),(ROW()-1)&lt;INDEX(Onglets[Début],I$1))=TRUE,VALUE(H$1),"")</f>
        <v/>
      </c>
      <c r="I344" s="1" t="str">
        <f ca="1">IF(AND((ROW()-1)&gt;=INDEX(Onglets[Début],I$1),(ROW()-1)&lt;INDEX(Onglets[Début],J$1))=TRUE,VALUE(I$1),"")</f>
        <v/>
      </c>
      <c r="J344" s="1" t="str">
        <f ca="1">IF(AND((ROW()-1)&gt;=INDEX(Onglets[Début],J$1),(ROW()-1)&lt;INDEX(Onglets[Début],K$1))=TRUE,VALUE(J$1),"")</f>
        <v/>
      </c>
      <c r="K344" s="1" t="str">
        <f ca="1">IF(AND((ROW()-1)&gt;=INDEX(Onglets[Début],K$1),(ROW()-1)&lt;INDEX(Onglets[Début],L$1))=TRUE,VALUE(K$1),"")</f>
        <v/>
      </c>
      <c r="L344" s="1">
        <f ca="1">IF(AND((ROW()-1)&gt;=INDEX(Onglets[Début],L$1))=TRUE,VALUE(L$1),"")</f>
        <v>9</v>
      </c>
      <c r="M344" s="2" t="str">
        <f t="shared" ca="1" si="20"/>
        <v xml:space="preserve"> </v>
      </c>
      <c r="N344" s="2" t="str">
        <f t="shared" ca="1" si="20"/>
        <v xml:space="preserve"> </v>
      </c>
      <c r="O344" s="2" t="str">
        <f t="shared" ca="1" si="20"/>
        <v xml:space="preserve"> </v>
      </c>
      <c r="P344" s="1" t="str">
        <f t="shared" ca="1" si="19"/>
        <v/>
      </c>
    </row>
    <row r="345" spans="1:16" s="2" customFormat="1" x14ac:dyDescent="0.2">
      <c r="A345" s="1">
        <f ca="1">ROW()-IFERROR(INDEX(Onglets[Fin],MATCH(SUM($D345:$L345)-1,Onglets[ID]),0),0)-1</f>
        <v>9</v>
      </c>
      <c r="B345" s="1" t="str">
        <f ca="1">INDEX(Onglets[Onglet],MATCH(SUM($D345:$L345),Onglets[ID]),0)</f>
        <v>TechSéparatives</v>
      </c>
      <c r="C345" s="23" t="str">
        <f t="shared" ca="1" si="18"/>
        <v xml:space="preserve">Alcanes </v>
      </c>
      <c r="D345" s="1" t="str">
        <f ca="1">IF(AND((ROW()-1)&gt;=INDEX(Onglets[Début],D$1),(ROW()-1)&lt;INDEX(Onglets[Début],E$1))=TRUE,VALUE(D$1),"")</f>
        <v/>
      </c>
      <c r="E345" s="1" t="str">
        <f ca="1">IF(AND((ROW()-1)&gt;=INDEX(Onglets[Début],E$1),(ROW()-1)&lt;INDEX(Onglets[Début],F$1))=TRUE,VALUE(E$1),"")</f>
        <v/>
      </c>
      <c r="F345" s="1" t="str">
        <f ca="1">IF(AND((ROW()-1)&gt;=INDEX(Onglets[Début],F$1),(ROW()-1)&lt;INDEX(Onglets[Début],G$1))=TRUE,VALUE(F$1),"")</f>
        <v/>
      </c>
      <c r="G345" s="1" t="str">
        <f ca="1">IF(AND((ROW()-1)&gt;=INDEX(Onglets[Début],G$1),(ROW()-1)&lt;INDEX(Onglets[Début],H$1))=TRUE,VALUE(G$1),"")</f>
        <v/>
      </c>
      <c r="H345" s="1" t="str">
        <f ca="1">IF(AND((ROW()-1)&gt;=INDEX(Onglets[Début],H$1),(ROW()-1)&lt;INDEX(Onglets[Début],I$1))=TRUE,VALUE(H$1),"")</f>
        <v/>
      </c>
      <c r="I345" s="1" t="str">
        <f ca="1">IF(AND((ROW()-1)&gt;=INDEX(Onglets[Début],I$1),(ROW()-1)&lt;INDEX(Onglets[Début],J$1))=TRUE,VALUE(I$1),"")</f>
        <v/>
      </c>
      <c r="J345" s="1" t="str">
        <f ca="1">IF(AND((ROW()-1)&gt;=INDEX(Onglets[Début],J$1),(ROW()-1)&lt;INDEX(Onglets[Début],K$1))=TRUE,VALUE(J$1),"")</f>
        <v/>
      </c>
      <c r="K345" s="1" t="str">
        <f ca="1">IF(AND((ROW()-1)&gt;=INDEX(Onglets[Début],K$1),(ROW()-1)&lt;INDEX(Onglets[Début],L$1))=TRUE,VALUE(K$1),"")</f>
        <v/>
      </c>
      <c r="L345" s="1">
        <f ca="1">IF(AND((ROW()-1)&gt;=INDEX(Onglets[Début],L$1))=TRUE,VALUE(L$1),"")</f>
        <v>9</v>
      </c>
      <c r="M345" s="2" t="str">
        <f t="shared" ca="1" si="20"/>
        <v xml:space="preserve"> </v>
      </c>
      <c r="N345" s="2" t="str">
        <f t="shared" ca="1" si="20"/>
        <v xml:space="preserve"> </v>
      </c>
      <c r="O345" s="2" t="str">
        <f t="shared" ca="1" si="20"/>
        <v xml:space="preserve"> </v>
      </c>
      <c r="P345" s="1" t="str">
        <f t="shared" ca="1" si="19"/>
        <v/>
      </c>
    </row>
    <row r="346" spans="1:16" s="2" customFormat="1" x14ac:dyDescent="0.2">
      <c r="A346" s="1">
        <f ca="1">ROW()-IFERROR(INDEX(Onglets[Fin],MATCH(SUM($D346:$L346)-1,Onglets[ID]),0),0)-1</f>
        <v>10</v>
      </c>
      <c r="B346" s="1" t="str">
        <f ca="1">INDEX(Onglets[Onglet],MATCH(SUM($D346:$L346),Onglets[ID]),0)</f>
        <v>TechSéparatives</v>
      </c>
      <c r="C346" s="23" t="str">
        <f t="shared" ca="1" si="18"/>
        <v>Androsténone (sur biopsie)</v>
      </c>
      <c r="D346" s="1" t="str">
        <f ca="1">IF(AND((ROW()-1)&gt;=INDEX(Onglets[Début],D$1),(ROW()-1)&lt;INDEX(Onglets[Début],E$1))=TRUE,VALUE(D$1),"")</f>
        <v/>
      </c>
      <c r="E346" s="1" t="str">
        <f ca="1">IF(AND((ROW()-1)&gt;=INDEX(Onglets[Début],E$1),(ROW()-1)&lt;INDEX(Onglets[Début],F$1))=TRUE,VALUE(E$1),"")</f>
        <v/>
      </c>
      <c r="F346" s="1" t="str">
        <f ca="1">IF(AND((ROW()-1)&gt;=INDEX(Onglets[Début],F$1),(ROW()-1)&lt;INDEX(Onglets[Début],G$1))=TRUE,VALUE(F$1),"")</f>
        <v/>
      </c>
      <c r="G346" s="1" t="str">
        <f ca="1">IF(AND((ROW()-1)&gt;=INDEX(Onglets[Début],G$1),(ROW()-1)&lt;INDEX(Onglets[Début],H$1))=TRUE,VALUE(G$1),"")</f>
        <v/>
      </c>
      <c r="H346" s="1" t="str">
        <f ca="1">IF(AND((ROW()-1)&gt;=INDEX(Onglets[Début],H$1),(ROW()-1)&lt;INDEX(Onglets[Début],I$1))=TRUE,VALUE(H$1),"")</f>
        <v/>
      </c>
      <c r="I346" s="1" t="str">
        <f ca="1">IF(AND((ROW()-1)&gt;=INDEX(Onglets[Début],I$1),(ROW()-1)&lt;INDEX(Onglets[Début],J$1))=TRUE,VALUE(I$1),"")</f>
        <v/>
      </c>
      <c r="J346" s="1" t="str">
        <f ca="1">IF(AND((ROW()-1)&gt;=INDEX(Onglets[Début],J$1),(ROW()-1)&lt;INDEX(Onglets[Début],K$1))=TRUE,VALUE(J$1),"")</f>
        <v/>
      </c>
      <c r="K346" s="1" t="str">
        <f ca="1">IF(AND((ROW()-1)&gt;=INDEX(Onglets[Début],K$1),(ROW()-1)&lt;INDEX(Onglets[Début],L$1))=TRUE,VALUE(K$1),"")</f>
        <v/>
      </c>
      <c r="L346" s="1">
        <f ca="1">IF(AND((ROW()-1)&gt;=INDEX(Onglets[Début],L$1))=TRUE,VALUE(L$1),"")</f>
        <v>9</v>
      </c>
      <c r="M346" s="2" t="str">
        <f t="shared" ca="1" si="20"/>
        <v xml:space="preserve"> </v>
      </c>
      <c r="N346" s="2" t="str">
        <f t="shared" ca="1" si="20"/>
        <v/>
      </c>
      <c r="O346" s="2" t="str">
        <f t="shared" ca="1" si="20"/>
        <v xml:space="preserve"> </v>
      </c>
      <c r="P346" s="1" t="str">
        <f t="shared" ca="1" si="19"/>
        <v/>
      </c>
    </row>
    <row r="347" spans="1:16" s="2" customFormat="1" x14ac:dyDescent="0.2">
      <c r="A347" s="1">
        <f ca="1">ROW()-IFERROR(INDEX(Onglets[Fin],MATCH(SUM($D347:$L347)-1,Onglets[ID]),0),0)-1</f>
        <v>11</v>
      </c>
      <c r="B347" s="1" t="str">
        <f ca="1">INDEX(Onglets[Onglet],MATCH(SUM($D347:$L347),Onglets[ID]),0)</f>
        <v>TechSéparatives</v>
      </c>
      <c r="C347" s="23" t="str">
        <f t="shared" ca="1" si="18"/>
        <v>Androsténone (sur gras)</v>
      </c>
      <c r="D347" s="1" t="str">
        <f ca="1">IF(AND((ROW()-1)&gt;=INDEX(Onglets[Début],D$1),(ROW()-1)&lt;INDEX(Onglets[Début],E$1))=TRUE,VALUE(D$1),"")</f>
        <v/>
      </c>
      <c r="E347" s="1" t="str">
        <f ca="1">IF(AND((ROW()-1)&gt;=INDEX(Onglets[Début],E$1),(ROW()-1)&lt;INDEX(Onglets[Début],F$1))=TRUE,VALUE(E$1),"")</f>
        <v/>
      </c>
      <c r="F347" s="1" t="str">
        <f ca="1">IF(AND((ROW()-1)&gt;=INDEX(Onglets[Début],F$1),(ROW()-1)&lt;INDEX(Onglets[Début],G$1))=TRUE,VALUE(F$1),"")</f>
        <v/>
      </c>
      <c r="G347" s="1" t="str">
        <f ca="1">IF(AND((ROW()-1)&gt;=INDEX(Onglets[Début],G$1),(ROW()-1)&lt;INDEX(Onglets[Début],H$1))=TRUE,VALUE(G$1),"")</f>
        <v/>
      </c>
      <c r="H347" s="1" t="str">
        <f ca="1">IF(AND((ROW()-1)&gt;=INDEX(Onglets[Début],H$1),(ROW()-1)&lt;INDEX(Onglets[Début],I$1))=TRUE,VALUE(H$1),"")</f>
        <v/>
      </c>
      <c r="I347" s="1" t="str">
        <f ca="1">IF(AND((ROW()-1)&gt;=INDEX(Onglets[Début],I$1),(ROW()-1)&lt;INDEX(Onglets[Début],J$1))=TRUE,VALUE(I$1),"")</f>
        <v/>
      </c>
      <c r="J347" s="1" t="str">
        <f ca="1">IF(AND((ROW()-1)&gt;=INDEX(Onglets[Début],J$1),(ROW()-1)&lt;INDEX(Onglets[Début],K$1))=TRUE,VALUE(J$1),"")</f>
        <v/>
      </c>
      <c r="K347" s="1" t="str">
        <f ca="1">IF(AND((ROW()-1)&gt;=INDEX(Onglets[Début],K$1),(ROW()-1)&lt;INDEX(Onglets[Début],L$1))=TRUE,VALUE(K$1),"")</f>
        <v/>
      </c>
      <c r="L347" s="1">
        <f ca="1">IF(AND((ROW()-1)&gt;=INDEX(Onglets[Début],L$1))=TRUE,VALUE(L$1),"")</f>
        <v>9</v>
      </c>
      <c r="M347" s="2" t="str">
        <f t="shared" ca="1" si="20"/>
        <v xml:space="preserve"> </v>
      </c>
      <c r="N347" s="2" t="str">
        <f t="shared" ca="1" si="20"/>
        <v/>
      </c>
      <c r="O347" s="2" t="str">
        <f t="shared" ca="1" si="20"/>
        <v xml:space="preserve"> </v>
      </c>
      <c r="P347" s="1" t="str">
        <f t="shared" ca="1" si="19"/>
        <v/>
      </c>
    </row>
    <row r="348" spans="1:16" s="2" customFormat="1" x14ac:dyDescent="0.2">
      <c r="A348" s="1">
        <f ca="1">ROW()-IFERROR(INDEX(Onglets[Fin],MATCH(SUM($D348:$L348)-1,Onglets[ID]),0),0)-1</f>
        <v>12</v>
      </c>
      <c r="B348" s="1" t="str">
        <f ca="1">INDEX(Onglets[Onglet],MATCH(SUM($D348:$L348),Onglets[ID]),0)</f>
        <v>TechSéparatives</v>
      </c>
      <c r="C348" s="23" t="str">
        <f t="shared" ca="1" si="18"/>
        <v>Androsténone, scatol et indole</v>
      </c>
      <c r="D348" s="1" t="str">
        <f ca="1">IF(AND((ROW()-1)&gt;=INDEX(Onglets[Début],D$1),(ROW()-1)&lt;INDEX(Onglets[Début],E$1))=TRUE,VALUE(D$1),"")</f>
        <v/>
      </c>
      <c r="E348" s="1" t="str">
        <f ca="1">IF(AND((ROW()-1)&gt;=INDEX(Onglets[Début],E$1),(ROW()-1)&lt;INDEX(Onglets[Début],F$1))=TRUE,VALUE(E$1),"")</f>
        <v/>
      </c>
      <c r="F348" s="1" t="str">
        <f ca="1">IF(AND((ROW()-1)&gt;=INDEX(Onglets[Début],F$1),(ROW()-1)&lt;INDEX(Onglets[Début],G$1))=TRUE,VALUE(F$1),"")</f>
        <v/>
      </c>
      <c r="G348" s="1" t="str">
        <f ca="1">IF(AND((ROW()-1)&gt;=INDEX(Onglets[Début],G$1),(ROW()-1)&lt;INDEX(Onglets[Début],H$1))=TRUE,VALUE(G$1),"")</f>
        <v/>
      </c>
      <c r="H348" s="1" t="str">
        <f ca="1">IF(AND((ROW()-1)&gt;=INDEX(Onglets[Début],H$1),(ROW()-1)&lt;INDEX(Onglets[Début],I$1))=TRUE,VALUE(H$1),"")</f>
        <v/>
      </c>
      <c r="I348" s="1" t="str">
        <f ca="1">IF(AND((ROW()-1)&gt;=INDEX(Onglets[Début],I$1),(ROW()-1)&lt;INDEX(Onglets[Début],J$1))=TRUE,VALUE(I$1),"")</f>
        <v/>
      </c>
      <c r="J348" s="1" t="str">
        <f ca="1">IF(AND((ROW()-1)&gt;=INDEX(Onglets[Début],J$1),(ROW()-1)&lt;INDEX(Onglets[Début],K$1))=TRUE,VALUE(J$1),"")</f>
        <v/>
      </c>
      <c r="K348" s="1" t="str">
        <f ca="1">IF(AND((ROW()-1)&gt;=INDEX(Onglets[Début],K$1),(ROW()-1)&lt;INDEX(Onglets[Début],L$1))=TRUE,VALUE(K$1),"")</f>
        <v/>
      </c>
      <c r="L348" s="1">
        <f ca="1">IF(AND((ROW()-1)&gt;=INDEX(Onglets[Début],L$1))=TRUE,VALUE(L$1),"")</f>
        <v>9</v>
      </c>
      <c r="M348" s="2" t="str">
        <f t="shared" ca="1" si="20"/>
        <v xml:space="preserve"> </v>
      </c>
      <c r="N348" s="2" t="str">
        <f t="shared" ca="1" si="20"/>
        <v/>
      </c>
      <c r="O348" s="2" t="str">
        <f t="shared" ca="1" si="20"/>
        <v xml:space="preserve"> </v>
      </c>
      <c r="P348" s="1" t="str">
        <f t="shared" ca="1" si="19"/>
        <v/>
      </c>
    </row>
    <row r="349" spans="1:16" s="2" customFormat="1" x14ac:dyDescent="0.2">
      <c r="A349" s="1">
        <f ca="1">ROW()-IFERROR(INDEX(Onglets[Fin],MATCH(SUM($D349:$L349)-1,Onglets[ID]),0),0)-1</f>
        <v>13</v>
      </c>
      <c r="B349" s="1" t="str">
        <f ca="1">INDEX(Onglets[Onglet],MATCH(SUM($D349:$L349),Onglets[ID]),0)</f>
        <v>TechSéparatives</v>
      </c>
      <c r="C349" s="23" t="str">
        <f t="shared" ca="1" si="18"/>
        <v>Androsténone, scatol et indole (biopsies)</v>
      </c>
      <c r="D349" s="1" t="str">
        <f ca="1">IF(AND((ROW()-1)&gt;=INDEX(Onglets[Début],D$1),(ROW()-1)&lt;INDEX(Onglets[Début],E$1))=TRUE,VALUE(D$1),"")</f>
        <v/>
      </c>
      <c r="E349" s="1" t="str">
        <f ca="1">IF(AND((ROW()-1)&gt;=INDEX(Onglets[Début],E$1),(ROW()-1)&lt;INDEX(Onglets[Début],F$1))=TRUE,VALUE(E$1),"")</f>
        <v/>
      </c>
      <c r="F349" s="1" t="str">
        <f ca="1">IF(AND((ROW()-1)&gt;=INDEX(Onglets[Début],F$1),(ROW()-1)&lt;INDEX(Onglets[Début],G$1))=TRUE,VALUE(F$1),"")</f>
        <v/>
      </c>
      <c r="G349" s="1" t="str">
        <f ca="1">IF(AND((ROW()-1)&gt;=INDEX(Onglets[Début],G$1),(ROW()-1)&lt;INDEX(Onglets[Début],H$1))=TRUE,VALUE(G$1),"")</f>
        <v/>
      </c>
      <c r="H349" s="1" t="str">
        <f ca="1">IF(AND((ROW()-1)&gt;=INDEX(Onglets[Début],H$1),(ROW()-1)&lt;INDEX(Onglets[Début],I$1))=TRUE,VALUE(H$1),"")</f>
        <v/>
      </c>
      <c r="I349" s="1" t="str">
        <f ca="1">IF(AND((ROW()-1)&gt;=INDEX(Onglets[Début],I$1),(ROW()-1)&lt;INDEX(Onglets[Début],J$1))=TRUE,VALUE(I$1),"")</f>
        <v/>
      </c>
      <c r="J349" s="1" t="str">
        <f ca="1">IF(AND((ROW()-1)&gt;=INDEX(Onglets[Début],J$1),(ROW()-1)&lt;INDEX(Onglets[Début],K$1))=TRUE,VALUE(J$1),"")</f>
        <v/>
      </c>
      <c r="K349" s="1" t="str">
        <f ca="1">IF(AND((ROW()-1)&gt;=INDEX(Onglets[Début],K$1),(ROW()-1)&lt;INDEX(Onglets[Début],L$1))=TRUE,VALUE(K$1),"")</f>
        <v/>
      </c>
      <c r="L349" s="1">
        <f ca="1">IF(AND((ROW()-1)&gt;=INDEX(Onglets[Début],L$1))=TRUE,VALUE(L$1),"")</f>
        <v>9</v>
      </c>
      <c r="M349" s="2" t="str">
        <f t="shared" ca="1" si="20"/>
        <v xml:space="preserve"> </v>
      </c>
      <c r="N349" s="2" t="str">
        <f t="shared" ca="1" si="20"/>
        <v/>
      </c>
      <c r="O349" s="2" t="str">
        <f t="shared" ca="1" si="20"/>
        <v xml:space="preserve"> </v>
      </c>
      <c r="P349" s="1" t="str">
        <f t="shared" ca="1" si="19"/>
        <v/>
      </c>
    </row>
    <row r="350" spans="1:16" s="2" customFormat="1" x14ac:dyDescent="0.2">
      <c r="A350" s="1">
        <f ca="1">ROW()-IFERROR(INDEX(Onglets[Fin],MATCH(SUM($D350:$L350)-1,Onglets[ID]),0),0)-1</f>
        <v>14</v>
      </c>
      <c r="B350" s="1" t="str">
        <f ca="1">INDEX(Onglets[Onglet],MATCH(SUM($D350:$L350),Onglets[ID]),0)</f>
        <v>TechSéparatives</v>
      </c>
      <c r="C350" s="23" t="str">
        <f t="shared" ca="1" si="18"/>
        <v>Scatol, indole (biopsies)</v>
      </c>
      <c r="D350" s="1" t="str">
        <f ca="1">IF(AND((ROW()-1)&gt;=INDEX(Onglets[Début],D$1),(ROW()-1)&lt;INDEX(Onglets[Début],E$1))=TRUE,VALUE(D$1),"")</f>
        <v/>
      </c>
      <c r="E350" s="1" t="str">
        <f ca="1">IF(AND((ROW()-1)&gt;=INDEX(Onglets[Début],E$1),(ROW()-1)&lt;INDEX(Onglets[Début],F$1))=TRUE,VALUE(E$1),"")</f>
        <v/>
      </c>
      <c r="F350" s="1" t="str">
        <f ca="1">IF(AND((ROW()-1)&gt;=INDEX(Onglets[Début],F$1),(ROW()-1)&lt;INDEX(Onglets[Début],G$1))=TRUE,VALUE(F$1),"")</f>
        <v/>
      </c>
      <c r="G350" s="1" t="str">
        <f ca="1">IF(AND((ROW()-1)&gt;=INDEX(Onglets[Début],G$1),(ROW()-1)&lt;INDEX(Onglets[Début],H$1))=TRUE,VALUE(G$1),"")</f>
        <v/>
      </c>
      <c r="H350" s="1" t="str">
        <f ca="1">IF(AND((ROW()-1)&gt;=INDEX(Onglets[Début],H$1),(ROW()-1)&lt;INDEX(Onglets[Début],I$1))=TRUE,VALUE(H$1),"")</f>
        <v/>
      </c>
      <c r="I350" s="1" t="str">
        <f ca="1">IF(AND((ROW()-1)&gt;=INDEX(Onglets[Début],I$1),(ROW()-1)&lt;INDEX(Onglets[Début],J$1))=TRUE,VALUE(I$1),"")</f>
        <v/>
      </c>
      <c r="J350" s="1" t="str">
        <f ca="1">IF(AND((ROW()-1)&gt;=INDEX(Onglets[Début],J$1),(ROW()-1)&lt;INDEX(Onglets[Début],K$1))=TRUE,VALUE(J$1),"")</f>
        <v/>
      </c>
      <c r="K350" s="1" t="str">
        <f ca="1">IF(AND((ROW()-1)&gt;=INDEX(Onglets[Début],K$1),(ROW()-1)&lt;INDEX(Onglets[Début],L$1))=TRUE,VALUE(K$1),"")</f>
        <v/>
      </c>
      <c r="L350" s="1">
        <f ca="1">IF(AND((ROW()-1)&gt;=INDEX(Onglets[Début],L$1))=TRUE,VALUE(L$1),"")</f>
        <v>9</v>
      </c>
      <c r="M350" s="2" t="str">
        <f t="shared" ca="1" si="20"/>
        <v xml:space="preserve"> </v>
      </c>
      <c r="N350" s="2" t="str">
        <f t="shared" ca="1" si="20"/>
        <v/>
      </c>
      <c r="O350" s="2" t="str">
        <f t="shared" ca="1" si="20"/>
        <v xml:space="preserve"> </v>
      </c>
      <c r="P350" s="1" t="str">
        <f t="shared" ca="1" si="19"/>
        <v/>
      </c>
    </row>
    <row r="351" spans="1:16" s="2" customFormat="1" x14ac:dyDescent="0.2">
      <c r="A351" s="1">
        <f ca="1">ROW()-IFERROR(INDEX(Onglets[Fin],MATCH(SUM($D351:$L351)-1,Onglets[ID]),0),0)-1</f>
        <v>15</v>
      </c>
      <c r="B351" s="1" t="str">
        <f ca="1">INDEX(Onglets[Onglet],MATCH(SUM($D351:$L351),Onglets[ID]),0)</f>
        <v>TechSéparatives</v>
      </c>
      <c r="C351" s="23" t="str">
        <f t="shared" ca="1" si="18"/>
        <v>Scatol, indole (fécès)</v>
      </c>
      <c r="D351" s="1" t="str">
        <f ca="1">IF(AND((ROW()-1)&gt;=INDEX(Onglets[Début],D$1),(ROW()-1)&lt;INDEX(Onglets[Début],E$1))=TRUE,VALUE(D$1),"")</f>
        <v/>
      </c>
      <c r="E351" s="1" t="str">
        <f ca="1">IF(AND((ROW()-1)&gt;=INDEX(Onglets[Début],E$1),(ROW()-1)&lt;INDEX(Onglets[Début],F$1))=TRUE,VALUE(E$1),"")</f>
        <v/>
      </c>
      <c r="F351" s="1" t="str">
        <f ca="1">IF(AND((ROW()-1)&gt;=INDEX(Onglets[Début],F$1),(ROW()-1)&lt;INDEX(Onglets[Début],G$1))=TRUE,VALUE(F$1),"")</f>
        <v/>
      </c>
      <c r="G351" s="1" t="str">
        <f ca="1">IF(AND((ROW()-1)&gt;=INDEX(Onglets[Début],G$1),(ROW()-1)&lt;INDEX(Onglets[Début],H$1))=TRUE,VALUE(G$1),"")</f>
        <v/>
      </c>
      <c r="H351" s="1" t="str">
        <f ca="1">IF(AND((ROW()-1)&gt;=INDEX(Onglets[Début],H$1),(ROW()-1)&lt;INDEX(Onglets[Début],I$1))=TRUE,VALUE(H$1),"")</f>
        <v/>
      </c>
      <c r="I351" s="1" t="str">
        <f ca="1">IF(AND((ROW()-1)&gt;=INDEX(Onglets[Début],I$1),(ROW()-1)&lt;INDEX(Onglets[Début],J$1))=TRUE,VALUE(I$1),"")</f>
        <v/>
      </c>
      <c r="J351" s="1" t="str">
        <f ca="1">IF(AND((ROW()-1)&gt;=INDEX(Onglets[Début],J$1),(ROW()-1)&lt;INDEX(Onglets[Début],K$1))=TRUE,VALUE(J$1),"")</f>
        <v/>
      </c>
      <c r="K351" s="1" t="str">
        <f ca="1">IF(AND((ROW()-1)&gt;=INDEX(Onglets[Début],K$1),(ROW()-1)&lt;INDEX(Onglets[Début],L$1))=TRUE,VALUE(K$1),"")</f>
        <v/>
      </c>
      <c r="L351" s="1">
        <f ca="1">IF(AND((ROW()-1)&gt;=INDEX(Onglets[Début],L$1))=TRUE,VALUE(L$1),"")</f>
        <v>9</v>
      </c>
      <c r="M351" s="2" t="str">
        <f t="shared" ca="1" si="20"/>
        <v xml:space="preserve"> </v>
      </c>
      <c r="N351" s="2" t="str">
        <f t="shared" ca="1" si="20"/>
        <v/>
      </c>
      <c r="O351" s="2" t="str">
        <f t="shared" ca="1" si="20"/>
        <v xml:space="preserve"> </v>
      </c>
      <c r="P351" s="1" t="str">
        <f t="shared" ca="1" si="19"/>
        <v/>
      </c>
    </row>
    <row r="352" spans="1:16" s="2" customFormat="1" x14ac:dyDescent="0.2">
      <c r="A352" s="1">
        <f ca="1">ROW()-IFERROR(INDEX(Onglets[Fin],MATCH(SUM($D352:$L352)-1,Onglets[ID]),0),0)-1</f>
        <v>16</v>
      </c>
      <c r="B352" s="1" t="str">
        <f ca="1">INDEX(Onglets[Onglet],MATCH(SUM($D352:$L352),Onglets[ID]),0)</f>
        <v>TechSéparatives</v>
      </c>
      <c r="C352" s="23" t="str">
        <f t="shared" ca="1" si="18"/>
        <v>Scatol, indole (gras)</v>
      </c>
      <c r="D352" s="1" t="str">
        <f ca="1">IF(AND((ROW()-1)&gt;=INDEX(Onglets[Début],D$1),(ROW()-1)&lt;INDEX(Onglets[Début],E$1))=TRUE,VALUE(D$1),"")</f>
        <v/>
      </c>
      <c r="E352" s="1" t="str">
        <f ca="1">IF(AND((ROW()-1)&gt;=INDEX(Onglets[Début],E$1),(ROW()-1)&lt;INDEX(Onglets[Début],F$1))=TRUE,VALUE(E$1),"")</f>
        <v/>
      </c>
      <c r="F352" s="1" t="str">
        <f ca="1">IF(AND((ROW()-1)&gt;=INDEX(Onglets[Début],F$1),(ROW()-1)&lt;INDEX(Onglets[Début],G$1))=TRUE,VALUE(F$1),"")</f>
        <v/>
      </c>
      <c r="G352" s="1" t="str">
        <f ca="1">IF(AND((ROW()-1)&gt;=INDEX(Onglets[Début],G$1),(ROW()-1)&lt;INDEX(Onglets[Début],H$1))=TRUE,VALUE(G$1),"")</f>
        <v/>
      </c>
      <c r="H352" s="1" t="str">
        <f ca="1">IF(AND((ROW()-1)&gt;=INDEX(Onglets[Début],H$1),(ROW()-1)&lt;INDEX(Onglets[Début],I$1))=TRUE,VALUE(H$1),"")</f>
        <v/>
      </c>
      <c r="I352" s="1" t="str">
        <f ca="1">IF(AND((ROW()-1)&gt;=INDEX(Onglets[Début],I$1),(ROW()-1)&lt;INDEX(Onglets[Début],J$1))=TRUE,VALUE(I$1),"")</f>
        <v/>
      </c>
      <c r="J352" s="1" t="str">
        <f ca="1">IF(AND((ROW()-1)&gt;=INDEX(Onglets[Début],J$1),(ROW()-1)&lt;INDEX(Onglets[Début],K$1))=TRUE,VALUE(J$1),"")</f>
        <v/>
      </c>
      <c r="K352" s="1" t="str">
        <f ca="1">IF(AND((ROW()-1)&gt;=INDEX(Onglets[Début],K$1),(ROW()-1)&lt;INDEX(Onglets[Début],L$1))=TRUE,VALUE(K$1),"")</f>
        <v/>
      </c>
      <c r="L352" s="1">
        <f ca="1">IF(AND((ROW()-1)&gt;=INDEX(Onglets[Début],L$1))=TRUE,VALUE(L$1),"")</f>
        <v>9</v>
      </c>
      <c r="M352" s="2" t="str">
        <f t="shared" ca="1" si="20"/>
        <v xml:space="preserve"> </v>
      </c>
      <c r="N352" s="2" t="str">
        <f t="shared" ca="1" si="20"/>
        <v/>
      </c>
      <c r="O352" s="2" t="str">
        <f t="shared" ca="1" si="20"/>
        <v xml:space="preserve"> </v>
      </c>
      <c r="P352" s="1" t="str">
        <f t="shared" ca="1" si="19"/>
        <v/>
      </c>
    </row>
    <row r="353" spans="1:16" s="2" customFormat="1" x14ac:dyDescent="0.2">
      <c r="A353" s="1">
        <f ca="1">ROW()-IFERROR(INDEX(Onglets[Fin],MATCH(SUM($D353:$L353)-1,Onglets[ID]),0),0)-1</f>
        <v>17</v>
      </c>
      <c r="B353" s="1" t="str">
        <f ca="1">INDEX(Onglets[Onglet],MATCH(SUM($D353:$L353),Onglets[ID]),0)</f>
        <v>TechSéparatives</v>
      </c>
      <c r="C353" s="23" t="e">
        <f t="shared" ca="1" si="18"/>
        <v>#N/A</v>
      </c>
      <c r="D353" s="1" t="str">
        <f ca="1">IF(AND((ROW()-1)&gt;=INDEX(Onglets[Début],D$1),(ROW()-1)&lt;INDEX(Onglets[Début],E$1))=TRUE,VALUE(D$1),"")</f>
        <v/>
      </c>
      <c r="E353" s="1" t="str">
        <f ca="1">IF(AND((ROW()-1)&gt;=INDEX(Onglets[Début],E$1),(ROW()-1)&lt;INDEX(Onglets[Début],F$1))=TRUE,VALUE(E$1),"")</f>
        <v/>
      </c>
      <c r="F353" s="1" t="str">
        <f ca="1">IF(AND((ROW()-1)&gt;=INDEX(Onglets[Début],F$1),(ROW()-1)&lt;INDEX(Onglets[Début],G$1))=TRUE,VALUE(F$1),"")</f>
        <v/>
      </c>
      <c r="G353" s="1" t="str">
        <f ca="1">IF(AND((ROW()-1)&gt;=INDEX(Onglets[Début],G$1),(ROW()-1)&lt;INDEX(Onglets[Début],H$1))=TRUE,VALUE(G$1),"")</f>
        <v/>
      </c>
      <c r="H353" s="1" t="str">
        <f ca="1">IF(AND((ROW()-1)&gt;=INDEX(Onglets[Début],H$1),(ROW()-1)&lt;INDEX(Onglets[Début],I$1))=TRUE,VALUE(H$1),"")</f>
        <v/>
      </c>
      <c r="I353" s="1" t="str">
        <f ca="1">IF(AND((ROW()-1)&gt;=INDEX(Onglets[Début],I$1),(ROW()-1)&lt;INDEX(Onglets[Début],J$1))=TRUE,VALUE(I$1),"")</f>
        <v/>
      </c>
      <c r="J353" s="1" t="str">
        <f ca="1">IF(AND((ROW()-1)&gt;=INDEX(Onglets[Début],J$1),(ROW()-1)&lt;INDEX(Onglets[Début],K$1))=TRUE,VALUE(J$1),"")</f>
        <v/>
      </c>
      <c r="K353" s="1" t="str">
        <f ca="1">IF(AND((ROW()-1)&gt;=INDEX(Onglets[Début],K$1),(ROW()-1)&lt;INDEX(Onglets[Début],L$1))=TRUE,VALUE(K$1),"")</f>
        <v/>
      </c>
      <c r="L353" s="1">
        <f ca="1">IF(AND((ROW()-1)&gt;=INDEX(Onglets[Début],L$1))=TRUE,VALUE(L$1),"")</f>
        <v>9</v>
      </c>
      <c r="M353" s="2" t="e">
        <f t="shared" ca="1" si="20"/>
        <v>#N/A</v>
      </c>
      <c r="N353" s="2" t="e">
        <f t="shared" ca="1" si="20"/>
        <v>#N/A</v>
      </c>
      <c r="O353" s="2" t="e">
        <f t="shared" ca="1" si="20"/>
        <v>#N/A</v>
      </c>
      <c r="P353" s="1" t="e">
        <f t="shared" ca="1" si="19"/>
        <v>#N/A</v>
      </c>
    </row>
    <row r="354" spans="1:16" s="2" customFormat="1" x14ac:dyDescent="0.2">
      <c r="A354" s="1">
        <f ca="1">ROW()-IFERROR(INDEX(Onglets[Fin],MATCH(SUM($D354:$L354)-1,Onglets[ID]),0),0)-1</f>
        <v>18</v>
      </c>
      <c r="B354" s="1" t="str">
        <f ca="1">INDEX(Onglets[Onglet],MATCH(SUM($D354:$L354),Onglets[ID]),0)</f>
        <v>TechSéparatives</v>
      </c>
      <c r="C354" s="23" t="str">
        <f t="shared" ca="1" si="18"/>
        <v xml:space="preserve">Catécholamines </v>
      </c>
      <c r="D354" s="1" t="str">
        <f ca="1">IF(AND((ROW()-1)&gt;=INDEX(Onglets[Début],D$1),(ROW()-1)&lt;INDEX(Onglets[Début],E$1))=TRUE,VALUE(D$1),"")</f>
        <v/>
      </c>
      <c r="E354" s="1" t="str">
        <f ca="1">IF(AND((ROW()-1)&gt;=INDEX(Onglets[Début],E$1),(ROW()-1)&lt;INDEX(Onglets[Début],F$1))=TRUE,VALUE(E$1),"")</f>
        <v/>
      </c>
      <c r="F354" s="1" t="str">
        <f ca="1">IF(AND((ROW()-1)&gt;=INDEX(Onglets[Début],F$1),(ROW()-1)&lt;INDEX(Onglets[Début],G$1))=TRUE,VALUE(F$1),"")</f>
        <v/>
      </c>
      <c r="G354" s="1" t="str">
        <f ca="1">IF(AND((ROW()-1)&gt;=INDEX(Onglets[Début],G$1),(ROW()-1)&lt;INDEX(Onglets[Début],H$1))=TRUE,VALUE(G$1),"")</f>
        <v/>
      </c>
      <c r="H354" s="1" t="str">
        <f ca="1">IF(AND((ROW()-1)&gt;=INDEX(Onglets[Début],H$1),(ROW()-1)&lt;INDEX(Onglets[Début],I$1))=TRUE,VALUE(H$1),"")</f>
        <v/>
      </c>
      <c r="I354" s="1" t="str">
        <f ca="1">IF(AND((ROW()-1)&gt;=INDEX(Onglets[Début],I$1),(ROW()-1)&lt;INDEX(Onglets[Début],J$1))=TRUE,VALUE(I$1),"")</f>
        <v/>
      </c>
      <c r="J354" s="1" t="str">
        <f ca="1">IF(AND((ROW()-1)&gt;=INDEX(Onglets[Début],J$1),(ROW()-1)&lt;INDEX(Onglets[Début],K$1))=TRUE,VALUE(J$1),"")</f>
        <v/>
      </c>
      <c r="K354" s="1" t="str">
        <f ca="1">IF(AND((ROW()-1)&gt;=INDEX(Onglets[Début],K$1),(ROW()-1)&lt;INDEX(Onglets[Début],L$1))=TRUE,VALUE(K$1),"")</f>
        <v/>
      </c>
      <c r="L354" s="1">
        <f ca="1">IF(AND((ROW()-1)&gt;=INDEX(Onglets[Début],L$1))=TRUE,VALUE(L$1),"")</f>
        <v>9</v>
      </c>
      <c r="M354" s="2" t="str">
        <f t="shared" ca="1" si="20"/>
        <v/>
      </c>
      <c r="N354" s="2" t="str">
        <f t="shared" ca="1" si="20"/>
        <v/>
      </c>
      <c r="O354" s="2" t="str">
        <f t="shared" ca="1" si="20"/>
        <v xml:space="preserve"> </v>
      </c>
      <c r="P354" s="1" t="str">
        <f t="shared" ca="1" si="19"/>
        <v/>
      </c>
    </row>
    <row r="355" spans="1:16" s="2" customFormat="1" x14ac:dyDescent="0.2">
      <c r="A355" s="1">
        <f ca="1">ROW()-IFERROR(INDEX(Onglets[Fin],MATCH(SUM($D355:$L355)-1,Onglets[ID]),0),0)-1</f>
        <v>19</v>
      </c>
      <c r="B355" s="1" t="str">
        <f ca="1">INDEX(Onglets[Onglet],MATCH(SUM($D355:$L355),Onglets[ID]),0)</f>
        <v>TechSéparatives</v>
      </c>
      <c r="C355" s="23" t="str">
        <f t="shared" ca="1" si="18"/>
        <v>Cephalexine</v>
      </c>
      <c r="D355" s="1" t="str">
        <f ca="1">IF(AND((ROW()-1)&gt;=INDEX(Onglets[Début],D$1),(ROW()-1)&lt;INDEX(Onglets[Début],E$1))=TRUE,VALUE(D$1),"")</f>
        <v/>
      </c>
      <c r="E355" s="1" t="str">
        <f ca="1">IF(AND((ROW()-1)&gt;=INDEX(Onglets[Début],E$1),(ROW()-1)&lt;INDEX(Onglets[Début],F$1))=TRUE,VALUE(E$1),"")</f>
        <v/>
      </c>
      <c r="F355" s="1" t="str">
        <f ca="1">IF(AND((ROW()-1)&gt;=INDEX(Onglets[Début],F$1),(ROW()-1)&lt;INDEX(Onglets[Début],G$1))=TRUE,VALUE(F$1),"")</f>
        <v/>
      </c>
      <c r="G355" s="1" t="str">
        <f ca="1">IF(AND((ROW()-1)&gt;=INDEX(Onglets[Début],G$1),(ROW()-1)&lt;INDEX(Onglets[Début],H$1))=TRUE,VALUE(G$1),"")</f>
        <v/>
      </c>
      <c r="H355" s="1" t="str">
        <f ca="1">IF(AND((ROW()-1)&gt;=INDEX(Onglets[Début],H$1),(ROW()-1)&lt;INDEX(Onglets[Début],I$1))=TRUE,VALUE(H$1),"")</f>
        <v/>
      </c>
      <c r="I355" s="1" t="str">
        <f ca="1">IF(AND((ROW()-1)&gt;=INDEX(Onglets[Début],I$1),(ROW()-1)&lt;INDEX(Onglets[Début],J$1))=TRUE,VALUE(I$1),"")</f>
        <v/>
      </c>
      <c r="J355" s="1" t="str">
        <f ca="1">IF(AND((ROW()-1)&gt;=INDEX(Onglets[Début],J$1),(ROW()-1)&lt;INDEX(Onglets[Début],K$1))=TRUE,VALUE(J$1),"")</f>
        <v/>
      </c>
      <c r="K355" s="1" t="str">
        <f ca="1">IF(AND((ROW()-1)&gt;=INDEX(Onglets[Début],K$1),(ROW()-1)&lt;INDEX(Onglets[Début],L$1))=TRUE,VALUE(K$1),"")</f>
        <v/>
      </c>
      <c r="L355" s="1">
        <f ca="1">IF(AND((ROW()-1)&gt;=INDEX(Onglets[Début],L$1))=TRUE,VALUE(L$1),"")</f>
        <v>9</v>
      </c>
      <c r="M355" s="2" t="str">
        <f t="shared" ca="1" si="20"/>
        <v xml:space="preserve"> </v>
      </c>
      <c r="N355" s="2" t="str">
        <f t="shared" ca="1" si="20"/>
        <v xml:space="preserve"> </v>
      </c>
      <c r="O355" s="2" t="str">
        <f t="shared" ca="1" si="20"/>
        <v/>
      </c>
      <c r="P355" s="1" t="str">
        <f t="shared" ca="1" si="19"/>
        <v/>
      </c>
    </row>
    <row r="356" spans="1:16" s="2" customFormat="1" x14ac:dyDescent="0.2">
      <c r="A356" s="1">
        <f ca="1">ROW()-IFERROR(INDEX(Onglets[Fin],MATCH(SUM($D356:$L356)-1,Onglets[ID]),0),0)-1</f>
        <v>20</v>
      </c>
      <c r="B356" s="1" t="str">
        <f ca="1">INDEX(Onglets[Onglet],MATCH(SUM($D356:$L356),Onglets[ID]),0)</f>
        <v>TechSéparatives</v>
      </c>
      <c r="C356" s="23" t="str">
        <f t="shared" ca="1" si="18"/>
        <v>Cétoacides (plasma)</v>
      </c>
      <c r="D356" s="1" t="str">
        <f ca="1">IF(AND((ROW()-1)&gt;=INDEX(Onglets[Début],D$1),(ROW()-1)&lt;INDEX(Onglets[Début],E$1))=TRUE,VALUE(D$1),"")</f>
        <v/>
      </c>
      <c r="E356" s="1" t="str">
        <f ca="1">IF(AND((ROW()-1)&gt;=INDEX(Onglets[Début],E$1),(ROW()-1)&lt;INDEX(Onglets[Début],F$1))=TRUE,VALUE(E$1),"")</f>
        <v/>
      </c>
      <c r="F356" s="1" t="str">
        <f ca="1">IF(AND((ROW()-1)&gt;=INDEX(Onglets[Début],F$1),(ROW()-1)&lt;INDEX(Onglets[Début],G$1))=TRUE,VALUE(F$1),"")</f>
        <v/>
      </c>
      <c r="G356" s="1" t="str">
        <f ca="1">IF(AND((ROW()-1)&gt;=INDEX(Onglets[Début],G$1),(ROW()-1)&lt;INDEX(Onglets[Début],H$1))=TRUE,VALUE(G$1),"")</f>
        <v/>
      </c>
      <c r="H356" s="1" t="str">
        <f ca="1">IF(AND((ROW()-1)&gt;=INDEX(Onglets[Début],H$1),(ROW()-1)&lt;INDEX(Onglets[Début],I$1))=TRUE,VALUE(H$1),"")</f>
        <v/>
      </c>
      <c r="I356" s="1" t="str">
        <f ca="1">IF(AND((ROW()-1)&gt;=INDEX(Onglets[Début],I$1),(ROW()-1)&lt;INDEX(Onglets[Début],J$1))=TRUE,VALUE(I$1),"")</f>
        <v/>
      </c>
      <c r="J356" s="1" t="str">
        <f ca="1">IF(AND((ROW()-1)&gt;=INDEX(Onglets[Début],J$1),(ROW()-1)&lt;INDEX(Onglets[Début],K$1))=TRUE,VALUE(J$1),"")</f>
        <v/>
      </c>
      <c r="K356" s="1" t="str">
        <f ca="1">IF(AND((ROW()-1)&gt;=INDEX(Onglets[Début],K$1),(ROW()-1)&lt;INDEX(Onglets[Début],L$1))=TRUE,VALUE(K$1),"")</f>
        <v/>
      </c>
      <c r="L356" s="1">
        <f ca="1">IF(AND((ROW()-1)&gt;=INDEX(Onglets[Début],L$1))=TRUE,VALUE(L$1),"")</f>
        <v>9</v>
      </c>
      <c r="M356" s="2" t="str">
        <f t="shared" ca="1" si="20"/>
        <v xml:space="preserve"> </v>
      </c>
      <c r="N356" s="2" t="str">
        <f t="shared" ca="1" si="20"/>
        <v xml:space="preserve"> </v>
      </c>
      <c r="O356" s="2" t="str">
        <f t="shared" ca="1" si="20"/>
        <v xml:space="preserve"> </v>
      </c>
      <c r="P356" s="1" t="str">
        <f t="shared" ca="1" si="19"/>
        <v/>
      </c>
    </row>
    <row r="357" spans="1:16" s="2" customFormat="1" x14ac:dyDescent="0.2">
      <c r="A357" s="1">
        <f ca="1">ROW()-IFERROR(INDEX(Onglets[Fin],MATCH(SUM($D357:$L357)-1,Onglets[ID]),0),0)-1</f>
        <v>21</v>
      </c>
      <c r="B357" s="1" t="str">
        <f ca="1">INDEX(Onglets[Onglet],MATCH(SUM($D357:$L357),Onglets[ID]),0)</f>
        <v>TechSéparatives</v>
      </c>
      <c r="C357" s="23" t="str">
        <f t="shared" ca="1" si="18"/>
        <v>Cétoacides AA ramifiés (plasma)</v>
      </c>
      <c r="D357" s="1" t="str">
        <f ca="1">IF(AND((ROW()-1)&gt;=INDEX(Onglets[Début],D$1),(ROW()-1)&lt;INDEX(Onglets[Début],E$1))=TRUE,VALUE(D$1),"")</f>
        <v/>
      </c>
      <c r="E357" s="1" t="str">
        <f ca="1">IF(AND((ROW()-1)&gt;=INDEX(Onglets[Début],E$1),(ROW()-1)&lt;INDEX(Onglets[Début],F$1))=TRUE,VALUE(E$1),"")</f>
        <v/>
      </c>
      <c r="F357" s="1" t="str">
        <f ca="1">IF(AND((ROW()-1)&gt;=INDEX(Onglets[Début],F$1),(ROW()-1)&lt;INDEX(Onglets[Début],G$1))=TRUE,VALUE(F$1),"")</f>
        <v/>
      </c>
      <c r="G357" s="1" t="str">
        <f ca="1">IF(AND((ROW()-1)&gt;=INDEX(Onglets[Début],G$1),(ROW()-1)&lt;INDEX(Onglets[Début],H$1))=TRUE,VALUE(G$1),"")</f>
        <v/>
      </c>
      <c r="H357" s="1" t="str">
        <f ca="1">IF(AND((ROW()-1)&gt;=INDEX(Onglets[Début],H$1),(ROW()-1)&lt;INDEX(Onglets[Début],I$1))=TRUE,VALUE(H$1),"")</f>
        <v/>
      </c>
      <c r="I357" s="1" t="str">
        <f ca="1">IF(AND((ROW()-1)&gt;=INDEX(Onglets[Début],I$1),(ROW()-1)&lt;INDEX(Onglets[Début],J$1))=TRUE,VALUE(I$1),"")</f>
        <v/>
      </c>
      <c r="J357" s="1" t="str">
        <f ca="1">IF(AND((ROW()-1)&gt;=INDEX(Onglets[Début],J$1),(ROW()-1)&lt;INDEX(Onglets[Début],K$1))=TRUE,VALUE(J$1),"")</f>
        <v/>
      </c>
      <c r="K357" s="1" t="str">
        <f ca="1">IF(AND((ROW()-1)&gt;=INDEX(Onglets[Début],K$1),(ROW()-1)&lt;INDEX(Onglets[Début],L$1))=TRUE,VALUE(K$1),"")</f>
        <v/>
      </c>
      <c r="L357" s="1">
        <f ca="1">IF(AND((ROW()-1)&gt;=INDEX(Onglets[Début],L$1))=TRUE,VALUE(L$1),"")</f>
        <v>9</v>
      </c>
      <c r="M357" s="2" t="str">
        <f t="shared" ca="1" si="20"/>
        <v xml:space="preserve"> </v>
      </c>
      <c r="N357" s="2" t="str">
        <f t="shared" ca="1" si="20"/>
        <v xml:space="preserve"> </v>
      </c>
      <c r="O357" s="2" t="str">
        <f t="shared" ca="1" si="20"/>
        <v xml:space="preserve"> </v>
      </c>
      <c r="P357" s="1" t="str">
        <f t="shared" ca="1" si="19"/>
        <v/>
      </c>
    </row>
    <row r="358" spans="1:16" s="2" customFormat="1" x14ac:dyDescent="0.2">
      <c r="A358" s="1">
        <f ca="1">ROW()-IFERROR(INDEX(Onglets[Fin],MATCH(SUM($D358:$L358)-1,Onglets[ID]),0),0)-1</f>
        <v>22</v>
      </c>
      <c r="B358" s="1" t="str">
        <f ca="1">INDEX(Onglets[Onglet],MATCH(SUM($D358:$L358),Onglets[ID]),0)</f>
        <v>TechSéparatives</v>
      </c>
      <c r="C358" s="23" t="e">
        <f t="shared" ca="1" si="18"/>
        <v>#N/A</v>
      </c>
      <c r="D358" s="1" t="str">
        <f ca="1">IF(AND((ROW()-1)&gt;=INDEX(Onglets[Début],D$1),(ROW()-1)&lt;INDEX(Onglets[Début],E$1))=TRUE,VALUE(D$1),"")</f>
        <v/>
      </c>
      <c r="E358" s="1" t="str">
        <f ca="1">IF(AND((ROW()-1)&gt;=INDEX(Onglets[Début],E$1),(ROW()-1)&lt;INDEX(Onglets[Début],F$1))=TRUE,VALUE(E$1),"")</f>
        <v/>
      </c>
      <c r="F358" s="1" t="str">
        <f ca="1">IF(AND((ROW()-1)&gt;=INDEX(Onglets[Début],F$1),(ROW()-1)&lt;INDEX(Onglets[Début],G$1))=TRUE,VALUE(F$1),"")</f>
        <v/>
      </c>
      <c r="G358" s="1" t="str">
        <f ca="1">IF(AND((ROW()-1)&gt;=INDEX(Onglets[Début],G$1),(ROW()-1)&lt;INDEX(Onglets[Début],H$1))=TRUE,VALUE(G$1),"")</f>
        <v/>
      </c>
      <c r="H358" s="1" t="str">
        <f ca="1">IF(AND((ROW()-1)&gt;=INDEX(Onglets[Début],H$1),(ROW()-1)&lt;INDEX(Onglets[Début],I$1))=TRUE,VALUE(H$1),"")</f>
        <v/>
      </c>
      <c r="I358" s="1" t="str">
        <f ca="1">IF(AND((ROW()-1)&gt;=INDEX(Onglets[Début],I$1),(ROW()-1)&lt;INDEX(Onglets[Début],J$1))=TRUE,VALUE(I$1),"")</f>
        <v/>
      </c>
      <c r="J358" s="1" t="str">
        <f ca="1">IF(AND((ROW()-1)&gt;=INDEX(Onglets[Début],J$1),(ROW()-1)&lt;INDEX(Onglets[Début],K$1))=TRUE,VALUE(J$1),"")</f>
        <v/>
      </c>
      <c r="K358" s="1" t="str">
        <f ca="1">IF(AND((ROW()-1)&gt;=INDEX(Onglets[Début],K$1),(ROW()-1)&lt;INDEX(Onglets[Début],L$1))=TRUE,VALUE(K$1),"")</f>
        <v/>
      </c>
      <c r="L358" s="1">
        <f ca="1">IF(AND((ROW()-1)&gt;=INDEX(Onglets[Début],L$1))=TRUE,VALUE(L$1),"")</f>
        <v>9</v>
      </c>
      <c r="M358" s="2" t="e">
        <f t="shared" ca="1" si="20"/>
        <v>#N/A</v>
      </c>
      <c r="N358" s="2" t="e">
        <f t="shared" ca="1" si="20"/>
        <v>#N/A</v>
      </c>
      <c r="O358" s="2" t="e">
        <f t="shared" ca="1" si="20"/>
        <v>#N/A</v>
      </c>
      <c r="P358" s="1" t="e">
        <f t="shared" ca="1" si="19"/>
        <v>#N/A</v>
      </c>
    </row>
    <row r="359" spans="1:16" s="2" customFormat="1" x14ac:dyDescent="0.2">
      <c r="A359" s="1">
        <f ca="1">ROW()-IFERROR(INDEX(Onglets[Fin],MATCH(SUM($D359:$L359)-1,Onglets[ID]),0),0)-1</f>
        <v>23</v>
      </c>
      <c r="B359" s="1" t="str">
        <f ca="1">INDEX(Onglets[Onglet],MATCH(SUM($D359:$L359),Onglets[ID]),0)</f>
        <v>TechSéparatives</v>
      </c>
      <c r="C359" s="23" t="str">
        <f t="shared" ca="1" si="18"/>
        <v>Enzyme IDO (indoleamine 2,3- dioxygénase)</v>
      </c>
      <c r="D359" s="1" t="str">
        <f ca="1">IF(AND((ROW()-1)&gt;=INDEX(Onglets[Début],D$1),(ROW()-1)&lt;INDEX(Onglets[Début],E$1))=TRUE,VALUE(D$1),"")</f>
        <v/>
      </c>
      <c r="E359" s="1" t="str">
        <f ca="1">IF(AND((ROW()-1)&gt;=INDEX(Onglets[Début],E$1),(ROW()-1)&lt;INDEX(Onglets[Début],F$1))=TRUE,VALUE(E$1),"")</f>
        <v/>
      </c>
      <c r="F359" s="1" t="str">
        <f ca="1">IF(AND((ROW()-1)&gt;=INDEX(Onglets[Début],F$1),(ROW()-1)&lt;INDEX(Onglets[Début],G$1))=TRUE,VALUE(F$1),"")</f>
        <v/>
      </c>
      <c r="G359" s="1" t="str">
        <f ca="1">IF(AND((ROW()-1)&gt;=INDEX(Onglets[Début],G$1),(ROW()-1)&lt;INDEX(Onglets[Début],H$1))=TRUE,VALUE(G$1),"")</f>
        <v/>
      </c>
      <c r="H359" s="1" t="str">
        <f ca="1">IF(AND((ROW()-1)&gt;=INDEX(Onglets[Début],H$1),(ROW()-1)&lt;INDEX(Onglets[Début],I$1))=TRUE,VALUE(H$1),"")</f>
        <v/>
      </c>
      <c r="I359" s="1" t="str">
        <f ca="1">IF(AND((ROW()-1)&gt;=INDEX(Onglets[Début],I$1),(ROW()-1)&lt;INDEX(Onglets[Début],J$1))=TRUE,VALUE(I$1),"")</f>
        <v/>
      </c>
      <c r="J359" s="1" t="str">
        <f ca="1">IF(AND((ROW()-1)&gt;=INDEX(Onglets[Début],J$1),(ROW()-1)&lt;INDEX(Onglets[Début],K$1))=TRUE,VALUE(J$1),"")</f>
        <v/>
      </c>
      <c r="K359" s="1" t="str">
        <f ca="1">IF(AND((ROW()-1)&gt;=INDEX(Onglets[Début],K$1),(ROW()-1)&lt;INDEX(Onglets[Début],L$1))=TRUE,VALUE(K$1),"")</f>
        <v/>
      </c>
      <c r="L359" s="1">
        <f ca="1">IF(AND((ROW()-1)&gt;=INDEX(Onglets[Début],L$1))=TRUE,VALUE(L$1),"")</f>
        <v>9</v>
      </c>
      <c r="M359" s="2" t="str">
        <f t="shared" ca="1" si="20"/>
        <v xml:space="preserve"> </v>
      </c>
      <c r="N359" s="2" t="str">
        <f t="shared" ca="1" si="20"/>
        <v xml:space="preserve"> </v>
      </c>
      <c r="O359" s="2" t="str">
        <f t="shared" ca="1" si="20"/>
        <v xml:space="preserve"> </v>
      </c>
      <c r="P359" s="1" t="str">
        <f t="shared" ca="1" si="19"/>
        <v/>
      </c>
    </row>
    <row r="360" spans="1:16" s="2" customFormat="1" x14ac:dyDescent="0.2">
      <c r="A360" s="1">
        <f ca="1">ROW()-IFERROR(INDEX(Onglets[Fin],MATCH(SUM($D360:$L360)-1,Onglets[ID]),0),0)-1</f>
        <v>24</v>
      </c>
      <c r="B360" s="1" t="str">
        <f ca="1">INDEX(Onglets[Onglet],MATCH(SUM($D360:$L360),Onglets[ID]),0)</f>
        <v>TechSéparatives</v>
      </c>
      <c r="C360" s="23" t="str">
        <f t="shared" ca="1" si="18"/>
        <v>Enzyme TDO (Tryptophane 2,3- dioxygénase)</v>
      </c>
      <c r="D360" s="1" t="str">
        <f ca="1">IF(AND((ROW()-1)&gt;=INDEX(Onglets[Début],D$1),(ROW()-1)&lt;INDEX(Onglets[Début],E$1))=TRUE,VALUE(D$1),"")</f>
        <v/>
      </c>
      <c r="E360" s="1" t="str">
        <f ca="1">IF(AND((ROW()-1)&gt;=INDEX(Onglets[Début],E$1),(ROW()-1)&lt;INDEX(Onglets[Début],F$1))=TRUE,VALUE(E$1),"")</f>
        <v/>
      </c>
      <c r="F360" s="1" t="str">
        <f ca="1">IF(AND((ROW()-1)&gt;=INDEX(Onglets[Début],F$1),(ROW()-1)&lt;INDEX(Onglets[Début],G$1))=TRUE,VALUE(F$1),"")</f>
        <v/>
      </c>
      <c r="G360" s="1" t="str">
        <f ca="1">IF(AND((ROW()-1)&gt;=INDEX(Onglets[Début],G$1),(ROW()-1)&lt;INDEX(Onglets[Début],H$1))=TRUE,VALUE(G$1),"")</f>
        <v/>
      </c>
      <c r="H360" s="1" t="str">
        <f ca="1">IF(AND((ROW()-1)&gt;=INDEX(Onglets[Début],H$1),(ROW()-1)&lt;INDEX(Onglets[Début],I$1))=TRUE,VALUE(H$1),"")</f>
        <v/>
      </c>
      <c r="I360" s="1" t="str">
        <f ca="1">IF(AND((ROW()-1)&gt;=INDEX(Onglets[Début],I$1),(ROW()-1)&lt;INDEX(Onglets[Début],J$1))=TRUE,VALUE(I$1),"")</f>
        <v/>
      </c>
      <c r="J360" s="1" t="str">
        <f ca="1">IF(AND((ROW()-1)&gt;=INDEX(Onglets[Début],J$1),(ROW()-1)&lt;INDEX(Onglets[Début],K$1))=TRUE,VALUE(J$1),"")</f>
        <v/>
      </c>
      <c r="K360" s="1" t="str">
        <f ca="1">IF(AND((ROW()-1)&gt;=INDEX(Onglets[Début],K$1),(ROW()-1)&lt;INDEX(Onglets[Début],L$1))=TRUE,VALUE(K$1),"")</f>
        <v/>
      </c>
      <c r="L360" s="1">
        <f ca="1">IF(AND((ROW()-1)&gt;=INDEX(Onglets[Début],L$1))=TRUE,VALUE(L$1),"")</f>
        <v>9</v>
      </c>
      <c r="M360" s="2" t="str">
        <f t="shared" ca="1" si="20"/>
        <v xml:space="preserve"> </v>
      </c>
      <c r="N360" s="2" t="str">
        <f t="shared" ca="1" si="20"/>
        <v xml:space="preserve"> </v>
      </c>
      <c r="O360" s="2" t="str">
        <f t="shared" ca="1" si="20"/>
        <v xml:space="preserve"> </v>
      </c>
      <c r="P360" s="1" t="str">
        <f t="shared" ca="1" si="19"/>
        <v/>
      </c>
    </row>
    <row r="361" spans="1:16" s="2" customFormat="1" x14ac:dyDescent="0.2">
      <c r="A361" s="1">
        <f ca="1">ROW()-IFERROR(INDEX(Onglets[Fin],MATCH(SUM($D361:$L361)-1,Onglets[ID]),0),0)-1</f>
        <v>25</v>
      </c>
      <c r="B361" s="1" t="str">
        <f ca="1">INDEX(Onglets[Onglet],MATCH(SUM($D361:$L361),Onglets[ID]),0)</f>
        <v>TechSéparatives</v>
      </c>
      <c r="C361" s="23" t="str">
        <f t="shared" ca="1" si="18"/>
        <v>Glutaminase (muqueuse intestinale)</v>
      </c>
      <c r="D361" s="1" t="str">
        <f ca="1">IF(AND((ROW()-1)&gt;=INDEX(Onglets[Début],D$1),(ROW()-1)&lt;INDEX(Onglets[Début],E$1))=TRUE,VALUE(D$1),"")</f>
        <v/>
      </c>
      <c r="E361" s="1" t="str">
        <f ca="1">IF(AND((ROW()-1)&gt;=INDEX(Onglets[Début],E$1),(ROW()-1)&lt;INDEX(Onglets[Début],F$1))=TRUE,VALUE(E$1),"")</f>
        <v/>
      </c>
      <c r="F361" s="1" t="str">
        <f ca="1">IF(AND((ROW()-1)&gt;=INDEX(Onglets[Début],F$1),(ROW()-1)&lt;INDEX(Onglets[Début],G$1))=TRUE,VALUE(F$1),"")</f>
        <v/>
      </c>
      <c r="G361" s="1" t="str">
        <f ca="1">IF(AND((ROW()-1)&gt;=INDEX(Onglets[Début],G$1),(ROW()-1)&lt;INDEX(Onglets[Début],H$1))=TRUE,VALUE(G$1),"")</f>
        <v/>
      </c>
      <c r="H361" s="1" t="str">
        <f ca="1">IF(AND((ROW()-1)&gt;=INDEX(Onglets[Début],H$1),(ROW()-1)&lt;INDEX(Onglets[Début],I$1))=TRUE,VALUE(H$1),"")</f>
        <v/>
      </c>
      <c r="I361" s="1" t="str">
        <f ca="1">IF(AND((ROW()-1)&gt;=INDEX(Onglets[Début],I$1),(ROW()-1)&lt;INDEX(Onglets[Début],J$1))=TRUE,VALUE(I$1),"")</f>
        <v/>
      </c>
      <c r="J361" s="1" t="str">
        <f ca="1">IF(AND((ROW()-1)&gt;=INDEX(Onglets[Début],J$1),(ROW()-1)&lt;INDEX(Onglets[Début],K$1))=TRUE,VALUE(J$1),"")</f>
        <v/>
      </c>
      <c r="K361" s="1" t="str">
        <f ca="1">IF(AND((ROW()-1)&gt;=INDEX(Onglets[Début],K$1),(ROW()-1)&lt;INDEX(Onglets[Début],L$1))=TRUE,VALUE(K$1),"")</f>
        <v/>
      </c>
      <c r="L361" s="1">
        <f ca="1">IF(AND((ROW()-1)&gt;=INDEX(Onglets[Début],L$1))=TRUE,VALUE(L$1),"")</f>
        <v>9</v>
      </c>
      <c r="M361" s="2" t="str">
        <f t="shared" ca="1" si="20"/>
        <v xml:space="preserve"> </v>
      </c>
      <c r="N361" s="2" t="str">
        <f t="shared" ca="1" si="20"/>
        <v xml:space="preserve"> </v>
      </c>
      <c r="O361" s="2" t="str">
        <f t="shared" ca="1" si="20"/>
        <v/>
      </c>
      <c r="P361" s="1" t="str">
        <f t="shared" ca="1" si="19"/>
        <v/>
      </c>
    </row>
    <row r="362" spans="1:16" s="2" customFormat="1" x14ac:dyDescent="0.2">
      <c r="A362" s="1">
        <f ca="1">ROW()-IFERROR(INDEX(Onglets[Fin],MATCH(SUM($D362:$L362)-1,Onglets[ID]),0),0)-1</f>
        <v>26</v>
      </c>
      <c r="B362" s="1" t="str">
        <f ca="1">INDEX(Onglets[Onglet],MATCH(SUM($D362:$L362),Onglets[ID]),0)</f>
        <v>TechSéparatives</v>
      </c>
      <c r="C362" s="23" t="e">
        <f t="shared" ca="1" si="18"/>
        <v>#N/A</v>
      </c>
      <c r="D362" s="1" t="str">
        <f ca="1">IF(AND((ROW()-1)&gt;=INDEX(Onglets[Début],D$1),(ROW()-1)&lt;INDEX(Onglets[Début],E$1))=TRUE,VALUE(D$1),"")</f>
        <v/>
      </c>
      <c r="E362" s="1" t="str">
        <f ca="1">IF(AND((ROW()-1)&gt;=INDEX(Onglets[Début],E$1),(ROW()-1)&lt;INDEX(Onglets[Début],F$1))=TRUE,VALUE(E$1),"")</f>
        <v/>
      </c>
      <c r="F362" s="1" t="str">
        <f ca="1">IF(AND((ROW()-1)&gt;=INDEX(Onglets[Début],F$1),(ROW()-1)&lt;INDEX(Onglets[Début],G$1))=TRUE,VALUE(F$1),"")</f>
        <v/>
      </c>
      <c r="G362" s="1" t="str">
        <f ca="1">IF(AND((ROW()-1)&gt;=INDEX(Onglets[Début],G$1),(ROW()-1)&lt;INDEX(Onglets[Début],H$1))=TRUE,VALUE(G$1),"")</f>
        <v/>
      </c>
      <c r="H362" s="1" t="str">
        <f ca="1">IF(AND((ROW()-1)&gt;=INDEX(Onglets[Début],H$1),(ROW()-1)&lt;INDEX(Onglets[Début],I$1))=TRUE,VALUE(H$1),"")</f>
        <v/>
      </c>
      <c r="I362" s="1" t="str">
        <f ca="1">IF(AND((ROW()-1)&gt;=INDEX(Onglets[Début],I$1),(ROW()-1)&lt;INDEX(Onglets[Début],J$1))=TRUE,VALUE(I$1),"")</f>
        <v/>
      </c>
      <c r="J362" s="1" t="str">
        <f ca="1">IF(AND((ROW()-1)&gt;=INDEX(Onglets[Début],J$1),(ROW()-1)&lt;INDEX(Onglets[Début],K$1))=TRUE,VALUE(J$1),"")</f>
        <v/>
      </c>
      <c r="K362" s="1" t="str">
        <f ca="1">IF(AND((ROW()-1)&gt;=INDEX(Onglets[Début],K$1),(ROW()-1)&lt;INDEX(Onglets[Début],L$1))=TRUE,VALUE(K$1),"")</f>
        <v/>
      </c>
      <c r="L362" s="1">
        <f ca="1">IF(AND((ROW()-1)&gt;=INDEX(Onglets[Début],L$1))=TRUE,VALUE(L$1),"")</f>
        <v>9</v>
      </c>
      <c r="M362" s="2" t="e">
        <f t="shared" ca="1" si="20"/>
        <v>#N/A</v>
      </c>
      <c r="N362" s="2" t="e">
        <f t="shared" ca="1" si="20"/>
        <v>#N/A</v>
      </c>
      <c r="O362" s="2" t="e">
        <f t="shared" ca="1" si="20"/>
        <v>#N/A</v>
      </c>
      <c r="P362" s="1" t="e">
        <f t="shared" ca="1" si="19"/>
        <v>#N/A</v>
      </c>
    </row>
    <row r="363" spans="1:16" s="2" customFormat="1" x14ac:dyDescent="0.2">
      <c r="A363" s="1">
        <f ca="1">ROW()-IFERROR(INDEX(Onglets[Fin],MATCH(SUM($D363:$L363)-1,Onglets[ID]),0),0)-1</f>
        <v>27</v>
      </c>
      <c r="B363" s="1" t="str">
        <f ca="1">INDEX(Onglets[Onglet],MATCH(SUM($D363:$L363),Onglets[ID]),0)</f>
        <v>TechSéparatives</v>
      </c>
      <c r="C363" s="23" t="str">
        <f t="shared" ca="1" si="18"/>
        <v>Indolamines (tissus cérébraux)</v>
      </c>
      <c r="D363" s="1" t="str">
        <f ca="1">IF(AND((ROW()-1)&gt;=INDEX(Onglets[Début],D$1),(ROW()-1)&lt;INDEX(Onglets[Début],E$1))=TRUE,VALUE(D$1),"")</f>
        <v/>
      </c>
      <c r="E363" s="1" t="str">
        <f ca="1">IF(AND((ROW()-1)&gt;=INDEX(Onglets[Début],E$1),(ROW()-1)&lt;INDEX(Onglets[Début],F$1))=TRUE,VALUE(E$1),"")</f>
        <v/>
      </c>
      <c r="F363" s="1" t="str">
        <f ca="1">IF(AND((ROW()-1)&gt;=INDEX(Onglets[Début],F$1),(ROW()-1)&lt;INDEX(Onglets[Début],G$1))=TRUE,VALUE(F$1),"")</f>
        <v/>
      </c>
      <c r="G363" s="1" t="str">
        <f ca="1">IF(AND((ROW()-1)&gt;=INDEX(Onglets[Début],G$1),(ROW()-1)&lt;INDEX(Onglets[Début],H$1))=TRUE,VALUE(G$1),"")</f>
        <v/>
      </c>
      <c r="H363" s="1" t="str">
        <f ca="1">IF(AND((ROW()-1)&gt;=INDEX(Onglets[Début],H$1),(ROW()-1)&lt;INDEX(Onglets[Début],I$1))=TRUE,VALUE(H$1),"")</f>
        <v/>
      </c>
      <c r="I363" s="1" t="str">
        <f ca="1">IF(AND((ROW()-1)&gt;=INDEX(Onglets[Début],I$1),(ROW()-1)&lt;INDEX(Onglets[Début],J$1))=TRUE,VALUE(I$1),"")</f>
        <v/>
      </c>
      <c r="J363" s="1" t="str">
        <f ca="1">IF(AND((ROW()-1)&gt;=INDEX(Onglets[Début],J$1),(ROW()-1)&lt;INDEX(Onglets[Début],K$1))=TRUE,VALUE(J$1),"")</f>
        <v/>
      </c>
      <c r="K363" s="1" t="str">
        <f ca="1">IF(AND((ROW()-1)&gt;=INDEX(Onglets[Début],K$1),(ROW()-1)&lt;INDEX(Onglets[Début],L$1))=TRUE,VALUE(K$1),"")</f>
        <v/>
      </c>
      <c r="L363" s="1">
        <f ca="1">IF(AND((ROW()-1)&gt;=INDEX(Onglets[Début],L$1))=TRUE,VALUE(L$1),"")</f>
        <v>9</v>
      </c>
      <c r="M363" s="2" t="str">
        <f t="shared" ca="1" si="20"/>
        <v xml:space="preserve"> </v>
      </c>
      <c r="N363" s="2" t="str">
        <f t="shared" ca="1" si="20"/>
        <v xml:space="preserve"> </v>
      </c>
      <c r="O363" s="2" t="str">
        <f t="shared" ca="1" si="20"/>
        <v xml:space="preserve"> </v>
      </c>
      <c r="P363" s="1" t="str">
        <f t="shared" ca="1" si="19"/>
        <v/>
      </c>
    </row>
    <row r="364" spans="1:16" s="2" customFormat="1" x14ac:dyDescent="0.2">
      <c r="A364" s="1">
        <f ca="1">ROW()-IFERROR(INDEX(Onglets[Fin],MATCH(SUM($D364:$L364)-1,Onglets[ID]),0),0)-1</f>
        <v>28</v>
      </c>
      <c r="B364" s="1" t="str">
        <f ca="1">INDEX(Onglets[Onglet],MATCH(SUM($D364:$L364),Onglets[ID]),0)</f>
        <v>TechSéparatives</v>
      </c>
      <c r="C364" s="23" t="str">
        <f t="shared" ca="1" si="18"/>
        <v>Kynurénine et tryptophane</v>
      </c>
      <c r="D364" s="1" t="str">
        <f ca="1">IF(AND((ROW()-1)&gt;=INDEX(Onglets[Début],D$1),(ROW()-1)&lt;INDEX(Onglets[Début],E$1))=TRUE,VALUE(D$1),"")</f>
        <v/>
      </c>
      <c r="E364" s="1" t="str">
        <f ca="1">IF(AND((ROW()-1)&gt;=INDEX(Onglets[Début],E$1),(ROW()-1)&lt;INDEX(Onglets[Début],F$1))=TRUE,VALUE(E$1),"")</f>
        <v/>
      </c>
      <c r="F364" s="1" t="str">
        <f ca="1">IF(AND((ROW()-1)&gt;=INDEX(Onglets[Début],F$1),(ROW()-1)&lt;INDEX(Onglets[Début],G$1))=TRUE,VALUE(F$1),"")</f>
        <v/>
      </c>
      <c r="G364" s="1" t="str">
        <f ca="1">IF(AND((ROW()-1)&gt;=INDEX(Onglets[Début],G$1),(ROW()-1)&lt;INDEX(Onglets[Début],H$1))=TRUE,VALUE(G$1),"")</f>
        <v/>
      </c>
      <c r="H364" s="1" t="str">
        <f ca="1">IF(AND((ROW()-1)&gt;=INDEX(Onglets[Début],H$1),(ROW()-1)&lt;INDEX(Onglets[Début],I$1))=TRUE,VALUE(H$1),"")</f>
        <v/>
      </c>
      <c r="I364" s="1" t="str">
        <f ca="1">IF(AND((ROW()-1)&gt;=INDEX(Onglets[Début],I$1),(ROW()-1)&lt;INDEX(Onglets[Début],J$1))=TRUE,VALUE(I$1),"")</f>
        <v/>
      </c>
      <c r="J364" s="1" t="str">
        <f ca="1">IF(AND((ROW()-1)&gt;=INDEX(Onglets[Début],J$1),(ROW()-1)&lt;INDEX(Onglets[Début],K$1))=TRUE,VALUE(J$1),"")</f>
        <v/>
      </c>
      <c r="K364" s="1" t="str">
        <f ca="1">IF(AND((ROW()-1)&gt;=INDEX(Onglets[Début],K$1),(ROW()-1)&lt;INDEX(Onglets[Début],L$1))=TRUE,VALUE(K$1),"")</f>
        <v/>
      </c>
      <c r="L364" s="1">
        <f ca="1">IF(AND((ROW()-1)&gt;=INDEX(Onglets[Début],L$1))=TRUE,VALUE(L$1),"")</f>
        <v>9</v>
      </c>
      <c r="M364" s="2" t="str">
        <f t="shared" ca="1" si="20"/>
        <v xml:space="preserve"> </v>
      </c>
      <c r="N364" s="2" t="str">
        <f t="shared" ca="1" si="20"/>
        <v xml:space="preserve"> </v>
      </c>
      <c r="O364" s="2" t="str">
        <f t="shared" ca="1" si="20"/>
        <v xml:space="preserve"> </v>
      </c>
      <c r="P364" s="1" t="str">
        <f t="shared" ca="1" si="19"/>
        <v/>
      </c>
    </row>
    <row r="365" spans="1:16" s="2" customFormat="1" x14ac:dyDescent="0.2">
      <c r="A365" s="1">
        <f ca="1">ROW()-IFERROR(INDEX(Onglets[Fin],MATCH(SUM($D365:$L365)-1,Onglets[ID]),0),0)-1</f>
        <v>29</v>
      </c>
      <c r="B365" s="1" t="str">
        <f ca="1">INDEX(Onglets[Onglet],MATCH(SUM($D365:$L365),Onglets[ID]),0)</f>
        <v>TechSéparatives</v>
      </c>
      <c r="C365" s="23" t="str">
        <f t="shared" ca="1" si="18"/>
        <v>Kynurénine seule</v>
      </c>
      <c r="D365" s="1" t="str">
        <f ca="1">IF(AND((ROW()-1)&gt;=INDEX(Onglets[Début],D$1),(ROW()-1)&lt;INDEX(Onglets[Début],E$1))=TRUE,VALUE(D$1),"")</f>
        <v/>
      </c>
      <c r="E365" s="1" t="str">
        <f ca="1">IF(AND((ROW()-1)&gt;=INDEX(Onglets[Début],E$1),(ROW()-1)&lt;INDEX(Onglets[Début],F$1))=TRUE,VALUE(E$1),"")</f>
        <v/>
      </c>
      <c r="F365" s="1" t="str">
        <f ca="1">IF(AND((ROW()-1)&gt;=INDEX(Onglets[Début],F$1),(ROW()-1)&lt;INDEX(Onglets[Début],G$1))=TRUE,VALUE(F$1),"")</f>
        <v/>
      </c>
      <c r="G365" s="1" t="str">
        <f ca="1">IF(AND((ROW()-1)&gt;=INDEX(Onglets[Début],G$1),(ROW()-1)&lt;INDEX(Onglets[Début],H$1))=TRUE,VALUE(G$1),"")</f>
        <v/>
      </c>
      <c r="H365" s="1" t="str">
        <f ca="1">IF(AND((ROW()-1)&gt;=INDEX(Onglets[Début],H$1),(ROW()-1)&lt;INDEX(Onglets[Début],I$1))=TRUE,VALUE(H$1),"")</f>
        <v/>
      </c>
      <c r="I365" s="1" t="str">
        <f ca="1">IF(AND((ROW()-1)&gt;=INDEX(Onglets[Début],I$1),(ROW()-1)&lt;INDEX(Onglets[Début],J$1))=TRUE,VALUE(I$1),"")</f>
        <v/>
      </c>
      <c r="J365" s="1" t="str">
        <f ca="1">IF(AND((ROW()-1)&gt;=INDEX(Onglets[Début],J$1),(ROW()-1)&lt;INDEX(Onglets[Début],K$1))=TRUE,VALUE(J$1),"")</f>
        <v/>
      </c>
      <c r="K365" s="1" t="str">
        <f ca="1">IF(AND((ROW()-1)&gt;=INDEX(Onglets[Début],K$1),(ROW()-1)&lt;INDEX(Onglets[Début],L$1))=TRUE,VALUE(K$1),"")</f>
        <v/>
      </c>
      <c r="L365" s="1">
        <f ca="1">IF(AND((ROW()-1)&gt;=INDEX(Onglets[Début],L$1))=TRUE,VALUE(L$1),"")</f>
        <v>9</v>
      </c>
      <c r="M365" s="2" t="str">
        <f t="shared" ca="1" si="20"/>
        <v xml:space="preserve"> </v>
      </c>
      <c r="N365" s="2" t="str">
        <f t="shared" ca="1" si="20"/>
        <v xml:space="preserve"> </v>
      </c>
      <c r="O365" s="2" t="str">
        <f t="shared" ca="1" si="20"/>
        <v xml:space="preserve"> </v>
      </c>
      <c r="P365" s="1" t="str">
        <f t="shared" ca="1" si="19"/>
        <v/>
      </c>
    </row>
    <row r="366" spans="1:16" s="2" customFormat="1" x14ac:dyDescent="0.2">
      <c r="A366" s="1">
        <f ca="1">ROW()-IFERROR(INDEX(Onglets[Fin],MATCH(SUM($D366:$L366)-1,Onglets[ID]),0),0)-1</f>
        <v>30</v>
      </c>
      <c r="B366" s="1" t="str">
        <f ca="1">INDEX(Onglets[Onglet],MATCH(SUM($D366:$L366),Onglets[ID]),0)</f>
        <v>TechSéparatives</v>
      </c>
      <c r="C366" s="23" t="str">
        <f t="shared" ca="1" si="18"/>
        <v>MDA</v>
      </c>
      <c r="D366" s="1" t="str">
        <f ca="1">IF(AND((ROW()-1)&gt;=INDEX(Onglets[Début],D$1),(ROW()-1)&lt;INDEX(Onglets[Début],E$1))=TRUE,VALUE(D$1),"")</f>
        <v/>
      </c>
      <c r="E366" s="1" t="str">
        <f ca="1">IF(AND((ROW()-1)&gt;=INDEX(Onglets[Début],E$1),(ROW()-1)&lt;INDEX(Onglets[Début],F$1))=TRUE,VALUE(E$1),"")</f>
        <v/>
      </c>
      <c r="F366" s="1" t="str">
        <f ca="1">IF(AND((ROW()-1)&gt;=INDEX(Onglets[Début],F$1),(ROW()-1)&lt;INDEX(Onglets[Début],G$1))=TRUE,VALUE(F$1),"")</f>
        <v/>
      </c>
      <c r="G366" s="1" t="str">
        <f ca="1">IF(AND((ROW()-1)&gt;=INDEX(Onglets[Début],G$1),(ROW()-1)&lt;INDEX(Onglets[Début],H$1))=TRUE,VALUE(G$1),"")</f>
        <v/>
      </c>
      <c r="H366" s="1" t="str">
        <f ca="1">IF(AND((ROW()-1)&gt;=INDEX(Onglets[Début],H$1),(ROW()-1)&lt;INDEX(Onglets[Début],I$1))=TRUE,VALUE(H$1),"")</f>
        <v/>
      </c>
      <c r="I366" s="1" t="str">
        <f ca="1">IF(AND((ROW()-1)&gt;=INDEX(Onglets[Début],I$1),(ROW()-1)&lt;INDEX(Onglets[Début],J$1))=TRUE,VALUE(I$1),"")</f>
        <v/>
      </c>
      <c r="J366" s="1" t="str">
        <f ca="1">IF(AND((ROW()-1)&gt;=INDEX(Onglets[Début],J$1),(ROW()-1)&lt;INDEX(Onglets[Début],K$1))=TRUE,VALUE(J$1),"")</f>
        <v/>
      </c>
      <c r="K366" s="1" t="str">
        <f ca="1">IF(AND((ROW()-1)&gt;=INDEX(Onglets[Début],K$1),(ROW()-1)&lt;INDEX(Onglets[Début],L$1))=TRUE,VALUE(K$1),"")</f>
        <v/>
      </c>
      <c r="L366" s="1">
        <f ca="1">IF(AND((ROW()-1)&gt;=INDEX(Onglets[Début],L$1))=TRUE,VALUE(L$1),"")</f>
        <v>9</v>
      </c>
      <c r="M366" s="2" t="str">
        <f t="shared" ca="1" si="20"/>
        <v xml:space="preserve"> </v>
      </c>
      <c r="N366" s="2" t="str">
        <f t="shared" ca="1" si="20"/>
        <v/>
      </c>
      <c r="O366" s="2" t="str">
        <f t="shared" ca="1" si="20"/>
        <v/>
      </c>
      <c r="P366" s="1" t="str">
        <f t="shared" ca="1" si="19"/>
        <v/>
      </c>
    </row>
    <row r="367" spans="1:16" s="2" customFormat="1" x14ac:dyDescent="0.2">
      <c r="A367" s="1">
        <f ca="1">ROW()-IFERROR(INDEX(Onglets[Fin],MATCH(SUM($D367:$L367)-1,Onglets[ID]),0),0)-1</f>
        <v>31</v>
      </c>
      <c r="B367" s="1" t="str">
        <f ca="1">INDEX(Onglets[Onglet],MATCH(SUM($D367:$L367),Onglets[ID]),0)</f>
        <v>TechSéparatives</v>
      </c>
      <c r="C367" s="23" t="str">
        <f t="shared" ca="1" si="18"/>
        <v>Méthylation des acides gras</v>
      </c>
      <c r="D367" s="1" t="str">
        <f ca="1">IF(AND((ROW()-1)&gt;=INDEX(Onglets[Début],D$1),(ROW()-1)&lt;INDEX(Onglets[Début],E$1))=TRUE,VALUE(D$1),"")</f>
        <v/>
      </c>
      <c r="E367" s="1" t="str">
        <f ca="1">IF(AND((ROW()-1)&gt;=INDEX(Onglets[Début],E$1),(ROW()-1)&lt;INDEX(Onglets[Début],F$1))=TRUE,VALUE(E$1),"")</f>
        <v/>
      </c>
      <c r="F367" s="1" t="str">
        <f ca="1">IF(AND((ROW()-1)&gt;=INDEX(Onglets[Début],F$1),(ROW()-1)&lt;INDEX(Onglets[Début],G$1))=TRUE,VALUE(F$1),"")</f>
        <v/>
      </c>
      <c r="G367" s="1" t="str">
        <f ca="1">IF(AND((ROW()-1)&gt;=INDEX(Onglets[Début],G$1),(ROW()-1)&lt;INDEX(Onglets[Début],H$1))=TRUE,VALUE(G$1),"")</f>
        <v/>
      </c>
      <c r="H367" s="1" t="str">
        <f ca="1">IF(AND((ROW()-1)&gt;=INDEX(Onglets[Début],H$1),(ROW()-1)&lt;INDEX(Onglets[Début],I$1))=TRUE,VALUE(H$1),"")</f>
        <v/>
      </c>
      <c r="I367" s="1" t="str">
        <f ca="1">IF(AND((ROW()-1)&gt;=INDEX(Onglets[Début],I$1),(ROW()-1)&lt;INDEX(Onglets[Début],J$1))=TRUE,VALUE(I$1),"")</f>
        <v/>
      </c>
      <c r="J367" s="1" t="str">
        <f ca="1">IF(AND((ROW()-1)&gt;=INDEX(Onglets[Début],J$1),(ROW()-1)&lt;INDEX(Onglets[Début],K$1))=TRUE,VALUE(J$1),"")</f>
        <v/>
      </c>
      <c r="K367" s="1" t="str">
        <f ca="1">IF(AND((ROW()-1)&gt;=INDEX(Onglets[Début],K$1),(ROW()-1)&lt;INDEX(Onglets[Début],L$1))=TRUE,VALUE(K$1),"")</f>
        <v/>
      </c>
      <c r="L367" s="1">
        <f ca="1">IF(AND((ROW()-1)&gt;=INDEX(Onglets[Début],L$1))=TRUE,VALUE(L$1),"")</f>
        <v>9</v>
      </c>
      <c r="M367" s="2" t="str">
        <f t="shared" ca="1" si="20"/>
        <v xml:space="preserve"> </v>
      </c>
      <c r="N367" s="2" t="str">
        <f t="shared" ca="1" si="20"/>
        <v xml:space="preserve"> </v>
      </c>
      <c r="O367" s="2" t="str">
        <f t="shared" ca="1" si="20"/>
        <v xml:space="preserve"> </v>
      </c>
      <c r="P367" s="1" t="str">
        <f t="shared" ca="1" si="19"/>
        <v>N. HUCHET, F. DE QUELEN: il y a 7 ans</v>
      </c>
    </row>
    <row r="368" spans="1:16" s="2" customFormat="1" x14ac:dyDescent="0.2">
      <c r="A368" s="1">
        <f ca="1">ROW()-IFERROR(INDEX(Onglets[Fin],MATCH(SUM($D368:$L368)-1,Onglets[ID]),0),0)-1</f>
        <v>32</v>
      </c>
      <c r="B368" s="1" t="str">
        <f ca="1">INDEX(Onglets[Onglet],MATCH(SUM($D368:$L368),Onglets[ID]),0)</f>
        <v>TechSéparatives</v>
      </c>
      <c r="C368" s="23" t="str">
        <f t="shared" ca="1" si="18"/>
        <v>Profil AG par CPG colonne 100 m (lait)</v>
      </c>
      <c r="D368" s="1" t="str">
        <f ca="1">IF(AND((ROW()-1)&gt;=INDEX(Onglets[Début],D$1),(ROW()-1)&lt;INDEX(Onglets[Début],E$1))=TRUE,VALUE(D$1),"")</f>
        <v/>
      </c>
      <c r="E368" s="1" t="str">
        <f ca="1">IF(AND((ROW()-1)&gt;=INDEX(Onglets[Début],E$1),(ROW()-1)&lt;INDEX(Onglets[Début],F$1))=TRUE,VALUE(E$1),"")</f>
        <v/>
      </c>
      <c r="F368" s="1" t="str">
        <f ca="1">IF(AND((ROW()-1)&gt;=INDEX(Onglets[Début],F$1),(ROW()-1)&lt;INDEX(Onglets[Début],G$1))=TRUE,VALUE(F$1),"")</f>
        <v/>
      </c>
      <c r="G368" s="1" t="str">
        <f ca="1">IF(AND((ROW()-1)&gt;=INDEX(Onglets[Début],G$1),(ROW()-1)&lt;INDEX(Onglets[Début],H$1))=TRUE,VALUE(G$1),"")</f>
        <v/>
      </c>
      <c r="H368" s="1" t="str">
        <f ca="1">IF(AND((ROW()-1)&gt;=INDEX(Onglets[Début],H$1),(ROW()-1)&lt;INDEX(Onglets[Début],I$1))=TRUE,VALUE(H$1),"")</f>
        <v/>
      </c>
      <c r="I368" s="1" t="str">
        <f ca="1">IF(AND((ROW()-1)&gt;=INDEX(Onglets[Début],I$1),(ROW()-1)&lt;INDEX(Onglets[Début],J$1))=TRUE,VALUE(I$1),"")</f>
        <v/>
      </c>
      <c r="J368" s="1" t="str">
        <f ca="1">IF(AND((ROW()-1)&gt;=INDEX(Onglets[Début],J$1),(ROW()-1)&lt;INDEX(Onglets[Début],K$1))=TRUE,VALUE(J$1),"")</f>
        <v/>
      </c>
      <c r="K368" s="1" t="str">
        <f ca="1">IF(AND((ROW()-1)&gt;=INDEX(Onglets[Début],K$1),(ROW()-1)&lt;INDEX(Onglets[Début],L$1))=TRUE,VALUE(K$1),"")</f>
        <v/>
      </c>
      <c r="L368" s="1">
        <f ca="1">IF(AND((ROW()-1)&gt;=INDEX(Onglets[Début],L$1))=TRUE,VALUE(L$1),"")</f>
        <v>9</v>
      </c>
      <c r="M368" s="2" t="str">
        <f t="shared" ca="1" si="20"/>
        <v xml:space="preserve"> </v>
      </c>
      <c r="N368" s="2" t="str">
        <f t="shared" ca="1" si="20"/>
        <v/>
      </c>
      <c r="O368" s="2" t="str">
        <f t="shared" ca="1" si="20"/>
        <v xml:space="preserve"> </v>
      </c>
      <c r="P368" s="1" t="str">
        <f t="shared" ca="1" si="19"/>
        <v>N. HUCHET, F. DE QUELEN: il y a 7 ans</v>
      </c>
    </row>
    <row r="369" spans="1:16" s="2" customFormat="1" x14ac:dyDescent="0.2">
      <c r="A369" s="1">
        <f ca="1">ROW()-IFERROR(INDEX(Onglets[Fin],MATCH(SUM($D369:$L369)-1,Onglets[ID]),0),0)-1</f>
        <v>33</v>
      </c>
      <c r="B369" s="1" t="str">
        <f ca="1">INDEX(Onglets[Onglet],MATCH(SUM($D369:$L369),Onglets[ID]),0)</f>
        <v>TechSéparatives</v>
      </c>
      <c r="C369" s="23" t="str">
        <f t="shared" ca="1" si="18"/>
        <v>Profil AG par CPG colonne 100 m (lait)</v>
      </c>
      <c r="D369" s="1" t="str">
        <f ca="1">IF(AND((ROW()-1)&gt;=INDEX(Onglets[Début],D$1),(ROW()-1)&lt;INDEX(Onglets[Début],E$1))=TRUE,VALUE(D$1),"")</f>
        <v/>
      </c>
      <c r="E369" s="1" t="str">
        <f ca="1">IF(AND((ROW()-1)&gt;=INDEX(Onglets[Début],E$1),(ROW()-1)&lt;INDEX(Onglets[Début],F$1))=TRUE,VALUE(E$1),"")</f>
        <v/>
      </c>
      <c r="F369" s="1" t="str">
        <f ca="1">IF(AND((ROW()-1)&gt;=INDEX(Onglets[Début],F$1),(ROW()-1)&lt;INDEX(Onglets[Début],G$1))=TRUE,VALUE(F$1),"")</f>
        <v/>
      </c>
      <c r="G369" s="1" t="str">
        <f ca="1">IF(AND((ROW()-1)&gt;=INDEX(Onglets[Début],G$1),(ROW()-1)&lt;INDEX(Onglets[Début],H$1))=TRUE,VALUE(G$1),"")</f>
        <v/>
      </c>
      <c r="H369" s="1" t="str">
        <f ca="1">IF(AND((ROW()-1)&gt;=INDEX(Onglets[Début],H$1),(ROW()-1)&lt;INDEX(Onglets[Début],I$1))=TRUE,VALUE(H$1),"")</f>
        <v/>
      </c>
      <c r="I369" s="1" t="str">
        <f ca="1">IF(AND((ROW()-1)&gt;=INDEX(Onglets[Début],I$1),(ROW()-1)&lt;INDEX(Onglets[Début],J$1))=TRUE,VALUE(I$1),"")</f>
        <v/>
      </c>
      <c r="J369" s="1" t="str">
        <f ca="1">IF(AND((ROW()-1)&gt;=INDEX(Onglets[Début],J$1),(ROW()-1)&lt;INDEX(Onglets[Début],K$1))=TRUE,VALUE(J$1),"")</f>
        <v/>
      </c>
      <c r="K369" s="1" t="str">
        <f ca="1">IF(AND((ROW()-1)&gt;=INDEX(Onglets[Début],K$1),(ROW()-1)&lt;INDEX(Onglets[Début],L$1))=TRUE,VALUE(K$1),"")</f>
        <v/>
      </c>
      <c r="L369" s="1">
        <f ca="1">IF(AND((ROW()-1)&gt;=INDEX(Onglets[Début],L$1))=TRUE,VALUE(L$1),"")</f>
        <v>9</v>
      </c>
      <c r="M369" s="2" t="str">
        <f t="shared" ca="1" si="20"/>
        <v xml:space="preserve"> </v>
      </c>
      <c r="N369" s="2" t="str">
        <f t="shared" ca="1" si="20"/>
        <v/>
      </c>
      <c r="O369" s="2" t="str">
        <f t="shared" ca="1" si="20"/>
        <v xml:space="preserve"> </v>
      </c>
      <c r="P369" s="1" t="str">
        <f t="shared" ca="1" si="19"/>
        <v>N. HUCHET: il y a 7 ans</v>
      </c>
    </row>
    <row r="370" spans="1:16" s="2" customFormat="1" x14ac:dyDescent="0.2">
      <c r="A370" s="1">
        <f ca="1">ROW()-IFERROR(INDEX(Onglets[Fin],MATCH(SUM($D370:$L370)-1,Onglets[ID]),0),0)-1</f>
        <v>34</v>
      </c>
      <c r="B370" s="1" t="str">
        <f ca="1">INDEX(Onglets[Onglet],MATCH(SUM($D370:$L370),Onglets[ID]),0)</f>
        <v>TechSéparatives</v>
      </c>
      <c r="C370" s="23" t="str">
        <f t="shared" ca="1" si="18"/>
        <v>Profil AG par CPG colonne 100 m (lait)</v>
      </c>
      <c r="D370" s="1" t="str">
        <f ca="1">IF(AND((ROW()-1)&gt;=INDEX(Onglets[Début],D$1),(ROW()-1)&lt;INDEX(Onglets[Début],E$1))=TRUE,VALUE(D$1),"")</f>
        <v/>
      </c>
      <c r="E370" s="1" t="str">
        <f ca="1">IF(AND((ROW()-1)&gt;=INDEX(Onglets[Début],E$1),(ROW()-1)&lt;INDEX(Onglets[Début],F$1))=TRUE,VALUE(E$1),"")</f>
        <v/>
      </c>
      <c r="F370" s="1" t="str">
        <f ca="1">IF(AND((ROW()-1)&gt;=INDEX(Onglets[Début],F$1),(ROW()-1)&lt;INDEX(Onglets[Début],G$1))=TRUE,VALUE(F$1),"")</f>
        <v/>
      </c>
      <c r="G370" s="1" t="str">
        <f ca="1">IF(AND((ROW()-1)&gt;=INDEX(Onglets[Début],G$1),(ROW()-1)&lt;INDEX(Onglets[Début],H$1))=TRUE,VALUE(G$1),"")</f>
        <v/>
      </c>
      <c r="H370" s="1" t="str">
        <f ca="1">IF(AND((ROW()-1)&gt;=INDEX(Onglets[Début],H$1),(ROW()-1)&lt;INDEX(Onglets[Début],I$1))=TRUE,VALUE(H$1),"")</f>
        <v/>
      </c>
      <c r="I370" s="1" t="str">
        <f ca="1">IF(AND((ROW()-1)&gt;=INDEX(Onglets[Début],I$1),(ROW()-1)&lt;INDEX(Onglets[Début],J$1))=TRUE,VALUE(I$1),"")</f>
        <v/>
      </c>
      <c r="J370" s="1" t="str">
        <f ca="1">IF(AND((ROW()-1)&gt;=INDEX(Onglets[Début],J$1),(ROW()-1)&lt;INDEX(Onglets[Début],K$1))=TRUE,VALUE(J$1),"")</f>
        <v/>
      </c>
      <c r="K370" s="1" t="str">
        <f ca="1">IF(AND((ROW()-1)&gt;=INDEX(Onglets[Début],K$1),(ROW()-1)&lt;INDEX(Onglets[Début],L$1))=TRUE,VALUE(K$1),"")</f>
        <v/>
      </c>
      <c r="L370" s="1">
        <f ca="1">IF(AND((ROW()-1)&gt;=INDEX(Onglets[Début],L$1))=TRUE,VALUE(L$1),"")</f>
        <v>9</v>
      </c>
      <c r="M370" s="2" t="str">
        <f t="shared" ca="1" si="20"/>
        <v xml:space="preserve"> </v>
      </c>
      <c r="N370" s="2" t="str">
        <f t="shared" ca="1" si="20"/>
        <v/>
      </c>
      <c r="O370" s="2" t="str">
        <f t="shared" ca="1" si="20"/>
        <v xml:space="preserve"> </v>
      </c>
      <c r="P370" s="1" t="str">
        <f t="shared" ca="1" si="19"/>
        <v>N. HUCHET: il y a 7 ans</v>
      </c>
    </row>
    <row r="371" spans="1:16" s="2" customFormat="1" x14ac:dyDescent="0.2">
      <c r="A371" s="1">
        <f ca="1">ROW()-IFERROR(INDEX(Onglets[Fin],MATCH(SUM($D371:$L371)-1,Onglets[ID]),0),0)-1</f>
        <v>35</v>
      </c>
      <c r="B371" s="1" t="str">
        <f ca="1">INDEX(Onglets[Onglet],MATCH(SUM($D371:$L371),Onglets[ID]),0)</f>
        <v>TechSéparatives</v>
      </c>
      <c r="C371" s="23" t="str">
        <f t="shared" ca="1" si="18"/>
        <v>Profil AG par CPG colonne 100 m (lait)</v>
      </c>
      <c r="D371" s="1" t="str">
        <f ca="1">IF(AND((ROW()-1)&gt;=INDEX(Onglets[Début],D$1),(ROW()-1)&lt;INDEX(Onglets[Début],E$1))=TRUE,VALUE(D$1),"")</f>
        <v/>
      </c>
      <c r="E371" s="1" t="str">
        <f ca="1">IF(AND((ROW()-1)&gt;=INDEX(Onglets[Début],E$1),(ROW()-1)&lt;INDEX(Onglets[Début],F$1))=TRUE,VALUE(E$1),"")</f>
        <v/>
      </c>
      <c r="F371" s="1" t="str">
        <f ca="1">IF(AND((ROW()-1)&gt;=INDEX(Onglets[Début],F$1),(ROW()-1)&lt;INDEX(Onglets[Début],G$1))=TRUE,VALUE(F$1),"")</f>
        <v/>
      </c>
      <c r="G371" s="1" t="str">
        <f ca="1">IF(AND((ROW()-1)&gt;=INDEX(Onglets[Début],G$1),(ROW()-1)&lt;INDEX(Onglets[Début],H$1))=TRUE,VALUE(G$1),"")</f>
        <v/>
      </c>
      <c r="H371" s="1" t="str">
        <f ca="1">IF(AND((ROW()-1)&gt;=INDEX(Onglets[Début],H$1),(ROW()-1)&lt;INDEX(Onglets[Début],I$1))=TRUE,VALUE(H$1),"")</f>
        <v/>
      </c>
      <c r="I371" s="1" t="str">
        <f ca="1">IF(AND((ROW()-1)&gt;=INDEX(Onglets[Début],I$1),(ROW()-1)&lt;INDEX(Onglets[Début],J$1))=TRUE,VALUE(I$1),"")</f>
        <v/>
      </c>
      <c r="J371" s="1" t="str">
        <f ca="1">IF(AND((ROW()-1)&gt;=INDEX(Onglets[Début],J$1),(ROW()-1)&lt;INDEX(Onglets[Début],K$1))=TRUE,VALUE(J$1),"")</f>
        <v/>
      </c>
      <c r="K371" s="1" t="str">
        <f ca="1">IF(AND((ROW()-1)&gt;=INDEX(Onglets[Début],K$1),(ROW()-1)&lt;INDEX(Onglets[Début],L$1))=TRUE,VALUE(K$1),"")</f>
        <v/>
      </c>
      <c r="L371" s="1">
        <f ca="1">IF(AND((ROW()-1)&gt;=INDEX(Onglets[Début],L$1))=TRUE,VALUE(L$1),"")</f>
        <v>9</v>
      </c>
      <c r="M371" s="2" t="str">
        <f t="shared" ca="1" si="20"/>
        <v xml:space="preserve"> </v>
      </c>
      <c r="N371" s="2" t="str">
        <f t="shared" ca="1" si="20"/>
        <v/>
      </c>
      <c r="O371" s="2" t="str">
        <f t="shared" ca="1" si="20"/>
        <v xml:space="preserve"> </v>
      </c>
      <c r="P371" s="1" t="str">
        <f t="shared" ca="1" si="19"/>
        <v>N. HUCHET: il y a 7 ans</v>
      </c>
    </row>
    <row r="372" spans="1:16" s="2" customFormat="1" x14ac:dyDescent="0.2">
      <c r="A372" s="1">
        <f ca="1">ROW()-IFERROR(INDEX(Onglets[Fin],MATCH(SUM($D372:$L372)-1,Onglets[ID]),0),0)-1</f>
        <v>36</v>
      </c>
      <c r="B372" s="1" t="str">
        <f ca="1">INDEX(Onglets[Onglet],MATCH(SUM($D372:$L372),Onglets[ID]),0)</f>
        <v>TechSéparatives</v>
      </c>
      <c r="C372" s="23" t="str">
        <f t="shared" ca="1" si="18"/>
        <v>Profil AG par CPG colonne 100 m (lait)</v>
      </c>
      <c r="D372" s="1" t="str">
        <f ca="1">IF(AND((ROW()-1)&gt;=INDEX(Onglets[Début],D$1),(ROW()-1)&lt;INDEX(Onglets[Début],E$1))=TRUE,VALUE(D$1),"")</f>
        <v/>
      </c>
      <c r="E372" s="1" t="str">
        <f ca="1">IF(AND((ROW()-1)&gt;=INDEX(Onglets[Début],E$1),(ROW()-1)&lt;INDEX(Onglets[Début],F$1))=TRUE,VALUE(E$1),"")</f>
        <v/>
      </c>
      <c r="F372" s="1" t="str">
        <f ca="1">IF(AND((ROW()-1)&gt;=INDEX(Onglets[Début],F$1),(ROW()-1)&lt;INDEX(Onglets[Début],G$1))=TRUE,VALUE(F$1),"")</f>
        <v/>
      </c>
      <c r="G372" s="1" t="str">
        <f ca="1">IF(AND((ROW()-1)&gt;=INDEX(Onglets[Début],G$1),(ROW()-1)&lt;INDEX(Onglets[Début],H$1))=TRUE,VALUE(G$1),"")</f>
        <v/>
      </c>
      <c r="H372" s="1" t="str">
        <f ca="1">IF(AND((ROW()-1)&gt;=INDEX(Onglets[Début],H$1),(ROW()-1)&lt;INDEX(Onglets[Début],I$1))=TRUE,VALUE(H$1),"")</f>
        <v/>
      </c>
      <c r="I372" s="1" t="str">
        <f ca="1">IF(AND((ROW()-1)&gt;=INDEX(Onglets[Début],I$1),(ROW()-1)&lt;INDEX(Onglets[Début],J$1))=TRUE,VALUE(I$1),"")</f>
        <v/>
      </c>
      <c r="J372" s="1" t="str">
        <f ca="1">IF(AND((ROW()-1)&gt;=INDEX(Onglets[Début],J$1),(ROW()-1)&lt;INDEX(Onglets[Début],K$1))=TRUE,VALUE(J$1),"")</f>
        <v/>
      </c>
      <c r="K372" s="1" t="str">
        <f ca="1">IF(AND((ROW()-1)&gt;=INDEX(Onglets[Début],K$1),(ROW()-1)&lt;INDEX(Onglets[Début],L$1))=TRUE,VALUE(K$1),"")</f>
        <v/>
      </c>
      <c r="L372" s="1">
        <f ca="1">IF(AND((ROW()-1)&gt;=INDEX(Onglets[Début],L$1))=TRUE,VALUE(L$1),"")</f>
        <v>9</v>
      </c>
      <c r="M372" s="2" t="str">
        <f t="shared" ca="1" si="20"/>
        <v xml:space="preserve"> </v>
      </c>
      <c r="N372" s="2" t="str">
        <f t="shared" ca="1" si="20"/>
        <v/>
      </c>
      <c r="O372" s="2" t="str">
        <f t="shared" ca="1" si="20"/>
        <v xml:space="preserve"> </v>
      </c>
      <c r="P372" s="1" t="str">
        <f t="shared" ca="1" si="19"/>
        <v>N. HUCHET: il y a 7 ans</v>
      </c>
    </row>
    <row r="373" spans="1:16" s="2" customFormat="1" x14ac:dyDescent="0.2">
      <c r="A373" s="1">
        <f ca="1">ROW()-IFERROR(INDEX(Onglets[Fin],MATCH(SUM($D373:$L373)-1,Onglets[ID]),0),0)-1</f>
        <v>37</v>
      </c>
      <c r="B373" s="1" t="str">
        <f ca="1">INDEX(Onglets[Onglet],MATCH(SUM($D373:$L373),Onglets[ID]),0)</f>
        <v>TechSéparatives</v>
      </c>
      <c r="C373" s="23" t="str">
        <f t="shared" ca="1" si="18"/>
        <v>Profil AG par CPG colonne 100 m (lait)</v>
      </c>
      <c r="D373" s="1" t="str">
        <f ca="1">IF(AND((ROW()-1)&gt;=INDEX(Onglets[Début],D$1),(ROW()-1)&lt;INDEX(Onglets[Début],E$1))=TRUE,VALUE(D$1),"")</f>
        <v/>
      </c>
      <c r="E373" s="1" t="str">
        <f ca="1">IF(AND((ROW()-1)&gt;=INDEX(Onglets[Début],E$1),(ROW()-1)&lt;INDEX(Onglets[Début],F$1))=TRUE,VALUE(E$1),"")</f>
        <v/>
      </c>
      <c r="F373" s="1" t="str">
        <f ca="1">IF(AND((ROW()-1)&gt;=INDEX(Onglets[Début],F$1),(ROW()-1)&lt;INDEX(Onglets[Début],G$1))=TRUE,VALUE(F$1),"")</f>
        <v/>
      </c>
      <c r="G373" s="1" t="str">
        <f ca="1">IF(AND((ROW()-1)&gt;=INDEX(Onglets[Début],G$1),(ROW()-1)&lt;INDEX(Onglets[Début],H$1))=TRUE,VALUE(G$1),"")</f>
        <v/>
      </c>
      <c r="H373" s="1" t="str">
        <f ca="1">IF(AND((ROW()-1)&gt;=INDEX(Onglets[Début],H$1),(ROW()-1)&lt;INDEX(Onglets[Début],I$1))=TRUE,VALUE(H$1),"")</f>
        <v/>
      </c>
      <c r="I373" s="1" t="str">
        <f ca="1">IF(AND((ROW()-1)&gt;=INDEX(Onglets[Début],I$1),(ROW()-1)&lt;INDEX(Onglets[Début],J$1))=TRUE,VALUE(I$1),"")</f>
        <v/>
      </c>
      <c r="J373" s="1" t="str">
        <f ca="1">IF(AND((ROW()-1)&gt;=INDEX(Onglets[Début],J$1),(ROW()-1)&lt;INDEX(Onglets[Début],K$1))=TRUE,VALUE(J$1),"")</f>
        <v/>
      </c>
      <c r="K373" s="1" t="str">
        <f ca="1">IF(AND((ROW()-1)&gt;=INDEX(Onglets[Début],K$1),(ROW()-1)&lt;INDEX(Onglets[Début],L$1))=TRUE,VALUE(K$1),"")</f>
        <v/>
      </c>
      <c r="L373" s="1">
        <f ca="1">IF(AND((ROW()-1)&gt;=INDEX(Onglets[Début],L$1))=TRUE,VALUE(L$1),"")</f>
        <v>9</v>
      </c>
      <c r="M373" s="2" t="str">
        <f t="shared" ca="1" si="20"/>
        <v xml:space="preserve"> </v>
      </c>
      <c r="N373" s="2" t="str">
        <f t="shared" ca="1" si="20"/>
        <v/>
      </c>
      <c r="O373" s="2" t="str">
        <f t="shared" ca="1" si="20"/>
        <v xml:space="preserve"> </v>
      </c>
      <c r="P373" s="1" t="str">
        <f t="shared" ca="1" si="19"/>
        <v>N. HUCHET: il y a 7 ans</v>
      </c>
    </row>
    <row r="374" spans="1:16" s="2" customFormat="1" x14ac:dyDescent="0.2">
      <c r="A374" s="1">
        <f ca="1">ROW()-IFERROR(INDEX(Onglets[Fin],MATCH(SUM($D374:$L374)-1,Onglets[ID]),0),0)-1</f>
        <v>38</v>
      </c>
      <c r="B374" s="1" t="str">
        <f ca="1">INDEX(Onglets[Onglet],MATCH(SUM($D374:$L374),Onglets[ID]),0)</f>
        <v>TechSéparatives</v>
      </c>
      <c r="C374" s="23" t="str">
        <f t="shared" ca="1" si="18"/>
        <v>Profil AG par CPG (tissus)</v>
      </c>
      <c r="D374" s="1" t="str">
        <f ca="1">IF(AND((ROW()-1)&gt;=INDEX(Onglets[Début],D$1),(ROW()-1)&lt;INDEX(Onglets[Début],E$1))=TRUE,VALUE(D$1),"")</f>
        <v/>
      </c>
      <c r="E374" s="1" t="str">
        <f ca="1">IF(AND((ROW()-1)&gt;=INDEX(Onglets[Début],E$1),(ROW()-1)&lt;INDEX(Onglets[Début],F$1))=TRUE,VALUE(E$1),"")</f>
        <v/>
      </c>
      <c r="F374" s="1" t="str">
        <f ca="1">IF(AND((ROW()-1)&gt;=INDEX(Onglets[Début],F$1),(ROW()-1)&lt;INDEX(Onglets[Début],G$1))=TRUE,VALUE(F$1),"")</f>
        <v/>
      </c>
      <c r="G374" s="1" t="str">
        <f ca="1">IF(AND((ROW()-1)&gt;=INDEX(Onglets[Début],G$1),(ROW()-1)&lt;INDEX(Onglets[Début],H$1))=TRUE,VALUE(G$1),"")</f>
        <v/>
      </c>
      <c r="H374" s="1" t="str">
        <f ca="1">IF(AND((ROW()-1)&gt;=INDEX(Onglets[Début],H$1),(ROW()-1)&lt;INDEX(Onglets[Début],I$1))=TRUE,VALUE(H$1),"")</f>
        <v/>
      </c>
      <c r="I374" s="1" t="str">
        <f ca="1">IF(AND((ROW()-1)&gt;=INDEX(Onglets[Début],I$1),(ROW()-1)&lt;INDEX(Onglets[Début],J$1))=TRUE,VALUE(I$1),"")</f>
        <v/>
      </c>
      <c r="J374" s="1" t="str">
        <f ca="1">IF(AND((ROW()-1)&gt;=INDEX(Onglets[Début],J$1),(ROW()-1)&lt;INDEX(Onglets[Début],K$1))=TRUE,VALUE(J$1),"")</f>
        <v/>
      </c>
      <c r="K374" s="1" t="str">
        <f ca="1">IF(AND((ROW()-1)&gt;=INDEX(Onglets[Début],K$1),(ROW()-1)&lt;INDEX(Onglets[Début],L$1))=TRUE,VALUE(K$1),"")</f>
        <v/>
      </c>
      <c r="L374" s="1">
        <f ca="1">IF(AND((ROW()-1)&gt;=INDEX(Onglets[Début],L$1))=TRUE,VALUE(L$1),"")</f>
        <v>9</v>
      </c>
      <c r="M374" s="2" t="str">
        <f t="shared" ca="1" si="20"/>
        <v xml:space="preserve"> </v>
      </c>
      <c r="N374" s="2" t="str">
        <f t="shared" ca="1" si="20"/>
        <v xml:space="preserve"> </v>
      </c>
      <c r="O374" s="2" t="str">
        <f t="shared" ca="1" si="20"/>
        <v xml:space="preserve"> </v>
      </c>
      <c r="P374" s="1" t="str">
        <f t="shared" ca="1" si="19"/>
        <v>F. DE QUELEN: il y a 7 ans; G. ROBIN: très peu utilisée</v>
      </c>
    </row>
    <row r="375" spans="1:16" s="2" customFormat="1" x14ac:dyDescent="0.2">
      <c r="A375" s="1">
        <f ca="1">ROW()-IFERROR(INDEX(Onglets[Fin],MATCH(SUM($D375:$L375)-1,Onglets[ID]),0),0)-1</f>
        <v>39</v>
      </c>
      <c r="B375" s="1" t="str">
        <f ca="1">INDEX(Onglets[Onglet],MATCH(SUM($D375:$L375),Onglets[ID]),0)</f>
        <v>TechSéparatives</v>
      </c>
      <c r="C375" s="23" t="str">
        <f t="shared" ca="1" si="18"/>
        <v>Thréonine (liquides physiologiques)</v>
      </c>
      <c r="D375" s="1" t="str">
        <f ca="1">IF(AND((ROW()-1)&gt;=INDEX(Onglets[Début],D$1),(ROW()-1)&lt;INDEX(Onglets[Début],E$1))=TRUE,VALUE(D$1),"")</f>
        <v/>
      </c>
      <c r="E375" s="1" t="str">
        <f ca="1">IF(AND((ROW()-1)&gt;=INDEX(Onglets[Début],E$1),(ROW()-1)&lt;INDEX(Onglets[Début],F$1))=TRUE,VALUE(E$1),"")</f>
        <v/>
      </c>
      <c r="F375" s="1" t="str">
        <f ca="1">IF(AND((ROW()-1)&gt;=INDEX(Onglets[Début],F$1),(ROW()-1)&lt;INDEX(Onglets[Début],G$1))=TRUE,VALUE(F$1),"")</f>
        <v/>
      </c>
      <c r="G375" s="1" t="str">
        <f ca="1">IF(AND((ROW()-1)&gt;=INDEX(Onglets[Début],G$1),(ROW()-1)&lt;INDEX(Onglets[Début],H$1))=TRUE,VALUE(G$1),"")</f>
        <v/>
      </c>
      <c r="H375" s="1" t="str">
        <f ca="1">IF(AND((ROW()-1)&gt;=INDEX(Onglets[Début],H$1),(ROW()-1)&lt;INDEX(Onglets[Début],I$1))=TRUE,VALUE(H$1),"")</f>
        <v/>
      </c>
      <c r="I375" s="1" t="str">
        <f ca="1">IF(AND((ROW()-1)&gt;=INDEX(Onglets[Début],I$1),(ROW()-1)&lt;INDEX(Onglets[Début],J$1))=TRUE,VALUE(I$1),"")</f>
        <v/>
      </c>
      <c r="J375" s="1" t="str">
        <f ca="1">IF(AND((ROW()-1)&gt;=INDEX(Onglets[Début],J$1),(ROW()-1)&lt;INDEX(Onglets[Début],K$1))=TRUE,VALUE(J$1),"")</f>
        <v/>
      </c>
      <c r="K375" s="1" t="str">
        <f ca="1">IF(AND((ROW()-1)&gt;=INDEX(Onglets[Début],K$1),(ROW()-1)&lt;INDEX(Onglets[Début],L$1))=TRUE,VALUE(K$1),"")</f>
        <v/>
      </c>
      <c r="L375" s="1">
        <f ca="1">IF(AND((ROW()-1)&gt;=INDEX(Onglets[Début],L$1))=TRUE,VALUE(L$1),"")</f>
        <v>9</v>
      </c>
      <c r="M375" s="2" t="str">
        <f t="shared" ca="1" si="20"/>
        <v xml:space="preserve"> </v>
      </c>
      <c r="N375" s="2" t="str">
        <f t="shared" ca="1" si="20"/>
        <v xml:space="preserve"> </v>
      </c>
      <c r="O375" s="2" t="str">
        <f t="shared" ca="1" si="20"/>
        <v xml:space="preserve"> </v>
      </c>
      <c r="P375" s="1" t="str">
        <f t="shared" ca="1" si="19"/>
        <v/>
      </c>
    </row>
    <row r="376" spans="1:16" s="2" customFormat="1" x14ac:dyDescent="0.2">
      <c r="A376" s="1">
        <f ca="1">ROW()-IFERROR(INDEX(Onglets[Fin],MATCH(SUM($D376:$L376)-1,Onglets[ID]),0),0)-1</f>
        <v>40</v>
      </c>
      <c r="B376" s="1" t="str">
        <f ca="1">INDEX(Onglets[Onglet],MATCH(SUM($D376:$L376),Onglets[ID]),0)</f>
        <v>TechSéparatives</v>
      </c>
      <c r="C376" s="23" t="str">
        <f t="shared" ca="1" si="18"/>
        <v xml:space="preserve">Tryptophane </v>
      </c>
      <c r="D376" s="1" t="str">
        <f ca="1">IF(AND((ROW()-1)&gt;=INDEX(Onglets[Début],D$1),(ROW()-1)&lt;INDEX(Onglets[Début],E$1))=TRUE,VALUE(D$1),"")</f>
        <v/>
      </c>
      <c r="E376" s="1" t="str">
        <f ca="1">IF(AND((ROW()-1)&gt;=INDEX(Onglets[Début],E$1),(ROW()-1)&lt;INDEX(Onglets[Début],F$1))=TRUE,VALUE(E$1),"")</f>
        <v/>
      </c>
      <c r="F376" s="1" t="str">
        <f ca="1">IF(AND((ROW()-1)&gt;=INDEX(Onglets[Début],F$1),(ROW()-1)&lt;INDEX(Onglets[Début],G$1))=TRUE,VALUE(F$1),"")</f>
        <v/>
      </c>
      <c r="G376" s="1" t="str">
        <f ca="1">IF(AND((ROW()-1)&gt;=INDEX(Onglets[Début],G$1),(ROW()-1)&lt;INDEX(Onglets[Début],H$1))=TRUE,VALUE(G$1),"")</f>
        <v/>
      </c>
      <c r="H376" s="1" t="str">
        <f ca="1">IF(AND((ROW()-1)&gt;=INDEX(Onglets[Début],H$1),(ROW()-1)&lt;INDEX(Onglets[Début],I$1))=TRUE,VALUE(H$1),"")</f>
        <v/>
      </c>
      <c r="I376" s="1" t="str">
        <f ca="1">IF(AND((ROW()-1)&gt;=INDEX(Onglets[Début],I$1),(ROW()-1)&lt;INDEX(Onglets[Début],J$1))=TRUE,VALUE(I$1),"")</f>
        <v/>
      </c>
      <c r="J376" s="1" t="str">
        <f ca="1">IF(AND((ROW()-1)&gt;=INDEX(Onglets[Début],J$1),(ROW()-1)&lt;INDEX(Onglets[Début],K$1))=TRUE,VALUE(J$1),"")</f>
        <v/>
      </c>
      <c r="K376" s="1" t="str">
        <f ca="1">IF(AND((ROW()-1)&gt;=INDEX(Onglets[Début],K$1),(ROW()-1)&lt;INDEX(Onglets[Début],L$1))=TRUE,VALUE(K$1),"")</f>
        <v/>
      </c>
      <c r="L376" s="1">
        <f ca="1">IF(AND((ROW()-1)&gt;=INDEX(Onglets[Début],L$1))=TRUE,VALUE(L$1),"")</f>
        <v>9</v>
      </c>
      <c r="M376" s="2" t="str">
        <f t="shared" ca="1" si="20"/>
        <v xml:space="preserve"> </v>
      </c>
      <c r="N376" s="2" t="str">
        <f t="shared" ca="1" si="20"/>
        <v xml:space="preserve"> </v>
      </c>
      <c r="O376" s="2" t="str">
        <f t="shared" ca="1" si="20"/>
        <v xml:space="preserve"> </v>
      </c>
      <c r="P376" s="1" t="str">
        <f t="shared" ca="1" si="19"/>
        <v/>
      </c>
    </row>
    <row r="377" spans="1:16" s="2" customFormat="1" x14ac:dyDescent="0.2">
      <c r="A377" s="1">
        <f ca="1">ROW()-IFERROR(INDEX(Onglets[Fin],MATCH(SUM($D377:$L377)-1,Onglets[ID]),0),0)-1</f>
        <v>41</v>
      </c>
      <c r="B377" s="1" t="str">
        <f ca="1">INDEX(Onglets[Onglet],MATCH(SUM($D377:$L377),Onglets[ID]),0)</f>
        <v>TechSéparatives</v>
      </c>
      <c r="C377" s="23" t="str">
        <f t="shared" ca="1" si="18"/>
        <v>Valine (liquides physiologiques)</v>
      </c>
      <c r="D377" s="1" t="str">
        <f ca="1">IF(AND((ROW()-1)&gt;=INDEX(Onglets[Début],D$1),(ROW()-1)&lt;INDEX(Onglets[Début],E$1))=TRUE,VALUE(D$1),"")</f>
        <v/>
      </c>
      <c r="E377" s="1" t="str">
        <f ca="1">IF(AND((ROW()-1)&gt;=INDEX(Onglets[Début],E$1),(ROW()-1)&lt;INDEX(Onglets[Début],F$1))=TRUE,VALUE(E$1),"")</f>
        <v/>
      </c>
      <c r="F377" s="1" t="str">
        <f ca="1">IF(AND((ROW()-1)&gt;=INDEX(Onglets[Début],F$1),(ROW()-1)&lt;INDEX(Onglets[Début],G$1))=TRUE,VALUE(F$1),"")</f>
        <v/>
      </c>
      <c r="G377" s="1" t="str">
        <f ca="1">IF(AND((ROW()-1)&gt;=INDEX(Onglets[Début],G$1),(ROW()-1)&lt;INDEX(Onglets[Début],H$1))=TRUE,VALUE(G$1),"")</f>
        <v/>
      </c>
      <c r="H377" s="1" t="str">
        <f ca="1">IF(AND((ROW()-1)&gt;=INDEX(Onglets[Début],H$1),(ROW()-1)&lt;INDEX(Onglets[Début],I$1))=TRUE,VALUE(H$1),"")</f>
        <v/>
      </c>
      <c r="I377" s="1" t="str">
        <f ca="1">IF(AND((ROW()-1)&gt;=INDEX(Onglets[Début],I$1),(ROW()-1)&lt;INDEX(Onglets[Début],J$1))=TRUE,VALUE(I$1),"")</f>
        <v/>
      </c>
      <c r="J377" s="1" t="str">
        <f ca="1">IF(AND((ROW()-1)&gt;=INDEX(Onglets[Début],J$1),(ROW()-1)&lt;INDEX(Onglets[Début],K$1))=TRUE,VALUE(J$1),"")</f>
        <v/>
      </c>
      <c r="K377" s="1" t="str">
        <f ca="1">IF(AND((ROW()-1)&gt;=INDEX(Onglets[Début],K$1),(ROW()-1)&lt;INDEX(Onglets[Début],L$1))=TRUE,VALUE(K$1),"")</f>
        <v/>
      </c>
      <c r="L377" s="1">
        <f ca="1">IF(AND((ROW()-1)&gt;=INDEX(Onglets[Début],L$1))=TRUE,VALUE(L$1),"")</f>
        <v>9</v>
      </c>
      <c r="M377" s="2" t="str">
        <f t="shared" ca="1" si="20"/>
        <v xml:space="preserve"> </v>
      </c>
      <c r="N377" s="2" t="str">
        <f t="shared" ca="1" si="20"/>
        <v xml:space="preserve"> </v>
      </c>
      <c r="O377" s="2" t="str">
        <f t="shared" ca="1" si="20"/>
        <v xml:space="preserve"> </v>
      </c>
      <c r="P377" s="1" t="str">
        <f t="shared" ca="1" si="19"/>
        <v/>
      </c>
    </row>
    <row r="378" spans="1:16" s="2" customFormat="1" x14ac:dyDescent="0.2">
      <c r="A378" s="1">
        <f ca="1">ROW()-IFERROR(INDEX(Onglets[Fin],MATCH(SUM($D378:$L378)-1,Onglets[ID]),0),0)-1</f>
        <v>42</v>
      </c>
      <c r="B378" s="1" t="str">
        <f ca="1">INDEX(Onglets[Onglet],MATCH(SUM($D378:$L378),Onglets[ID]),0)</f>
        <v>TechSéparatives</v>
      </c>
      <c r="C378" s="23" t="str">
        <f t="shared" ca="1" si="18"/>
        <v>Vitamine E (gras)</v>
      </c>
      <c r="D378" s="1" t="str">
        <f ca="1">IF(AND((ROW()-1)&gt;=INDEX(Onglets[Début],D$1),(ROW()-1)&lt;INDEX(Onglets[Début],E$1))=TRUE,VALUE(D$1),"")</f>
        <v/>
      </c>
      <c r="E378" s="1" t="str">
        <f ca="1">IF(AND((ROW()-1)&gt;=INDEX(Onglets[Début],E$1),(ROW()-1)&lt;INDEX(Onglets[Début],F$1))=TRUE,VALUE(E$1),"")</f>
        <v/>
      </c>
      <c r="F378" s="1" t="str">
        <f ca="1">IF(AND((ROW()-1)&gt;=INDEX(Onglets[Début],F$1),(ROW()-1)&lt;INDEX(Onglets[Début],G$1))=TRUE,VALUE(F$1),"")</f>
        <v/>
      </c>
      <c r="G378" s="1" t="str">
        <f ca="1">IF(AND((ROW()-1)&gt;=INDEX(Onglets[Début],G$1),(ROW()-1)&lt;INDEX(Onglets[Début],H$1))=TRUE,VALUE(G$1),"")</f>
        <v/>
      </c>
      <c r="H378" s="1" t="str">
        <f ca="1">IF(AND((ROW()-1)&gt;=INDEX(Onglets[Début],H$1),(ROW()-1)&lt;INDEX(Onglets[Début],I$1))=TRUE,VALUE(H$1),"")</f>
        <v/>
      </c>
      <c r="I378" s="1" t="str">
        <f ca="1">IF(AND((ROW()-1)&gt;=INDEX(Onglets[Début],I$1),(ROW()-1)&lt;INDEX(Onglets[Début],J$1))=TRUE,VALUE(I$1),"")</f>
        <v/>
      </c>
      <c r="J378" s="1" t="str">
        <f ca="1">IF(AND((ROW()-1)&gt;=INDEX(Onglets[Début],J$1),(ROW()-1)&lt;INDEX(Onglets[Début],K$1))=TRUE,VALUE(J$1),"")</f>
        <v/>
      </c>
      <c r="K378" s="1" t="str">
        <f ca="1">IF(AND((ROW()-1)&gt;=INDEX(Onglets[Début],K$1),(ROW()-1)&lt;INDEX(Onglets[Début],L$1))=TRUE,VALUE(K$1),"")</f>
        <v/>
      </c>
      <c r="L378" s="1">
        <f ca="1">IF(AND((ROW()-1)&gt;=INDEX(Onglets[Début],L$1))=TRUE,VALUE(L$1),"")</f>
        <v>9</v>
      </c>
      <c r="M378" s="2" t="str">
        <f t="shared" ca="1" si="20"/>
        <v xml:space="preserve"> </v>
      </c>
      <c r="N378" s="2" t="str">
        <f t="shared" ca="1" si="20"/>
        <v/>
      </c>
      <c r="O378" s="2" t="str">
        <f t="shared" ca="1" si="20"/>
        <v xml:space="preserve"> </v>
      </c>
      <c r="P378" s="1" t="str">
        <f t="shared" ca="1" si="19"/>
        <v/>
      </c>
    </row>
    <row r="379" spans="1:16" s="2" customFormat="1" x14ac:dyDescent="0.2">
      <c r="A379" s="1">
        <f ca="1">ROW()-IFERROR(INDEX(Onglets[Fin],MATCH(SUM($D379:$L379)-1,Onglets[ID]),0),0)-1</f>
        <v>43</v>
      </c>
      <c r="B379" s="1" t="str">
        <f ca="1">INDEX(Onglets[Onglet],MATCH(SUM($D379:$L379),Onglets[ID]),0)</f>
        <v>TechSéparatives</v>
      </c>
      <c r="C379" s="23" t="str">
        <f t="shared" ca="1" si="18"/>
        <v>Vitamine E (plasma)</v>
      </c>
      <c r="D379" s="1" t="str">
        <f ca="1">IF(AND((ROW()-1)&gt;=INDEX(Onglets[Début],D$1),(ROW()-1)&lt;INDEX(Onglets[Début],E$1))=TRUE,VALUE(D$1),"")</f>
        <v/>
      </c>
      <c r="E379" s="1" t="str">
        <f ca="1">IF(AND((ROW()-1)&gt;=INDEX(Onglets[Début],E$1),(ROW()-1)&lt;INDEX(Onglets[Début],F$1))=TRUE,VALUE(E$1),"")</f>
        <v/>
      </c>
      <c r="F379" s="1" t="str">
        <f ca="1">IF(AND((ROW()-1)&gt;=INDEX(Onglets[Début],F$1),(ROW()-1)&lt;INDEX(Onglets[Début],G$1))=TRUE,VALUE(F$1),"")</f>
        <v/>
      </c>
      <c r="G379" s="1" t="str">
        <f ca="1">IF(AND((ROW()-1)&gt;=INDEX(Onglets[Début],G$1),(ROW()-1)&lt;INDEX(Onglets[Début],H$1))=TRUE,VALUE(G$1),"")</f>
        <v/>
      </c>
      <c r="H379" s="1" t="str">
        <f ca="1">IF(AND((ROW()-1)&gt;=INDEX(Onglets[Début],H$1),(ROW()-1)&lt;INDEX(Onglets[Début],I$1))=TRUE,VALUE(H$1),"")</f>
        <v/>
      </c>
      <c r="I379" s="1" t="str">
        <f ca="1">IF(AND((ROW()-1)&gt;=INDEX(Onglets[Début],I$1),(ROW()-1)&lt;INDEX(Onglets[Début],J$1))=TRUE,VALUE(I$1),"")</f>
        <v/>
      </c>
      <c r="J379" s="1" t="str">
        <f ca="1">IF(AND((ROW()-1)&gt;=INDEX(Onglets[Début],J$1),(ROW()-1)&lt;INDEX(Onglets[Début],K$1))=TRUE,VALUE(J$1),"")</f>
        <v/>
      </c>
      <c r="K379" s="1" t="str">
        <f ca="1">IF(AND((ROW()-1)&gt;=INDEX(Onglets[Début],K$1),(ROW()-1)&lt;INDEX(Onglets[Début],L$1))=TRUE,VALUE(K$1),"")</f>
        <v/>
      </c>
      <c r="L379" s="1">
        <f ca="1">IF(AND((ROW()-1)&gt;=INDEX(Onglets[Début],L$1))=TRUE,VALUE(L$1),"")</f>
        <v>9</v>
      </c>
      <c r="M379" s="2" t="str">
        <f t="shared" ca="1" si="20"/>
        <v xml:space="preserve"> </v>
      </c>
      <c r="N379" s="2" t="str">
        <f t="shared" ca="1" si="20"/>
        <v xml:space="preserve"> </v>
      </c>
      <c r="O379" s="2" t="str">
        <f t="shared" ca="1" si="20"/>
        <v xml:space="preserve"> </v>
      </c>
      <c r="P379" s="1" t="str">
        <f t="shared" ca="1" si="19"/>
        <v/>
      </c>
    </row>
    <row r="380" spans="1:16" s="2" customFormat="1" x14ac:dyDescent="0.2">
      <c r="A380" s="1">
        <f ca="1">ROW()-IFERROR(INDEX(Onglets[Fin],MATCH(SUM($D380:$L380)-1,Onglets[ID]),0),0)-1</f>
        <v>44</v>
      </c>
      <c r="B380" s="1" t="str">
        <f ca="1">INDEX(Onglets[Onglet],MATCH(SUM($D380:$L380),Onglets[ID]),0)</f>
        <v>TechSéparatives</v>
      </c>
      <c r="C380" s="23" t="e">
        <f t="shared" ca="1" si="18"/>
        <v>#N/A</v>
      </c>
      <c r="D380" s="1" t="str">
        <f ca="1">IF(AND((ROW()-1)&gt;=INDEX(Onglets[Début],D$1),(ROW()-1)&lt;INDEX(Onglets[Début],E$1))=TRUE,VALUE(D$1),"")</f>
        <v/>
      </c>
      <c r="E380" s="1" t="str">
        <f ca="1">IF(AND((ROW()-1)&gt;=INDEX(Onglets[Début],E$1),(ROW()-1)&lt;INDEX(Onglets[Début],F$1))=TRUE,VALUE(E$1),"")</f>
        <v/>
      </c>
      <c r="F380" s="1" t="str">
        <f ca="1">IF(AND((ROW()-1)&gt;=INDEX(Onglets[Début],F$1),(ROW()-1)&lt;INDEX(Onglets[Début],G$1))=TRUE,VALUE(F$1),"")</f>
        <v/>
      </c>
      <c r="G380" s="1" t="str">
        <f ca="1">IF(AND((ROW()-1)&gt;=INDEX(Onglets[Début],G$1),(ROW()-1)&lt;INDEX(Onglets[Début],H$1))=TRUE,VALUE(G$1),"")</f>
        <v/>
      </c>
      <c r="H380" s="1" t="str">
        <f ca="1">IF(AND((ROW()-1)&gt;=INDEX(Onglets[Début],H$1),(ROW()-1)&lt;INDEX(Onglets[Début],I$1))=TRUE,VALUE(H$1),"")</f>
        <v/>
      </c>
      <c r="I380" s="1" t="str">
        <f ca="1">IF(AND((ROW()-1)&gt;=INDEX(Onglets[Début],I$1),(ROW()-1)&lt;INDEX(Onglets[Début],J$1))=TRUE,VALUE(I$1),"")</f>
        <v/>
      </c>
      <c r="J380" s="1" t="str">
        <f ca="1">IF(AND((ROW()-1)&gt;=INDEX(Onglets[Début],J$1),(ROW()-1)&lt;INDEX(Onglets[Début],K$1))=TRUE,VALUE(J$1),"")</f>
        <v/>
      </c>
      <c r="K380" s="1" t="str">
        <f ca="1">IF(AND((ROW()-1)&gt;=INDEX(Onglets[Début],K$1),(ROW()-1)&lt;INDEX(Onglets[Début],L$1))=TRUE,VALUE(K$1),"")</f>
        <v/>
      </c>
      <c r="L380" s="1">
        <f ca="1">IF(AND((ROW()-1)&gt;=INDEX(Onglets[Début],L$1))=TRUE,VALUE(L$1),"")</f>
        <v>9</v>
      </c>
      <c r="M380" s="2" t="e">
        <f t="shared" ca="1" si="20"/>
        <v>#N/A</v>
      </c>
      <c r="N380" s="2" t="e">
        <f t="shared" ca="1" si="20"/>
        <v>#N/A</v>
      </c>
      <c r="O380" s="2" t="e">
        <f t="shared" ca="1" si="20"/>
        <v>#N/A</v>
      </c>
      <c r="P380" s="1" t="e">
        <f t="shared" ca="1" si="19"/>
        <v>#N/A</v>
      </c>
    </row>
    <row r="381" spans="1:16" s="2" customFormat="1" x14ac:dyDescent="0.2">
      <c r="A381" s="1">
        <f ca="1">ROW()-IFERROR(INDEX(Onglets[Fin],MATCH(SUM($D381:$L381)-1,Onglets[ID]),0),0)-1</f>
        <v>45</v>
      </c>
      <c r="B381" s="1" t="str">
        <f ca="1">INDEX(Onglets[Onglet],MATCH(SUM($D381:$L381),Onglets[ID]),0)</f>
        <v>TechSéparatives</v>
      </c>
      <c r="C381" s="23" t="e">
        <f t="shared" ca="1" si="18"/>
        <v>#N/A</v>
      </c>
      <c r="D381" s="1" t="str">
        <f ca="1">IF(AND((ROW()-1)&gt;=INDEX(Onglets[Début],D$1),(ROW()-1)&lt;INDEX(Onglets[Début],E$1))=TRUE,VALUE(D$1),"")</f>
        <v/>
      </c>
      <c r="E381" s="1" t="str">
        <f ca="1">IF(AND((ROW()-1)&gt;=INDEX(Onglets[Début],E$1),(ROW()-1)&lt;INDEX(Onglets[Début],F$1))=TRUE,VALUE(E$1),"")</f>
        <v/>
      </c>
      <c r="F381" s="1" t="str">
        <f ca="1">IF(AND((ROW()-1)&gt;=INDEX(Onglets[Début],F$1),(ROW()-1)&lt;INDEX(Onglets[Début],G$1))=TRUE,VALUE(F$1),"")</f>
        <v/>
      </c>
      <c r="G381" s="1" t="str">
        <f ca="1">IF(AND((ROW()-1)&gt;=INDEX(Onglets[Début],G$1),(ROW()-1)&lt;INDEX(Onglets[Début],H$1))=TRUE,VALUE(G$1),"")</f>
        <v/>
      </c>
      <c r="H381" s="1" t="str">
        <f ca="1">IF(AND((ROW()-1)&gt;=INDEX(Onglets[Début],H$1),(ROW()-1)&lt;INDEX(Onglets[Début],I$1))=TRUE,VALUE(H$1),"")</f>
        <v/>
      </c>
      <c r="I381" s="1" t="str">
        <f ca="1">IF(AND((ROW()-1)&gt;=INDEX(Onglets[Début],I$1),(ROW()-1)&lt;INDEX(Onglets[Début],J$1))=TRUE,VALUE(I$1),"")</f>
        <v/>
      </c>
      <c r="J381" s="1" t="str">
        <f ca="1">IF(AND((ROW()-1)&gt;=INDEX(Onglets[Début],J$1),(ROW()-1)&lt;INDEX(Onglets[Début],K$1))=TRUE,VALUE(J$1),"")</f>
        <v/>
      </c>
      <c r="K381" s="1" t="str">
        <f ca="1">IF(AND((ROW()-1)&gt;=INDEX(Onglets[Début],K$1),(ROW()-1)&lt;INDEX(Onglets[Début],L$1))=TRUE,VALUE(K$1),"")</f>
        <v/>
      </c>
      <c r="L381" s="1">
        <f ca="1">IF(AND((ROW()-1)&gt;=INDEX(Onglets[Début],L$1))=TRUE,VALUE(L$1),"")</f>
        <v>9</v>
      </c>
      <c r="M381" s="2" t="e">
        <f t="shared" ca="1" si="20"/>
        <v>#N/A</v>
      </c>
      <c r="N381" s="2" t="e">
        <f t="shared" ca="1" si="20"/>
        <v>#N/A</v>
      </c>
      <c r="O381" s="2" t="e">
        <f t="shared" ca="1" si="20"/>
        <v>#N/A</v>
      </c>
      <c r="P381" s="1" t="e">
        <f t="shared" ca="1" si="19"/>
        <v>#N/A</v>
      </c>
    </row>
    <row r="382" spans="1:16" s="2" customFormat="1" x14ac:dyDescent="0.2">
      <c r="A382" s="1">
        <f ca="1">ROW()-IFERROR(INDEX(Onglets[Fin],MATCH(SUM($D382:$L382)-1,Onglets[ID]),0),0)-1</f>
        <v>46</v>
      </c>
      <c r="B382" s="1" t="str">
        <f ca="1">INDEX(Onglets[Onglet],MATCH(SUM($D382:$L382),Onglets[ID]),0)</f>
        <v>TechSéparatives</v>
      </c>
      <c r="C382" s="23" t="e">
        <f t="shared" ca="1" si="18"/>
        <v>#N/A</v>
      </c>
      <c r="D382" s="1" t="str">
        <f ca="1">IF(AND((ROW()-1)&gt;=INDEX(Onglets[Début],D$1),(ROW()-1)&lt;INDEX(Onglets[Début],E$1))=TRUE,VALUE(D$1),"")</f>
        <v/>
      </c>
      <c r="E382" s="1" t="str">
        <f ca="1">IF(AND((ROW()-1)&gt;=INDEX(Onglets[Début],E$1),(ROW()-1)&lt;INDEX(Onglets[Début],F$1))=TRUE,VALUE(E$1),"")</f>
        <v/>
      </c>
      <c r="F382" s="1" t="str">
        <f ca="1">IF(AND((ROW()-1)&gt;=INDEX(Onglets[Début],F$1),(ROW()-1)&lt;INDEX(Onglets[Début],G$1))=TRUE,VALUE(F$1),"")</f>
        <v/>
      </c>
      <c r="G382" s="1" t="str">
        <f ca="1">IF(AND((ROW()-1)&gt;=INDEX(Onglets[Début],G$1),(ROW()-1)&lt;INDEX(Onglets[Début],H$1))=TRUE,VALUE(G$1),"")</f>
        <v/>
      </c>
      <c r="H382" s="1" t="str">
        <f ca="1">IF(AND((ROW()-1)&gt;=INDEX(Onglets[Début],H$1),(ROW()-1)&lt;INDEX(Onglets[Début],I$1))=TRUE,VALUE(H$1),"")</f>
        <v/>
      </c>
      <c r="I382" s="1" t="str">
        <f ca="1">IF(AND((ROW()-1)&gt;=INDEX(Onglets[Début],I$1),(ROW()-1)&lt;INDEX(Onglets[Début],J$1))=TRUE,VALUE(I$1),"")</f>
        <v/>
      </c>
      <c r="J382" s="1" t="str">
        <f ca="1">IF(AND((ROW()-1)&gt;=INDEX(Onglets[Début],J$1),(ROW()-1)&lt;INDEX(Onglets[Début],K$1))=TRUE,VALUE(J$1),"")</f>
        <v/>
      </c>
      <c r="K382" s="1" t="str">
        <f ca="1">IF(AND((ROW()-1)&gt;=INDEX(Onglets[Début],K$1),(ROW()-1)&lt;INDEX(Onglets[Début],L$1))=TRUE,VALUE(K$1),"")</f>
        <v/>
      </c>
      <c r="L382" s="1">
        <f ca="1">IF(AND((ROW()-1)&gt;=INDEX(Onglets[Début],L$1))=TRUE,VALUE(L$1),"")</f>
        <v>9</v>
      </c>
      <c r="M382" s="2" t="e">
        <f t="shared" ca="1" si="20"/>
        <v>#N/A</v>
      </c>
      <c r="N382" s="2" t="e">
        <f t="shared" ca="1" si="20"/>
        <v>#N/A</v>
      </c>
      <c r="O382" s="2" t="e">
        <f t="shared" ca="1" si="20"/>
        <v>#N/A</v>
      </c>
      <c r="P382" s="1" t="e">
        <f t="shared" ca="1" si="19"/>
        <v>#N/A</v>
      </c>
    </row>
    <row r="383" spans="1:16" s="2" customFormat="1" x14ac:dyDescent="0.2">
      <c r="A383" s="1">
        <f ca="1">ROW()-IFERROR(INDEX(Onglets[Fin],MATCH(SUM($D383:$L383)-1,Onglets[ID]),0),0)-1</f>
        <v>47</v>
      </c>
      <c r="B383" s="1" t="str">
        <f ca="1">INDEX(Onglets[Onglet],MATCH(SUM($D383:$L383),Onglets[ID]),0)</f>
        <v>TechSéparatives</v>
      </c>
      <c r="C383" s="23" t="e">
        <f t="shared" ca="1" si="18"/>
        <v>#N/A</v>
      </c>
      <c r="D383" s="1" t="str">
        <f ca="1">IF(AND((ROW()-1)&gt;=INDEX(Onglets[Début],D$1),(ROW()-1)&lt;INDEX(Onglets[Début],E$1))=TRUE,VALUE(D$1),"")</f>
        <v/>
      </c>
      <c r="E383" s="1" t="str">
        <f ca="1">IF(AND((ROW()-1)&gt;=INDEX(Onglets[Début],E$1),(ROW()-1)&lt;INDEX(Onglets[Début],F$1))=TRUE,VALUE(E$1),"")</f>
        <v/>
      </c>
      <c r="F383" s="1" t="str">
        <f ca="1">IF(AND((ROW()-1)&gt;=INDEX(Onglets[Début],F$1),(ROW()-1)&lt;INDEX(Onglets[Début],G$1))=TRUE,VALUE(F$1),"")</f>
        <v/>
      </c>
      <c r="G383" s="1" t="str">
        <f ca="1">IF(AND((ROW()-1)&gt;=INDEX(Onglets[Début],G$1),(ROW()-1)&lt;INDEX(Onglets[Début],H$1))=TRUE,VALUE(G$1),"")</f>
        <v/>
      </c>
      <c r="H383" s="1" t="str">
        <f ca="1">IF(AND((ROW()-1)&gt;=INDEX(Onglets[Début],H$1),(ROW()-1)&lt;INDEX(Onglets[Début],I$1))=TRUE,VALUE(H$1),"")</f>
        <v/>
      </c>
      <c r="I383" s="1" t="str">
        <f ca="1">IF(AND((ROW()-1)&gt;=INDEX(Onglets[Début],I$1),(ROW()-1)&lt;INDEX(Onglets[Début],J$1))=TRUE,VALUE(I$1),"")</f>
        <v/>
      </c>
      <c r="J383" s="1" t="str">
        <f ca="1">IF(AND((ROW()-1)&gt;=INDEX(Onglets[Début],J$1),(ROW()-1)&lt;INDEX(Onglets[Début],K$1))=TRUE,VALUE(J$1),"")</f>
        <v/>
      </c>
      <c r="K383" s="1" t="str">
        <f ca="1">IF(AND((ROW()-1)&gt;=INDEX(Onglets[Début],K$1),(ROW()-1)&lt;INDEX(Onglets[Début],L$1))=TRUE,VALUE(K$1),"")</f>
        <v/>
      </c>
      <c r="L383" s="1">
        <f ca="1">IF(AND((ROW()-1)&gt;=INDEX(Onglets[Début],L$1))=TRUE,VALUE(L$1),"")</f>
        <v>9</v>
      </c>
      <c r="M383" s="2" t="e">
        <f t="shared" ca="1" si="20"/>
        <v>#N/A</v>
      </c>
      <c r="N383" s="2" t="e">
        <f t="shared" ca="1" si="20"/>
        <v>#N/A</v>
      </c>
      <c r="O383" s="2" t="e">
        <f t="shared" ca="1" si="20"/>
        <v>#N/A</v>
      </c>
      <c r="P383" s="1" t="e">
        <f t="shared" ca="1" si="19"/>
        <v>#N/A</v>
      </c>
    </row>
    <row r="384" spans="1:16" s="2" customFormat="1" x14ac:dyDescent="0.2">
      <c r="A384" s="1">
        <f ca="1">ROW()-IFERROR(INDEX(Onglets[Fin],MATCH(SUM($D384:$L384)-1,Onglets[ID]),0),0)-1</f>
        <v>48</v>
      </c>
      <c r="B384" s="1" t="str">
        <f ca="1">INDEX(Onglets[Onglet],MATCH(SUM($D384:$L384),Onglets[ID]),0)</f>
        <v>TechSéparatives</v>
      </c>
      <c r="C384" s="23" t="e">
        <f t="shared" ca="1" si="18"/>
        <v>#N/A</v>
      </c>
      <c r="D384" s="1" t="str">
        <f ca="1">IF(AND((ROW()-1)&gt;=INDEX(Onglets[Début],D$1),(ROW()-1)&lt;INDEX(Onglets[Début],E$1))=TRUE,VALUE(D$1),"")</f>
        <v/>
      </c>
      <c r="E384" s="1" t="str">
        <f ca="1">IF(AND((ROW()-1)&gt;=INDEX(Onglets[Début],E$1),(ROW()-1)&lt;INDEX(Onglets[Début],F$1))=TRUE,VALUE(E$1),"")</f>
        <v/>
      </c>
      <c r="F384" s="1" t="str">
        <f ca="1">IF(AND((ROW()-1)&gt;=INDEX(Onglets[Début],F$1),(ROW()-1)&lt;INDEX(Onglets[Début],G$1))=TRUE,VALUE(F$1),"")</f>
        <v/>
      </c>
      <c r="G384" s="1" t="str">
        <f ca="1">IF(AND((ROW()-1)&gt;=INDEX(Onglets[Début],G$1),(ROW()-1)&lt;INDEX(Onglets[Début],H$1))=TRUE,VALUE(G$1),"")</f>
        <v/>
      </c>
      <c r="H384" s="1" t="str">
        <f ca="1">IF(AND((ROW()-1)&gt;=INDEX(Onglets[Début],H$1),(ROW()-1)&lt;INDEX(Onglets[Début],I$1))=TRUE,VALUE(H$1),"")</f>
        <v/>
      </c>
      <c r="I384" s="1" t="str">
        <f ca="1">IF(AND((ROW()-1)&gt;=INDEX(Onglets[Début],I$1),(ROW()-1)&lt;INDEX(Onglets[Début],J$1))=TRUE,VALUE(I$1),"")</f>
        <v/>
      </c>
      <c r="J384" s="1" t="str">
        <f ca="1">IF(AND((ROW()-1)&gt;=INDEX(Onglets[Début],J$1),(ROW()-1)&lt;INDEX(Onglets[Début],K$1))=TRUE,VALUE(J$1),"")</f>
        <v/>
      </c>
      <c r="K384" s="1" t="str">
        <f ca="1">IF(AND((ROW()-1)&gt;=INDEX(Onglets[Début],K$1),(ROW()-1)&lt;INDEX(Onglets[Début],L$1))=TRUE,VALUE(K$1),"")</f>
        <v/>
      </c>
      <c r="L384" s="1">
        <f ca="1">IF(AND((ROW()-1)&gt;=INDEX(Onglets[Début],L$1))=TRUE,VALUE(L$1),"")</f>
        <v>9</v>
      </c>
      <c r="M384" s="2" t="e">
        <f t="shared" ca="1" si="20"/>
        <v>#N/A</v>
      </c>
      <c r="N384" s="2" t="e">
        <f t="shared" ca="1" si="20"/>
        <v>#N/A</v>
      </c>
      <c r="O384" s="2" t="e">
        <f t="shared" ca="1" si="20"/>
        <v>#N/A</v>
      </c>
      <c r="P384" s="1" t="e">
        <f t="shared" ca="1" si="19"/>
        <v>#N/A</v>
      </c>
    </row>
    <row r="385" spans="1:16" s="2" customFormat="1" x14ac:dyDescent="0.2">
      <c r="A385" s="1">
        <f ca="1">ROW()-IFERROR(INDEX(Onglets[Fin],MATCH(SUM($D385:$L385)-1,Onglets[ID]),0),0)-1</f>
        <v>49</v>
      </c>
      <c r="B385" s="1" t="str">
        <f ca="1">INDEX(Onglets[Onglet],MATCH(SUM($D385:$L385),Onglets[ID]),0)</f>
        <v>TechSéparatives</v>
      </c>
      <c r="C385" s="23" t="e">
        <f t="shared" ca="1" si="18"/>
        <v>#N/A</v>
      </c>
      <c r="D385" s="1" t="str">
        <f ca="1">IF(AND((ROW()-1)&gt;=INDEX(Onglets[Début],D$1),(ROW()-1)&lt;INDEX(Onglets[Début],E$1))=TRUE,VALUE(D$1),"")</f>
        <v/>
      </c>
      <c r="E385" s="1" t="str">
        <f ca="1">IF(AND((ROW()-1)&gt;=INDEX(Onglets[Début],E$1),(ROW()-1)&lt;INDEX(Onglets[Début],F$1))=TRUE,VALUE(E$1),"")</f>
        <v/>
      </c>
      <c r="F385" s="1" t="str">
        <f ca="1">IF(AND((ROW()-1)&gt;=INDEX(Onglets[Début],F$1),(ROW()-1)&lt;INDEX(Onglets[Début],G$1))=TRUE,VALUE(F$1),"")</f>
        <v/>
      </c>
      <c r="G385" s="1" t="str">
        <f ca="1">IF(AND((ROW()-1)&gt;=INDEX(Onglets[Début],G$1),(ROW()-1)&lt;INDEX(Onglets[Début],H$1))=TRUE,VALUE(G$1),"")</f>
        <v/>
      </c>
      <c r="H385" s="1" t="str">
        <f ca="1">IF(AND((ROW()-1)&gt;=INDEX(Onglets[Début],H$1),(ROW()-1)&lt;INDEX(Onglets[Début],I$1))=TRUE,VALUE(H$1),"")</f>
        <v/>
      </c>
      <c r="I385" s="1" t="str">
        <f ca="1">IF(AND((ROW()-1)&gt;=INDEX(Onglets[Début],I$1),(ROW()-1)&lt;INDEX(Onglets[Début],J$1))=TRUE,VALUE(I$1),"")</f>
        <v/>
      </c>
      <c r="J385" s="1" t="str">
        <f ca="1">IF(AND((ROW()-1)&gt;=INDEX(Onglets[Début],J$1),(ROW()-1)&lt;INDEX(Onglets[Début],K$1))=TRUE,VALUE(J$1),"")</f>
        <v/>
      </c>
      <c r="K385" s="1" t="str">
        <f ca="1">IF(AND((ROW()-1)&gt;=INDEX(Onglets[Début],K$1),(ROW()-1)&lt;INDEX(Onglets[Début],L$1))=TRUE,VALUE(K$1),"")</f>
        <v/>
      </c>
      <c r="L385" s="1">
        <f ca="1">IF(AND((ROW()-1)&gt;=INDEX(Onglets[Début],L$1))=TRUE,VALUE(L$1),"")</f>
        <v>9</v>
      </c>
      <c r="M385" s="2" t="e">
        <f t="shared" ca="1" si="20"/>
        <v>#N/A</v>
      </c>
      <c r="N385" s="2" t="e">
        <f t="shared" ca="1" si="20"/>
        <v>#N/A</v>
      </c>
      <c r="O385" s="2" t="e">
        <f t="shared" ca="1" si="20"/>
        <v>#N/A</v>
      </c>
      <c r="P385" s="1" t="e">
        <f t="shared" ca="1" si="19"/>
        <v>#N/A</v>
      </c>
    </row>
    <row r="386" spans="1:16" s="2" customFormat="1" x14ac:dyDescent="0.2">
      <c r="A386" s="1">
        <f ca="1">ROW()-IFERROR(INDEX(Onglets[Fin],MATCH(SUM($D386:$L386)-1,Onglets[ID]),0),0)-1</f>
        <v>50</v>
      </c>
      <c r="B386" s="1" t="str">
        <f ca="1">INDEX(Onglets[Onglet],MATCH(SUM($D386:$L386),Onglets[ID]),0)</f>
        <v>TechSéparatives</v>
      </c>
      <c r="C386" s="23" t="e">
        <f t="shared" ref="C386:C399" ca="1" si="21">INDEX(INDIRECT($B386&amp;"[Analyse]"),MATCH($A386,INDIRECT($B386&amp;"[Id]"),0))</f>
        <v>#N/A</v>
      </c>
      <c r="D386" s="1" t="str">
        <f ca="1">IF(AND((ROW()-1)&gt;=INDEX(Onglets[Début],D$1),(ROW()-1)&lt;INDEX(Onglets[Début],E$1))=TRUE,VALUE(D$1),"")</f>
        <v/>
      </c>
      <c r="E386" s="1" t="str">
        <f ca="1">IF(AND((ROW()-1)&gt;=INDEX(Onglets[Début],E$1),(ROW()-1)&lt;INDEX(Onglets[Début],F$1))=TRUE,VALUE(E$1),"")</f>
        <v/>
      </c>
      <c r="F386" s="1" t="str">
        <f ca="1">IF(AND((ROW()-1)&gt;=INDEX(Onglets[Début],F$1),(ROW()-1)&lt;INDEX(Onglets[Début],G$1))=TRUE,VALUE(F$1),"")</f>
        <v/>
      </c>
      <c r="G386" s="1" t="str">
        <f ca="1">IF(AND((ROW()-1)&gt;=INDEX(Onglets[Début],G$1),(ROW()-1)&lt;INDEX(Onglets[Début],H$1))=TRUE,VALUE(G$1),"")</f>
        <v/>
      </c>
      <c r="H386" s="1" t="str">
        <f ca="1">IF(AND((ROW()-1)&gt;=INDEX(Onglets[Début],H$1),(ROW()-1)&lt;INDEX(Onglets[Début],I$1))=TRUE,VALUE(H$1),"")</f>
        <v/>
      </c>
      <c r="I386" s="1" t="str">
        <f ca="1">IF(AND((ROW()-1)&gt;=INDEX(Onglets[Début],I$1),(ROW()-1)&lt;INDEX(Onglets[Début],J$1))=TRUE,VALUE(I$1),"")</f>
        <v/>
      </c>
      <c r="J386" s="1" t="str">
        <f ca="1">IF(AND((ROW()-1)&gt;=INDEX(Onglets[Début],J$1),(ROW()-1)&lt;INDEX(Onglets[Début],K$1))=TRUE,VALUE(J$1),"")</f>
        <v/>
      </c>
      <c r="K386" s="1" t="str">
        <f ca="1">IF(AND((ROW()-1)&gt;=INDEX(Onglets[Début],K$1),(ROW()-1)&lt;INDEX(Onglets[Début],L$1))=TRUE,VALUE(K$1),"")</f>
        <v/>
      </c>
      <c r="L386" s="1">
        <f ca="1">IF(AND((ROW()-1)&gt;=INDEX(Onglets[Début],L$1))=TRUE,VALUE(L$1),"")</f>
        <v>9</v>
      </c>
      <c r="M386" s="2" t="e">
        <f t="shared" ca="1" si="20"/>
        <v>#N/A</v>
      </c>
      <c r="N386" s="2" t="e">
        <f t="shared" ca="1" si="20"/>
        <v>#N/A</v>
      </c>
      <c r="O386" s="2" t="e">
        <f t="shared" ca="1" si="20"/>
        <v>#N/A</v>
      </c>
      <c r="P386" s="1" t="e">
        <f t="shared" ref="P386:P420" ca="1" si="22">IF(INDEX(INDIRECT($B386&amp;"["&amp;P$1&amp;"]"),MATCH($A386,INDIRECT($B386&amp;"[Id]"),0))&lt;&gt;"",INDEX(INDIRECT($B386&amp;"[Commentaire]"),MATCH($A386,INDIRECT($B386&amp;"[Id]"),0)),"")</f>
        <v>#N/A</v>
      </c>
    </row>
    <row r="387" spans="1:16" s="2" customFormat="1" x14ac:dyDescent="0.2">
      <c r="A387" s="1">
        <f ca="1">ROW()-IFERROR(INDEX(Onglets[Fin],MATCH(SUM($D387:$L387)-1,Onglets[ID]),0),0)-1</f>
        <v>51</v>
      </c>
      <c r="B387" s="1" t="str">
        <f ca="1">INDEX(Onglets[Onglet],MATCH(SUM($D387:$L387),Onglets[ID]),0)</f>
        <v>TechSéparatives</v>
      </c>
      <c r="C387" s="23" t="e">
        <f t="shared" ca="1" si="21"/>
        <v>#N/A</v>
      </c>
      <c r="D387" s="1" t="str">
        <f ca="1">IF(AND((ROW()-1)&gt;=INDEX(Onglets[Début],D$1),(ROW()-1)&lt;INDEX(Onglets[Début],E$1))=TRUE,VALUE(D$1),"")</f>
        <v/>
      </c>
      <c r="E387" s="1" t="str">
        <f ca="1">IF(AND((ROW()-1)&gt;=INDEX(Onglets[Début],E$1),(ROW()-1)&lt;INDEX(Onglets[Début],F$1))=TRUE,VALUE(E$1),"")</f>
        <v/>
      </c>
      <c r="F387" s="1" t="str">
        <f ca="1">IF(AND((ROW()-1)&gt;=INDEX(Onglets[Début],F$1),(ROW()-1)&lt;INDEX(Onglets[Début],G$1))=TRUE,VALUE(F$1),"")</f>
        <v/>
      </c>
      <c r="G387" s="1" t="str">
        <f ca="1">IF(AND((ROW()-1)&gt;=INDEX(Onglets[Début],G$1),(ROW()-1)&lt;INDEX(Onglets[Début],H$1))=TRUE,VALUE(G$1),"")</f>
        <v/>
      </c>
      <c r="H387" s="1" t="str">
        <f ca="1">IF(AND((ROW()-1)&gt;=INDEX(Onglets[Début],H$1),(ROW()-1)&lt;INDEX(Onglets[Début],I$1))=TRUE,VALUE(H$1),"")</f>
        <v/>
      </c>
      <c r="I387" s="1" t="str">
        <f ca="1">IF(AND((ROW()-1)&gt;=INDEX(Onglets[Début],I$1),(ROW()-1)&lt;INDEX(Onglets[Début],J$1))=TRUE,VALUE(I$1),"")</f>
        <v/>
      </c>
      <c r="J387" s="1" t="str">
        <f ca="1">IF(AND((ROW()-1)&gt;=INDEX(Onglets[Début],J$1),(ROW()-1)&lt;INDEX(Onglets[Début],K$1))=TRUE,VALUE(J$1),"")</f>
        <v/>
      </c>
      <c r="K387" s="1" t="str">
        <f ca="1">IF(AND((ROW()-1)&gt;=INDEX(Onglets[Début],K$1),(ROW()-1)&lt;INDEX(Onglets[Début],L$1))=TRUE,VALUE(K$1),"")</f>
        <v/>
      </c>
      <c r="L387" s="1">
        <f ca="1">IF(AND((ROW()-1)&gt;=INDEX(Onglets[Début],L$1))=TRUE,VALUE(L$1),"")</f>
        <v>9</v>
      </c>
      <c r="M387" s="2" t="e">
        <f t="shared" ca="1" si="20"/>
        <v>#N/A</v>
      </c>
      <c r="N387" s="2" t="e">
        <f t="shared" ca="1" si="20"/>
        <v>#N/A</v>
      </c>
      <c r="O387" s="2" t="e">
        <f t="shared" ca="1" si="20"/>
        <v>#N/A</v>
      </c>
      <c r="P387" s="1" t="e">
        <f t="shared" ca="1" si="22"/>
        <v>#N/A</v>
      </c>
    </row>
    <row r="388" spans="1:16" s="2" customFormat="1" x14ac:dyDescent="0.2">
      <c r="A388" s="1">
        <f ca="1">ROW()-IFERROR(INDEX(Onglets[Fin],MATCH(SUM($D388:$L388)-1,Onglets[ID]),0),0)-1</f>
        <v>52</v>
      </c>
      <c r="B388" s="1" t="str">
        <f ca="1">INDEX(Onglets[Onglet],MATCH(SUM($D388:$L388),Onglets[ID]),0)</f>
        <v>TechSéparatives</v>
      </c>
      <c r="C388" s="23" t="e">
        <f t="shared" ca="1" si="21"/>
        <v>#N/A</v>
      </c>
      <c r="D388" s="1" t="str">
        <f ca="1">IF(AND((ROW()-1)&gt;=INDEX(Onglets[Début],D$1),(ROW()-1)&lt;INDEX(Onglets[Début],E$1))=TRUE,VALUE(D$1),"")</f>
        <v/>
      </c>
      <c r="E388" s="1" t="str">
        <f ca="1">IF(AND((ROW()-1)&gt;=INDEX(Onglets[Début],E$1),(ROW()-1)&lt;INDEX(Onglets[Début],F$1))=TRUE,VALUE(E$1),"")</f>
        <v/>
      </c>
      <c r="F388" s="1" t="str">
        <f ca="1">IF(AND((ROW()-1)&gt;=INDEX(Onglets[Début],F$1),(ROW()-1)&lt;INDEX(Onglets[Début],G$1))=TRUE,VALUE(F$1),"")</f>
        <v/>
      </c>
      <c r="G388" s="1" t="str">
        <f ca="1">IF(AND((ROW()-1)&gt;=INDEX(Onglets[Début],G$1),(ROW()-1)&lt;INDEX(Onglets[Début],H$1))=TRUE,VALUE(G$1),"")</f>
        <v/>
      </c>
      <c r="H388" s="1" t="str">
        <f ca="1">IF(AND((ROW()-1)&gt;=INDEX(Onglets[Début],H$1),(ROW()-1)&lt;INDEX(Onglets[Début],I$1))=TRUE,VALUE(H$1),"")</f>
        <v/>
      </c>
      <c r="I388" s="1" t="str">
        <f ca="1">IF(AND((ROW()-1)&gt;=INDEX(Onglets[Début],I$1),(ROW()-1)&lt;INDEX(Onglets[Début],J$1))=TRUE,VALUE(I$1),"")</f>
        <v/>
      </c>
      <c r="J388" s="1" t="str">
        <f ca="1">IF(AND((ROW()-1)&gt;=INDEX(Onglets[Début],J$1),(ROW()-1)&lt;INDEX(Onglets[Début],K$1))=TRUE,VALUE(J$1),"")</f>
        <v/>
      </c>
      <c r="K388" s="1" t="str">
        <f ca="1">IF(AND((ROW()-1)&gt;=INDEX(Onglets[Début],K$1),(ROW()-1)&lt;INDEX(Onglets[Début],L$1))=TRUE,VALUE(K$1),"")</f>
        <v/>
      </c>
      <c r="L388" s="1">
        <f ca="1">IF(AND((ROW()-1)&gt;=INDEX(Onglets[Début],L$1))=TRUE,VALUE(L$1),"")</f>
        <v>9</v>
      </c>
      <c r="M388" s="2" t="e">
        <f t="shared" ca="1" si="20"/>
        <v>#N/A</v>
      </c>
      <c r="N388" s="2" t="e">
        <f t="shared" ca="1" si="20"/>
        <v>#N/A</v>
      </c>
      <c r="O388" s="2" t="e">
        <f t="shared" ca="1" si="20"/>
        <v>#N/A</v>
      </c>
      <c r="P388" s="1" t="e">
        <f t="shared" ca="1" si="22"/>
        <v>#N/A</v>
      </c>
    </row>
    <row r="389" spans="1:16" s="2" customFormat="1" x14ac:dyDescent="0.2">
      <c r="A389" s="1">
        <f ca="1">ROW()-IFERROR(INDEX(Onglets[Fin],MATCH(SUM($D389:$L389)-1,Onglets[ID]),0),0)-1</f>
        <v>53</v>
      </c>
      <c r="B389" s="1" t="str">
        <f ca="1">INDEX(Onglets[Onglet],MATCH(SUM($D389:$L389),Onglets[ID]),0)</f>
        <v>TechSéparatives</v>
      </c>
      <c r="C389" s="23" t="e">
        <f t="shared" ca="1" si="21"/>
        <v>#N/A</v>
      </c>
      <c r="D389" s="1" t="str">
        <f ca="1">IF(AND((ROW()-1)&gt;=INDEX(Onglets[Début],D$1),(ROW()-1)&lt;INDEX(Onglets[Début],E$1))=TRUE,VALUE(D$1),"")</f>
        <v/>
      </c>
      <c r="E389" s="1" t="str">
        <f ca="1">IF(AND((ROW()-1)&gt;=INDEX(Onglets[Début],E$1),(ROW()-1)&lt;INDEX(Onglets[Début],F$1))=TRUE,VALUE(E$1),"")</f>
        <v/>
      </c>
      <c r="F389" s="1" t="str">
        <f ca="1">IF(AND((ROW()-1)&gt;=INDEX(Onglets[Début],F$1),(ROW()-1)&lt;INDEX(Onglets[Début],G$1))=TRUE,VALUE(F$1),"")</f>
        <v/>
      </c>
      <c r="G389" s="1" t="str">
        <f ca="1">IF(AND((ROW()-1)&gt;=INDEX(Onglets[Début],G$1),(ROW()-1)&lt;INDEX(Onglets[Début],H$1))=TRUE,VALUE(G$1),"")</f>
        <v/>
      </c>
      <c r="H389" s="1" t="str">
        <f ca="1">IF(AND((ROW()-1)&gt;=INDEX(Onglets[Début],H$1),(ROW()-1)&lt;INDEX(Onglets[Début],I$1))=TRUE,VALUE(H$1),"")</f>
        <v/>
      </c>
      <c r="I389" s="1" t="str">
        <f ca="1">IF(AND((ROW()-1)&gt;=INDEX(Onglets[Début],I$1),(ROW()-1)&lt;INDEX(Onglets[Début],J$1))=TRUE,VALUE(I$1),"")</f>
        <v/>
      </c>
      <c r="J389" s="1" t="str">
        <f ca="1">IF(AND((ROW()-1)&gt;=INDEX(Onglets[Début],J$1),(ROW()-1)&lt;INDEX(Onglets[Début],K$1))=TRUE,VALUE(J$1),"")</f>
        <v/>
      </c>
      <c r="K389" s="1" t="str">
        <f ca="1">IF(AND((ROW()-1)&gt;=INDEX(Onglets[Début],K$1),(ROW()-1)&lt;INDEX(Onglets[Début],L$1))=TRUE,VALUE(K$1),"")</f>
        <v/>
      </c>
      <c r="L389" s="1">
        <f ca="1">IF(AND((ROW()-1)&gt;=INDEX(Onglets[Début],L$1))=TRUE,VALUE(L$1),"")</f>
        <v>9</v>
      </c>
      <c r="M389" s="2" t="e">
        <f t="shared" ca="1" si="20"/>
        <v>#N/A</v>
      </c>
      <c r="N389" s="2" t="e">
        <f t="shared" ca="1" si="20"/>
        <v>#N/A</v>
      </c>
      <c r="O389" s="2" t="e">
        <f t="shared" ca="1" si="20"/>
        <v>#N/A</v>
      </c>
      <c r="P389" s="1" t="e">
        <f t="shared" ca="1" si="22"/>
        <v>#N/A</v>
      </c>
    </row>
    <row r="390" spans="1:16" s="2" customFormat="1" x14ac:dyDescent="0.2">
      <c r="A390" s="1">
        <f ca="1">ROW()-IFERROR(INDEX(Onglets[Fin],MATCH(SUM($D390:$L390)-1,Onglets[ID]),0),0)-1</f>
        <v>54</v>
      </c>
      <c r="B390" s="1" t="str">
        <f ca="1">INDEX(Onglets[Onglet],MATCH(SUM($D390:$L390),Onglets[ID]),0)</f>
        <v>TechSéparatives</v>
      </c>
      <c r="C390" s="23" t="e">
        <f t="shared" ca="1" si="21"/>
        <v>#N/A</v>
      </c>
      <c r="D390" s="1" t="str">
        <f ca="1">IF(AND((ROW()-1)&gt;=INDEX(Onglets[Début],D$1),(ROW()-1)&lt;INDEX(Onglets[Début],E$1))=TRUE,VALUE(D$1),"")</f>
        <v/>
      </c>
      <c r="E390" s="1" t="str">
        <f ca="1">IF(AND((ROW()-1)&gt;=INDEX(Onglets[Début],E$1),(ROW()-1)&lt;INDEX(Onglets[Début],F$1))=TRUE,VALUE(E$1),"")</f>
        <v/>
      </c>
      <c r="F390" s="1" t="str">
        <f ca="1">IF(AND((ROW()-1)&gt;=INDEX(Onglets[Début],F$1),(ROW()-1)&lt;INDEX(Onglets[Début],G$1))=TRUE,VALUE(F$1),"")</f>
        <v/>
      </c>
      <c r="G390" s="1" t="str">
        <f ca="1">IF(AND((ROW()-1)&gt;=INDEX(Onglets[Début],G$1),(ROW()-1)&lt;INDEX(Onglets[Début],H$1))=TRUE,VALUE(G$1),"")</f>
        <v/>
      </c>
      <c r="H390" s="1" t="str">
        <f ca="1">IF(AND((ROW()-1)&gt;=INDEX(Onglets[Début],H$1),(ROW()-1)&lt;INDEX(Onglets[Début],I$1))=TRUE,VALUE(H$1),"")</f>
        <v/>
      </c>
      <c r="I390" s="1" t="str">
        <f ca="1">IF(AND((ROW()-1)&gt;=INDEX(Onglets[Début],I$1),(ROW()-1)&lt;INDEX(Onglets[Début],J$1))=TRUE,VALUE(I$1),"")</f>
        <v/>
      </c>
      <c r="J390" s="1" t="str">
        <f ca="1">IF(AND((ROW()-1)&gt;=INDEX(Onglets[Début],J$1),(ROW()-1)&lt;INDEX(Onglets[Début],K$1))=TRUE,VALUE(J$1),"")</f>
        <v/>
      </c>
      <c r="K390" s="1" t="str">
        <f ca="1">IF(AND((ROW()-1)&gt;=INDEX(Onglets[Début],K$1),(ROW()-1)&lt;INDEX(Onglets[Début],L$1))=TRUE,VALUE(K$1),"")</f>
        <v/>
      </c>
      <c r="L390" s="1">
        <f ca="1">IF(AND((ROW()-1)&gt;=INDEX(Onglets[Début],L$1))=TRUE,VALUE(L$1),"")</f>
        <v>9</v>
      </c>
      <c r="M390" s="2" t="e">
        <f t="shared" ca="1" si="20"/>
        <v>#N/A</v>
      </c>
      <c r="N390" s="2" t="e">
        <f t="shared" ca="1" si="20"/>
        <v>#N/A</v>
      </c>
      <c r="O390" s="2" t="e">
        <f t="shared" ca="1" si="20"/>
        <v>#N/A</v>
      </c>
      <c r="P390" s="1" t="e">
        <f t="shared" ca="1" si="22"/>
        <v>#N/A</v>
      </c>
    </row>
    <row r="391" spans="1:16" s="2" customFormat="1" x14ac:dyDescent="0.2">
      <c r="A391" s="1">
        <f ca="1">ROW()-IFERROR(INDEX(Onglets[Fin],MATCH(SUM($D391:$L391)-1,Onglets[ID]),0),0)-1</f>
        <v>55</v>
      </c>
      <c r="B391" s="1" t="str">
        <f ca="1">INDEX(Onglets[Onglet],MATCH(SUM($D391:$L391),Onglets[ID]),0)</f>
        <v>TechSéparatives</v>
      </c>
      <c r="C391" s="23" t="e">
        <f t="shared" ca="1" si="21"/>
        <v>#N/A</v>
      </c>
      <c r="D391" s="1" t="str">
        <f ca="1">IF(AND((ROW()-1)&gt;=INDEX(Onglets[Début],D$1),(ROW()-1)&lt;INDEX(Onglets[Début],E$1))=TRUE,VALUE(D$1),"")</f>
        <v/>
      </c>
      <c r="E391" s="1" t="str">
        <f ca="1">IF(AND((ROW()-1)&gt;=INDEX(Onglets[Début],E$1),(ROW()-1)&lt;INDEX(Onglets[Début],F$1))=TRUE,VALUE(E$1),"")</f>
        <v/>
      </c>
      <c r="F391" s="1" t="str">
        <f ca="1">IF(AND((ROW()-1)&gt;=INDEX(Onglets[Début],F$1),(ROW()-1)&lt;INDEX(Onglets[Début],G$1))=TRUE,VALUE(F$1),"")</f>
        <v/>
      </c>
      <c r="G391" s="1" t="str">
        <f ca="1">IF(AND((ROW()-1)&gt;=INDEX(Onglets[Début],G$1),(ROW()-1)&lt;INDEX(Onglets[Début],H$1))=TRUE,VALUE(G$1),"")</f>
        <v/>
      </c>
      <c r="H391" s="1" t="str">
        <f ca="1">IF(AND((ROW()-1)&gt;=INDEX(Onglets[Début],H$1),(ROW()-1)&lt;INDEX(Onglets[Début],I$1))=TRUE,VALUE(H$1),"")</f>
        <v/>
      </c>
      <c r="I391" s="1" t="str">
        <f ca="1">IF(AND((ROW()-1)&gt;=INDEX(Onglets[Début],I$1),(ROW()-1)&lt;INDEX(Onglets[Début],J$1))=TRUE,VALUE(I$1),"")</f>
        <v/>
      </c>
      <c r="J391" s="1" t="str">
        <f ca="1">IF(AND((ROW()-1)&gt;=INDEX(Onglets[Début],J$1),(ROW()-1)&lt;INDEX(Onglets[Début],K$1))=TRUE,VALUE(J$1),"")</f>
        <v/>
      </c>
      <c r="K391" s="1" t="str">
        <f ca="1">IF(AND((ROW()-1)&gt;=INDEX(Onglets[Début],K$1),(ROW()-1)&lt;INDEX(Onglets[Début],L$1))=TRUE,VALUE(K$1),"")</f>
        <v/>
      </c>
      <c r="L391" s="1">
        <f ca="1">IF(AND((ROW()-1)&gt;=INDEX(Onglets[Début],L$1))=TRUE,VALUE(L$1),"")</f>
        <v>9</v>
      </c>
      <c r="M391" s="2" t="e">
        <f t="shared" ca="1" si="20"/>
        <v>#N/A</v>
      </c>
      <c r="N391" s="2" t="e">
        <f t="shared" ca="1" si="20"/>
        <v>#N/A</v>
      </c>
      <c r="O391" s="2" t="e">
        <f t="shared" ca="1" si="20"/>
        <v>#N/A</v>
      </c>
      <c r="P391" s="1" t="e">
        <f t="shared" ca="1" si="22"/>
        <v>#N/A</v>
      </c>
    </row>
    <row r="392" spans="1:16" s="2" customFormat="1" x14ac:dyDescent="0.2">
      <c r="A392" s="1">
        <f ca="1">ROW()-IFERROR(INDEX(Onglets[Fin],MATCH(SUM($D392:$L392)-1,Onglets[ID]),0),0)-1</f>
        <v>56</v>
      </c>
      <c r="B392" s="1" t="str">
        <f ca="1">INDEX(Onglets[Onglet],MATCH(SUM($D392:$L392),Onglets[ID]),0)</f>
        <v>TechSéparatives</v>
      </c>
      <c r="C392" s="23" t="e">
        <f t="shared" ca="1" si="21"/>
        <v>#N/A</v>
      </c>
      <c r="D392" s="1" t="str">
        <f ca="1">IF(AND((ROW()-1)&gt;=INDEX(Onglets[Début],D$1),(ROW()-1)&lt;INDEX(Onglets[Début],E$1))=TRUE,VALUE(D$1),"")</f>
        <v/>
      </c>
      <c r="E392" s="1" t="str">
        <f ca="1">IF(AND((ROW()-1)&gt;=INDEX(Onglets[Début],E$1),(ROW()-1)&lt;INDEX(Onglets[Début],F$1))=TRUE,VALUE(E$1),"")</f>
        <v/>
      </c>
      <c r="F392" s="1" t="str">
        <f ca="1">IF(AND((ROW()-1)&gt;=INDEX(Onglets[Début],F$1),(ROW()-1)&lt;INDEX(Onglets[Début],G$1))=TRUE,VALUE(F$1),"")</f>
        <v/>
      </c>
      <c r="G392" s="1" t="str">
        <f ca="1">IF(AND((ROW()-1)&gt;=INDEX(Onglets[Début],G$1),(ROW()-1)&lt;INDEX(Onglets[Début],H$1))=TRUE,VALUE(G$1),"")</f>
        <v/>
      </c>
      <c r="H392" s="1" t="str">
        <f ca="1">IF(AND((ROW()-1)&gt;=INDEX(Onglets[Début],H$1),(ROW()-1)&lt;INDEX(Onglets[Début],I$1))=TRUE,VALUE(H$1),"")</f>
        <v/>
      </c>
      <c r="I392" s="1" t="str">
        <f ca="1">IF(AND((ROW()-1)&gt;=INDEX(Onglets[Début],I$1),(ROW()-1)&lt;INDEX(Onglets[Début],J$1))=TRUE,VALUE(I$1),"")</f>
        <v/>
      </c>
      <c r="J392" s="1" t="str">
        <f ca="1">IF(AND((ROW()-1)&gt;=INDEX(Onglets[Début],J$1),(ROW()-1)&lt;INDEX(Onglets[Début],K$1))=TRUE,VALUE(J$1),"")</f>
        <v/>
      </c>
      <c r="K392" s="1" t="str">
        <f ca="1">IF(AND((ROW()-1)&gt;=INDEX(Onglets[Début],K$1),(ROW()-1)&lt;INDEX(Onglets[Début],L$1))=TRUE,VALUE(K$1),"")</f>
        <v/>
      </c>
      <c r="L392" s="1">
        <f ca="1">IF(AND((ROW()-1)&gt;=INDEX(Onglets[Début],L$1))=TRUE,VALUE(L$1),"")</f>
        <v>9</v>
      </c>
      <c r="M392" s="2" t="e">
        <f t="shared" ca="1" si="20"/>
        <v>#N/A</v>
      </c>
      <c r="N392" s="2" t="e">
        <f t="shared" ca="1" si="20"/>
        <v>#N/A</v>
      </c>
      <c r="O392" s="2" t="e">
        <f t="shared" ca="1" si="20"/>
        <v>#N/A</v>
      </c>
      <c r="P392" s="1" t="e">
        <f t="shared" ca="1" si="22"/>
        <v>#N/A</v>
      </c>
    </row>
    <row r="393" spans="1:16" s="2" customFormat="1" x14ac:dyDescent="0.2">
      <c r="A393" s="1">
        <f ca="1">ROW()-IFERROR(INDEX(Onglets[Fin],MATCH(SUM($D393:$L393)-1,Onglets[ID]),0),0)-1</f>
        <v>57</v>
      </c>
      <c r="B393" s="1" t="str">
        <f ca="1">INDEX(Onglets[Onglet],MATCH(SUM($D393:$L393),Onglets[ID]),0)</f>
        <v>TechSéparatives</v>
      </c>
      <c r="C393" s="23" t="e">
        <f t="shared" ca="1" si="21"/>
        <v>#N/A</v>
      </c>
      <c r="D393" s="1" t="str">
        <f ca="1">IF(AND((ROW()-1)&gt;=INDEX(Onglets[Début],D$1),(ROW()-1)&lt;INDEX(Onglets[Début],E$1))=TRUE,VALUE(D$1),"")</f>
        <v/>
      </c>
      <c r="E393" s="1" t="str">
        <f ca="1">IF(AND((ROW()-1)&gt;=INDEX(Onglets[Début],E$1),(ROW()-1)&lt;INDEX(Onglets[Début],F$1))=TRUE,VALUE(E$1),"")</f>
        <v/>
      </c>
      <c r="F393" s="1" t="str">
        <f ca="1">IF(AND((ROW()-1)&gt;=INDEX(Onglets[Début],F$1),(ROW()-1)&lt;INDEX(Onglets[Début],G$1))=TRUE,VALUE(F$1),"")</f>
        <v/>
      </c>
      <c r="G393" s="1" t="str">
        <f ca="1">IF(AND((ROW()-1)&gt;=INDEX(Onglets[Début],G$1),(ROW()-1)&lt;INDEX(Onglets[Début],H$1))=TRUE,VALUE(G$1),"")</f>
        <v/>
      </c>
      <c r="H393" s="1" t="str">
        <f ca="1">IF(AND((ROW()-1)&gt;=INDEX(Onglets[Début],H$1),(ROW()-1)&lt;INDEX(Onglets[Début],I$1))=TRUE,VALUE(H$1),"")</f>
        <v/>
      </c>
      <c r="I393" s="1" t="str">
        <f ca="1">IF(AND((ROW()-1)&gt;=INDEX(Onglets[Début],I$1),(ROW()-1)&lt;INDEX(Onglets[Début],J$1))=TRUE,VALUE(I$1),"")</f>
        <v/>
      </c>
      <c r="J393" s="1" t="str">
        <f ca="1">IF(AND((ROW()-1)&gt;=INDEX(Onglets[Début],J$1),(ROW()-1)&lt;INDEX(Onglets[Début],K$1))=TRUE,VALUE(J$1),"")</f>
        <v/>
      </c>
      <c r="K393" s="1" t="str">
        <f ca="1">IF(AND((ROW()-1)&gt;=INDEX(Onglets[Début],K$1),(ROW()-1)&lt;INDEX(Onglets[Début],L$1))=TRUE,VALUE(K$1),"")</f>
        <v/>
      </c>
      <c r="L393" s="1">
        <f ca="1">IF(AND((ROW()-1)&gt;=INDEX(Onglets[Début],L$1))=TRUE,VALUE(L$1),"")</f>
        <v>9</v>
      </c>
      <c r="M393" s="2" t="e">
        <f t="shared" ca="1" si="20"/>
        <v>#N/A</v>
      </c>
      <c r="N393" s="2" t="e">
        <f t="shared" ca="1" si="20"/>
        <v>#N/A</v>
      </c>
      <c r="O393" s="2" t="e">
        <f t="shared" ca="1" si="20"/>
        <v>#N/A</v>
      </c>
      <c r="P393" s="1" t="e">
        <f t="shared" ca="1" si="22"/>
        <v>#N/A</v>
      </c>
    </row>
    <row r="394" spans="1:16" s="2" customFormat="1" x14ac:dyDescent="0.2">
      <c r="A394" s="1">
        <f ca="1">ROW()-IFERROR(INDEX(Onglets[Fin],MATCH(SUM($D394:$L394)-1,Onglets[ID]),0),0)-1</f>
        <v>58</v>
      </c>
      <c r="B394" s="1" t="str">
        <f ca="1">INDEX(Onglets[Onglet],MATCH(SUM($D394:$L394),Onglets[ID]),0)</f>
        <v>TechSéparatives</v>
      </c>
      <c r="C394" s="23" t="e">
        <f t="shared" ca="1" si="21"/>
        <v>#N/A</v>
      </c>
      <c r="D394" s="1" t="str">
        <f ca="1">IF(AND((ROW()-1)&gt;=INDEX(Onglets[Début],D$1),(ROW()-1)&lt;INDEX(Onglets[Début],E$1))=TRUE,VALUE(D$1),"")</f>
        <v/>
      </c>
      <c r="E394" s="1" t="str">
        <f ca="1">IF(AND((ROW()-1)&gt;=INDEX(Onglets[Début],E$1),(ROW()-1)&lt;INDEX(Onglets[Début],F$1))=TRUE,VALUE(E$1),"")</f>
        <v/>
      </c>
      <c r="F394" s="1" t="str">
        <f ca="1">IF(AND((ROW()-1)&gt;=INDEX(Onglets[Début],F$1),(ROW()-1)&lt;INDEX(Onglets[Début],G$1))=TRUE,VALUE(F$1),"")</f>
        <v/>
      </c>
      <c r="G394" s="1" t="str">
        <f ca="1">IF(AND((ROW()-1)&gt;=INDEX(Onglets[Début],G$1),(ROW()-1)&lt;INDEX(Onglets[Début],H$1))=TRUE,VALUE(G$1),"")</f>
        <v/>
      </c>
      <c r="H394" s="1" t="str">
        <f ca="1">IF(AND((ROW()-1)&gt;=INDEX(Onglets[Début],H$1),(ROW()-1)&lt;INDEX(Onglets[Début],I$1))=TRUE,VALUE(H$1),"")</f>
        <v/>
      </c>
      <c r="I394" s="1" t="str">
        <f ca="1">IF(AND((ROW()-1)&gt;=INDEX(Onglets[Début],I$1),(ROW()-1)&lt;INDEX(Onglets[Début],J$1))=TRUE,VALUE(I$1),"")</f>
        <v/>
      </c>
      <c r="J394" s="1" t="str">
        <f ca="1">IF(AND((ROW()-1)&gt;=INDEX(Onglets[Début],J$1),(ROW()-1)&lt;INDEX(Onglets[Début],K$1))=TRUE,VALUE(J$1),"")</f>
        <v/>
      </c>
      <c r="K394" s="1" t="str">
        <f ca="1">IF(AND((ROW()-1)&gt;=INDEX(Onglets[Début],K$1),(ROW()-1)&lt;INDEX(Onglets[Début],L$1))=TRUE,VALUE(K$1),"")</f>
        <v/>
      </c>
      <c r="L394" s="1">
        <f ca="1">IF(AND((ROW()-1)&gt;=INDEX(Onglets[Début],L$1))=TRUE,VALUE(L$1),"")</f>
        <v>9</v>
      </c>
      <c r="M394" s="2" t="e">
        <f t="shared" ca="1" si="20"/>
        <v>#N/A</v>
      </c>
      <c r="N394" s="2" t="e">
        <f t="shared" ca="1" si="20"/>
        <v>#N/A</v>
      </c>
      <c r="O394" s="2" t="e">
        <f t="shared" ca="1" si="20"/>
        <v>#N/A</v>
      </c>
      <c r="P394" s="1" t="e">
        <f t="shared" ca="1" si="22"/>
        <v>#N/A</v>
      </c>
    </row>
    <row r="395" spans="1:16" s="2" customFormat="1" x14ac:dyDescent="0.2">
      <c r="A395" s="1">
        <f ca="1">ROW()-IFERROR(INDEX(Onglets[Fin],MATCH(SUM($D395:$L395)-1,Onglets[ID]),0),0)-1</f>
        <v>59</v>
      </c>
      <c r="B395" s="1" t="str">
        <f ca="1">INDEX(Onglets[Onglet],MATCH(SUM($D395:$L395),Onglets[ID]),0)</f>
        <v>TechSéparatives</v>
      </c>
      <c r="C395" s="23" t="e">
        <f t="shared" ca="1" si="21"/>
        <v>#N/A</v>
      </c>
      <c r="D395" s="1" t="str">
        <f ca="1">IF(AND((ROW()-1)&gt;=INDEX(Onglets[Début],D$1),(ROW()-1)&lt;INDEX(Onglets[Début],E$1))=TRUE,VALUE(D$1),"")</f>
        <v/>
      </c>
      <c r="E395" s="1" t="str">
        <f ca="1">IF(AND((ROW()-1)&gt;=INDEX(Onglets[Début],E$1),(ROW()-1)&lt;INDEX(Onglets[Début],F$1))=TRUE,VALUE(E$1),"")</f>
        <v/>
      </c>
      <c r="F395" s="1" t="str">
        <f ca="1">IF(AND((ROW()-1)&gt;=INDEX(Onglets[Début],F$1),(ROW()-1)&lt;INDEX(Onglets[Début],G$1))=TRUE,VALUE(F$1),"")</f>
        <v/>
      </c>
      <c r="G395" s="1" t="str">
        <f ca="1">IF(AND((ROW()-1)&gt;=INDEX(Onglets[Début],G$1),(ROW()-1)&lt;INDEX(Onglets[Début],H$1))=TRUE,VALUE(G$1),"")</f>
        <v/>
      </c>
      <c r="H395" s="1" t="str">
        <f ca="1">IF(AND((ROW()-1)&gt;=INDEX(Onglets[Début],H$1),(ROW()-1)&lt;INDEX(Onglets[Début],I$1))=TRUE,VALUE(H$1),"")</f>
        <v/>
      </c>
      <c r="I395" s="1" t="str">
        <f ca="1">IF(AND((ROW()-1)&gt;=INDEX(Onglets[Début],I$1),(ROW()-1)&lt;INDEX(Onglets[Début],J$1))=TRUE,VALUE(I$1),"")</f>
        <v/>
      </c>
      <c r="J395" s="1" t="str">
        <f ca="1">IF(AND((ROW()-1)&gt;=INDEX(Onglets[Début],J$1),(ROW()-1)&lt;INDEX(Onglets[Début],K$1))=TRUE,VALUE(J$1),"")</f>
        <v/>
      </c>
      <c r="K395" s="1" t="str">
        <f ca="1">IF(AND((ROW()-1)&gt;=INDEX(Onglets[Début],K$1),(ROW()-1)&lt;INDEX(Onglets[Début],L$1))=TRUE,VALUE(K$1),"")</f>
        <v/>
      </c>
      <c r="L395" s="1">
        <f ca="1">IF(AND((ROW()-1)&gt;=INDEX(Onglets[Début],L$1))=TRUE,VALUE(L$1),"")</f>
        <v>9</v>
      </c>
      <c r="M395" s="2" t="e">
        <f t="shared" ca="1" si="20"/>
        <v>#N/A</v>
      </c>
      <c r="N395" s="2" t="e">
        <f t="shared" ca="1" si="20"/>
        <v>#N/A</v>
      </c>
      <c r="O395" s="2" t="e">
        <f t="shared" ca="1" si="20"/>
        <v>#N/A</v>
      </c>
      <c r="P395" s="1" t="e">
        <f t="shared" ca="1" si="22"/>
        <v>#N/A</v>
      </c>
    </row>
    <row r="396" spans="1:16" s="2" customFormat="1" x14ac:dyDescent="0.2">
      <c r="A396" s="1">
        <f ca="1">ROW()-IFERROR(INDEX(Onglets[Fin],MATCH(SUM($D396:$L396)-1,Onglets[ID]),0),0)-1</f>
        <v>60</v>
      </c>
      <c r="B396" s="1" t="str">
        <f ca="1">INDEX(Onglets[Onglet],MATCH(SUM($D396:$L396),Onglets[ID]),0)</f>
        <v>TechSéparatives</v>
      </c>
      <c r="C396" s="23" t="e">
        <f t="shared" ca="1" si="21"/>
        <v>#N/A</v>
      </c>
      <c r="D396" s="1" t="str">
        <f ca="1">IF(AND((ROW()-1)&gt;=INDEX(Onglets[Début],D$1),(ROW()-1)&lt;INDEX(Onglets[Début],E$1))=TRUE,VALUE(D$1),"")</f>
        <v/>
      </c>
      <c r="E396" s="1" t="str">
        <f ca="1">IF(AND((ROW()-1)&gt;=INDEX(Onglets[Début],E$1),(ROW()-1)&lt;INDEX(Onglets[Début],F$1))=TRUE,VALUE(E$1),"")</f>
        <v/>
      </c>
      <c r="F396" s="1" t="str">
        <f ca="1">IF(AND((ROW()-1)&gt;=INDEX(Onglets[Début],F$1),(ROW()-1)&lt;INDEX(Onglets[Début],G$1))=TRUE,VALUE(F$1),"")</f>
        <v/>
      </c>
      <c r="G396" s="1" t="str">
        <f ca="1">IF(AND((ROW()-1)&gt;=INDEX(Onglets[Début],G$1),(ROW()-1)&lt;INDEX(Onglets[Début],H$1))=TRUE,VALUE(G$1),"")</f>
        <v/>
      </c>
      <c r="H396" s="1" t="str">
        <f ca="1">IF(AND((ROW()-1)&gt;=INDEX(Onglets[Début],H$1),(ROW()-1)&lt;INDEX(Onglets[Début],I$1))=TRUE,VALUE(H$1),"")</f>
        <v/>
      </c>
      <c r="I396" s="1" t="str">
        <f ca="1">IF(AND((ROW()-1)&gt;=INDEX(Onglets[Début],I$1),(ROW()-1)&lt;INDEX(Onglets[Début],J$1))=TRUE,VALUE(I$1),"")</f>
        <v/>
      </c>
      <c r="J396" s="1" t="str">
        <f ca="1">IF(AND((ROW()-1)&gt;=INDEX(Onglets[Début],J$1),(ROW()-1)&lt;INDEX(Onglets[Début],K$1))=TRUE,VALUE(J$1),"")</f>
        <v/>
      </c>
      <c r="K396" s="1" t="str">
        <f ca="1">IF(AND((ROW()-1)&gt;=INDEX(Onglets[Début],K$1),(ROW()-1)&lt;INDEX(Onglets[Début],L$1))=TRUE,VALUE(K$1),"")</f>
        <v/>
      </c>
      <c r="L396" s="1">
        <f ca="1">IF(AND((ROW()-1)&gt;=INDEX(Onglets[Début],L$1))=TRUE,VALUE(L$1),"")</f>
        <v>9</v>
      </c>
      <c r="M396" s="2" t="e">
        <f t="shared" ca="1" si="20"/>
        <v>#N/A</v>
      </c>
      <c r="N396" s="2" t="e">
        <f t="shared" ca="1" si="20"/>
        <v>#N/A</v>
      </c>
      <c r="O396" s="2" t="e">
        <f t="shared" ca="1" si="20"/>
        <v>#N/A</v>
      </c>
      <c r="P396" s="1" t="e">
        <f t="shared" ca="1" si="22"/>
        <v>#N/A</v>
      </c>
    </row>
    <row r="397" spans="1:16" s="2" customFormat="1" x14ac:dyDescent="0.2">
      <c r="A397" s="1">
        <f ca="1">ROW()-IFERROR(INDEX(Onglets[Fin],MATCH(SUM($D397:$L397)-1,Onglets[ID]),0),0)-1</f>
        <v>61</v>
      </c>
      <c r="B397" s="1" t="str">
        <f ca="1">INDEX(Onglets[Onglet],MATCH(SUM($D397:$L397),Onglets[ID]),0)</f>
        <v>TechSéparatives</v>
      </c>
      <c r="C397" s="23" t="e">
        <f t="shared" ca="1" si="21"/>
        <v>#N/A</v>
      </c>
      <c r="D397" s="1" t="str">
        <f ca="1">IF(AND((ROW()-1)&gt;=INDEX(Onglets[Début],D$1),(ROW()-1)&lt;INDEX(Onglets[Début],E$1))=TRUE,VALUE(D$1),"")</f>
        <v/>
      </c>
      <c r="E397" s="1" t="str">
        <f ca="1">IF(AND((ROW()-1)&gt;=INDEX(Onglets[Début],E$1),(ROW()-1)&lt;INDEX(Onglets[Début],F$1))=TRUE,VALUE(E$1),"")</f>
        <v/>
      </c>
      <c r="F397" s="1" t="str">
        <f ca="1">IF(AND((ROW()-1)&gt;=INDEX(Onglets[Début],F$1),(ROW()-1)&lt;INDEX(Onglets[Début],G$1))=TRUE,VALUE(F$1),"")</f>
        <v/>
      </c>
      <c r="G397" s="1" t="str">
        <f ca="1">IF(AND((ROW()-1)&gt;=INDEX(Onglets[Début],G$1),(ROW()-1)&lt;INDEX(Onglets[Début],H$1))=TRUE,VALUE(G$1),"")</f>
        <v/>
      </c>
      <c r="H397" s="1" t="str">
        <f ca="1">IF(AND((ROW()-1)&gt;=INDEX(Onglets[Début],H$1),(ROW()-1)&lt;INDEX(Onglets[Début],I$1))=TRUE,VALUE(H$1),"")</f>
        <v/>
      </c>
      <c r="I397" s="1" t="str">
        <f ca="1">IF(AND((ROW()-1)&gt;=INDEX(Onglets[Début],I$1),(ROW()-1)&lt;INDEX(Onglets[Début],J$1))=TRUE,VALUE(I$1),"")</f>
        <v/>
      </c>
      <c r="J397" s="1" t="str">
        <f ca="1">IF(AND((ROW()-1)&gt;=INDEX(Onglets[Début],J$1),(ROW()-1)&lt;INDEX(Onglets[Début],K$1))=TRUE,VALUE(J$1),"")</f>
        <v/>
      </c>
      <c r="K397" s="1" t="str">
        <f ca="1">IF(AND((ROW()-1)&gt;=INDEX(Onglets[Début],K$1),(ROW()-1)&lt;INDEX(Onglets[Début],L$1))=TRUE,VALUE(K$1),"")</f>
        <v/>
      </c>
      <c r="L397" s="1">
        <f ca="1">IF(AND((ROW()-1)&gt;=INDEX(Onglets[Début],L$1))=TRUE,VALUE(L$1),"")</f>
        <v>9</v>
      </c>
      <c r="M397" s="2" t="e">
        <f t="shared" ca="1" si="20"/>
        <v>#N/A</v>
      </c>
      <c r="N397" s="2" t="e">
        <f t="shared" ca="1" si="20"/>
        <v>#N/A</v>
      </c>
      <c r="O397" s="2" t="e">
        <f t="shared" ca="1" si="20"/>
        <v>#N/A</v>
      </c>
      <c r="P397" s="1" t="e">
        <f t="shared" ca="1" si="22"/>
        <v>#N/A</v>
      </c>
    </row>
    <row r="398" spans="1:16" s="2" customFormat="1" x14ac:dyDescent="0.2">
      <c r="A398" s="1">
        <f ca="1">ROW()-IFERROR(INDEX(Onglets[Fin],MATCH(SUM($D398:$L398)-1,Onglets[ID]),0),0)-1</f>
        <v>62</v>
      </c>
      <c r="B398" s="1" t="str">
        <f ca="1">INDEX(Onglets[Onglet],MATCH(SUM($D398:$L398),Onglets[ID]),0)</f>
        <v>TechSéparatives</v>
      </c>
      <c r="C398" s="23" t="e">
        <f t="shared" ca="1" si="21"/>
        <v>#N/A</v>
      </c>
      <c r="D398" s="1" t="str">
        <f ca="1">IF(AND((ROW()-1)&gt;=INDEX(Onglets[Début],D$1),(ROW()-1)&lt;INDEX(Onglets[Début],E$1))=TRUE,VALUE(D$1),"")</f>
        <v/>
      </c>
      <c r="E398" s="1" t="str">
        <f ca="1">IF(AND((ROW()-1)&gt;=INDEX(Onglets[Début],E$1),(ROW()-1)&lt;INDEX(Onglets[Début],F$1))=TRUE,VALUE(E$1),"")</f>
        <v/>
      </c>
      <c r="F398" s="1" t="str">
        <f ca="1">IF(AND((ROW()-1)&gt;=INDEX(Onglets[Début],F$1),(ROW()-1)&lt;INDEX(Onglets[Début],G$1))=TRUE,VALUE(F$1),"")</f>
        <v/>
      </c>
      <c r="G398" s="1" t="str">
        <f ca="1">IF(AND((ROW()-1)&gt;=INDEX(Onglets[Début],G$1),(ROW()-1)&lt;INDEX(Onglets[Début],H$1))=TRUE,VALUE(G$1),"")</f>
        <v/>
      </c>
      <c r="H398" s="1" t="str">
        <f ca="1">IF(AND((ROW()-1)&gt;=INDEX(Onglets[Début],H$1),(ROW()-1)&lt;INDEX(Onglets[Début],I$1))=TRUE,VALUE(H$1),"")</f>
        <v/>
      </c>
      <c r="I398" s="1" t="str">
        <f ca="1">IF(AND((ROW()-1)&gt;=INDEX(Onglets[Début],I$1),(ROW()-1)&lt;INDEX(Onglets[Début],J$1))=TRUE,VALUE(I$1),"")</f>
        <v/>
      </c>
      <c r="J398" s="1" t="str">
        <f ca="1">IF(AND((ROW()-1)&gt;=INDEX(Onglets[Début],J$1),(ROW()-1)&lt;INDEX(Onglets[Début],K$1))=TRUE,VALUE(J$1),"")</f>
        <v/>
      </c>
      <c r="K398" s="1" t="str">
        <f ca="1">IF(AND((ROW()-1)&gt;=INDEX(Onglets[Début],K$1),(ROW()-1)&lt;INDEX(Onglets[Début],L$1))=TRUE,VALUE(K$1),"")</f>
        <v/>
      </c>
      <c r="L398" s="1">
        <f ca="1">IF(AND((ROW()-1)&gt;=INDEX(Onglets[Début],L$1))=TRUE,VALUE(L$1),"")</f>
        <v>9</v>
      </c>
      <c r="M398" s="2" t="e">
        <f t="shared" ref="M398:O420" ca="1" si="23">IF(INDEX(INDIRECT($B398&amp;"["&amp;M$1&amp;"]"),MATCH($A398,INDIRECT($B398&amp;"[Id]"),0))&lt;&gt;"",Prénom&amp;" "&amp;Nom,"")</f>
        <v>#N/A</v>
      </c>
      <c r="N398" s="2" t="e">
        <f t="shared" ca="1" si="23"/>
        <v>#N/A</v>
      </c>
      <c r="O398" s="2" t="e">
        <f t="shared" ca="1" si="23"/>
        <v>#N/A</v>
      </c>
      <c r="P398" s="1" t="e">
        <f t="shared" ca="1" si="22"/>
        <v>#N/A</v>
      </c>
    </row>
    <row r="399" spans="1:16" s="2" customFormat="1" x14ac:dyDescent="0.2">
      <c r="A399" s="1">
        <f ca="1">ROW()-IFERROR(INDEX(Onglets[Fin],MATCH(SUM($D399:$L399)-1,Onglets[ID]),0),0)-1</f>
        <v>63</v>
      </c>
      <c r="B399" s="1" t="str">
        <f ca="1">INDEX(Onglets[Onglet],MATCH(SUM($D399:$L399),Onglets[ID]),0)</f>
        <v>TechSéparatives</v>
      </c>
      <c r="C399" s="23" t="e">
        <f t="shared" ca="1" si="21"/>
        <v>#N/A</v>
      </c>
      <c r="D399" s="1" t="str">
        <f ca="1">IF(AND((ROW()-1)&gt;=INDEX(Onglets[Début],D$1),(ROW()-1)&lt;INDEX(Onglets[Début],E$1))=TRUE,VALUE(D$1),"")</f>
        <v/>
      </c>
      <c r="E399" s="1" t="str">
        <f ca="1">IF(AND((ROW()-1)&gt;=INDEX(Onglets[Début],E$1),(ROW()-1)&lt;INDEX(Onglets[Début],F$1))=TRUE,VALUE(E$1),"")</f>
        <v/>
      </c>
      <c r="F399" s="1" t="str">
        <f ca="1">IF(AND((ROW()-1)&gt;=INDEX(Onglets[Début],F$1),(ROW()-1)&lt;INDEX(Onglets[Début],G$1))=TRUE,VALUE(F$1),"")</f>
        <v/>
      </c>
      <c r="G399" s="1" t="str">
        <f ca="1">IF(AND((ROW()-1)&gt;=INDEX(Onglets[Début],G$1),(ROW()-1)&lt;INDEX(Onglets[Début],H$1))=TRUE,VALUE(G$1),"")</f>
        <v/>
      </c>
      <c r="H399" s="1" t="str">
        <f ca="1">IF(AND((ROW()-1)&gt;=INDEX(Onglets[Début],H$1),(ROW()-1)&lt;INDEX(Onglets[Début],I$1))=TRUE,VALUE(H$1),"")</f>
        <v/>
      </c>
      <c r="I399" s="1" t="str">
        <f ca="1">IF(AND((ROW()-1)&gt;=INDEX(Onglets[Début],I$1),(ROW()-1)&lt;INDEX(Onglets[Début],J$1))=TRUE,VALUE(I$1),"")</f>
        <v/>
      </c>
      <c r="J399" s="1" t="str">
        <f ca="1">IF(AND((ROW()-1)&gt;=INDEX(Onglets[Début],J$1),(ROW()-1)&lt;INDEX(Onglets[Début],K$1))=TRUE,VALUE(J$1),"")</f>
        <v/>
      </c>
      <c r="K399" s="1" t="str">
        <f ca="1">IF(AND((ROW()-1)&gt;=INDEX(Onglets[Début],K$1),(ROW()-1)&lt;INDEX(Onglets[Début],L$1))=TRUE,VALUE(K$1),"")</f>
        <v/>
      </c>
      <c r="L399" s="1">
        <f ca="1">IF(AND((ROW()-1)&gt;=INDEX(Onglets[Début],L$1))=TRUE,VALUE(L$1),"")</f>
        <v>9</v>
      </c>
      <c r="M399" s="2" t="e">
        <f t="shared" ca="1" si="23"/>
        <v>#N/A</v>
      </c>
      <c r="N399" s="2" t="e">
        <f t="shared" ca="1" si="23"/>
        <v>#N/A</v>
      </c>
      <c r="O399" s="2" t="e">
        <f t="shared" ca="1" si="23"/>
        <v>#N/A</v>
      </c>
      <c r="P399" s="1" t="e">
        <f t="shared" ca="1" si="22"/>
        <v>#N/A</v>
      </c>
    </row>
    <row r="400" spans="1:16" x14ac:dyDescent="0.2">
      <c r="A400" s="24">
        <f ca="1">ROW()-IFERROR(INDEX(Onglets[Fin],MATCH(SUM($D400:$L400)-1,Onglets[ID]),0),0)-1</f>
        <v>64</v>
      </c>
      <c r="B400" s="24" t="str">
        <f ca="1">INDEX(Onglets[Onglet],MATCH(SUM($D400:$L400),Onglets[ID]),0)</f>
        <v>TechSéparatives</v>
      </c>
      <c r="C400" s="25" t="e">
        <f t="shared" ref="C400:C420" ca="1" si="24">INDEX(INDIRECT($B400&amp;"[Analyse]"),MATCH($A400,INDIRECT($B400&amp;"[Id]"),0))</f>
        <v>#N/A</v>
      </c>
      <c r="D400" s="26" t="str">
        <f ca="1">IF(AND((ROW()-1)&gt;=INDEX(Onglets[Début],D$1),(ROW()-1)&lt;INDEX(Onglets[Début],E$1))=TRUE,VALUE(D$1),"")</f>
        <v/>
      </c>
      <c r="E400" s="26" t="str">
        <f ca="1">IF(AND((ROW()-1)&gt;=INDEX(Onglets[Début],E$1),(ROW()-1)&lt;INDEX(Onglets[Début],F$1))=TRUE,VALUE(E$1),"")</f>
        <v/>
      </c>
      <c r="F400" s="26" t="str">
        <f ca="1">IF(AND((ROW()-1)&gt;=INDEX(Onglets[Début],F$1),(ROW()-1)&lt;INDEX(Onglets[Début],G$1))=TRUE,VALUE(F$1),"")</f>
        <v/>
      </c>
      <c r="G400" s="26" t="str">
        <f ca="1">IF(AND((ROW()-1)&gt;=INDEX(Onglets[Début],G$1),(ROW()-1)&lt;INDEX(Onglets[Début],H$1))=TRUE,VALUE(G$1),"")</f>
        <v/>
      </c>
      <c r="H400" s="26" t="str">
        <f ca="1">IF(AND((ROW()-1)&gt;=INDEX(Onglets[Début],H$1),(ROW()-1)&lt;INDEX(Onglets[Début],I$1))=TRUE,VALUE(H$1),"")</f>
        <v/>
      </c>
      <c r="I400" s="26" t="str">
        <f ca="1">IF(AND((ROW()-1)&gt;=INDEX(Onglets[Début],I$1),(ROW()-1)&lt;INDEX(Onglets[Début],J$1))=TRUE,VALUE(I$1),"")</f>
        <v/>
      </c>
      <c r="J400" s="26" t="str">
        <f ca="1">IF(AND((ROW()-1)&gt;=INDEX(Onglets[Début],J$1),(ROW()-1)&lt;INDEX(Onglets[Début],K$1))=TRUE,VALUE(J$1),"")</f>
        <v/>
      </c>
      <c r="K400" s="26" t="str">
        <f ca="1">IF(AND((ROW()-1)&gt;=INDEX(Onglets[Début],K$1),(ROW()-1)&lt;INDEX(Onglets[Début],L$1))=TRUE,VALUE(K$1),"")</f>
        <v/>
      </c>
      <c r="L400" s="26">
        <f ca="1">IF(AND((ROW()-1)&gt;=INDEX(Onglets[Début],L$1))=TRUE,VALUE(L$1),"")</f>
        <v>9</v>
      </c>
      <c r="M400" s="2" t="e">
        <f t="shared" ca="1" si="23"/>
        <v>#N/A</v>
      </c>
      <c r="N400" s="2" t="e">
        <f t="shared" ca="1" si="23"/>
        <v>#N/A</v>
      </c>
      <c r="O400" s="2" t="e">
        <f t="shared" ca="1" si="23"/>
        <v>#N/A</v>
      </c>
      <c r="P400" s="1" t="e">
        <f t="shared" ca="1" si="22"/>
        <v>#N/A</v>
      </c>
    </row>
    <row r="401" spans="1:16" x14ac:dyDescent="0.2">
      <c r="A401" s="24">
        <f ca="1">ROW()-IFERROR(INDEX(Onglets[Fin],MATCH(SUM($D401:$L401)-1,Onglets[ID]),0),0)-1</f>
        <v>65</v>
      </c>
      <c r="B401" s="24" t="str">
        <f ca="1">INDEX(Onglets[Onglet],MATCH(SUM($D401:$L401),Onglets[ID]),0)</f>
        <v>TechSéparatives</v>
      </c>
      <c r="C401" s="25" t="e">
        <f t="shared" ca="1" si="24"/>
        <v>#N/A</v>
      </c>
      <c r="D401" s="26" t="str">
        <f ca="1">IF(AND((ROW()-1)&gt;=INDEX(Onglets[Début],D$1),(ROW()-1)&lt;INDEX(Onglets[Début],E$1))=TRUE,VALUE(D$1),"")</f>
        <v/>
      </c>
      <c r="E401" s="26" t="str">
        <f ca="1">IF(AND((ROW()-1)&gt;=INDEX(Onglets[Début],E$1),(ROW()-1)&lt;INDEX(Onglets[Début],F$1))=TRUE,VALUE(E$1),"")</f>
        <v/>
      </c>
      <c r="F401" s="26" t="str">
        <f ca="1">IF(AND((ROW()-1)&gt;=INDEX(Onglets[Début],F$1),(ROW()-1)&lt;INDEX(Onglets[Début],G$1))=TRUE,VALUE(F$1),"")</f>
        <v/>
      </c>
      <c r="G401" s="26" t="str">
        <f ca="1">IF(AND((ROW()-1)&gt;=INDEX(Onglets[Début],G$1),(ROW()-1)&lt;INDEX(Onglets[Début],H$1))=TRUE,VALUE(G$1),"")</f>
        <v/>
      </c>
      <c r="H401" s="26" t="str">
        <f ca="1">IF(AND((ROW()-1)&gt;=INDEX(Onglets[Début],H$1),(ROW()-1)&lt;INDEX(Onglets[Début],I$1))=TRUE,VALUE(H$1),"")</f>
        <v/>
      </c>
      <c r="I401" s="26" t="str">
        <f ca="1">IF(AND((ROW()-1)&gt;=INDEX(Onglets[Début],I$1),(ROW()-1)&lt;INDEX(Onglets[Début],J$1))=TRUE,VALUE(I$1),"")</f>
        <v/>
      </c>
      <c r="J401" s="26" t="str">
        <f ca="1">IF(AND((ROW()-1)&gt;=INDEX(Onglets[Début],J$1),(ROW()-1)&lt;INDEX(Onglets[Début],K$1))=TRUE,VALUE(J$1),"")</f>
        <v/>
      </c>
      <c r="K401" s="26" t="str">
        <f ca="1">IF(AND((ROW()-1)&gt;=INDEX(Onglets[Début],K$1),(ROW()-1)&lt;INDEX(Onglets[Début],L$1))=TRUE,VALUE(K$1),"")</f>
        <v/>
      </c>
      <c r="L401" s="26">
        <f ca="1">IF(AND((ROW()-1)&gt;=INDEX(Onglets[Début],L$1))=TRUE,VALUE(L$1),"")</f>
        <v>9</v>
      </c>
      <c r="M401" s="2" t="e">
        <f t="shared" ca="1" si="23"/>
        <v>#N/A</v>
      </c>
      <c r="N401" s="2" t="e">
        <f t="shared" ca="1" si="23"/>
        <v>#N/A</v>
      </c>
      <c r="O401" s="2" t="e">
        <f t="shared" ca="1" si="23"/>
        <v>#N/A</v>
      </c>
      <c r="P401" s="1" t="e">
        <f t="shared" ca="1" si="22"/>
        <v>#N/A</v>
      </c>
    </row>
    <row r="402" spans="1:16" x14ac:dyDescent="0.2">
      <c r="A402" s="24">
        <f ca="1">ROW()-IFERROR(INDEX(Onglets[Fin],MATCH(SUM($D402:$L402)-1,Onglets[ID]),0),0)-1</f>
        <v>66</v>
      </c>
      <c r="B402" s="24" t="str">
        <f ca="1">INDEX(Onglets[Onglet],MATCH(SUM($D402:$L402),Onglets[ID]),0)</f>
        <v>TechSéparatives</v>
      </c>
      <c r="C402" s="25" t="e">
        <f t="shared" ca="1" si="24"/>
        <v>#N/A</v>
      </c>
      <c r="D402" s="26" t="str">
        <f ca="1">IF(AND((ROW()-1)&gt;=INDEX(Onglets[Début],D$1),(ROW()-1)&lt;INDEX(Onglets[Début],E$1))=TRUE,VALUE(D$1),"")</f>
        <v/>
      </c>
      <c r="E402" s="26" t="str">
        <f ca="1">IF(AND((ROW()-1)&gt;=INDEX(Onglets[Début],E$1),(ROW()-1)&lt;INDEX(Onglets[Début],F$1))=TRUE,VALUE(E$1),"")</f>
        <v/>
      </c>
      <c r="F402" s="26" t="str">
        <f ca="1">IF(AND((ROW()-1)&gt;=INDEX(Onglets[Début],F$1),(ROW()-1)&lt;INDEX(Onglets[Début],G$1))=TRUE,VALUE(F$1),"")</f>
        <v/>
      </c>
      <c r="G402" s="26" t="str">
        <f ca="1">IF(AND((ROW()-1)&gt;=INDEX(Onglets[Début],G$1),(ROW()-1)&lt;INDEX(Onglets[Début],H$1))=TRUE,VALUE(G$1),"")</f>
        <v/>
      </c>
      <c r="H402" s="26" t="str">
        <f ca="1">IF(AND((ROW()-1)&gt;=INDEX(Onglets[Début],H$1),(ROW()-1)&lt;INDEX(Onglets[Début],I$1))=TRUE,VALUE(H$1),"")</f>
        <v/>
      </c>
      <c r="I402" s="26" t="str">
        <f ca="1">IF(AND((ROW()-1)&gt;=INDEX(Onglets[Début],I$1),(ROW()-1)&lt;INDEX(Onglets[Début],J$1))=TRUE,VALUE(I$1),"")</f>
        <v/>
      </c>
      <c r="J402" s="26" t="str">
        <f ca="1">IF(AND((ROW()-1)&gt;=INDEX(Onglets[Début],J$1),(ROW()-1)&lt;INDEX(Onglets[Début],K$1))=TRUE,VALUE(J$1),"")</f>
        <v/>
      </c>
      <c r="K402" s="26" t="str">
        <f ca="1">IF(AND((ROW()-1)&gt;=INDEX(Onglets[Début],K$1),(ROW()-1)&lt;INDEX(Onglets[Début],L$1))=TRUE,VALUE(K$1),"")</f>
        <v/>
      </c>
      <c r="L402" s="26">
        <f ca="1">IF(AND((ROW()-1)&gt;=INDEX(Onglets[Début],L$1))=TRUE,VALUE(L$1),"")</f>
        <v>9</v>
      </c>
      <c r="M402" s="2" t="e">
        <f t="shared" ca="1" si="23"/>
        <v>#N/A</v>
      </c>
      <c r="N402" s="2" t="e">
        <f t="shared" ca="1" si="23"/>
        <v>#N/A</v>
      </c>
      <c r="O402" s="2" t="e">
        <f t="shared" ca="1" si="23"/>
        <v>#N/A</v>
      </c>
      <c r="P402" s="1" t="e">
        <f t="shared" ca="1" si="22"/>
        <v>#N/A</v>
      </c>
    </row>
    <row r="403" spans="1:16" x14ac:dyDescent="0.2">
      <c r="A403" s="24">
        <f ca="1">ROW()-IFERROR(INDEX(Onglets[Fin],MATCH(SUM($D403:$L403)-1,Onglets[ID]),0),0)-1</f>
        <v>67</v>
      </c>
      <c r="B403" s="24" t="str">
        <f ca="1">INDEX(Onglets[Onglet],MATCH(SUM($D403:$L403),Onglets[ID]),0)</f>
        <v>TechSéparatives</v>
      </c>
      <c r="C403" s="25" t="e">
        <f t="shared" ca="1" si="24"/>
        <v>#N/A</v>
      </c>
      <c r="D403" s="26" t="str">
        <f ca="1">IF(AND((ROW()-1)&gt;=INDEX(Onglets[Début],D$1),(ROW()-1)&lt;INDEX(Onglets[Début],E$1))=TRUE,VALUE(D$1),"")</f>
        <v/>
      </c>
      <c r="E403" s="26" t="str">
        <f ca="1">IF(AND((ROW()-1)&gt;=INDEX(Onglets[Début],E$1),(ROW()-1)&lt;INDEX(Onglets[Début],F$1))=TRUE,VALUE(E$1),"")</f>
        <v/>
      </c>
      <c r="F403" s="26" t="str">
        <f ca="1">IF(AND((ROW()-1)&gt;=INDEX(Onglets[Début],F$1),(ROW()-1)&lt;INDEX(Onglets[Début],G$1))=TRUE,VALUE(F$1),"")</f>
        <v/>
      </c>
      <c r="G403" s="26" t="str">
        <f ca="1">IF(AND((ROW()-1)&gt;=INDEX(Onglets[Début],G$1),(ROW()-1)&lt;INDEX(Onglets[Début],H$1))=TRUE,VALUE(G$1),"")</f>
        <v/>
      </c>
      <c r="H403" s="26" t="str">
        <f ca="1">IF(AND((ROW()-1)&gt;=INDEX(Onglets[Début],H$1),(ROW()-1)&lt;INDEX(Onglets[Début],I$1))=TRUE,VALUE(H$1),"")</f>
        <v/>
      </c>
      <c r="I403" s="26" t="str">
        <f ca="1">IF(AND((ROW()-1)&gt;=INDEX(Onglets[Début],I$1),(ROW()-1)&lt;INDEX(Onglets[Début],J$1))=TRUE,VALUE(I$1),"")</f>
        <v/>
      </c>
      <c r="J403" s="26" t="str">
        <f ca="1">IF(AND((ROW()-1)&gt;=INDEX(Onglets[Début],J$1),(ROW()-1)&lt;INDEX(Onglets[Début],K$1))=TRUE,VALUE(J$1),"")</f>
        <v/>
      </c>
      <c r="K403" s="26" t="str">
        <f ca="1">IF(AND((ROW()-1)&gt;=INDEX(Onglets[Début],K$1),(ROW()-1)&lt;INDEX(Onglets[Début],L$1))=TRUE,VALUE(K$1),"")</f>
        <v/>
      </c>
      <c r="L403" s="26">
        <f ca="1">IF(AND((ROW()-1)&gt;=INDEX(Onglets[Début],L$1))=TRUE,VALUE(L$1),"")</f>
        <v>9</v>
      </c>
      <c r="M403" s="2" t="e">
        <f t="shared" ca="1" si="23"/>
        <v>#N/A</v>
      </c>
      <c r="N403" s="2" t="e">
        <f t="shared" ca="1" si="23"/>
        <v>#N/A</v>
      </c>
      <c r="O403" s="2" t="e">
        <f t="shared" ca="1" si="23"/>
        <v>#N/A</v>
      </c>
      <c r="P403" s="1" t="e">
        <f t="shared" ca="1" si="22"/>
        <v>#N/A</v>
      </c>
    </row>
    <row r="404" spans="1:16" x14ac:dyDescent="0.2">
      <c r="A404" s="24">
        <f ca="1">ROW()-IFERROR(INDEX(Onglets[Fin],MATCH(SUM($D404:$L404)-1,Onglets[ID]),0),0)-1</f>
        <v>68</v>
      </c>
      <c r="B404" s="24" t="str">
        <f ca="1">INDEX(Onglets[Onglet],MATCH(SUM($D404:$L404),Onglets[ID]),0)</f>
        <v>TechSéparatives</v>
      </c>
      <c r="C404" s="25" t="e">
        <f t="shared" ca="1" si="24"/>
        <v>#N/A</v>
      </c>
      <c r="D404" s="26" t="str">
        <f ca="1">IF(AND((ROW()-1)&gt;=INDEX(Onglets[Début],D$1),(ROW()-1)&lt;INDEX(Onglets[Début],E$1))=TRUE,VALUE(D$1),"")</f>
        <v/>
      </c>
      <c r="E404" s="26" t="str">
        <f ca="1">IF(AND((ROW()-1)&gt;=INDEX(Onglets[Début],E$1),(ROW()-1)&lt;INDEX(Onglets[Début],F$1))=TRUE,VALUE(E$1),"")</f>
        <v/>
      </c>
      <c r="F404" s="26" t="str">
        <f ca="1">IF(AND((ROW()-1)&gt;=INDEX(Onglets[Début],F$1),(ROW()-1)&lt;INDEX(Onglets[Début],G$1))=TRUE,VALUE(F$1),"")</f>
        <v/>
      </c>
      <c r="G404" s="26" t="str">
        <f ca="1">IF(AND((ROW()-1)&gt;=INDEX(Onglets[Début],G$1),(ROW()-1)&lt;INDEX(Onglets[Début],H$1))=TRUE,VALUE(G$1),"")</f>
        <v/>
      </c>
      <c r="H404" s="26" t="str">
        <f ca="1">IF(AND((ROW()-1)&gt;=INDEX(Onglets[Début],H$1),(ROW()-1)&lt;INDEX(Onglets[Début],I$1))=TRUE,VALUE(H$1),"")</f>
        <v/>
      </c>
      <c r="I404" s="26" t="str">
        <f ca="1">IF(AND((ROW()-1)&gt;=INDEX(Onglets[Début],I$1),(ROW()-1)&lt;INDEX(Onglets[Début],J$1))=TRUE,VALUE(I$1),"")</f>
        <v/>
      </c>
      <c r="J404" s="26" t="str">
        <f ca="1">IF(AND((ROW()-1)&gt;=INDEX(Onglets[Début],J$1),(ROW()-1)&lt;INDEX(Onglets[Début],K$1))=TRUE,VALUE(J$1),"")</f>
        <v/>
      </c>
      <c r="K404" s="26" t="str">
        <f ca="1">IF(AND((ROW()-1)&gt;=INDEX(Onglets[Début],K$1),(ROW()-1)&lt;INDEX(Onglets[Début],L$1))=TRUE,VALUE(K$1),"")</f>
        <v/>
      </c>
      <c r="L404" s="26">
        <f ca="1">IF(AND((ROW()-1)&gt;=INDEX(Onglets[Début],L$1))=TRUE,VALUE(L$1),"")</f>
        <v>9</v>
      </c>
      <c r="M404" s="2" t="e">
        <f t="shared" ca="1" si="23"/>
        <v>#N/A</v>
      </c>
      <c r="N404" s="2" t="e">
        <f t="shared" ca="1" si="23"/>
        <v>#N/A</v>
      </c>
      <c r="O404" s="2" t="e">
        <f t="shared" ca="1" si="23"/>
        <v>#N/A</v>
      </c>
      <c r="P404" s="1" t="e">
        <f t="shared" ca="1" si="22"/>
        <v>#N/A</v>
      </c>
    </row>
    <row r="405" spans="1:16" x14ac:dyDescent="0.2">
      <c r="A405" s="24">
        <f ca="1">ROW()-IFERROR(INDEX(Onglets[Fin],MATCH(SUM($D405:$L405)-1,Onglets[ID]),0),0)-1</f>
        <v>69</v>
      </c>
      <c r="B405" s="24" t="str">
        <f ca="1">INDEX(Onglets[Onglet],MATCH(SUM($D405:$L405),Onglets[ID]),0)</f>
        <v>TechSéparatives</v>
      </c>
      <c r="C405" s="25" t="e">
        <f t="shared" ca="1" si="24"/>
        <v>#N/A</v>
      </c>
      <c r="D405" s="26" t="str">
        <f ca="1">IF(AND((ROW()-1)&gt;=INDEX(Onglets[Début],D$1),(ROW()-1)&lt;INDEX(Onglets[Début],E$1))=TRUE,VALUE(D$1),"")</f>
        <v/>
      </c>
      <c r="E405" s="26" t="str">
        <f ca="1">IF(AND((ROW()-1)&gt;=INDEX(Onglets[Début],E$1),(ROW()-1)&lt;INDEX(Onglets[Début],F$1))=TRUE,VALUE(E$1),"")</f>
        <v/>
      </c>
      <c r="F405" s="26" t="str">
        <f ca="1">IF(AND((ROW()-1)&gt;=INDEX(Onglets[Début],F$1),(ROW()-1)&lt;INDEX(Onglets[Début],G$1))=TRUE,VALUE(F$1),"")</f>
        <v/>
      </c>
      <c r="G405" s="26" t="str">
        <f ca="1">IF(AND((ROW()-1)&gt;=INDEX(Onglets[Début],G$1),(ROW()-1)&lt;INDEX(Onglets[Début],H$1))=TRUE,VALUE(G$1),"")</f>
        <v/>
      </c>
      <c r="H405" s="26" t="str">
        <f ca="1">IF(AND((ROW()-1)&gt;=INDEX(Onglets[Début],H$1),(ROW()-1)&lt;INDEX(Onglets[Début],I$1))=TRUE,VALUE(H$1),"")</f>
        <v/>
      </c>
      <c r="I405" s="26" t="str">
        <f ca="1">IF(AND((ROW()-1)&gt;=INDEX(Onglets[Début],I$1),(ROW()-1)&lt;INDEX(Onglets[Début],J$1))=TRUE,VALUE(I$1),"")</f>
        <v/>
      </c>
      <c r="J405" s="26" t="str">
        <f ca="1">IF(AND((ROW()-1)&gt;=INDEX(Onglets[Début],J$1),(ROW()-1)&lt;INDEX(Onglets[Début],K$1))=TRUE,VALUE(J$1),"")</f>
        <v/>
      </c>
      <c r="K405" s="26" t="str">
        <f ca="1">IF(AND((ROW()-1)&gt;=INDEX(Onglets[Début],K$1),(ROW()-1)&lt;INDEX(Onglets[Début],L$1))=TRUE,VALUE(K$1),"")</f>
        <v/>
      </c>
      <c r="L405" s="26">
        <f ca="1">IF(AND((ROW()-1)&gt;=INDEX(Onglets[Début],L$1))=TRUE,VALUE(L$1),"")</f>
        <v>9</v>
      </c>
      <c r="M405" s="2" t="e">
        <f t="shared" ca="1" si="23"/>
        <v>#N/A</v>
      </c>
      <c r="N405" s="2" t="e">
        <f t="shared" ca="1" si="23"/>
        <v>#N/A</v>
      </c>
      <c r="O405" s="2" t="e">
        <f t="shared" ca="1" si="23"/>
        <v>#N/A</v>
      </c>
      <c r="P405" s="1" t="e">
        <f t="shared" ca="1" si="22"/>
        <v>#N/A</v>
      </c>
    </row>
    <row r="406" spans="1:16" x14ac:dyDescent="0.2">
      <c r="A406" s="24">
        <f ca="1">ROW()-IFERROR(INDEX(Onglets[Fin],MATCH(SUM($D406:$L406)-1,Onglets[ID]),0),0)-1</f>
        <v>70</v>
      </c>
      <c r="B406" s="24" t="str">
        <f ca="1">INDEX(Onglets[Onglet],MATCH(SUM($D406:$L406),Onglets[ID]),0)</f>
        <v>TechSéparatives</v>
      </c>
      <c r="C406" s="25" t="e">
        <f t="shared" ca="1" si="24"/>
        <v>#N/A</v>
      </c>
      <c r="D406" s="26" t="str">
        <f ca="1">IF(AND((ROW()-1)&gt;=INDEX(Onglets[Début],D$1),(ROW()-1)&lt;INDEX(Onglets[Début],E$1))=TRUE,VALUE(D$1),"")</f>
        <v/>
      </c>
      <c r="E406" s="26" t="str">
        <f ca="1">IF(AND((ROW()-1)&gt;=INDEX(Onglets[Début],E$1),(ROW()-1)&lt;INDEX(Onglets[Début],F$1))=TRUE,VALUE(E$1),"")</f>
        <v/>
      </c>
      <c r="F406" s="26" t="str">
        <f ca="1">IF(AND((ROW()-1)&gt;=INDEX(Onglets[Début],F$1),(ROW()-1)&lt;INDEX(Onglets[Début],G$1))=TRUE,VALUE(F$1),"")</f>
        <v/>
      </c>
      <c r="G406" s="26" t="str">
        <f ca="1">IF(AND((ROW()-1)&gt;=INDEX(Onglets[Début],G$1),(ROW()-1)&lt;INDEX(Onglets[Début],H$1))=TRUE,VALUE(G$1),"")</f>
        <v/>
      </c>
      <c r="H406" s="26" t="str">
        <f ca="1">IF(AND((ROW()-1)&gt;=INDEX(Onglets[Début],H$1),(ROW()-1)&lt;INDEX(Onglets[Début],I$1))=TRUE,VALUE(H$1),"")</f>
        <v/>
      </c>
      <c r="I406" s="26" t="str">
        <f ca="1">IF(AND((ROW()-1)&gt;=INDEX(Onglets[Début],I$1),(ROW()-1)&lt;INDEX(Onglets[Début],J$1))=TRUE,VALUE(I$1),"")</f>
        <v/>
      </c>
      <c r="J406" s="26" t="str">
        <f ca="1">IF(AND((ROW()-1)&gt;=INDEX(Onglets[Début],J$1),(ROW()-1)&lt;INDEX(Onglets[Début],K$1))=TRUE,VALUE(J$1),"")</f>
        <v/>
      </c>
      <c r="K406" s="26" t="str">
        <f ca="1">IF(AND((ROW()-1)&gt;=INDEX(Onglets[Début],K$1),(ROW()-1)&lt;INDEX(Onglets[Début],L$1))=TRUE,VALUE(K$1),"")</f>
        <v/>
      </c>
      <c r="L406" s="26">
        <f ca="1">IF(AND((ROW()-1)&gt;=INDEX(Onglets[Début],L$1))=TRUE,VALUE(L$1),"")</f>
        <v>9</v>
      </c>
      <c r="M406" s="2" t="e">
        <f t="shared" ca="1" si="23"/>
        <v>#N/A</v>
      </c>
      <c r="N406" s="2" t="e">
        <f t="shared" ca="1" si="23"/>
        <v>#N/A</v>
      </c>
      <c r="O406" s="2" t="e">
        <f t="shared" ca="1" si="23"/>
        <v>#N/A</v>
      </c>
      <c r="P406" s="1" t="e">
        <f t="shared" ca="1" si="22"/>
        <v>#N/A</v>
      </c>
    </row>
    <row r="407" spans="1:16" x14ac:dyDescent="0.2">
      <c r="A407" s="24">
        <f ca="1">ROW()-IFERROR(INDEX(Onglets[Fin],MATCH(SUM($D407:$L407)-1,Onglets[ID]),0),0)-1</f>
        <v>71</v>
      </c>
      <c r="B407" s="24" t="str">
        <f ca="1">INDEX(Onglets[Onglet],MATCH(SUM($D407:$L407),Onglets[ID]),0)</f>
        <v>TechSéparatives</v>
      </c>
      <c r="C407" s="25" t="e">
        <f t="shared" ca="1" si="24"/>
        <v>#N/A</v>
      </c>
      <c r="D407" s="26" t="str">
        <f ca="1">IF(AND((ROW()-1)&gt;=INDEX(Onglets[Début],D$1),(ROW()-1)&lt;INDEX(Onglets[Début],E$1))=TRUE,VALUE(D$1),"")</f>
        <v/>
      </c>
      <c r="E407" s="26" t="str">
        <f ca="1">IF(AND((ROW()-1)&gt;=INDEX(Onglets[Début],E$1),(ROW()-1)&lt;INDEX(Onglets[Début],F$1))=TRUE,VALUE(E$1),"")</f>
        <v/>
      </c>
      <c r="F407" s="26" t="str">
        <f ca="1">IF(AND((ROW()-1)&gt;=INDEX(Onglets[Début],F$1),(ROW()-1)&lt;INDEX(Onglets[Début],G$1))=TRUE,VALUE(F$1),"")</f>
        <v/>
      </c>
      <c r="G407" s="26" t="str">
        <f ca="1">IF(AND((ROW()-1)&gt;=INDEX(Onglets[Début],G$1),(ROW()-1)&lt;INDEX(Onglets[Début],H$1))=TRUE,VALUE(G$1),"")</f>
        <v/>
      </c>
      <c r="H407" s="26" t="str">
        <f ca="1">IF(AND((ROW()-1)&gt;=INDEX(Onglets[Début],H$1),(ROW()-1)&lt;INDEX(Onglets[Début],I$1))=TRUE,VALUE(H$1),"")</f>
        <v/>
      </c>
      <c r="I407" s="26" t="str">
        <f ca="1">IF(AND((ROW()-1)&gt;=INDEX(Onglets[Début],I$1),(ROW()-1)&lt;INDEX(Onglets[Début],J$1))=TRUE,VALUE(I$1),"")</f>
        <v/>
      </c>
      <c r="J407" s="26" t="str">
        <f ca="1">IF(AND((ROW()-1)&gt;=INDEX(Onglets[Début],J$1),(ROW()-1)&lt;INDEX(Onglets[Début],K$1))=TRUE,VALUE(J$1),"")</f>
        <v/>
      </c>
      <c r="K407" s="26" t="str">
        <f ca="1">IF(AND((ROW()-1)&gt;=INDEX(Onglets[Début],K$1),(ROW()-1)&lt;INDEX(Onglets[Début],L$1))=TRUE,VALUE(K$1),"")</f>
        <v/>
      </c>
      <c r="L407" s="26">
        <f ca="1">IF(AND((ROW()-1)&gt;=INDEX(Onglets[Début],L$1))=TRUE,VALUE(L$1),"")</f>
        <v>9</v>
      </c>
      <c r="M407" s="2" t="e">
        <f t="shared" ca="1" si="23"/>
        <v>#N/A</v>
      </c>
      <c r="N407" s="2" t="e">
        <f t="shared" ca="1" si="23"/>
        <v>#N/A</v>
      </c>
      <c r="O407" s="2" t="e">
        <f t="shared" ca="1" si="23"/>
        <v>#N/A</v>
      </c>
      <c r="P407" s="1" t="e">
        <f t="shared" ca="1" si="22"/>
        <v>#N/A</v>
      </c>
    </row>
    <row r="408" spans="1:16" x14ac:dyDescent="0.2">
      <c r="A408" s="24">
        <f ca="1">ROW()-IFERROR(INDEX(Onglets[Fin],MATCH(SUM($D408:$L408)-1,Onglets[ID]),0),0)-1</f>
        <v>72</v>
      </c>
      <c r="B408" s="24" t="str">
        <f ca="1">INDEX(Onglets[Onglet],MATCH(SUM($D408:$L408),Onglets[ID]),0)</f>
        <v>TechSéparatives</v>
      </c>
      <c r="C408" s="25" t="e">
        <f t="shared" ca="1" si="24"/>
        <v>#N/A</v>
      </c>
      <c r="D408" s="26" t="str">
        <f ca="1">IF(AND((ROW()-1)&gt;=INDEX(Onglets[Début],D$1),(ROW()-1)&lt;INDEX(Onglets[Début],E$1))=TRUE,VALUE(D$1),"")</f>
        <v/>
      </c>
      <c r="E408" s="26" t="str">
        <f ca="1">IF(AND((ROW()-1)&gt;=INDEX(Onglets[Début],E$1),(ROW()-1)&lt;INDEX(Onglets[Début],F$1))=TRUE,VALUE(E$1),"")</f>
        <v/>
      </c>
      <c r="F408" s="26" t="str">
        <f ca="1">IF(AND((ROW()-1)&gt;=INDEX(Onglets[Début],F$1),(ROW()-1)&lt;INDEX(Onglets[Début],G$1))=TRUE,VALUE(F$1),"")</f>
        <v/>
      </c>
      <c r="G408" s="26" t="str">
        <f ca="1">IF(AND((ROW()-1)&gt;=INDEX(Onglets[Début],G$1),(ROW()-1)&lt;INDEX(Onglets[Début],H$1))=TRUE,VALUE(G$1),"")</f>
        <v/>
      </c>
      <c r="H408" s="26" t="str">
        <f ca="1">IF(AND((ROW()-1)&gt;=INDEX(Onglets[Début],H$1),(ROW()-1)&lt;INDEX(Onglets[Début],I$1))=TRUE,VALUE(H$1),"")</f>
        <v/>
      </c>
      <c r="I408" s="26" t="str">
        <f ca="1">IF(AND((ROW()-1)&gt;=INDEX(Onglets[Début],I$1),(ROW()-1)&lt;INDEX(Onglets[Début],J$1))=TRUE,VALUE(I$1),"")</f>
        <v/>
      </c>
      <c r="J408" s="26" t="str">
        <f ca="1">IF(AND((ROW()-1)&gt;=INDEX(Onglets[Début],J$1),(ROW()-1)&lt;INDEX(Onglets[Début],K$1))=TRUE,VALUE(J$1),"")</f>
        <v/>
      </c>
      <c r="K408" s="26" t="str">
        <f ca="1">IF(AND((ROW()-1)&gt;=INDEX(Onglets[Début],K$1),(ROW()-1)&lt;INDEX(Onglets[Début],L$1))=TRUE,VALUE(K$1),"")</f>
        <v/>
      </c>
      <c r="L408" s="26">
        <f ca="1">IF(AND((ROW()-1)&gt;=INDEX(Onglets[Début],L$1))=TRUE,VALUE(L$1),"")</f>
        <v>9</v>
      </c>
      <c r="M408" s="2" t="e">
        <f t="shared" ca="1" si="23"/>
        <v>#N/A</v>
      </c>
      <c r="N408" s="2" t="e">
        <f t="shared" ca="1" si="23"/>
        <v>#N/A</v>
      </c>
      <c r="O408" s="2" t="e">
        <f t="shared" ca="1" si="23"/>
        <v>#N/A</v>
      </c>
      <c r="P408" s="1" t="e">
        <f t="shared" ca="1" si="22"/>
        <v>#N/A</v>
      </c>
    </row>
    <row r="409" spans="1:16" x14ac:dyDescent="0.2">
      <c r="A409" s="24">
        <f ca="1">ROW()-IFERROR(INDEX(Onglets[Fin],MATCH(SUM($D409:$L409)-1,Onglets[ID]),0),0)-1</f>
        <v>73</v>
      </c>
      <c r="B409" s="24" t="str">
        <f ca="1">INDEX(Onglets[Onglet],MATCH(SUM($D409:$L409),Onglets[ID]),0)</f>
        <v>TechSéparatives</v>
      </c>
      <c r="C409" s="25" t="e">
        <f t="shared" ca="1" si="24"/>
        <v>#N/A</v>
      </c>
      <c r="D409" s="26" t="str">
        <f ca="1">IF(AND((ROW()-1)&gt;=INDEX(Onglets[Début],D$1),(ROW()-1)&lt;INDEX(Onglets[Début],E$1))=TRUE,VALUE(D$1),"")</f>
        <v/>
      </c>
      <c r="E409" s="26" t="str">
        <f ca="1">IF(AND((ROW()-1)&gt;=INDEX(Onglets[Début],E$1),(ROW()-1)&lt;INDEX(Onglets[Début],F$1))=TRUE,VALUE(E$1),"")</f>
        <v/>
      </c>
      <c r="F409" s="26" t="str">
        <f ca="1">IF(AND((ROW()-1)&gt;=INDEX(Onglets[Début],F$1),(ROW()-1)&lt;INDEX(Onglets[Début],G$1))=TRUE,VALUE(F$1),"")</f>
        <v/>
      </c>
      <c r="G409" s="26" t="str">
        <f ca="1">IF(AND((ROW()-1)&gt;=INDEX(Onglets[Début],G$1),(ROW()-1)&lt;INDEX(Onglets[Début],H$1))=TRUE,VALUE(G$1),"")</f>
        <v/>
      </c>
      <c r="H409" s="26" t="str">
        <f ca="1">IF(AND((ROW()-1)&gt;=INDEX(Onglets[Début],H$1),(ROW()-1)&lt;INDEX(Onglets[Début],I$1))=TRUE,VALUE(H$1),"")</f>
        <v/>
      </c>
      <c r="I409" s="26" t="str">
        <f ca="1">IF(AND((ROW()-1)&gt;=INDEX(Onglets[Début],I$1),(ROW()-1)&lt;INDEX(Onglets[Début],J$1))=TRUE,VALUE(I$1),"")</f>
        <v/>
      </c>
      <c r="J409" s="26" t="str">
        <f ca="1">IF(AND((ROW()-1)&gt;=INDEX(Onglets[Début],J$1),(ROW()-1)&lt;INDEX(Onglets[Début],K$1))=TRUE,VALUE(J$1),"")</f>
        <v/>
      </c>
      <c r="K409" s="26" t="str">
        <f ca="1">IF(AND((ROW()-1)&gt;=INDEX(Onglets[Début],K$1),(ROW()-1)&lt;INDEX(Onglets[Début],L$1))=TRUE,VALUE(K$1),"")</f>
        <v/>
      </c>
      <c r="L409" s="26">
        <f ca="1">IF(AND((ROW()-1)&gt;=INDEX(Onglets[Début],L$1))=TRUE,VALUE(L$1),"")</f>
        <v>9</v>
      </c>
      <c r="M409" s="2" t="e">
        <f t="shared" ca="1" si="23"/>
        <v>#N/A</v>
      </c>
      <c r="N409" s="2" t="e">
        <f t="shared" ca="1" si="23"/>
        <v>#N/A</v>
      </c>
      <c r="O409" s="2" t="e">
        <f t="shared" ca="1" si="23"/>
        <v>#N/A</v>
      </c>
      <c r="P409" s="1" t="e">
        <f t="shared" ca="1" si="22"/>
        <v>#N/A</v>
      </c>
    </row>
    <row r="410" spans="1:16" x14ac:dyDescent="0.2">
      <c r="A410" s="24">
        <f ca="1">ROW()-IFERROR(INDEX(Onglets[Fin],MATCH(SUM($D410:$L410)-1,Onglets[ID]),0),0)-1</f>
        <v>74</v>
      </c>
      <c r="B410" s="24" t="str">
        <f ca="1">INDEX(Onglets[Onglet],MATCH(SUM($D410:$L410),Onglets[ID]),0)</f>
        <v>TechSéparatives</v>
      </c>
      <c r="C410" s="25" t="e">
        <f t="shared" ca="1" si="24"/>
        <v>#N/A</v>
      </c>
      <c r="D410" s="26" t="str">
        <f ca="1">IF(AND((ROW()-1)&gt;=INDEX(Onglets[Début],D$1),(ROW()-1)&lt;INDEX(Onglets[Début],E$1))=TRUE,VALUE(D$1),"")</f>
        <v/>
      </c>
      <c r="E410" s="26" t="str">
        <f ca="1">IF(AND((ROW()-1)&gt;=INDEX(Onglets[Début],E$1),(ROW()-1)&lt;INDEX(Onglets[Début],F$1))=TRUE,VALUE(E$1),"")</f>
        <v/>
      </c>
      <c r="F410" s="26" t="str">
        <f ca="1">IF(AND((ROW()-1)&gt;=INDEX(Onglets[Début],F$1),(ROW()-1)&lt;INDEX(Onglets[Début],G$1))=TRUE,VALUE(F$1),"")</f>
        <v/>
      </c>
      <c r="G410" s="26" t="str">
        <f ca="1">IF(AND((ROW()-1)&gt;=INDEX(Onglets[Début],G$1),(ROW()-1)&lt;INDEX(Onglets[Début],H$1))=TRUE,VALUE(G$1),"")</f>
        <v/>
      </c>
      <c r="H410" s="26" t="str">
        <f ca="1">IF(AND((ROW()-1)&gt;=INDEX(Onglets[Début],H$1),(ROW()-1)&lt;INDEX(Onglets[Début],I$1))=TRUE,VALUE(H$1),"")</f>
        <v/>
      </c>
      <c r="I410" s="26" t="str">
        <f ca="1">IF(AND((ROW()-1)&gt;=INDEX(Onglets[Début],I$1),(ROW()-1)&lt;INDEX(Onglets[Début],J$1))=TRUE,VALUE(I$1),"")</f>
        <v/>
      </c>
      <c r="J410" s="26" t="str">
        <f ca="1">IF(AND((ROW()-1)&gt;=INDEX(Onglets[Début],J$1),(ROW()-1)&lt;INDEX(Onglets[Début],K$1))=TRUE,VALUE(J$1),"")</f>
        <v/>
      </c>
      <c r="K410" s="26" t="str">
        <f ca="1">IF(AND((ROW()-1)&gt;=INDEX(Onglets[Début],K$1),(ROW()-1)&lt;INDEX(Onglets[Début],L$1))=TRUE,VALUE(K$1),"")</f>
        <v/>
      </c>
      <c r="L410" s="26">
        <f ca="1">IF(AND((ROW()-1)&gt;=INDEX(Onglets[Début],L$1))=TRUE,VALUE(L$1),"")</f>
        <v>9</v>
      </c>
      <c r="M410" s="2" t="e">
        <f t="shared" ca="1" si="23"/>
        <v>#N/A</v>
      </c>
      <c r="N410" s="2" t="e">
        <f t="shared" ca="1" si="23"/>
        <v>#N/A</v>
      </c>
      <c r="O410" s="2" t="e">
        <f t="shared" ca="1" si="23"/>
        <v>#N/A</v>
      </c>
      <c r="P410" s="1" t="e">
        <f t="shared" ca="1" si="22"/>
        <v>#N/A</v>
      </c>
    </row>
    <row r="411" spans="1:16" x14ac:dyDescent="0.2">
      <c r="A411" s="24">
        <f ca="1">ROW()-IFERROR(INDEX(Onglets[Fin],MATCH(SUM($D411:$L411)-1,Onglets[ID]),0),0)-1</f>
        <v>75</v>
      </c>
      <c r="B411" s="24" t="str">
        <f ca="1">INDEX(Onglets[Onglet],MATCH(SUM($D411:$L411),Onglets[ID]),0)</f>
        <v>TechSéparatives</v>
      </c>
      <c r="C411" s="25" t="e">
        <f t="shared" ca="1" si="24"/>
        <v>#N/A</v>
      </c>
      <c r="D411" s="26" t="str">
        <f ca="1">IF(AND((ROW()-1)&gt;=INDEX(Onglets[Début],D$1),(ROW()-1)&lt;INDEX(Onglets[Début],E$1))=TRUE,VALUE(D$1),"")</f>
        <v/>
      </c>
      <c r="E411" s="26" t="str">
        <f ca="1">IF(AND((ROW()-1)&gt;=INDEX(Onglets[Début],E$1),(ROW()-1)&lt;INDEX(Onglets[Début],F$1))=TRUE,VALUE(E$1),"")</f>
        <v/>
      </c>
      <c r="F411" s="26" t="str">
        <f ca="1">IF(AND((ROW()-1)&gt;=INDEX(Onglets[Début],F$1),(ROW()-1)&lt;INDEX(Onglets[Début],G$1))=TRUE,VALUE(F$1),"")</f>
        <v/>
      </c>
      <c r="G411" s="26" t="str">
        <f ca="1">IF(AND((ROW()-1)&gt;=INDEX(Onglets[Début],G$1),(ROW()-1)&lt;INDEX(Onglets[Début],H$1))=TRUE,VALUE(G$1),"")</f>
        <v/>
      </c>
      <c r="H411" s="26" t="str">
        <f ca="1">IF(AND((ROW()-1)&gt;=INDEX(Onglets[Début],H$1),(ROW()-1)&lt;INDEX(Onglets[Début],I$1))=TRUE,VALUE(H$1),"")</f>
        <v/>
      </c>
      <c r="I411" s="26" t="str">
        <f ca="1">IF(AND((ROW()-1)&gt;=INDEX(Onglets[Début],I$1),(ROW()-1)&lt;INDEX(Onglets[Début],J$1))=TRUE,VALUE(I$1),"")</f>
        <v/>
      </c>
      <c r="J411" s="26" t="str">
        <f ca="1">IF(AND((ROW()-1)&gt;=INDEX(Onglets[Début],J$1),(ROW()-1)&lt;INDEX(Onglets[Début],K$1))=TRUE,VALUE(J$1),"")</f>
        <v/>
      </c>
      <c r="K411" s="26" t="str">
        <f ca="1">IF(AND((ROW()-1)&gt;=INDEX(Onglets[Début],K$1),(ROW()-1)&lt;INDEX(Onglets[Début],L$1))=TRUE,VALUE(K$1),"")</f>
        <v/>
      </c>
      <c r="L411" s="26">
        <f ca="1">IF(AND((ROW()-1)&gt;=INDEX(Onglets[Début],L$1))=TRUE,VALUE(L$1),"")</f>
        <v>9</v>
      </c>
      <c r="M411" s="2" t="e">
        <f t="shared" ca="1" si="23"/>
        <v>#N/A</v>
      </c>
      <c r="N411" s="2" t="e">
        <f t="shared" ca="1" si="23"/>
        <v>#N/A</v>
      </c>
      <c r="O411" s="2" t="e">
        <f t="shared" ca="1" si="23"/>
        <v>#N/A</v>
      </c>
      <c r="P411" s="1" t="e">
        <f t="shared" ca="1" si="22"/>
        <v>#N/A</v>
      </c>
    </row>
    <row r="412" spans="1:16" x14ac:dyDescent="0.2">
      <c r="A412" s="24">
        <f ca="1">ROW()-IFERROR(INDEX(Onglets[Fin],MATCH(SUM($D412:$L412)-1,Onglets[ID]),0),0)-1</f>
        <v>76</v>
      </c>
      <c r="B412" s="24" t="str">
        <f ca="1">INDEX(Onglets[Onglet],MATCH(SUM($D412:$L412),Onglets[ID]),0)</f>
        <v>TechSéparatives</v>
      </c>
      <c r="C412" s="25" t="e">
        <f t="shared" ca="1" si="24"/>
        <v>#N/A</v>
      </c>
      <c r="D412" s="26" t="str">
        <f ca="1">IF(AND((ROW()-1)&gt;=INDEX(Onglets[Début],D$1),(ROW()-1)&lt;INDEX(Onglets[Début],E$1))=TRUE,VALUE(D$1),"")</f>
        <v/>
      </c>
      <c r="E412" s="26" t="str">
        <f ca="1">IF(AND((ROW()-1)&gt;=INDEX(Onglets[Début],E$1),(ROW()-1)&lt;INDEX(Onglets[Début],F$1))=TRUE,VALUE(E$1),"")</f>
        <v/>
      </c>
      <c r="F412" s="26" t="str">
        <f ca="1">IF(AND((ROW()-1)&gt;=INDEX(Onglets[Début],F$1),(ROW()-1)&lt;INDEX(Onglets[Début],G$1))=TRUE,VALUE(F$1),"")</f>
        <v/>
      </c>
      <c r="G412" s="26" t="str">
        <f ca="1">IF(AND((ROW()-1)&gt;=INDEX(Onglets[Début],G$1),(ROW()-1)&lt;INDEX(Onglets[Début],H$1))=TRUE,VALUE(G$1),"")</f>
        <v/>
      </c>
      <c r="H412" s="26" t="str">
        <f ca="1">IF(AND((ROW()-1)&gt;=INDEX(Onglets[Début],H$1),(ROW()-1)&lt;INDEX(Onglets[Début],I$1))=TRUE,VALUE(H$1),"")</f>
        <v/>
      </c>
      <c r="I412" s="26" t="str">
        <f ca="1">IF(AND((ROW()-1)&gt;=INDEX(Onglets[Début],I$1),(ROW()-1)&lt;INDEX(Onglets[Début],J$1))=TRUE,VALUE(I$1),"")</f>
        <v/>
      </c>
      <c r="J412" s="26" t="str">
        <f ca="1">IF(AND((ROW()-1)&gt;=INDEX(Onglets[Début],J$1),(ROW()-1)&lt;INDEX(Onglets[Début],K$1))=TRUE,VALUE(J$1),"")</f>
        <v/>
      </c>
      <c r="K412" s="26" t="str">
        <f ca="1">IF(AND((ROW()-1)&gt;=INDEX(Onglets[Début],K$1),(ROW()-1)&lt;INDEX(Onglets[Début],L$1))=TRUE,VALUE(K$1),"")</f>
        <v/>
      </c>
      <c r="L412" s="26">
        <f ca="1">IF(AND((ROW()-1)&gt;=INDEX(Onglets[Début],L$1))=TRUE,VALUE(L$1),"")</f>
        <v>9</v>
      </c>
      <c r="M412" s="2" t="e">
        <f t="shared" ca="1" si="23"/>
        <v>#N/A</v>
      </c>
      <c r="N412" s="2" t="e">
        <f t="shared" ca="1" si="23"/>
        <v>#N/A</v>
      </c>
      <c r="O412" s="2" t="e">
        <f t="shared" ca="1" si="23"/>
        <v>#N/A</v>
      </c>
      <c r="P412" s="1" t="e">
        <f t="shared" ca="1" si="22"/>
        <v>#N/A</v>
      </c>
    </row>
    <row r="413" spans="1:16" x14ac:dyDescent="0.2">
      <c r="A413" s="24">
        <f ca="1">ROW()-IFERROR(INDEX(Onglets[Fin],MATCH(SUM($D413:$L413)-1,Onglets[ID]),0),0)-1</f>
        <v>77</v>
      </c>
      <c r="B413" s="24" t="str">
        <f ca="1">INDEX(Onglets[Onglet],MATCH(SUM($D413:$L413),Onglets[ID]),0)</f>
        <v>TechSéparatives</v>
      </c>
      <c r="C413" s="25" t="e">
        <f t="shared" ca="1" si="24"/>
        <v>#N/A</v>
      </c>
      <c r="D413" s="26" t="str">
        <f ca="1">IF(AND((ROW()-1)&gt;=INDEX(Onglets[Début],D$1),(ROW()-1)&lt;INDEX(Onglets[Début],E$1))=TRUE,VALUE(D$1),"")</f>
        <v/>
      </c>
      <c r="E413" s="26" t="str">
        <f ca="1">IF(AND((ROW()-1)&gt;=INDEX(Onglets[Début],E$1),(ROW()-1)&lt;INDEX(Onglets[Début],F$1))=TRUE,VALUE(E$1),"")</f>
        <v/>
      </c>
      <c r="F413" s="26" t="str">
        <f ca="1">IF(AND((ROW()-1)&gt;=INDEX(Onglets[Début],F$1),(ROW()-1)&lt;INDEX(Onglets[Début],G$1))=TRUE,VALUE(F$1),"")</f>
        <v/>
      </c>
      <c r="G413" s="26" t="str">
        <f ca="1">IF(AND((ROW()-1)&gt;=INDEX(Onglets[Début],G$1),(ROW()-1)&lt;INDEX(Onglets[Début],H$1))=TRUE,VALUE(G$1),"")</f>
        <v/>
      </c>
      <c r="H413" s="26" t="str">
        <f ca="1">IF(AND((ROW()-1)&gt;=INDEX(Onglets[Début],H$1),(ROW()-1)&lt;INDEX(Onglets[Début],I$1))=TRUE,VALUE(H$1),"")</f>
        <v/>
      </c>
      <c r="I413" s="26" t="str">
        <f ca="1">IF(AND((ROW()-1)&gt;=INDEX(Onglets[Début],I$1),(ROW()-1)&lt;INDEX(Onglets[Début],J$1))=TRUE,VALUE(I$1),"")</f>
        <v/>
      </c>
      <c r="J413" s="26" t="str">
        <f ca="1">IF(AND((ROW()-1)&gt;=INDEX(Onglets[Début],J$1),(ROW()-1)&lt;INDEX(Onglets[Début],K$1))=TRUE,VALUE(J$1),"")</f>
        <v/>
      </c>
      <c r="K413" s="26" t="str">
        <f ca="1">IF(AND((ROW()-1)&gt;=INDEX(Onglets[Début],K$1),(ROW()-1)&lt;INDEX(Onglets[Début],L$1))=TRUE,VALUE(K$1),"")</f>
        <v/>
      </c>
      <c r="L413" s="26">
        <f ca="1">IF(AND((ROW()-1)&gt;=INDEX(Onglets[Début],L$1))=TRUE,VALUE(L$1),"")</f>
        <v>9</v>
      </c>
      <c r="M413" s="2" t="e">
        <f t="shared" ca="1" si="23"/>
        <v>#N/A</v>
      </c>
      <c r="N413" s="2" t="e">
        <f t="shared" ca="1" si="23"/>
        <v>#N/A</v>
      </c>
      <c r="O413" s="2" t="e">
        <f t="shared" ca="1" si="23"/>
        <v>#N/A</v>
      </c>
      <c r="P413" s="1" t="e">
        <f t="shared" ca="1" si="22"/>
        <v>#N/A</v>
      </c>
    </row>
    <row r="414" spans="1:16" x14ac:dyDescent="0.2">
      <c r="A414" s="24">
        <f ca="1">ROW()-IFERROR(INDEX(Onglets[Fin],MATCH(SUM($D414:$L414)-1,Onglets[ID]),0),0)-1</f>
        <v>78</v>
      </c>
      <c r="B414" s="24" t="str">
        <f ca="1">INDEX(Onglets[Onglet],MATCH(SUM($D414:$L414),Onglets[ID]),0)</f>
        <v>TechSéparatives</v>
      </c>
      <c r="C414" s="25" t="e">
        <f t="shared" ca="1" si="24"/>
        <v>#N/A</v>
      </c>
      <c r="D414" s="26" t="str">
        <f ca="1">IF(AND((ROW()-1)&gt;=INDEX(Onglets[Début],D$1),(ROW()-1)&lt;INDEX(Onglets[Début],E$1))=TRUE,VALUE(D$1),"")</f>
        <v/>
      </c>
      <c r="E414" s="26" t="str">
        <f ca="1">IF(AND((ROW()-1)&gt;=INDEX(Onglets[Début],E$1),(ROW()-1)&lt;INDEX(Onglets[Début],F$1))=TRUE,VALUE(E$1),"")</f>
        <v/>
      </c>
      <c r="F414" s="26" t="str">
        <f ca="1">IF(AND((ROW()-1)&gt;=INDEX(Onglets[Début],F$1),(ROW()-1)&lt;INDEX(Onglets[Début],G$1))=TRUE,VALUE(F$1),"")</f>
        <v/>
      </c>
      <c r="G414" s="26" t="str">
        <f ca="1">IF(AND((ROW()-1)&gt;=INDEX(Onglets[Début],G$1),(ROW()-1)&lt;INDEX(Onglets[Début],H$1))=TRUE,VALUE(G$1),"")</f>
        <v/>
      </c>
      <c r="H414" s="26" t="str">
        <f ca="1">IF(AND((ROW()-1)&gt;=INDEX(Onglets[Début],H$1),(ROW()-1)&lt;INDEX(Onglets[Début],I$1))=TRUE,VALUE(H$1),"")</f>
        <v/>
      </c>
      <c r="I414" s="26" t="str">
        <f ca="1">IF(AND((ROW()-1)&gt;=INDEX(Onglets[Début],I$1),(ROW()-1)&lt;INDEX(Onglets[Début],J$1))=TRUE,VALUE(I$1),"")</f>
        <v/>
      </c>
      <c r="J414" s="26" t="str">
        <f ca="1">IF(AND((ROW()-1)&gt;=INDEX(Onglets[Début],J$1),(ROW()-1)&lt;INDEX(Onglets[Début],K$1))=TRUE,VALUE(J$1),"")</f>
        <v/>
      </c>
      <c r="K414" s="26" t="str">
        <f ca="1">IF(AND((ROW()-1)&gt;=INDEX(Onglets[Début],K$1),(ROW()-1)&lt;INDEX(Onglets[Début],L$1))=TRUE,VALUE(K$1),"")</f>
        <v/>
      </c>
      <c r="L414" s="26">
        <f ca="1">IF(AND((ROW()-1)&gt;=INDEX(Onglets[Début],L$1))=TRUE,VALUE(L$1),"")</f>
        <v>9</v>
      </c>
      <c r="M414" s="2" t="e">
        <f t="shared" ca="1" si="23"/>
        <v>#N/A</v>
      </c>
      <c r="N414" s="2" t="e">
        <f t="shared" ca="1" si="23"/>
        <v>#N/A</v>
      </c>
      <c r="O414" s="2" t="e">
        <f t="shared" ca="1" si="23"/>
        <v>#N/A</v>
      </c>
      <c r="P414" s="1" t="e">
        <f t="shared" ca="1" si="22"/>
        <v>#N/A</v>
      </c>
    </row>
    <row r="415" spans="1:16" x14ac:dyDescent="0.2">
      <c r="A415" s="24">
        <f ca="1">ROW()-IFERROR(INDEX(Onglets[Fin],MATCH(SUM($D415:$L415)-1,Onglets[ID]),0),0)-1</f>
        <v>79</v>
      </c>
      <c r="B415" s="24" t="str">
        <f ca="1">INDEX(Onglets[Onglet],MATCH(SUM($D415:$L415),Onglets[ID]),0)</f>
        <v>TechSéparatives</v>
      </c>
      <c r="C415" s="25" t="e">
        <f t="shared" ca="1" si="24"/>
        <v>#N/A</v>
      </c>
      <c r="D415" s="26" t="str">
        <f ca="1">IF(AND((ROW()-1)&gt;=INDEX(Onglets[Début],D$1),(ROW()-1)&lt;INDEX(Onglets[Début],E$1))=TRUE,VALUE(D$1),"")</f>
        <v/>
      </c>
      <c r="E415" s="26" t="str">
        <f ca="1">IF(AND((ROW()-1)&gt;=INDEX(Onglets[Début],E$1),(ROW()-1)&lt;INDEX(Onglets[Début],F$1))=TRUE,VALUE(E$1),"")</f>
        <v/>
      </c>
      <c r="F415" s="26" t="str">
        <f ca="1">IF(AND((ROW()-1)&gt;=INDEX(Onglets[Début],F$1),(ROW()-1)&lt;INDEX(Onglets[Début],G$1))=TRUE,VALUE(F$1),"")</f>
        <v/>
      </c>
      <c r="G415" s="26" t="str">
        <f ca="1">IF(AND((ROW()-1)&gt;=INDEX(Onglets[Début],G$1),(ROW()-1)&lt;INDEX(Onglets[Début],H$1))=TRUE,VALUE(G$1),"")</f>
        <v/>
      </c>
      <c r="H415" s="26" t="str">
        <f ca="1">IF(AND((ROW()-1)&gt;=INDEX(Onglets[Début],H$1),(ROW()-1)&lt;INDEX(Onglets[Début],I$1))=TRUE,VALUE(H$1),"")</f>
        <v/>
      </c>
      <c r="I415" s="26" t="str">
        <f ca="1">IF(AND((ROW()-1)&gt;=INDEX(Onglets[Début],I$1),(ROW()-1)&lt;INDEX(Onglets[Début],J$1))=TRUE,VALUE(I$1),"")</f>
        <v/>
      </c>
      <c r="J415" s="26" t="str">
        <f ca="1">IF(AND((ROW()-1)&gt;=INDEX(Onglets[Début],J$1),(ROW()-1)&lt;INDEX(Onglets[Début],K$1))=TRUE,VALUE(J$1),"")</f>
        <v/>
      </c>
      <c r="K415" s="26" t="str">
        <f ca="1">IF(AND((ROW()-1)&gt;=INDEX(Onglets[Début],K$1),(ROW()-1)&lt;INDEX(Onglets[Début],L$1))=TRUE,VALUE(K$1),"")</f>
        <v/>
      </c>
      <c r="L415" s="26">
        <f ca="1">IF(AND((ROW()-1)&gt;=INDEX(Onglets[Début],L$1))=TRUE,VALUE(L$1),"")</f>
        <v>9</v>
      </c>
      <c r="M415" s="2" t="e">
        <f t="shared" ca="1" si="23"/>
        <v>#N/A</v>
      </c>
      <c r="N415" s="2" t="e">
        <f t="shared" ca="1" si="23"/>
        <v>#N/A</v>
      </c>
      <c r="O415" s="2" t="e">
        <f t="shared" ca="1" si="23"/>
        <v>#N/A</v>
      </c>
      <c r="P415" s="1" t="e">
        <f t="shared" ca="1" si="22"/>
        <v>#N/A</v>
      </c>
    </row>
    <row r="416" spans="1:16" x14ac:dyDescent="0.2">
      <c r="A416" s="24">
        <f ca="1">ROW()-IFERROR(INDEX(Onglets[Fin],MATCH(SUM($D416:$L416)-1,Onglets[ID]),0),0)-1</f>
        <v>80</v>
      </c>
      <c r="B416" s="24" t="str">
        <f ca="1">INDEX(Onglets[Onglet],MATCH(SUM($D416:$L416),Onglets[ID]),0)</f>
        <v>TechSéparatives</v>
      </c>
      <c r="C416" s="25" t="e">
        <f t="shared" ca="1" si="24"/>
        <v>#N/A</v>
      </c>
      <c r="D416" s="26" t="str">
        <f ca="1">IF(AND((ROW()-1)&gt;=INDEX(Onglets[Début],D$1),(ROW()-1)&lt;INDEX(Onglets[Début],E$1))=TRUE,VALUE(D$1),"")</f>
        <v/>
      </c>
      <c r="E416" s="26" t="str">
        <f ca="1">IF(AND((ROW()-1)&gt;=INDEX(Onglets[Début],E$1),(ROW()-1)&lt;INDEX(Onglets[Début],F$1))=TRUE,VALUE(E$1),"")</f>
        <v/>
      </c>
      <c r="F416" s="26" t="str">
        <f ca="1">IF(AND((ROW()-1)&gt;=INDEX(Onglets[Début],F$1),(ROW()-1)&lt;INDEX(Onglets[Début],G$1))=TRUE,VALUE(F$1),"")</f>
        <v/>
      </c>
      <c r="G416" s="26" t="str">
        <f ca="1">IF(AND((ROW()-1)&gt;=INDEX(Onglets[Début],G$1),(ROW()-1)&lt;INDEX(Onglets[Début],H$1))=TRUE,VALUE(G$1),"")</f>
        <v/>
      </c>
      <c r="H416" s="26" t="str">
        <f ca="1">IF(AND((ROW()-1)&gt;=INDEX(Onglets[Début],H$1),(ROW()-1)&lt;INDEX(Onglets[Début],I$1))=TRUE,VALUE(H$1),"")</f>
        <v/>
      </c>
      <c r="I416" s="26" t="str">
        <f ca="1">IF(AND((ROW()-1)&gt;=INDEX(Onglets[Début],I$1),(ROW()-1)&lt;INDEX(Onglets[Début],J$1))=TRUE,VALUE(I$1),"")</f>
        <v/>
      </c>
      <c r="J416" s="26" t="str">
        <f ca="1">IF(AND((ROW()-1)&gt;=INDEX(Onglets[Début],J$1),(ROW()-1)&lt;INDEX(Onglets[Début],K$1))=TRUE,VALUE(J$1),"")</f>
        <v/>
      </c>
      <c r="K416" s="26" t="str">
        <f ca="1">IF(AND((ROW()-1)&gt;=INDEX(Onglets[Début],K$1),(ROW()-1)&lt;INDEX(Onglets[Début],L$1))=TRUE,VALUE(K$1),"")</f>
        <v/>
      </c>
      <c r="L416" s="26">
        <f ca="1">IF(AND((ROW()-1)&gt;=INDEX(Onglets[Début],L$1))=TRUE,VALUE(L$1),"")</f>
        <v>9</v>
      </c>
      <c r="M416" s="2" t="e">
        <f t="shared" ca="1" si="23"/>
        <v>#N/A</v>
      </c>
      <c r="N416" s="2" t="e">
        <f t="shared" ca="1" si="23"/>
        <v>#N/A</v>
      </c>
      <c r="O416" s="2" t="e">
        <f t="shared" ca="1" si="23"/>
        <v>#N/A</v>
      </c>
      <c r="P416" s="1" t="e">
        <f t="shared" ca="1" si="22"/>
        <v>#N/A</v>
      </c>
    </row>
    <row r="417" spans="1:16" x14ac:dyDescent="0.2">
      <c r="A417" s="24">
        <f ca="1">ROW()-IFERROR(INDEX(Onglets[Fin],MATCH(SUM($D417:$L417)-1,Onglets[ID]),0),0)-1</f>
        <v>81</v>
      </c>
      <c r="B417" s="24" t="str">
        <f ca="1">INDEX(Onglets[Onglet],MATCH(SUM($D417:$L417),Onglets[ID]),0)</f>
        <v>TechSéparatives</v>
      </c>
      <c r="C417" s="25" t="e">
        <f t="shared" ca="1" si="24"/>
        <v>#N/A</v>
      </c>
      <c r="D417" s="26" t="str">
        <f ca="1">IF(AND((ROW()-1)&gt;=INDEX(Onglets[Début],D$1),(ROW()-1)&lt;INDEX(Onglets[Début],E$1))=TRUE,VALUE(D$1),"")</f>
        <v/>
      </c>
      <c r="E417" s="26" t="str">
        <f ca="1">IF(AND((ROW()-1)&gt;=INDEX(Onglets[Début],E$1),(ROW()-1)&lt;INDEX(Onglets[Début],F$1))=TRUE,VALUE(E$1),"")</f>
        <v/>
      </c>
      <c r="F417" s="26" t="str">
        <f ca="1">IF(AND((ROW()-1)&gt;=INDEX(Onglets[Début],F$1),(ROW()-1)&lt;INDEX(Onglets[Début],G$1))=TRUE,VALUE(F$1),"")</f>
        <v/>
      </c>
      <c r="G417" s="26" t="str">
        <f ca="1">IF(AND((ROW()-1)&gt;=INDEX(Onglets[Début],G$1),(ROW()-1)&lt;INDEX(Onglets[Début],H$1))=TRUE,VALUE(G$1),"")</f>
        <v/>
      </c>
      <c r="H417" s="26" t="str">
        <f ca="1">IF(AND((ROW()-1)&gt;=INDEX(Onglets[Début],H$1),(ROW()-1)&lt;INDEX(Onglets[Début],I$1))=TRUE,VALUE(H$1),"")</f>
        <v/>
      </c>
      <c r="I417" s="26" t="str">
        <f ca="1">IF(AND((ROW()-1)&gt;=INDEX(Onglets[Début],I$1),(ROW()-1)&lt;INDEX(Onglets[Début],J$1))=TRUE,VALUE(I$1),"")</f>
        <v/>
      </c>
      <c r="J417" s="26" t="str">
        <f ca="1">IF(AND((ROW()-1)&gt;=INDEX(Onglets[Début],J$1),(ROW()-1)&lt;INDEX(Onglets[Début],K$1))=TRUE,VALUE(J$1),"")</f>
        <v/>
      </c>
      <c r="K417" s="26" t="str">
        <f ca="1">IF(AND((ROW()-1)&gt;=INDEX(Onglets[Début],K$1),(ROW()-1)&lt;INDEX(Onglets[Début],L$1))=TRUE,VALUE(K$1),"")</f>
        <v/>
      </c>
      <c r="L417" s="26">
        <f ca="1">IF(AND((ROW()-1)&gt;=INDEX(Onglets[Début],L$1))=TRUE,VALUE(L$1),"")</f>
        <v>9</v>
      </c>
      <c r="M417" s="2" t="e">
        <f t="shared" ca="1" si="23"/>
        <v>#N/A</v>
      </c>
      <c r="N417" s="2" t="e">
        <f t="shared" ca="1" si="23"/>
        <v>#N/A</v>
      </c>
      <c r="O417" s="2" t="e">
        <f t="shared" ca="1" si="23"/>
        <v>#N/A</v>
      </c>
      <c r="P417" s="1" t="e">
        <f t="shared" ca="1" si="22"/>
        <v>#N/A</v>
      </c>
    </row>
    <row r="418" spans="1:16" x14ac:dyDescent="0.2">
      <c r="A418" s="24">
        <f ca="1">ROW()-IFERROR(INDEX(Onglets[Fin],MATCH(SUM($D418:$L418)-1,Onglets[ID]),0),0)-1</f>
        <v>82</v>
      </c>
      <c r="B418" s="24" t="str">
        <f ca="1">INDEX(Onglets[Onglet],MATCH(SUM($D418:$L418),Onglets[ID]),0)</f>
        <v>TechSéparatives</v>
      </c>
      <c r="C418" s="25" t="e">
        <f t="shared" ca="1" si="24"/>
        <v>#N/A</v>
      </c>
      <c r="D418" s="26" t="str">
        <f ca="1">IF(AND((ROW()-1)&gt;=INDEX(Onglets[Début],D$1),(ROW()-1)&lt;INDEX(Onglets[Début],E$1))=TRUE,VALUE(D$1),"")</f>
        <v/>
      </c>
      <c r="E418" s="26" t="str">
        <f ca="1">IF(AND((ROW()-1)&gt;=INDEX(Onglets[Début],E$1),(ROW()-1)&lt;INDEX(Onglets[Début],F$1))=TRUE,VALUE(E$1),"")</f>
        <v/>
      </c>
      <c r="F418" s="26" t="str">
        <f ca="1">IF(AND((ROW()-1)&gt;=INDEX(Onglets[Début],F$1),(ROW()-1)&lt;INDEX(Onglets[Début],G$1))=TRUE,VALUE(F$1),"")</f>
        <v/>
      </c>
      <c r="G418" s="26" t="str">
        <f ca="1">IF(AND((ROW()-1)&gt;=INDEX(Onglets[Début],G$1),(ROW()-1)&lt;INDEX(Onglets[Début],H$1))=TRUE,VALUE(G$1),"")</f>
        <v/>
      </c>
      <c r="H418" s="26" t="str">
        <f ca="1">IF(AND((ROW()-1)&gt;=INDEX(Onglets[Début],H$1),(ROW()-1)&lt;INDEX(Onglets[Début],I$1))=TRUE,VALUE(H$1),"")</f>
        <v/>
      </c>
      <c r="I418" s="26" t="str">
        <f ca="1">IF(AND((ROW()-1)&gt;=INDEX(Onglets[Début],I$1),(ROW()-1)&lt;INDEX(Onglets[Début],J$1))=TRUE,VALUE(I$1),"")</f>
        <v/>
      </c>
      <c r="J418" s="26" t="str">
        <f ca="1">IF(AND((ROW()-1)&gt;=INDEX(Onglets[Début],J$1),(ROW()-1)&lt;INDEX(Onglets[Début],K$1))=TRUE,VALUE(J$1),"")</f>
        <v/>
      </c>
      <c r="K418" s="26" t="str">
        <f ca="1">IF(AND((ROW()-1)&gt;=INDEX(Onglets[Début],K$1),(ROW()-1)&lt;INDEX(Onglets[Début],L$1))=TRUE,VALUE(K$1),"")</f>
        <v/>
      </c>
      <c r="L418" s="26">
        <f ca="1">IF(AND((ROW()-1)&gt;=INDEX(Onglets[Début],L$1))=TRUE,VALUE(L$1),"")</f>
        <v>9</v>
      </c>
      <c r="M418" s="2" t="e">
        <f t="shared" ca="1" si="23"/>
        <v>#N/A</v>
      </c>
      <c r="N418" s="2" t="e">
        <f t="shared" ca="1" si="23"/>
        <v>#N/A</v>
      </c>
      <c r="O418" s="2" t="e">
        <f t="shared" ca="1" si="23"/>
        <v>#N/A</v>
      </c>
      <c r="P418" s="1" t="e">
        <f t="shared" ca="1" si="22"/>
        <v>#N/A</v>
      </c>
    </row>
    <row r="419" spans="1:16" x14ac:dyDescent="0.2">
      <c r="A419" s="24">
        <f ca="1">ROW()-IFERROR(INDEX(Onglets[Fin],MATCH(SUM($D419:$L419)-1,Onglets[ID]),0),0)-1</f>
        <v>83</v>
      </c>
      <c r="B419" s="24" t="str">
        <f ca="1">INDEX(Onglets[Onglet],MATCH(SUM($D419:$L419),Onglets[ID]),0)</f>
        <v>TechSéparatives</v>
      </c>
      <c r="C419" s="25" t="e">
        <f t="shared" ca="1" si="24"/>
        <v>#N/A</v>
      </c>
      <c r="D419" s="26" t="str">
        <f ca="1">IF(AND((ROW()-1)&gt;=INDEX(Onglets[Début],D$1),(ROW()-1)&lt;INDEX(Onglets[Début],E$1))=TRUE,VALUE(D$1),"")</f>
        <v/>
      </c>
      <c r="E419" s="26" t="str">
        <f ca="1">IF(AND((ROW()-1)&gt;=INDEX(Onglets[Début],E$1),(ROW()-1)&lt;INDEX(Onglets[Début],F$1))=TRUE,VALUE(E$1),"")</f>
        <v/>
      </c>
      <c r="F419" s="26" t="str">
        <f ca="1">IF(AND((ROW()-1)&gt;=INDEX(Onglets[Début],F$1),(ROW()-1)&lt;INDEX(Onglets[Début],G$1))=TRUE,VALUE(F$1),"")</f>
        <v/>
      </c>
      <c r="G419" s="26" t="str">
        <f ca="1">IF(AND((ROW()-1)&gt;=INDEX(Onglets[Début],G$1),(ROW()-1)&lt;INDEX(Onglets[Début],H$1))=TRUE,VALUE(G$1),"")</f>
        <v/>
      </c>
      <c r="H419" s="26" t="str">
        <f ca="1">IF(AND((ROW()-1)&gt;=INDEX(Onglets[Début],H$1),(ROW()-1)&lt;INDEX(Onglets[Début],I$1))=TRUE,VALUE(H$1),"")</f>
        <v/>
      </c>
      <c r="I419" s="26" t="str">
        <f ca="1">IF(AND((ROW()-1)&gt;=INDEX(Onglets[Début],I$1),(ROW()-1)&lt;INDEX(Onglets[Début],J$1))=TRUE,VALUE(I$1),"")</f>
        <v/>
      </c>
      <c r="J419" s="26" t="str">
        <f ca="1">IF(AND((ROW()-1)&gt;=INDEX(Onglets[Début],J$1),(ROW()-1)&lt;INDEX(Onglets[Début],K$1))=TRUE,VALUE(J$1),"")</f>
        <v/>
      </c>
      <c r="K419" s="26" t="str">
        <f ca="1">IF(AND((ROW()-1)&gt;=INDEX(Onglets[Début],K$1),(ROW()-1)&lt;INDEX(Onglets[Début],L$1))=TRUE,VALUE(K$1),"")</f>
        <v/>
      </c>
      <c r="L419" s="26">
        <f ca="1">IF(AND((ROW()-1)&gt;=INDEX(Onglets[Début],L$1))=TRUE,VALUE(L$1),"")</f>
        <v>9</v>
      </c>
      <c r="M419" s="2" t="e">
        <f t="shared" ca="1" si="23"/>
        <v>#N/A</v>
      </c>
      <c r="N419" s="2" t="e">
        <f t="shared" ca="1" si="23"/>
        <v>#N/A</v>
      </c>
      <c r="O419" s="2" t="e">
        <f t="shared" ca="1" si="23"/>
        <v>#N/A</v>
      </c>
      <c r="P419" s="1" t="e">
        <f t="shared" ca="1" si="22"/>
        <v>#N/A</v>
      </c>
    </row>
    <row r="420" spans="1:16" x14ac:dyDescent="0.2">
      <c r="A420" s="24">
        <f ca="1">ROW()-IFERROR(INDEX(Onglets[Fin],MATCH(SUM($D420:$L420)-1,Onglets[ID]),0),0)-1</f>
        <v>84</v>
      </c>
      <c r="B420" s="24" t="str">
        <f ca="1">INDEX(Onglets[Onglet],MATCH(SUM($D420:$L420),Onglets[ID]),0)</f>
        <v>TechSéparatives</v>
      </c>
      <c r="C420" s="25" t="e">
        <f t="shared" ca="1" si="24"/>
        <v>#N/A</v>
      </c>
      <c r="D420" s="26" t="str">
        <f ca="1">IF(AND((ROW()-1)&gt;=INDEX(Onglets[Début],D$1),(ROW()-1)&lt;INDEX(Onglets[Début],E$1))=TRUE,VALUE(D$1),"")</f>
        <v/>
      </c>
      <c r="E420" s="26" t="str">
        <f ca="1">IF(AND((ROW()-1)&gt;=INDEX(Onglets[Début],E$1),(ROW()-1)&lt;INDEX(Onglets[Début],F$1))=TRUE,VALUE(E$1),"")</f>
        <v/>
      </c>
      <c r="F420" s="26" t="str">
        <f ca="1">IF(AND((ROW()-1)&gt;=INDEX(Onglets[Début],F$1),(ROW()-1)&lt;INDEX(Onglets[Début],G$1))=TRUE,VALUE(F$1),"")</f>
        <v/>
      </c>
      <c r="G420" s="26" t="str">
        <f ca="1">IF(AND((ROW()-1)&gt;=INDEX(Onglets[Début],G$1),(ROW()-1)&lt;INDEX(Onglets[Début],H$1))=TRUE,VALUE(G$1),"")</f>
        <v/>
      </c>
      <c r="H420" s="26" t="str">
        <f ca="1">IF(AND((ROW()-1)&gt;=INDEX(Onglets[Début],H$1),(ROW()-1)&lt;INDEX(Onglets[Début],I$1))=TRUE,VALUE(H$1),"")</f>
        <v/>
      </c>
      <c r="I420" s="26" t="str">
        <f ca="1">IF(AND((ROW()-1)&gt;=INDEX(Onglets[Début],I$1),(ROW()-1)&lt;INDEX(Onglets[Début],J$1))=TRUE,VALUE(I$1),"")</f>
        <v/>
      </c>
      <c r="J420" s="26" t="str">
        <f ca="1">IF(AND((ROW()-1)&gt;=INDEX(Onglets[Début],J$1),(ROW()-1)&lt;INDEX(Onglets[Début],K$1))=TRUE,VALUE(J$1),"")</f>
        <v/>
      </c>
      <c r="K420" s="26" t="str">
        <f ca="1">IF(AND((ROW()-1)&gt;=INDEX(Onglets[Début],K$1),(ROW()-1)&lt;INDEX(Onglets[Début],L$1))=TRUE,VALUE(K$1),"")</f>
        <v/>
      </c>
      <c r="L420" s="26">
        <f ca="1">IF(AND((ROW()-1)&gt;=INDEX(Onglets[Début],L$1))=TRUE,VALUE(L$1),"")</f>
        <v>9</v>
      </c>
      <c r="M420" s="2" t="e">
        <f t="shared" ca="1" si="23"/>
        <v>#N/A</v>
      </c>
      <c r="N420" s="2" t="e">
        <f t="shared" ca="1" si="23"/>
        <v>#N/A</v>
      </c>
      <c r="O420" s="2" t="e">
        <f t="shared" ca="1" si="23"/>
        <v>#N/A</v>
      </c>
      <c r="P420" s="1" t="e">
        <f t="shared" ca="1" si="22"/>
        <v>#N/A</v>
      </c>
    </row>
  </sheetData>
  <sheetProtection autoFilter="0"/>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workbookViewId="0">
      <selection activeCell="A5" sqref="A5:XFD5"/>
    </sheetView>
  </sheetViews>
  <sheetFormatPr baseColWidth="10" defaultRowHeight="15" x14ac:dyDescent="0.25"/>
  <cols>
    <col min="2" max="2" width="40.7109375" style="138" customWidth="1"/>
    <col min="3" max="5" width="20.7109375" style="138" customWidth="1"/>
    <col min="6" max="6" width="10.7109375" style="138" customWidth="1"/>
    <col min="7" max="7" width="25.7109375" style="138" customWidth="1"/>
    <col min="8" max="9" width="15.7109375" customWidth="1"/>
    <col min="12" max="12" width="25.7109375" customWidth="1"/>
  </cols>
  <sheetData>
    <row r="1" spans="1:19" s="124" customFormat="1" ht="25.5" x14ac:dyDescent="0.25">
      <c r="A1" s="124" t="s">
        <v>1079</v>
      </c>
      <c r="B1" s="127" t="s">
        <v>0</v>
      </c>
      <c r="C1" s="127" t="s">
        <v>1</v>
      </c>
      <c r="D1" s="127" t="s">
        <v>2</v>
      </c>
      <c r="E1" s="127" t="s">
        <v>3</v>
      </c>
      <c r="F1" s="127" t="s">
        <v>949</v>
      </c>
      <c r="G1" s="126" t="s">
        <v>951</v>
      </c>
      <c r="H1" s="125" t="s">
        <v>945</v>
      </c>
      <c r="I1" s="125" t="s">
        <v>946</v>
      </c>
      <c r="J1" s="126" t="s">
        <v>952</v>
      </c>
      <c r="K1" s="124" t="s">
        <v>4</v>
      </c>
      <c r="L1" s="127" t="s">
        <v>947</v>
      </c>
      <c r="M1" s="124" t="s">
        <v>948</v>
      </c>
      <c r="N1" s="124" t="s">
        <v>5</v>
      </c>
      <c r="O1" s="124" t="s">
        <v>6</v>
      </c>
      <c r="P1" s="124" t="s">
        <v>7</v>
      </c>
      <c r="Q1" s="124" t="s">
        <v>8</v>
      </c>
      <c r="R1" s="124" t="s">
        <v>9</v>
      </c>
      <c r="S1" s="124" t="s">
        <v>10</v>
      </c>
    </row>
    <row r="2" spans="1:19" s="34" customFormat="1" x14ac:dyDescent="0.25">
      <c r="A2" s="10">
        <v>34</v>
      </c>
      <c r="B2" s="52" t="s">
        <v>699</v>
      </c>
      <c r="C2" s="52"/>
      <c r="D2" s="52"/>
      <c r="E2" s="52"/>
      <c r="F2" s="52" t="s">
        <v>950</v>
      </c>
      <c r="G2" s="58" t="s">
        <v>1133</v>
      </c>
      <c r="H2" s="58" t="s">
        <v>1133</v>
      </c>
      <c r="I2" s="58" t="s">
        <v>1133</v>
      </c>
      <c r="J2" s="57"/>
      <c r="K2" s="15">
        <v>193</v>
      </c>
      <c r="L2" s="52" t="s">
        <v>700</v>
      </c>
      <c r="M2" s="15"/>
      <c r="N2" s="10"/>
      <c r="O2" s="10"/>
      <c r="P2" s="10"/>
      <c r="Q2" s="10"/>
      <c r="R2" s="10"/>
      <c r="S2" s="10"/>
    </row>
    <row r="3" spans="1:19" s="133" customFormat="1" ht="25.5" x14ac:dyDescent="0.25">
      <c r="A3" s="128">
        <v>75</v>
      </c>
      <c r="B3" s="132" t="s">
        <v>577</v>
      </c>
      <c r="C3" s="132" t="s">
        <v>167</v>
      </c>
      <c r="D3" s="132" t="s">
        <v>536</v>
      </c>
      <c r="E3" s="132" t="s">
        <v>1617</v>
      </c>
      <c r="F3" s="132" t="s">
        <v>950</v>
      </c>
      <c r="G3" s="129" t="s">
        <v>1133</v>
      </c>
      <c r="H3" s="129" t="s">
        <v>1133</v>
      </c>
      <c r="I3" s="129" t="s">
        <v>1133</v>
      </c>
      <c r="J3" s="130"/>
      <c r="K3" s="131"/>
      <c r="L3" s="132"/>
      <c r="M3" s="131" t="s">
        <v>578</v>
      </c>
      <c r="N3" s="128" t="s">
        <v>362</v>
      </c>
      <c r="O3" s="128" t="s">
        <v>1634</v>
      </c>
      <c r="P3" s="128" t="s">
        <v>496</v>
      </c>
      <c r="Q3" s="128" t="s">
        <v>497</v>
      </c>
      <c r="R3" s="128" t="s">
        <v>498</v>
      </c>
      <c r="S3" s="128"/>
    </row>
    <row r="4" spans="1:19" s="34" customFormat="1" ht="38.25" x14ac:dyDescent="0.25">
      <c r="A4" s="10">
        <v>22</v>
      </c>
      <c r="B4" s="52" t="s">
        <v>610</v>
      </c>
      <c r="C4" s="52" t="s">
        <v>167</v>
      </c>
      <c r="D4" s="52" t="s">
        <v>536</v>
      </c>
      <c r="E4" s="52" t="s">
        <v>598</v>
      </c>
      <c r="F4" s="52" t="s">
        <v>950</v>
      </c>
      <c r="G4" s="58" t="s">
        <v>1133</v>
      </c>
      <c r="H4" s="58" t="s">
        <v>1133</v>
      </c>
      <c r="I4" s="58" t="s">
        <v>1249</v>
      </c>
      <c r="J4" s="57"/>
      <c r="K4" s="15">
        <v>32</v>
      </c>
      <c r="L4" s="52" t="s">
        <v>611</v>
      </c>
      <c r="M4" s="15" t="s">
        <v>612</v>
      </c>
      <c r="N4" s="10" t="s">
        <v>362</v>
      </c>
      <c r="O4" s="10" t="s">
        <v>1634</v>
      </c>
      <c r="P4" s="10" t="s">
        <v>1635</v>
      </c>
      <c r="Q4" s="10" t="s">
        <v>497</v>
      </c>
      <c r="R4" s="10" t="s">
        <v>609</v>
      </c>
      <c r="S4" s="10" t="s">
        <v>505</v>
      </c>
    </row>
    <row r="5" spans="1:19" s="34" customFormat="1" ht="25.5" x14ac:dyDescent="0.25">
      <c r="A5" s="10">
        <v>52</v>
      </c>
      <c r="B5" s="52" t="s">
        <v>722</v>
      </c>
      <c r="C5" s="52" t="s">
        <v>167</v>
      </c>
      <c r="D5" s="52" t="s">
        <v>493</v>
      </c>
      <c r="E5" s="10"/>
      <c r="F5" s="10" t="s">
        <v>950</v>
      </c>
      <c r="G5" s="58"/>
      <c r="H5" s="58"/>
      <c r="I5" s="58" t="s">
        <v>1133</v>
      </c>
      <c r="J5" s="57"/>
      <c r="K5" s="15">
        <v>629</v>
      </c>
      <c r="L5" s="52" t="s">
        <v>723</v>
      </c>
      <c r="M5" s="15"/>
      <c r="N5" s="10"/>
      <c r="O5" s="10"/>
      <c r="P5" s="10"/>
      <c r="Q5" s="10"/>
      <c r="R5" s="10"/>
      <c r="S5" s="10"/>
    </row>
    <row r="6" spans="1:19" s="133" customFormat="1" ht="25.5" x14ac:dyDescent="0.25">
      <c r="A6" s="128">
        <v>81</v>
      </c>
      <c r="B6" s="132" t="s">
        <v>663</v>
      </c>
      <c r="C6" s="132" t="s">
        <v>167</v>
      </c>
      <c r="D6" s="132" t="s">
        <v>536</v>
      </c>
      <c r="E6" s="132" t="s">
        <v>1617</v>
      </c>
      <c r="F6" s="132" t="s">
        <v>950</v>
      </c>
      <c r="G6" s="129" t="s">
        <v>1133</v>
      </c>
      <c r="H6" s="129" t="s">
        <v>1133</v>
      </c>
      <c r="I6" s="129" t="s">
        <v>1302</v>
      </c>
      <c r="J6" s="130"/>
      <c r="K6" s="131">
        <v>633</v>
      </c>
      <c r="L6" s="132" t="s">
        <v>664</v>
      </c>
      <c r="M6" s="131"/>
      <c r="N6" s="128"/>
      <c r="O6" s="128"/>
      <c r="P6" s="128"/>
      <c r="Q6" s="128"/>
      <c r="R6" s="128"/>
      <c r="S6" s="128"/>
    </row>
    <row r="7" spans="1:19" s="34" customFormat="1" ht="25.5" x14ac:dyDescent="0.25">
      <c r="A7" s="10">
        <v>82</v>
      </c>
      <c r="B7" s="52" t="s">
        <v>665</v>
      </c>
      <c r="C7" s="52" t="s">
        <v>167</v>
      </c>
      <c r="D7" s="52" t="s">
        <v>536</v>
      </c>
      <c r="E7" s="52" t="s">
        <v>1617</v>
      </c>
      <c r="F7" s="52" t="s">
        <v>950</v>
      </c>
      <c r="G7" s="58" t="s">
        <v>1133</v>
      </c>
      <c r="H7" s="58" t="s">
        <v>1133</v>
      </c>
      <c r="I7" s="58" t="s">
        <v>1302</v>
      </c>
      <c r="J7" s="57"/>
      <c r="K7" s="15">
        <v>634</v>
      </c>
      <c r="L7" s="52" t="s">
        <v>666</v>
      </c>
      <c r="M7" s="15"/>
      <c r="N7" s="10"/>
      <c r="O7" s="10"/>
      <c r="P7" s="10"/>
      <c r="Q7" s="10"/>
      <c r="R7" s="10"/>
      <c r="S7" s="10"/>
    </row>
    <row r="8" spans="1:19" s="133" customFormat="1" ht="25.5" x14ac:dyDescent="0.25">
      <c r="A8" s="128">
        <v>84</v>
      </c>
      <c r="B8" s="132" t="s">
        <v>515</v>
      </c>
      <c r="C8" s="132" t="s">
        <v>167</v>
      </c>
      <c r="D8" s="132" t="s">
        <v>493</v>
      </c>
      <c r="E8" s="132"/>
      <c r="F8" s="132" t="s">
        <v>950</v>
      </c>
      <c r="G8" s="129" t="s">
        <v>1133</v>
      </c>
      <c r="H8" s="129" t="s">
        <v>1133</v>
      </c>
      <c r="I8" s="129" t="s">
        <v>1329</v>
      </c>
      <c r="J8" s="130"/>
      <c r="K8" s="131">
        <v>264</v>
      </c>
      <c r="L8" s="132" t="s">
        <v>516</v>
      </c>
      <c r="M8" s="131" t="s">
        <v>517</v>
      </c>
      <c r="N8" s="128" t="s">
        <v>362</v>
      </c>
      <c r="O8" s="128" t="s">
        <v>1633</v>
      </c>
      <c r="P8" s="128" t="s">
        <v>496</v>
      </c>
      <c r="Q8" s="128" t="s">
        <v>497</v>
      </c>
      <c r="R8" s="128" t="s">
        <v>498</v>
      </c>
      <c r="S8" s="128" t="s">
        <v>368</v>
      </c>
    </row>
    <row r="9" spans="1:19" s="34" customFormat="1" ht="25.5" x14ac:dyDescent="0.25">
      <c r="A9" s="10">
        <v>86</v>
      </c>
      <c r="B9" s="52" t="s">
        <v>521</v>
      </c>
      <c r="C9" s="52" t="s">
        <v>167</v>
      </c>
      <c r="D9" s="52" t="s">
        <v>493</v>
      </c>
      <c r="E9" s="52"/>
      <c r="F9" s="52" t="s">
        <v>950</v>
      </c>
      <c r="G9" s="58" t="s">
        <v>1133</v>
      </c>
      <c r="H9" s="58" t="s">
        <v>1133</v>
      </c>
      <c r="I9" s="58" t="s">
        <v>1133</v>
      </c>
      <c r="J9" s="57"/>
      <c r="K9" s="15">
        <v>635</v>
      </c>
      <c r="L9" s="52" t="s">
        <v>522</v>
      </c>
      <c r="M9" s="15" t="s">
        <v>517</v>
      </c>
      <c r="N9" s="10" t="s">
        <v>362</v>
      </c>
      <c r="O9" s="10" t="s">
        <v>1633</v>
      </c>
      <c r="P9" s="10" t="s">
        <v>496</v>
      </c>
      <c r="Q9" s="10" t="s">
        <v>497</v>
      </c>
      <c r="R9" s="10" t="s">
        <v>498</v>
      </c>
      <c r="S9" s="10" t="s">
        <v>368</v>
      </c>
    </row>
    <row r="10" spans="1:19" s="133" customFormat="1" ht="25.5" x14ac:dyDescent="0.25">
      <c r="A10" s="128">
        <v>104</v>
      </c>
      <c r="B10" s="132" t="s">
        <v>668</v>
      </c>
      <c r="C10" s="132" t="s">
        <v>167</v>
      </c>
      <c r="D10" s="132" t="s">
        <v>536</v>
      </c>
      <c r="E10" s="132" t="s">
        <v>1617</v>
      </c>
      <c r="F10" s="132" t="s">
        <v>950</v>
      </c>
      <c r="G10" s="129" t="s">
        <v>1133</v>
      </c>
      <c r="H10" s="129" t="s">
        <v>1133</v>
      </c>
      <c r="I10" s="129" t="s">
        <v>1302</v>
      </c>
      <c r="J10" s="130"/>
      <c r="K10" s="131">
        <v>637</v>
      </c>
      <c r="L10" s="132" t="s">
        <v>669</v>
      </c>
      <c r="M10" s="131"/>
      <c r="N10" s="128"/>
      <c r="O10" s="128"/>
      <c r="P10" s="128"/>
      <c r="Q10" s="128"/>
      <c r="R10" s="128"/>
      <c r="S10" s="128"/>
    </row>
    <row r="11" spans="1:19" s="34" customFormat="1" ht="25.5" x14ac:dyDescent="0.25">
      <c r="A11" s="10">
        <v>105</v>
      </c>
      <c r="B11" s="52" t="s">
        <v>670</v>
      </c>
      <c r="C11" s="52" t="s">
        <v>167</v>
      </c>
      <c r="D11" s="52" t="s">
        <v>536</v>
      </c>
      <c r="E11" s="52" t="s">
        <v>1617</v>
      </c>
      <c r="F11" s="52" t="s">
        <v>950</v>
      </c>
      <c r="G11" s="58" t="s">
        <v>1133</v>
      </c>
      <c r="H11" s="58" t="s">
        <v>1133</v>
      </c>
      <c r="I11" s="58" t="s">
        <v>1302</v>
      </c>
      <c r="J11" s="57"/>
      <c r="K11" s="15">
        <v>641</v>
      </c>
      <c r="L11" s="52" t="s">
        <v>671</v>
      </c>
      <c r="M11" s="15"/>
      <c r="N11" s="10"/>
      <c r="O11" s="10"/>
      <c r="P11" s="10"/>
      <c r="Q11" s="10"/>
      <c r="R11" s="10"/>
      <c r="S11" s="10"/>
    </row>
    <row r="12" spans="1:19" s="133" customFormat="1" ht="25.5" x14ac:dyDescent="0.25">
      <c r="A12" s="128">
        <v>118</v>
      </c>
      <c r="B12" s="132" t="s">
        <v>1003</v>
      </c>
      <c r="C12" s="132" t="s">
        <v>167</v>
      </c>
      <c r="D12" s="132" t="s">
        <v>536</v>
      </c>
      <c r="E12" s="132" t="s">
        <v>1617</v>
      </c>
      <c r="F12" s="132" t="s">
        <v>950</v>
      </c>
      <c r="G12" s="129" t="s">
        <v>1133</v>
      </c>
      <c r="H12" s="129" t="s">
        <v>1133</v>
      </c>
      <c r="I12" s="129" t="s">
        <v>1133</v>
      </c>
      <c r="J12" s="130"/>
      <c r="K12" s="131">
        <v>621</v>
      </c>
      <c r="L12" s="132" t="s">
        <v>658</v>
      </c>
      <c r="M12" s="131"/>
      <c r="N12" s="128"/>
      <c r="O12" s="128"/>
      <c r="P12" s="128"/>
      <c r="Q12" s="128"/>
      <c r="R12" s="128"/>
      <c r="S12" s="128"/>
    </row>
    <row r="13" spans="1:19" s="34" customFormat="1" ht="38.25" x14ac:dyDescent="0.25">
      <c r="A13" s="10">
        <v>126</v>
      </c>
      <c r="B13" s="52" t="s">
        <v>1074</v>
      </c>
      <c r="C13" s="52" t="s">
        <v>167</v>
      </c>
      <c r="D13" s="52" t="s">
        <v>536</v>
      </c>
      <c r="E13" s="52" t="s">
        <v>1617</v>
      </c>
      <c r="F13" s="52" t="s">
        <v>950</v>
      </c>
      <c r="G13" s="58" t="s">
        <v>1133</v>
      </c>
      <c r="H13" s="58" t="s">
        <v>1133</v>
      </c>
      <c r="I13" s="58" t="s">
        <v>1133</v>
      </c>
      <c r="J13" s="57"/>
      <c r="K13" s="15">
        <v>643</v>
      </c>
      <c r="L13" s="52" t="s">
        <v>672</v>
      </c>
      <c r="M13" s="15"/>
      <c r="N13" s="10"/>
      <c r="O13" s="10"/>
      <c r="P13" s="10"/>
      <c r="Q13" s="10"/>
      <c r="R13" s="10"/>
      <c r="S13" s="10"/>
    </row>
    <row r="14" spans="1:19" s="133" customFormat="1" ht="25.5" x14ac:dyDescent="0.25">
      <c r="A14" s="128">
        <v>129</v>
      </c>
      <c r="B14" s="132" t="s">
        <v>544</v>
      </c>
      <c r="C14" s="132" t="s">
        <v>167</v>
      </c>
      <c r="D14" s="132" t="s">
        <v>536</v>
      </c>
      <c r="E14" s="132" t="s">
        <v>1617</v>
      </c>
      <c r="F14" s="132" t="s">
        <v>950</v>
      </c>
      <c r="G14" s="129" t="s">
        <v>1133</v>
      </c>
      <c r="H14" s="129" t="s">
        <v>1133</v>
      </c>
      <c r="I14" s="129" t="s">
        <v>1133</v>
      </c>
      <c r="J14" s="130"/>
      <c r="K14" s="131">
        <v>180</v>
      </c>
      <c r="L14" s="132" t="s">
        <v>545</v>
      </c>
      <c r="M14" s="131" t="s">
        <v>546</v>
      </c>
      <c r="N14" s="128" t="s">
        <v>362</v>
      </c>
      <c r="O14" s="128" t="s">
        <v>1634</v>
      </c>
      <c r="P14" s="128" t="s">
        <v>496</v>
      </c>
      <c r="Q14" s="128" t="s">
        <v>497</v>
      </c>
      <c r="R14" s="128" t="s">
        <v>498</v>
      </c>
      <c r="S14" s="128" t="s">
        <v>368</v>
      </c>
    </row>
    <row r="15" spans="1:19" s="34" customFormat="1" ht="63.75" x14ac:dyDescent="0.25">
      <c r="A15" s="10">
        <v>134</v>
      </c>
      <c r="B15" s="52" t="s">
        <v>682</v>
      </c>
      <c r="C15" s="52" t="s">
        <v>1615</v>
      </c>
      <c r="D15" s="52" t="s">
        <v>474</v>
      </c>
      <c r="E15" s="52"/>
      <c r="F15" s="52" t="s">
        <v>950</v>
      </c>
      <c r="G15" s="58" t="s">
        <v>1133</v>
      </c>
      <c r="H15" s="58" t="s">
        <v>1133</v>
      </c>
      <c r="I15" s="58" t="s">
        <v>1133</v>
      </c>
      <c r="J15" s="57"/>
      <c r="K15" s="15">
        <v>26</v>
      </c>
      <c r="L15" s="52" t="s">
        <v>683</v>
      </c>
      <c r="M15" s="15"/>
      <c r="N15" s="10"/>
      <c r="O15" s="10"/>
      <c r="P15" s="10"/>
      <c r="Q15" s="10"/>
      <c r="R15" s="10"/>
      <c r="S15" s="10"/>
    </row>
    <row r="16" spans="1:19" s="133" customFormat="1" ht="25.5" x14ac:dyDescent="0.25">
      <c r="A16" s="128">
        <v>140</v>
      </c>
      <c r="B16" s="132" t="s">
        <v>673</v>
      </c>
      <c r="C16" s="132" t="s">
        <v>167</v>
      </c>
      <c r="D16" s="132" t="s">
        <v>536</v>
      </c>
      <c r="E16" s="132" t="s">
        <v>1617</v>
      </c>
      <c r="F16" s="132" t="s">
        <v>950</v>
      </c>
      <c r="G16" s="129" t="s">
        <v>1133</v>
      </c>
      <c r="H16" s="129" t="s">
        <v>1133</v>
      </c>
      <c r="I16" s="129" t="s">
        <v>1133</v>
      </c>
      <c r="J16" s="130"/>
      <c r="K16" s="131">
        <v>645</v>
      </c>
      <c r="L16" s="132" t="s">
        <v>674</v>
      </c>
      <c r="M16" s="131"/>
      <c r="N16" s="128"/>
      <c r="O16" s="128"/>
      <c r="P16" s="128"/>
      <c r="Q16" s="128"/>
      <c r="R16" s="128"/>
      <c r="S16" s="128"/>
    </row>
    <row r="17" spans="1:20" s="34" customFormat="1" ht="76.5" x14ac:dyDescent="0.25">
      <c r="A17" s="10">
        <v>142</v>
      </c>
      <c r="B17" s="52" t="s">
        <v>350</v>
      </c>
      <c r="C17" s="52" t="s">
        <v>1614</v>
      </c>
      <c r="D17" s="52"/>
      <c r="E17" s="52"/>
      <c r="F17" s="52" t="s">
        <v>254</v>
      </c>
      <c r="G17" s="58" t="s">
        <v>1371</v>
      </c>
      <c r="H17" s="58" t="s">
        <v>1372</v>
      </c>
      <c r="I17" s="58" t="s">
        <v>1133</v>
      </c>
      <c r="J17" s="57" t="s">
        <v>1752</v>
      </c>
      <c r="K17" s="15">
        <v>617</v>
      </c>
      <c r="L17" s="52" t="s">
        <v>350</v>
      </c>
      <c r="M17" s="15"/>
      <c r="N17" s="10"/>
      <c r="O17" s="10"/>
      <c r="P17" s="10"/>
      <c r="Q17" s="10"/>
      <c r="R17" s="10"/>
      <c r="S17" s="10"/>
    </row>
    <row r="18" spans="1:20" s="133" customFormat="1" ht="25.5" x14ac:dyDescent="0.25">
      <c r="A18" s="128">
        <v>2</v>
      </c>
      <c r="B18" s="132" t="s">
        <v>991</v>
      </c>
      <c r="C18" s="132" t="s">
        <v>167</v>
      </c>
      <c r="D18" s="132" t="s">
        <v>287</v>
      </c>
      <c r="E18" s="132" t="s">
        <v>1617</v>
      </c>
      <c r="F18" s="132" t="s">
        <v>254</v>
      </c>
      <c r="G18" s="129" t="s">
        <v>1133</v>
      </c>
      <c r="H18" s="129" t="s">
        <v>1463</v>
      </c>
      <c r="I18" s="129" t="s">
        <v>1133</v>
      </c>
      <c r="J18" s="134"/>
      <c r="K18" s="135"/>
      <c r="L18" s="131"/>
      <c r="M18" s="132"/>
      <c r="N18" s="131" t="s">
        <v>311</v>
      </c>
      <c r="O18" s="128"/>
      <c r="P18" s="128" t="s">
        <v>1653</v>
      </c>
      <c r="Q18" s="128" t="s">
        <v>290</v>
      </c>
      <c r="R18" s="128" t="s">
        <v>272</v>
      </c>
      <c r="S18" s="128" t="s">
        <v>273</v>
      </c>
      <c r="T18" s="128"/>
    </row>
    <row r="19" spans="1:20" s="74" customFormat="1" ht="25.5" x14ac:dyDescent="0.25">
      <c r="A19" s="10">
        <v>37</v>
      </c>
      <c r="B19" s="52" t="s">
        <v>353</v>
      </c>
      <c r="C19" s="52" t="s">
        <v>167</v>
      </c>
      <c r="D19" s="52" t="s">
        <v>287</v>
      </c>
      <c r="E19" s="52" t="s">
        <v>1617</v>
      </c>
      <c r="F19" s="52" t="s">
        <v>254</v>
      </c>
      <c r="G19" s="58" t="s">
        <v>1133</v>
      </c>
      <c r="H19" s="58" t="s">
        <v>1133</v>
      </c>
      <c r="I19" s="58" t="s">
        <v>1133</v>
      </c>
      <c r="J19" s="46"/>
      <c r="K19" s="95"/>
      <c r="L19" s="15"/>
      <c r="M19" s="52"/>
      <c r="N19" s="15" t="s">
        <v>354</v>
      </c>
      <c r="O19" s="92"/>
      <c r="P19" s="14"/>
      <c r="Q19" s="42"/>
      <c r="R19" s="42"/>
      <c r="S19" s="42"/>
      <c r="T19" s="42"/>
    </row>
    <row r="20" spans="1:20" s="133" customFormat="1" ht="38.25" x14ac:dyDescent="0.25">
      <c r="A20" s="128">
        <v>40</v>
      </c>
      <c r="B20" s="132" t="s">
        <v>1077</v>
      </c>
      <c r="C20" s="132" t="s">
        <v>1615</v>
      </c>
      <c r="D20" s="139"/>
      <c r="E20" s="140"/>
      <c r="F20" s="132" t="s">
        <v>254</v>
      </c>
      <c r="G20" s="129" t="s">
        <v>1133</v>
      </c>
      <c r="H20" s="129" t="s">
        <v>1133</v>
      </c>
      <c r="I20" s="129" t="s">
        <v>1133</v>
      </c>
      <c r="J20" s="134"/>
      <c r="K20" s="135"/>
      <c r="L20" s="131">
        <v>175</v>
      </c>
      <c r="M20" s="132" t="s">
        <v>340</v>
      </c>
      <c r="N20" s="131"/>
      <c r="O20" s="128"/>
      <c r="P20" s="128"/>
      <c r="Q20" s="136"/>
      <c r="R20" s="136"/>
      <c r="S20" s="136"/>
      <c r="T20" s="136"/>
    </row>
    <row r="21" spans="1:20" s="74" customFormat="1" ht="25.5" x14ac:dyDescent="0.25">
      <c r="A21" s="34">
        <v>17</v>
      </c>
      <c r="B21" s="39" t="s">
        <v>862</v>
      </c>
      <c r="C21" s="39" t="s">
        <v>799</v>
      </c>
      <c r="D21" s="39" t="s">
        <v>828</v>
      </c>
      <c r="E21" s="39"/>
      <c r="F21" s="39" t="s">
        <v>810</v>
      </c>
      <c r="G21" s="58" t="s">
        <v>1133</v>
      </c>
      <c r="H21" s="58" t="s">
        <v>1133</v>
      </c>
      <c r="I21" s="58" t="s">
        <v>1133</v>
      </c>
      <c r="J21" s="46"/>
      <c r="K21" s="15">
        <v>591</v>
      </c>
      <c r="L21" s="34" t="s">
        <v>863</v>
      </c>
      <c r="M21" s="34"/>
      <c r="N21" s="92"/>
      <c r="O21" s="14" t="s">
        <v>1658</v>
      </c>
      <c r="P21" s="34"/>
      <c r="Q21" s="34"/>
      <c r="R21" s="34"/>
      <c r="S21" s="34"/>
    </row>
    <row r="22" spans="1:20" s="133" customFormat="1" ht="38.25" x14ac:dyDescent="0.25">
      <c r="A22" s="133">
        <v>22</v>
      </c>
      <c r="B22" s="137" t="s">
        <v>836</v>
      </c>
      <c r="C22" s="141" t="s">
        <v>799</v>
      </c>
      <c r="D22" s="137" t="s">
        <v>828</v>
      </c>
      <c r="E22" s="137"/>
      <c r="F22" s="137" t="s">
        <v>810</v>
      </c>
      <c r="G22" s="129" t="s">
        <v>1133</v>
      </c>
      <c r="H22" s="129" t="s">
        <v>1133</v>
      </c>
      <c r="I22" s="129" t="s">
        <v>1133</v>
      </c>
      <c r="J22" s="134" t="s">
        <v>1567</v>
      </c>
      <c r="K22" s="131">
        <v>133</v>
      </c>
      <c r="L22" s="133" t="s">
        <v>837</v>
      </c>
      <c r="N22" s="128"/>
      <c r="O22" s="128" t="s">
        <v>1658</v>
      </c>
    </row>
    <row r="23" spans="1:20" s="74" customFormat="1" ht="25.5" x14ac:dyDescent="0.25">
      <c r="A23" s="34">
        <v>26</v>
      </c>
      <c r="B23" s="39" t="s">
        <v>860</v>
      </c>
      <c r="C23" s="39" t="s">
        <v>799</v>
      </c>
      <c r="D23" s="39" t="s">
        <v>828</v>
      </c>
      <c r="E23" s="39"/>
      <c r="F23" s="39" t="s">
        <v>810</v>
      </c>
      <c r="G23" s="58" t="s">
        <v>1133</v>
      </c>
      <c r="H23" s="58" t="s">
        <v>1133</v>
      </c>
      <c r="I23" s="58" t="s">
        <v>1133</v>
      </c>
      <c r="J23" s="46"/>
      <c r="K23" s="15">
        <v>590</v>
      </c>
      <c r="L23" s="34" t="s">
        <v>861</v>
      </c>
      <c r="M23" s="34"/>
      <c r="N23" s="92"/>
      <c r="O23" s="14" t="s">
        <v>1658</v>
      </c>
      <c r="P23" s="34"/>
      <c r="Q23" s="34"/>
      <c r="R23" s="34"/>
      <c r="S23" s="3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F11322E4C454499D5F298EBBA3CF88" ma:contentTypeVersion="0" ma:contentTypeDescription="Crée un document." ma:contentTypeScope="" ma:versionID="d162a0067b5129fa09992fd50dec85d4">
  <xsd:schema xmlns:xsd="http://www.w3.org/2001/XMLSchema" xmlns:xs="http://www.w3.org/2001/XMLSchema" xmlns:p="http://schemas.microsoft.com/office/2006/metadata/properties" targetNamespace="http://schemas.microsoft.com/office/2006/metadata/properties" ma:root="true" ma:fieldsID="ab09c1ba23edfaa45a5e9d385267c9b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DAB3DA-5A55-456B-AE92-76188E281AB1}">
  <ds:schemaRefs>
    <ds:schemaRef ds:uri="http://schemas.microsoft.com/sharepoint/v3/contenttype/forms"/>
  </ds:schemaRefs>
</ds:datastoreItem>
</file>

<file path=customXml/itemProps2.xml><?xml version="1.0" encoding="utf-8"?>
<ds:datastoreItem xmlns:ds="http://schemas.openxmlformats.org/officeDocument/2006/customXml" ds:itemID="{C7700EC2-C28A-4958-86C7-B2A06C112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B414A25-7B5A-45CF-990D-82ACA88197F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225</TotalTime>
  <Application>Microsoft Excel</Application>
  <DocSecurity>0</DocSecurity>
  <ScaleCrop>false</ScaleCrop>
  <HeadingPairs>
    <vt:vector size="4" baseType="variant">
      <vt:variant>
        <vt:lpstr>Feuilles de calcul</vt:lpstr>
      </vt:variant>
      <vt:variant>
        <vt:i4>12</vt:i4>
      </vt:variant>
      <vt:variant>
        <vt:lpstr>Plages nommées</vt:lpstr>
      </vt:variant>
      <vt:variant>
        <vt:i4>4</vt:i4>
      </vt:variant>
    </vt:vector>
  </HeadingPairs>
  <TitlesOfParts>
    <vt:vector size="16" baseType="lpstr">
      <vt:lpstr>Instructions</vt:lpstr>
      <vt:lpstr>Ateliers</vt:lpstr>
      <vt:lpstr>Materiel Biologique</vt:lpstr>
      <vt:lpstr>Biochimie</vt:lpstr>
      <vt:lpstr>Culture</vt:lpstr>
      <vt:lpstr>GenOProt</vt:lpstr>
      <vt:lpstr>Hormones</vt:lpstr>
      <vt:lpstr>Histologie</vt:lpstr>
      <vt:lpstr>Comportement</vt:lpstr>
      <vt:lpstr>TechSéparatives</vt:lpstr>
      <vt:lpstr>Bilan</vt:lpstr>
      <vt:lpstr>sans affectation</vt:lpstr>
      <vt:lpstr>Biochimie!Excel_BuiltIn__FilterDatabase</vt:lpstr>
      <vt:lpstr>GenOProt!Excel_BuiltIn__FilterDatabase</vt:lpstr>
      <vt:lpstr>Nom</vt:lpstr>
      <vt:lpstr>Prénom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Colette Mustiere</dc:creator>
  <cp:lastModifiedBy>Florence Gondret</cp:lastModifiedBy>
  <cp:revision>38</cp:revision>
  <cp:lastPrinted>2018-06-26T07:47:24Z</cp:lastPrinted>
  <dcterms:created xsi:type="dcterms:W3CDTF">2018-06-06T08:22:02Z</dcterms:created>
  <dcterms:modified xsi:type="dcterms:W3CDTF">2019-02-10T17:40:42Z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MyDocuments">
    <vt:lpwstr>1</vt:lpwstr>
  </property>
  <property fmtid="{D5CDD505-2E9C-101B-9397-08002B2CF9AE}" pid="3" name="ContentTypeId">
    <vt:lpwstr>0x010100EDF11322E4C454499D5F298EBBA3CF88</vt:lpwstr>
  </property>
</Properties>
</file>