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\Desktop\数据分析实战\决策树\code\是否打篮球\"/>
    </mc:Choice>
  </mc:AlternateContent>
  <xr:revisionPtr revIDLastSave="0" documentId="13_ncr:1_{C543261F-B566-47E8-AD1C-90BED0C9A5B9}" xr6:coauthVersionLast="45" xr6:coauthVersionMax="45" xr10:uidLastSave="{00000000-0000-0000-0000-000000000000}"/>
  <bookViews>
    <workbookView xWindow="-108" yWindow="-108" windowWidth="23256" windowHeight="12576" activeTab="3" xr2:uid="{ABC3EF6D-4A3F-4495-80FD-EBA7E9FEFB86}"/>
  </bookViews>
  <sheets>
    <sheet name="Sheet1" sheetId="1" r:id="rId1"/>
    <sheet name="Sheet1 (2)" sheetId="2" r:id="rId2"/>
    <sheet name="Sheet2" sheetId="3" r:id="rId3"/>
    <sheet name="Sheet1 (3)" sheetId="4" r:id="rId4"/>
  </sheets>
  <definedNames>
    <definedName name="_xlnm._FilterDatabase" localSheetId="2" hidden="1">Sheet2!$A$1:$K$8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4" l="1"/>
  <c r="G24" i="4"/>
  <c r="I24" i="4" s="1"/>
  <c r="H23" i="4"/>
  <c r="G23" i="4"/>
  <c r="I23" i="4" s="1"/>
  <c r="H21" i="4"/>
  <c r="G21" i="4"/>
  <c r="I21" i="4" s="1"/>
  <c r="H20" i="4"/>
  <c r="G20" i="4"/>
  <c r="I20" i="4" s="1"/>
  <c r="H14" i="4"/>
  <c r="G14" i="4"/>
  <c r="I14" i="4" s="1"/>
  <c r="H13" i="4"/>
  <c r="G13" i="4"/>
  <c r="I13" i="4" s="1"/>
  <c r="I12" i="4"/>
  <c r="H12" i="4"/>
  <c r="G12" i="4"/>
  <c r="B12" i="4"/>
  <c r="D12" i="4" s="1"/>
  <c r="D15" i="4" s="1"/>
  <c r="C12" i="4"/>
  <c r="B13" i="4"/>
  <c r="C13" i="4"/>
  <c r="D13" i="4"/>
  <c r="B14" i="4"/>
  <c r="D14" i="4" s="1"/>
  <c r="C14" i="4"/>
  <c r="B16" i="4"/>
  <c r="D16" i="4" s="1"/>
  <c r="D19" i="4" s="1"/>
  <c r="C16" i="4"/>
  <c r="B17" i="4"/>
  <c r="D17" i="4" s="1"/>
  <c r="C17" i="4"/>
  <c r="B18" i="4"/>
  <c r="D18" i="4" s="1"/>
  <c r="C18" i="4"/>
  <c r="B20" i="4"/>
  <c r="D20" i="4" s="1"/>
  <c r="C20" i="4"/>
  <c r="B21" i="4"/>
  <c r="D21" i="4" s="1"/>
  <c r="C21" i="4"/>
  <c r="B23" i="4"/>
  <c r="D23" i="4" s="1"/>
  <c r="C23" i="4"/>
  <c r="B24" i="4"/>
  <c r="D24" i="4" s="1"/>
  <c r="C24" i="4"/>
  <c r="I22" i="4" l="1"/>
  <c r="I25" i="4"/>
  <c r="I15" i="4"/>
  <c r="D22" i="4"/>
  <c r="D25" i="4"/>
  <c r="F10" i="4"/>
  <c r="A8" i="4"/>
  <c r="A7" i="4"/>
  <c r="A6" i="4"/>
  <c r="A5" i="4"/>
  <c r="A4" i="4"/>
  <c r="A3" i="4"/>
  <c r="A2" i="4"/>
  <c r="L13" i="3" l="1"/>
  <c r="L14" i="3"/>
  <c r="L15" i="3"/>
  <c r="L16" i="3"/>
  <c r="L17" i="3"/>
  <c r="L18" i="3"/>
  <c r="L19" i="3"/>
  <c r="L20" i="3"/>
  <c r="L12" i="3"/>
  <c r="L11" i="3"/>
  <c r="B11" i="3"/>
  <c r="C11" i="3"/>
  <c r="D11" i="3"/>
  <c r="E11" i="3"/>
  <c r="F11" i="3"/>
  <c r="G11" i="3"/>
  <c r="H11" i="3"/>
  <c r="I11" i="3"/>
  <c r="J11" i="3"/>
  <c r="A11" i="3"/>
  <c r="K10" i="3"/>
  <c r="K11" i="3" l="1"/>
  <c r="A8" i="2"/>
  <c r="A7" i="2"/>
  <c r="A6" i="2"/>
  <c r="A5" i="2"/>
  <c r="A4" i="2"/>
  <c r="A3" i="2"/>
  <c r="A2" i="2"/>
  <c r="A3" i="1" l="1"/>
  <c r="A4" i="1"/>
  <c r="A5" i="1"/>
  <c r="A6" i="1"/>
  <c r="A7" i="1"/>
  <c r="A8" i="1"/>
  <c r="A2" i="1"/>
</calcChain>
</file>

<file path=xl/sharedStrings.xml><?xml version="1.0" encoding="utf-8"?>
<sst xmlns="http://schemas.openxmlformats.org/spreadsheetml/2006/main" count="155" uniqueCount="37">
  <si>
    <t>ID</t>
    <phoneticPr fontId="1" type="noConversion"/>
  </si>
  <si>
    <t>天气</t>
    <phoneticPr fontId="1" type="noConversion"/>
  </si>
  <si>
    <t>湿度</t>
    <phoneticPr fontId="1" type="noConversion"/>
  </si>
  <si>
    <t>温度</t>
    <phoneticPr fontId="1" type="noConversion"/>
  </si>
  <si>
    <t>刮风</t>
    <phoneticPr fontId="1" type="noConversion"/>
  </si>
  <si>
    <t>是否打篮球</t>
    <phoneticPr fontId="1" type="noConversion"/>
  </si>
  <si>
    <t>晴天</t>
    <phoneticPr fontId="1" type="noConversion"/>
  </si>
  <si>
    <t>阴天</t>
    <phoneticPr fontId="1" type="noConversion"/>
  </si>
  <si>
    <t>小雨</t>
    <phoneticPr fontId="1" type="noConversion"/>
  </si>
  <si>
    <t>高</t>
    <phoneticPr fontId="1" type="noConversion"/>
  </si>
  <si>
    <t>低</t>
    <phoneticPr fontId="1" type="noConversion"/>
  </si>
  <si>
    <t>中</t>
    <phoneticPr fontId="1" type="noConversion"/>
  </si>
  <si>
    <t>否</t>
    <phoneticPr fontId="1" type="noConversion"/>
  </si>
  <si>
    <t>是</t>
    <phoneticPr fontId="1" type="noConversion"/>
  </si>
  <si>
    <t>-</t>
    <phoneticPr fontId="1" type="noConversion"/>
  </si>
  <si>
    <t>'刮风=否'</t>
  </si>
  <si>
    <t xml:space="preserve"> '刮风=是'</t>
  </si>
  <si>
    <t xml:space="preserve"> '天气=小雨'</t>
  </si>
  <si>
    <t xml:space="preserve"> '天气=晴天'</t>
  </si>
  <si>
    <t xml:space="preserve"> '天气=阴天'</t>
  </si>
  <si>
    <t xml:space="preserve"> '温度=中'</t>
  </si>
  <si>
    <t xml:space="preserve"> '温度=低'</t>
  </si>
  <si>
    <t xml:space="preserve"> '温度=高'</t>
  </si>
  <si>
    <t xml:space="preserve"> '湿度=中'</t>
  </si>
  <si>
    <t xml:space="preserve"> '湿度=高'</t>
  </si>
  <si>
    <t>是否打篮球</t>
  </si>
  <si>
    <t>当前节点熵值</t>
    <phoneticPr fontId="1" type="noConversion"/>
  </si>
  <si>
    <t>晴天</t>
  </si>
  <si>
    <t>阴天</t>
  </si>
  <si>
    <t>小雨</t>
  </si>
  <si>
    <t>高</t>
  </si>
  <si>
    <t>低</t>
  </si>
  <si>
    <t>中</t>
  </si>
  <si>
    <t>是</t>
  </si>
  <si>
    <t>否</t>
  </si>
  <si>
    <t>是否打篮球</t>
    <phoneticPr fontId="1" type="noConversion"/>
  </si>
  <si>
    <t>温度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</si>
</sst>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C7DF5E-1938-44C0-9A00-3D224AA86B1A}" name="表1" displayName="表1" ref="A1:F8" totalsRowShown="0" headerRowDxfId="23" dataDxfId="22">
  <autoFilter ref="A1:F8" xr:uid="{24B85D4B-496B-46E4-B874-00CD78531B7B}"/>
  <tableColumns count="6">
    <tableColumn id="1" xr3:uid="{B55130E9-95FA-40F1-9A61-0883425B876C}" name="ID" dataDxfId="21">
      <calculatedColumnFormula>ROW()-1</calculatedColumnFormula>
    </tableColumn>
    <tableColumn id="2" xr3:uid="{992E3803-8CF3-4BA7-B4CF-5BF508CF23E6}" name="天气" dataDxfId="20"/>
    <tableColumn id="3" xr3:uid="{C8F558A6-3A54-41E3-9F71-BD83FE6BE87A}" name="温度" dataDxfId="19"/>
    <tableColumn id="4" xr3:uid="{4059A547-EBDA-4662-A0AB-A105E14B2AA1}" name="湿度" dataDxfId="18"/>
    <tableColumn id="5" xr3:uid="{285F8829-D960-4933-9179-FB661180FA90}" name="刮风" dataDxfId="17"/>
    <tableColumn id="6" xr3:uid="{E2EDF136-1F32-4220-B9B7-DDE7AC12E108}" name="是否打篮球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32AA633-CC11-4EB8-B5D9-F873B84769E7}" name="表1_3" displayName="表1_3" ref="A1:F8" totalsRowShown="0" headerRowDxfId="15" dataDxfId="14">
  <autoFilter ref="A1:F8" xr:uid="{24B85D4B-496B-46E4-B874-00CD78531B7B}"/>
  <tableColumns count="6">
    <tableColumn id="1" xr3:uid="{B01B768C-A88D-40D6-B259-122D3A7EB605}" name="ID" dataDxfId="13">
      <calculatedColumnFormula>ROW()-1</calculatedColumnFormula>
    </tableColumn>
    <tableColumn id="2" xr3:uid="{F12BB865-0495-43A7-A5FD-698F0151F3FA}" name="天气" dataDxfId="12"/>
    <tableColumn id="3" xr3:uid="{F203A95D-DF4B-4742-B3AC-5777736C9DD3}" name="温度" dataDxfId="11"/>
    <tableColumn id="4" xr3:uid="{57309B1C-E4ED-47FE-8B46-39FC76BE1169}" name="湿度" dataDxfId="10"/>
    <tableColumn id="5" xr3:uid="{40873488-D776-4A99-B2B2-730DDFDEF41B}" name="刮风" dataDxfId="9"/>
    <tableColumn id="6" xr3:uid="{DB96CDB6-6FFC-4BD7-9995-C0FE1638B569}" name="是否打篮球" dataDxfId="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F6BEB6-9B19-4F46-8D4F-12464C5DEBD2}" name="表1_4" displayName="表1_4" ref="A1:F8" totalsRowShown="0" headerRowDxfId="7" dataDxfId="6">
  <autoFilter ref="A1:F8" xr:uid="{24B85D4B-496B-46E4-B874-00CD78531B7B}"/>
  <tableColumns count="6">
    <tableColumn id="1" xr3:uid="{BA662498-F946-43B4-9A40-D366DF9DC21B}" name="ID" dataDxfId="5">
      <calculatedColumnFormula>ROW()-1</calculatedColumnFormula>
    </tableColumn>
    <tableColumn id="2" xr3:uid="{FAB65FE8-DC37-475A-BB67-7A2EFECD2DDB}" name="天气" dataDxfId="4"/>
    <tableColumn id="3" xr3:uid="{FB7ED882-0DFD-46AF-8AA3-32A679EE32E0}" name="温度" dataDxfId="3"/>
    <tableColumn id="4" xr3:uid="{CCFFCCBC-00E2-46A6-8B74-15B8D05638E1}" name="湿度" dataDxfId="2"/>
    <tableColumn id="5" xr3:uid="{7D51E789-C37F-443E-B314-35946CFD4270}" name="刮风" dataDxfId="1"/>
    <tableColumn id="6" xr3:uid="{5A46F0C1-A643-47A4-A71E-9EA7E086B57B}" name="是否打篮球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19E6D-4DAE-4C62-B938-50B424BCB9A8}">
  <dimension ref="A1:F8"/>
  <sheetViews>
    <sheetView workbookViewId="0">
      <selection activeCell="F2" sqref="F2:F8"/>
    </sheetView>
  </sheetViews>
  <sheetFormatPr defaultRowHeight="15.6" x14ac:dyDescent="0.35"/>
  <cols>
    <col min="6" max="6" width="10.81640625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s="1">
        <f>ROW()-1</f>
        <v>1</v>
      </c>
      <c r="B2" s="1" t="s">
        <v>6</v>
      </c>
      <c r="C2" s="1" t="s">
        <v>9</v>
      </c>
      <c r="D2" s="1" t="s">
        <v>11</v>
      </c>
      <c r="E2" s="1" t="s">
        <v>12</v>
      </c>
      <c r="F2" s="1" t="s">
        <v>12</v>
      </c>
    </row>
    <row r="3" spans="1:6" x14ac:dyDescent="0.35">
      <c r="A3" s="1">
        <f>ROW()-1</f>
        <v>2</v>
      </c>
      <c r="B3" s="1" t="s">
        <v>6</v>
      </c>
      <c r="C3" s="1" t="s">
        <v>9</v>
      </c>
      <c r="D3" s="1" t="s">
        <v>11</v>
      </c>
      <c r="E3" s="1" t="s">
        <v>13</v>
      </c>
      <c r="F3" s="1" t="s">
        <v>12</v>
      </c>
    </row>
    <row r="4" spans="1:6" x14ac:dyDescent="0.35">
      <c r="A4" s="1">
        <f t="shared" ref="A4:A8" si="0">ROW()-1</f>
        <v>3</v>
      </c>
      <c r="B4" s="1" t="s">
        <v>7</v>
      </c>
      <c r="C4" s="1" t="s">
        <v>9</v>
      </c>
      <c r="D4" s="1" t="s">
        <v>9</v>
      </c>
      <c r="E4" s="1" t="s">
        <v>12</v>
      </c>
      <c r="F4" s="1" t="s">
        <v>13</v>
      </c>
    </row>
    <row r="5" spans="1:6" x14ac:dyDescent="0.35">
      <c r="A5" s="1">
        <f t="shared" si="0"/>
        <v>4</v>
      </c>
      <c r="B5" s="1" t="s">
        <v>8</v>
      </c>
      <c r="C5" s="1" t="s">
        <v>9</v>
      </c>
      <c r="D5" s="1" t="s">
        <v>9</v>
      </c>
      <c r="E5" s="1" t="s">
        <v>12</v>
      </c>
      <c r="F5" s="1" t="s">
        <v>13</v>
      </c>
    </row>
    <row r="6" spans="1:6" x14ac:dyDescent="0.35">
      <c r="A6" s="1">
        <f t="shared" si="0"/>
        <v>5</v>
      </c>
      <c r="B6" s="1" t="s">
        <v>8</v>
      </c>
      <c r="C6" s="1" t="s">
        <v>10</v>
      </c>
      <c r="D6" s="1" t="s">
        <v>9</v>
      </c>
      <c r="E6" s="1" t="s">
        <v>12</v>
      </c>
      <c r="F6" s="1" t="s">
        <v>12</v>
      </c>
    </row>
    <row r="7" spans="1:6" x14ac:dyDescent="0.35">
      <c r="A7" s="1">
        <f t="shared" si="0"/>
        <v>6</v>
      </c>
      <c r="B7" s="1" t="s">
        <v>6</v>
      </c>
      <c r="C7" s="1" t="s">
        <v>11</v>
      </c>
      <c r="D7" s="1" t="s">
        <v>11</v>
      </c>
      <c r="E7" s="1" t="s">
        <v>13</v>
      </c>
      <c r="F7" s="1" t="s">
        <v>13</v>
      </c>
    </row>
    <row r="8" spans="1:6" x14ac:dyDescent="0.35">
      <c r="A8" s="1">
        <f t="shared" si="0"/>
        <v>7</v>
      </c>
      <c r="B8" s="1" t="s">
        <v>7</v>
      </c>
      <c r="C8" s="1" t="s">
        <v>11</v>
      </c>
      <c r="D8" s="1" t="s">
        <v>9</v>
      </c>
      <c r="E8" s="1" t="s">
        <v>13</v>
      </c>
      <c r="F8" s="1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7C33D-D9BB-43A5-840A-468576018FB7}">
  <dimension ref="A1:F8"/>
  <sheetViews>
    <sheetView workbookViewId="0">
      <selection activeCell="A6" sqref="A6:E6"/>
    </sheetView>
  </sheetViews>
  <sheetFormatPr defaultRowHeight="15.6" x14ac:dyDescent="0.35"/>
  <cols>
    <col min="6" max="6" width="10.81640625" customWidth="1"/>
  </cols>
  <sheetData>
    <row r="1" spans="1:6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6" x14ac:dyDescent="0.35">
      <c r="A2" s="1">
        <f>ROW()-1</f>
        <v>1</v>
      </c>
      <c r="B2" s="1" t="s">
        <v>6</v>
      </c>
      <c r="C2" s="1" t="s">
        <v>14</v>
      </c>
      <c r="D2" s="1" t="s">
        <v>11</v>
      </c>
      <c r="E2" s="1" t="s">
        <v>12</v>
      </c>
      <c r="F2" s="1" t="s">
        <v>12</v>
      </c>
    </row>
    <row r="3" spans="1:6" x14ac:dyDescent="0.35">
      <c r="A3" s="1">
        <f>ROW()-1</f>
        <v>2</v>
      </c>
      <c r="B3" s="1" t="s">
        <v>6</v>
      </c>
      <c r="C3" s="1" t="s">
        <v>9</v>
      </c>
      <c r="D3" s="1" t="s">
        <v>11</v>
      </c>
      <c r="E3" s="1" t="s">
        <v>13</v>
      </c>
      <c r="F3" s="1" t="s">
        <v>12</v>
      </c>
    </row>
    <row r="4" spans="1:6" x14ac:dyDescent="0.35">
      <c r="A4" s="1">
        <f t="shared" ref="A4:A8" si="0">ROW()-1</f>
        <v>3</v>
      </c>
      <c r="B4" s="1" t="s">
        <v>7</v>
      </c>
      <c r="C4" s="1" t="s">
        <v>9</v>
      </c>
      <c r="D4" s="1" t="s">
        <v>9</v>
      </c>
      <c r="E4" s="1" t="s">
        <v>12</v>
      </c>
      <c r="F4" s="1" t="s">
        <v>13</v>
      </c>
    </row>
    <row r="5" spans="1:6" x14ac:dyDescent="0.35">
      <c r="A5" s="1">
        <f t="shared" si="0"/>
        <v>4</v>
      </c>
      <c r="B5" s="1" t="s">
        <v>8</v>
      </c>
      <c r="C5" s="1" t="s">
        <v>9</v>
      </c>
      <c r="D5" s="1" t="s">
        <v>9</v>
      </c>
      <c r="E5" s="1" t="s">
        <v>12</v>
      </c>
      <c r="F5" s="1" t="s">
        <v>13</v>
      </c>
    </row>
    <row r="6" spans="1:6" x14ac:dyDescent="0.35">
      <c r="A6" s="1">
        <f t="shared" si="0"/>
        <v>5</v>
      </c>
      <c r="B6" s="1" t="s">
        <v>8</v>
      </c>
      <c r="C6" s="1" t="s">
        <v>10</v>
      </c>
      <c r="D6" s="1" t="s">
        <v>9</v>
      </c>
      <c r="E6" s="1" t="s">
        <v>12</v>
      </c>
      <c r="F6" s="1" t="s">
        <v>12</v>
      </c>
    </row>
    <row r="7" spans="1:6" x14ac:dyDescent="0.35">
      <c r="A7" s="1">
        <f t="shared" si="0"/>
        <v>6</v>
      </c>
      <c r="B7" s="1" t="s">
        <v>6</v>
      </c>
      <c r="C7" s="1" t="s">
        <v>11</v>
      </c>
      <c r="D7" s="1" t="s">
        <v>11</v>
      </c>
      <c r="E7" s="1" t="s">
        <v>13</v>
      </c>
      <c r="F7" s="1" t="s">
        <v>13</v>
      </c>
    </row>
    <row r="8" spans="1:6" x14ac:dyDescent="0.35">
      <c r="A8" s="1">
        <f t="shared" si="0"/>
        <v>7</v>
      </c>
      <c r="B8" s="1" t="s">
        <v>7</v>
      </c>
      <c r="C8" s="1" t="s">
        <v>11</v>
      </c>
      <c r="D8" s="1" t="s">
        <v>9</v>
      </c>
      <c r="E8" s="1" t="s">
        <v>13</v>
      </c>
      <c r="F8" s="1" t="s">
        <v>12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E8344-BB7B-4149-A84F-1320777B6F7F}">
  <dimension ref="A1:L20"/>
  <sheetViews>
    <sheetView workbookViewId="0">
      <selection activeCell="K10" sqref="K10"/>
    </sheetView>
  </sheetViews>
  <sheetFormatPr defaultRowHeight="15.6" x14ac:dyDescent="0.35"/>
  <cols>
    <col min="1" max="1" width="8.26953125" bestFit="1" customWidth="1"/>
    <col min="3" max="5" width="10.36328125" bestFit="1" customWidth="1"/>
    <col min="11" max="11" width="13.08984375" bestFit="1" customWidth="1"/>
    <col min="12" max="12" width="10.36328125" bestFit="1" customWidth="1"/>
  </cols>
  <sheetData>
    <row r="1" spans="1:12" x14ac:dyDescent="0.35">
      <c r="A1" s="2" t="s">
        <v>15</v>
      </c>
      <c r="B1" s="2" t="s">
        <v>16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H1" s="2" t="s">
        <v>22</v>
      </c>
      <c r="I1" s="2" t="s">
        <v>23</v>
      </c>
      <c r="J1" s="2" t="s">
        <v>24</v>
      </c>
      <c r="K1" s="2" t="s">
        <v>5</v>
      </c>
    </row>
    <row r="2" spans="1:12" x14ac:dyDescent="0.35">
      <c r="A2" s="2">
        <v>1</v>
      </c>
      <c r="B2" s="2">
        <v>0</v>
      </c>
      <c r="C2" s="2">
        <v>0</v>
      </c>
      <c r="D2" s="2">
        <v>1</v>
      </c>
      <c r="E2" s="2">
        <v>0</v>
      </c>
      <c r="F2" s="2">
        <v>0</v>
      </c>
      <c r="G2" s="2">
        <v>0</v>
      </c>
      <c r="H2" s="2">
        <v>1</v>
      </c>
      <c r="I2" s="2">
        <v>1</v>
      </c>
      <c r="J2" s="2">
        <v>0</v>
      </c>
      <c r="K2" s="2">
        <v>0</v>
      </c>
    </row>
    <row r="3" spans="1:12" x14ac:dyDescent="0.35">
      <c r="A3" s="2">
        <v>0</v>
      </c>
      <c r="B3" s="2">
        <v>1</v>
      </c>
      <c r="C3" s="2">
        <v>0</v>
      </c>
      <c r="D3" s="2">
        <v>1</v>
      </c>
      <c r="E3" s="2">
        <v>0</v>
      </c>
      <c r="F3" s="2">
        <v>0</v>
      </c>
      <c r="G3" s="2">
        <v>0</v>
      </c>
      <c r="H3" s="2">
        <v>1</v>
      </c>
      <c r="I3" s="2">
        <v>1</v>
      </c>
      <c r="J3" s="2">
        <v>0</v>
      </c>
      <c r="K3" s="2">
        <v>0</v>
      </c>
    </row>
    <row r="4" spans="1:12" x14ac:dyDescent="0.35">
      <c r="A4" s="2">
        <v>1</v>
      </c>
      <c r="B4" s="2">
        <v>0</v>
      </c>
      <c r="C4" s="2">
        <v>0</v>
      </c>
      <c r="D4" s="2">
        <v>0</v>
      </c>
      <c r="E4" s="2">
        <v>1</v>
      </c>
      <c r="F4" s="2">
        <v>0</v>
      </c>
      <c r="G4" s="2">
        <v>0</v>
      </c>
      <c r="H4" s="2">
        <v>1</v>
      </c>
      <c r="I4" s="2">
        <v>0</v>
      </c>
      <c r="J4" s="2">
        <v>1</v>
      </c>
      <c r="K4" s="2">
        <v>1</v>
      </c>
    </row>
    <row r="5" spans="1:12" x14ac:dyDescent="0.35">
      <c r="A5" s="2">
        <v>1</v>
      </c>
      <c r="B5" s="2">
        <v>0</v>
      </c>
      <c r="C5" s="2">
        <v>1</v>
      </c>
      <c r="D5" s="2">
        <v>0</v>
      </c>
      <c r="E5" s="2">
        <v>0</v>
      </c>
      <c r="F5" s="2">
        <v>0</v>
      </c>
      <c r="G5" s="2">
        <v>0</v>
      </c>
      <c r="H5" s="2">
        <v>1</v>
      </c>
      <c r="I5" s="2">
        <v>0</v>
      </c>
      <c r="J5" s="2">
        <v>1</v>
      </c>
      <c r="K5" s="2">
        <v>1</v>
      </c>
    </row>
    <row r="6" spans="1:12" x14ac:dyDescent="0.35">
      <c r="A6" s="2">
        <v>1</v>
      </c>
      <c r="B6" s="2">
        <v>0</v>
      </c>
      <c r="C6" s="2">
        <v>1</v>
      </c>
      <c r="D6" s="2">
        <v>0</v>
      </c>
      <c r="E6" s="2">
        <v>0</v>
      </c>
      <c r="F6" s="2">
        <v>0</v>
      </c>
      <c r="G6" s="2">
        <v>1</v>
      </c>
      <c r="H6" s="2">
        <v>0</v>
      </c>
      <c r="I6" s="2">
        <v>0</v>
      </c>
      <c r="J6" s="2">
        <v>1</v>
      </c>
      <c r="K6" s="2">
        <v>0</v>
      </c>
    </row>
    <row r="7" spans="1:12" x14ac:dyDescent="0.35">
      <c r="A7" s="2">
        <v>0</v>
      </c>
      <c r="B7" s="2">
        <v>1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0</v>
      </c>
      <c r="I7" s="2">
        <v>1</v>
      </c>
      <c r="J7" s="2">
        <v>0</v>
      </c>
      <c r="K7" s="2">
        <v>1</v>
      </c>
    </row>
    <row r="8" spans="1:12" x14ac:dyDescent="0.35">
      <c r="A8" s="2">
        <v>0</v>
      </c>
      <c r="B8" s="2">
        <v>1</v>
      </c>
      <c r="C8" s="2">
        <v>0</v>
      </c>
      <c r="D8" s="2">
        <v>0</v>
      </c>
      <c r="E8" s="2">
        <v>1</v>
      </c>
      <c r="F8" s="2">
        <v>1</v>
      </c>
      <c r="G8" s="2">
        <v>0</v>
      </c>
      <c r="H8" s="2">
        <v>0</v>
      </c>
      <c r="I8" s="2">
        <v>0</v>
      </c>
      <c r="J8" s="2">
        <v>1</v>
      </c>
      <c r="K8" s="2">
        <v>0</v>
      </c>
    </row>
    <row r="9" spans="1:12" x14ac:dyDescent="0.35">
      <c r="K9" t="s">
        <v>26</v>
      </c>
    </row>
    <row r="10" spans="1:12" x14ac:dyDescent="0.35">
      <c r="K10">
        <f>-1*COUNTIFS(K2:K8,1)/COUNTA(K2:K8)*LOG(COUNTIFS(K2:K8,1)/COUNTA(K2:K8),2)-1*COUNTIFS(K2:K8,0)/COUNTA(K2:K8)*LOG(COUNTIFS(K2:K8,0)/COUNTA(K2:K8),2)</f>
        <v>0.98522813603425163</v>
      </c>
      <c r="L10" s="1" t="s">
        <v>25</v>
      </c>
    </row>
    <row r="11" spans="1:12" x14ac:dyDescent="0.35">
      <c r="A11">
        <f>$K10-IFERROR(-1*COUNTIFS(A2:A8,1,$K$2:$K$8,1)/COUNTIFS(A2:A8,1)*LOG(COUNTIFS(A2:A8,1,$K$2:$K$8,1)/COUNTIFS(A2:A8,1),2)-1*COUNTIFS(A2:A8,0,$K$2:$K$8,1)/COUNTIFS(A2:A8,1)*LOG(COUNTIFS(A2:A8,0,$K$2:$K$8,1)/COUNTIFS(A2:A8,1),2),0)</f>
        <v>-1.4771863965748366E-2</v>
      </c>
      <c r="B11">
        <f t="shared" ref="B11:J11" si="0">$K10-IFERROR(-1*COUNTIFS(B2:B8,1,$K$2:$K$8,1)/COUNTIFS(B2:B8,1)*LOG(COUNTIFS(B2:B8,1,$K$2:$K$8,1)/COUNTIFS(B2:B8,1),2)-1*COUNTIFS(B2:B8,0,$K$2:$K$8,1)/COUNTIFS(B2:B8,1)*LOG(COUNTIFS(B2:B8,0,$K$2:$K$8,1)/COUNTIFS(B2:B8,1),2),0)</f>
        <v>6.6932301979762077E-2</v>
      </c>
      <c r="C11">
        <f t="shared" si="0"/>
        <v>0.48522813603425163</v>
      </c>
      <c r="D11">
        <f t="shared" si="0"/>
        <v>6.6932301979762077E-2</v>
      </c>
      <c r="E11">
        <f t="shared" si="0"/>
        <v>0.48522813603425163</v>
      </c>
      <c r="F11">
        <f t="shared" si="0"/>
        <v>0.48522813603425163</v>
      </c>
      <c r="G11">
        <f t="shared" si="0"/>
        <v>0.98522813603425163</v>
      </c>
      <c r="H11">
        <f t="shared" si="0"/>
        <v>-1.4771863965748366E-2</v>
      </c>
      <c r="I11">
        <f t="shared" si="0"/>
        <v>6.6932301979762077E-2</v>
      </c>
      <c r="J11">
        <f t="shared" si="0"/>
        <v>-1.4771863965748366E-2</v>
      </c>
      <c r="K11">
        <f>K10-MAX(A11:J11)</f>
        <v>0</v>
      </c>
      <c r="L11" s="1" t="str">
        <f>INDEX($A$1:$K$1,MATCH(MAX(A11:J11),A11:J11,0))</f>
        <v xml:space="preserve"> '温度=低'</v>
      </c>
    </row>
    <row r="12" spans="1:12" x14ac:dyDescent="0.35">
      <c r="A12">
        <v>-1.4771863965748366E-2</v>
      </c>
      <c r="B12">
        <v>6.6932301979762077E-2</v>
      </c>
      <c r="C12">
        <v>0.48522813603425163</v>
      </c>
      <c r="D12">
        <v>6.6932301979762077E-2</v>
      </c>
      <c r="E12">
        <v>0.48522813603425163</v>
      </c>
      <c r="F12">
        <v>0.48522813603425163</v>
      </c>
      <c r="H12">
        <v>-1.4771863965748366E-2</v>
      </c>
      <c r="I12">
        <v>6.6932301979762077E-2</v>
      </c>
      <c r="J12">
        <v>-1.4771863965748366E-2</v>
      </c>
      <c r="L12" s="1" t="str">
        <f>INDEX($A$1:$K$1,MATCH(MAX(A12:J12),A12:J12,0))</f>
        <v xml:space="preserve"> '天气=小雨'</v>
      </c>
    </row>
    <row r="13" spans="1:12" x14ac:dyDescent="0.35">
      <c r="A13">
        <v>-1.4771863965748366E-2</v>
      </c>
      <c r="B13">
        <v>6.6932301979762077E-2</v>
      </c>
      <c r="D13">
        <v>6.6932301979762077E-2</v>
      </c>
      <c r="E13">
        <v>0.48522813603425163</v>
      </c>
      <c r="F13">
        <v>0.48522813603425163</v>
      </c>
      <c r="H13">
        <v>-1.4771863965748366E-2</v>
      </c>
      <c r="I13">
        <v>6.6932301979762077E-2</v>
      </c>
      <c r="J13">
        <v>-1.4771863965748366E-2</v>
      </c>
      <c r="L13" s="1" t="str">
        <f t="shared" ref="L13:L20" si="1">INDEX($A$1:$K$1,MATCH(MAX(A13:J13),A13:J13,0))</f>
        <v xml:space="preserve"> '天气=阴天'</v>
      </c>
    </row>
    <row r="14" spans="1:12" x14ac:dyDescent="0.35">
      <c r="A14">
        <v>-1.4771863965748366E-2</v>
      </c>
      <c r="B14">
        <v>6.6932301979762077E-2</v>
      </c>
      <c r="D14">
        <v>6.6932301979762077E-2</v>
      </c>
      <c r="F14">
        <v>0.48522813603425163</v>
      </c>
      <c r="H14">
        <v>-1.4771863965748366E-2</v>
      </c>
      <c r="I14">
        <v>6.6932301979762077E-2</v>
      </c>
      <c r="J14">
        <v>-1.4771863965748366E-2</v>
      </c>
      <c r="L14" s="1" t="str">
        <f t="shared" si="1"/>
        <v xml:space="preserve"> '温度=中'</v>
      </c>
    </row>
    <row r="15" spans="1:12" x14ac:dyDescent="0.35">
      <c r="A15">
        <v>-1.4771863965748366E-2</v>
      </c>
      <c r="B15">
        <v>6.6932301979762077E-2</v>
      </c>
      <c r="D15">
        <v>6.6932301979762077E-2</v>
      </c>
      <c r="H15">
        <v>-1.4771863965748366E-2</v>
      </c>
      <c r="I15">
        <v>6.6932301979762077E-2</v>
      </c>
      <c r="J15">
        <v>-1.4771863965748366E-2</v>
      </c>
      <c r="L15" s="1" t="str">
        <f t="shared" si="1"/>
        <v xml:space="preserve"> '刮风=是'</v>
      </c>
    </row>
    <row r="16" spans="1:12" x14ac:dyDescent="0.35">
      <c r="A16">
        <v>-1.4771863965748366E-2</v>
      </c>
      <c r="D16">
        <v>6.6932301979762077E-2</v>
      </c>
      <c r="H16">
        <v>-1.4771863965748366E-2</v>
      </c>
      <c r="I16">
        <v>6.6932301979762077E-2</v>
      </c>
      <c r="J16">
        <v>-1.4771863965748366E-2</v>
      </c>
      <c r="L16" s="1" t="str">
        <f t="shared" si="1"/>
        <v xml:space="preserve"> '天气=晴天'</v>
      </c>
    </row>
    <row r="17" spans="1:12" x14ac:dyDescent="0.35">
      <c r="A17">
        <v>-1.4771863965748366E-2</v>
      </c>
      <c r="H17">
        <v>-1.4771863965748366E-2</v>
      </c>
      <c r="I17">
        <v>6.6932301979762077E-2</v>
      </c>
      <c r="J17">
        <v>-1.4771863965748366E-2</v>
      </c>
      <c r="L17" s="1" t="str">
        <f t="shared" si="1"/>
        <v xml:space="preserve"> '湿度=中'</v>
      </c>
    </row>
    <row r="18" spans="1:12" x14ac:dyDescent="0.35">
      <c r="A18">
        <v>-1.4771863965748366E-2</v>
      </c>
      <c r="H18">
        <v>-1.4771863965748366E-2</v>
      </c>
      <c r="J18">
        <v>-1.4771863965748366E-2</v>
      </c>
      <c r="L18" s="1" t="str">
        <f t="shared" si="1"/>
        <v>'刮风=否'</v>
      </c>
    </row>
    <row r="19" spans="1:12" x14ac:dyDescent="0.35">
      <c r="H19">
        <v>-1.4771863965748366E-2</v>
      </c>
      <c r="J19">
        <v>-1.4771863965748366E-2</v>
      </c>
      <c r="L19" s="1" t="str">
        <f t="shared" si="1"/>
        <v xml:space="preserve"> '温度=高'</v>
      </c>
    </row>
    <row r="20" spans="1:12" x14ac:dyDescent="0.35">
      <c r="J20">
        <v>-1.4771863965748366E-2</v>
      </c>
      <c r="L20" s="1" t="str">
        <f t="shared" si="1"/>
        <v xml:space="preserve"> '湿度=高'</v>
      </c>
    </row>
  </sheetData>
  <autoFilter ref="A1:K8" xr:uid="{6928CCF5-650C-487F-8981-0A8E0FDA54E4}"/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CEADB-9816-4F78-9E50-3FB4E2C6EDD5}">
  <dimension ref="A1:I25"/>
  <sheetViews>
    <sheetView tabSelected="1" workbookViewId="0">
      <selection activeCell="F12" sqref="F12"/>
    </sheetView>
  </sheetViews>
  <sheetFormatPr defaultRowHeight="15.6" x14ac:dyDescent="0.35"/>
  <cols>
    <col min="6" max="6" width="10.81640625" customWidth="1"/>
  </cols>
  <sheetData>
    <row r="1" spans="1:9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</row>
    <row r="2" spans="1:9" x14ac:dyDescent="0.35">
      <c r="A2" s="1">
        <f>ROW()-1</f>
        <v>1</v>
      </c>
      <c r="B2" s="1" t="s">
        <v>6</v>
      </c>
      <c r="C2" s="1" t="s">
        <v>9</v>
      </c>
      <c r="D2" s="1" t="s">
        <v>11</v>
      </c>
      <c r="E2" s="1" t="s">
        <v>12</v>
      </c>
      <c r="F2" s="1" t="s">
        <v>12</v>
      </c>
    </row>
    <row r="3" spans="1:9" x14ac:dyDescent="0.35">
      <c r="A3" s="1">
        <f>ROW()-1</f>
        <v>2</v>
      </c>
      <c r="B3" s="1" t="s">
        <v>6</v>
      </c>
      <c r="C3" s="1" t="s">
        <v>9</v>
      </c>
      <c r="D3" s="1" t="s">
        <v>11</v>
      </c>
      <c r="E3" s="1" t="s">
        <v>13</v>
      </c>
      <c r="F3" s="1" t="s">
        <v>12</v>
      </c>
    </row>
    <row r="4" spans="1:9" x14ac:dyDescent="0.35">
      <c r="A4" s="1">
        <f t="shared" ref="A4:A8" si="0">ROW()-1</f>
        <v>3</v>
      </c>
      <c r="B4" s="1" t="s">
        <v>7</v>
      </c>
      <c r="C4" s="1" t="s">
        <v>9</v>
      </c>
      <c r="D4" s="1" t="s">
        <v>9</v>
      </c>
      <c r="E4" s="1" t="s">
        <v>12</v>
      </c>
      <c r="F4" s="1" t="s">
        <v>13</v>
      </c>
    </row>
    <row r="5" spans="1:9" x14ac:dyDescent="0.35">
      <c r="A5" s="1">
        <f t="shared" si="0"/>
        <v>4</v>
      </c>
      <c r="B5" s="1" t="s">
        <v>8</v>
      </c>
      <c r="C5" s="1" t="s">
        <v>9</v>
      </c>
      <c r="D5" s="1" t="s">
        <v>9</v>
      </c>
      <c r="E5" s="1" t="s">
        <v>12</v>
      </c>
      <c r="F5" s="1" t="s">
        <v>13</v>
      </c>
    </row>
    <row r="6" spans="1:9" x14ac:dyDescent="0.35">
      <c r="A6" s="1">
        <f t="shared" si="0"/>
        <v>5</v>
      </c>
      <c r="B6" s="1" t="s">
        <v>8</v>
      </c>
      <c r="C6" s="1" t="s">
        <v>10</v>
      </c>
      <c r="D6" s="1" t="s">
        <v>9</v>
      </c>
      <c r="E6" s="1" t="s">
        <v>12</v>
      </c>
      <c r="F6" s="1" t="s">
        <v>12</v>
      </c>
    </row>
    <row r="7" spans="1:9" x14ac:dyDescent="0.35">
      <c r="A7" s="1">
        <f t="shared" si="0"/>
        <v>6</v>
      </c>
      <c r="B7" s="1" t="s">
        <v>6</v>
      </c>
      <c r="C7" s="1" t="s">
        <v>11</v>
      </c>
      <c r="D7" s="1" t="s">
        <v>11</v>
      </c>
      <c r="E7" s="1" t="s">
        <v>13</v>
      </c>
      <c r="F7" s="1" t="s">
        <v>13</v>
      </c>
    </row>
    <row r="8" spans="1:9" x14ac:dyDescent="0.35">
      <c r="A8" s="1">
        <f t="shared" si="0"/>
        <v>7</v>
      </c>
      <c r="B8" s="1" t="s">
        <v>7</v>
      </c>
      <c r="C8" s="1" t="s">
        <v>11</v>
      </c>
      <c r="D8" s="1" t="s">
        <v>9</v>
      </c>
      <c r="E8" s="1" t="s">
        <v>13</v>
      </c>
      <c r="F8" s="1" t="s">
        <v>12</v>
      </c>
    </row>
    <row r="10" spans="1:9" x14ac:dyDescent="0.35">
      <c r="F10">
        <f>-1*COUNTIFS(F2:F8,"是")/COUNTA(F2:F8)*LOG(COUNTIFS(F2:F8,"是")/COUNTA(F2:F8),2)-1*COUNTIFS(F2:F8,"否")/COUNTA(F2:F8)*LOG(COUNTIFS(F2:F8,"否")/COUNTA(F2:F8),2)</f>
        <v>0.98522813603425163</v>
      </c>
    </row>
    <row r="11" spans="1:9" x14ac:dyDescent="0.35">
      <c r="A11" s="4" t="s">
        <v>35</v>
      </c>
      <c r="B11" s="4"/>
      <c r="C11" s="4"/>
      <c r="D11" s="4"/>
      <c r="F11" s="4" t="s">
        <v>36</v>
      </c>
      <c r="G11" s="4"/>
      <c r="H11" s="4"/>
      <c r="I11" s="4"/>
    </row>
    <row r="12" spans="1:9" x14ac:dyDescent="0.35">
      <c r="A12" t="s">
        <v>27</v>
      </c>
      <c r="B12">
        <f>-1*COUNTIFS(表1_4[天气],A12,表1_4[是否打篮球],"是")/COUNTIFS(表1_4[天气],A12)*LOG(COUNTIFS(表1_4[天气],A12,表1_4[是否打篮球],"是")/COUNTIFS(表1_4[天气],A12),2)-1*COUNTIFS(表1_4[天气],A12,表1_4[是否打篮球],"否")/COUNTIFS(表1_4[天气],A12)*LOG(COUNTIFS(表1_4[天气],A12,表1_4[是否打篮球],"否")/COUNTIFS(表1_4[天气],A12),2)</f>
        <v>0.91829583405448956</v>
      </c>
      <c r="C12">
        <f>COUNTIFS(表1_4[天气],A12)/COUNTA(表1_4[ID])</f>
        <v>0.42857142857142855</v>
      </c>
      <c r="D12">
        <f>B12*C12</f>
        <v>0.39355535745192405</v>
      </c>
      <c r="F12" t="s">
        <v>27</v>
      </c>
      <c r="G12">
        <f>-1*COUNTIFS(表1_4[天气],F12,表1_4[是否打篮球],"是")/COUNTIFS(表1_4[天气],F12)*LOG(COUNTIFS(表1_4[天气],F12,表1_4[是否打篮球],"是")/COUNTIFS(表1_4[天气],F12),2)-1*COUNTIFS(表1_4[天气],F12,表1_4[是否打篮球],"否")/COUNTIFS(表1_4[天气],F12)*LOG(COUNTIFS(表1_4[天气],F12,表1_4[是否打篮球],"否")/COUNTIFS(表1_4[天气],F12),2)</f>
        <v>0.91829583405448956</v>
      </c>
      <c r="H12">
        <f>COUNTIFS(表1_4[天气],F12)/COUNTA(表1_4[ID])</f>
        <v>0.42857142857142855</v>
      </c>
      <c r="I12">
        <f>G12*H12</f>
        <v>0.39355535745192405</v>
      </c>
    </row>
    <row r="13" spans="1:9" x14ac:dyDescent="0.35">
      <c r="A13" t="s">
        <v>28</v>
      </c>
      <c r="B13">
        <f>-1*COUNTIFS(表1_4[天气],A13,表1_4[是否打篮球],"是")/COUNTIFS(表1_4[天气],A13)*LOG(COUNTIFS(表1_4[天气],A13,表1_4[是否打篮球],"是")/COUNTIFS(表1_4[天气],A13),2)-1*COUNTIFS(表1_4[天气],A13,表1_4[是否打篮球],"否")/COUNTIFS(表1_4[天气],A13)*LOG(COUNTIFS(表1_4[天气],A13,表1_4[是否打篮球],"否")/COUNTIFS(表1_4[天气],A13),2)</f>
        <v>1</v>
      </c>
      <c r="C13">
        <f>COUNTIFS(表1_4[天气],A13)/COUNTA(表1_4[ID])</f>
        <v>0.2857142857142857</v>
      </c>
      <c r="D13">
        <f t="shared" ref="D13:D14" si="1">B13*C13</f>
        <v>0.2857142857142857</v>
      </c>
      <c r="F13" t="s">
        <v>28</v>
      </c>
      <c r="G13">
        <f>-1*COUNTIFS(表1_4[天气],F13,表1_4[是否打篮球],"是")/COUNTIFS(表1_4[天气],F13)*LOG(COUNTIFS(表1_4[天气],F13,表1_4[是否打篮球],"是")/COUNTIFS(表1_4[天气],F13),2)-1*COUNTIFS(表1_4[天气],F13,表1_4[是否打篮球],"否")/COUNTIFS(表1_4[天气],F13)*LOG(COUNTIFS(表1_4[天气],F13,表1_4[是否打篮球],"否")/COUNTIFS(表1_4[天气],F13),2)</f>
        <v>1</v>
      </c>
      <c r="H13">
        <f>COUNTIFS(表1_4[天气],F13)/COUNTA(表1_4[ID])</f>
        <v>0.2857142857142857</v>
      </c>
      <c r="I13">
        <f t="shared" ref="I13:I14" si="2">G13*H13</f>
        <v>0.2857142857142857</v>
      </c>
    </row>
    <row r="14" spans="1:9" x14ac:dyDescent="0.35">
      <c r="A14" t="s">
        <v>29</v>
      </c>
      <c r="B14">
        <f>-1*COUNTIFS(表1_4[天气],A14,表1_4[是否打篮球],"是")/COUNTIFS(表1_4[天气],A14)*LOG(COUNTIFS(表1_4[天气],A14,表1_4[是否打篮球],"是")/COUNTIFS(表1_4[天气],A14),2)-1*COUNTIFS(表1_4[天气],A14,表1_4[是否打篮球],"否")/COUNTIFS(表1_4[天气],A14)*LOG(COUNTIFS(表1_4[天气],A14,表1_4[是否打篮球],"否")/COUNTIFS(表1_4[天气],A14),2)</f>
        <v>1</v>
      </c>
      <c r="C14">
        <f>COUNTIFS(表1_4[天气],A14)/COUNTA(表1_4[ID])</f>
        <v>0.2857142857142857</v>
      </c>
      <c r="D14">
        <f t="shared" si="1"/>
        <v>0.2857142857142857</v>
      </c>
      <c r="F14" t="s">
        <v>29</v>
      </c>
      <c r="G14">
        <f>-1*COUNTIFS(表1_4[天气],F14,表1_4[是否打篮球],"是")/COUNTIFS(表1_4[天气],F14)*LOG(COUNTIFS(表1_4[天气],F14,表1_4[是否打篮球],"是")/COUNTIFS(表1_4[天气],F14),2)-1*COUNTIFS(表1_4[天气],F14,表1_4[是否打篮球],"否")/COUNTIFS(表1_4[天气],F14)*LOG(COUNTIFS(表1_4[天气],F14,表1_4[是否打篮球],"否")/COUNTIFS(表1_4[天气],F14),2)</f>
        <v>1</v>
      </c>
      <c r="H14">
        <f>COUNTIFS(表1_4[天气],F14)/COUNTA(表1_4[ID])</f>
        <v>0.2857142857142857</v>
      </c>
      <c r="I14">
        <f t="shared" si="2"/>
        <v>0.2857142857142857</v>
      </c>
    </row>
    <row r="15" spans="1:9" x14ac:dyDescent="0.35">
      <c r="D15" s="3">
        <f>SUM(D12:D14)</f>
        <v>0.96498392888049545</v>
      </c>
      <c r="I15" s="3">
        <f>SUM(I12:I14)</f>
        <v>0.96498392888049545</v>
      </c>
    </row>
    <row r="16" spans="1:9" x14ac:dyDescent="0.35">
      <c r="A16" t="s">
        <v>30</v>
      </c>
      <c r="B16">
        <f>-1*COUNTIFS(表1_4[温度],A16,表1_4[是否打篮球],"是")/COUNTIFS(表1_4[温度],A16)*LOG(COUNTIFS(表1_4[温度],A16,表1_4[是否打篮球],"是")/COUNTIFS(表1_4[温度],A16),2)-1*COUNTIFS(表1_4[温度],A16,表1_4[是否打篮球],"否")/COUNTIFS(表1_4[温度],A16)*LOG(COUNTIFS(表1_4[温度],A16,表1_4[是否打篮球],"否")/COUNTIFS(表1_4[温度],A16),2)</f>
        <v>1</v>
      </c>
      <c r="C16">
        <f>COUNTIFS(表1_4[温度],A16)/COUNTA(表1_4[ID])</f>
        <v>0.5714285714285714</v>
      </c>
      <c r="D16">
        <f t="shared" ref="D16" si="3">B16*C16</f>
        <v>0.5714285714285714</v>
      </c>
    </row>
    <row r="17" spans="1:9" x14ac:dyDescent="0.35">
      <c r="A17" t="s">
        <v>31</v>
      </c>
      <c r="B17" t="e">
        <f>-1*COUNTIFS(表1_4[温度],A17,表1_4[是否打篮球],"是")/COUNTIFS(表1_4[温度],A17)*LOG(COUNTIFS(表1_4[温度],A17,表1_4[是否打篮球],"是")/COUNTIFS(表1_4[温度],A17),2)-1*COUNTIFS(表1_4[温度],A17,表1_4[是否打篮球],"否")/COUNTIFS(表1_4[温度],A17)*LOG(COUNTIFS(表1_4[温度],A17,表1_4[是否打篮球],"否")/COUNTIFS(表1_4[温度],A17),2)</f>
        <v>#NUM!</v>
      </c>
      <c r="C17">
        <f>COUNTIFS(表1_4[温度],A17)/COUNTA(表1_4[ID])</f>
        <v>0.14285714285714285</v>
      </c>
      <c r="D17">
        <f>IFERROR(B17,0)*C17</f>
        <v>0</v>
      </c>
    </row>
    <row r="18" spans="1:9" x14ac:dyDescent="0.35">
      <c r="A18" t="s">
        <v>32</v>
      </c>
      <c r="B18">
        <f>-1*COUNTIFS(表1_4[温度],A18,表1_4[是否打篮球],"是")/COUNTIFS(表1_4[温度],A18)*LOG(COUNTIFS(表1_4[温度],A18,表1_4[是否打篮球],"是")/COUNTIFS(表1_4[温度],A18),2)-1*COUNTIFS(表1_4[温度],A18,表1_4[是否打篮球],"否")/COUNTIFS(表1_4[温度],A18)*LOG(COUNTIFS(表1_4[温度],A18,表1_4[是否打篮球],"否")/COUNTIFS(表1_4[温度],A18),2)</f>
        <v>1</v>
      </c>
      <c r="C18">
        <f>COUNTIFS(表1_4[温度],A18)/COUNTA(表1_4[ID])</f>
        <v>0.2857142857142857</v>
      </c>
      <c r="D18">
        <f t="shared" ref="D18" si="4">B18*C18</f>
        <v>0.2857142857142857</v>
      </c>
    </row>
    <row r="19" spans="1:9" x14ac:dyDescent="0.35">
      <c r="D19" s="3">
        <f>SUM(D16:D18)</f>
        <v>0.8571428571428571</v>
      </c>
      <c r="I19" s="3"/>
    </row>
    <row r="20" spans="1:9" x14ac:dyDescent="0.35">
      <c r="A20" t="s">
        <v>30</v>
      </c>
      <c r="B20">
        <f>-1*COUNTIFS(表1_4[湿度],A20,表1_4[是否打篮球],"是")/COUNTIFS(表1_4[湿度],A20)*LOG(COUNTIFS(表1_4[湿度],A20,表1_4[是否打篮球],"是")/COUNTIFS(表1_4[湿度],A20),2)-1*COUNTIFS(表1_4[湿度],A20,表1_4[是否打篮球],"否")/COUNTIFS(表1_4[湿度],A20)*LOG(COUNTIFS(表1_4[湿度],A20,表1_4[是否打篮球],"否")/COUNTIFS(表1_4[湿度],A20),2)</f>
        <v>1</v>
      </c>
      <c r="C20">
        <f>COUNTIFS(表1_4[湿度],A20)/COUNTA(表1_4[ID])</f>
        <v>0.5714285714285714</v>
      </c>
      <c r="D20">
        <f t="shared" ref="D20:D21" si="5">B20*C20</f>
        <v>0.5714285714285714</v>
      </c>
      <c r="F20" t="s">
        <v>30</v>
      </c>
      <c r="G20">
        <f>-1*COUNTIFS(表1_4[湿度],F20,表1_4[是否打篮球],"是")/COUNTIFS(表1_4[湿度],F20)*LOG(COUNTIFS(表1_4[湿度],F20,表1_4[是否打篮球],"是")/COUNTIFS(表1_4[湿度],F20),2)-1*COUNTIFS(表1_4[湿度],F20,表1_4[是否打篮球],"否")/COUNTIFS(表1_4[湿度],F20)*LOG(COUNTIFS(表1_4[湿度],F20,表1_4[是否打篮球],"否")/COUNTIFS(表1_4[湿度],F20),2)</f>
        <v>1</v>
      </c>
      <c r="H20">
        <f>COUNTIFS(表1_4[湿度],F20)/COUNTA(表1_4[ID])</f>
        <v>0.5714285714285714</v>
      </c>
      <c r="I20">
        <f t="shared" ref="I20:I21" si="6">G20*H20</f>
        <v>0.5714285714285714</v>
      </c>
    </row>
    <row r="21" spans="1:9" x14ac:dyDescent="0.35">
      <c r="A21" t="s">
        <v>32</v>
      </c>
      <c r="B21">
        <f>-1*COUNTIFS(表1_4[湿度],A21,表1_4[是否打篮球],"是")/COUNTIFS(表1_4[湿度],A21)*LOG(COUNTIFS(表1_4[湿度],A21,表1_4[是否打篮球],"是")/COUNTIFS(表1_4[湿度],A21),2)-1*COUNTIFS(表1_4[湿度],A21,表1_4[是否打篮球],"否")/COUNTIFS(表1_4[湿度],A21)*LOG(COUNTIFS(表1_4[湿度],A21,表1_4[是否打篮球],"否")/COUNTIFS(表1_4[湿度],A21),2)</f>
        <v>0.91829583405448956</v>
      </c>
      <c r="C21">
        <f>COUNTIFS(表1_4[湿度],A21)/COUNTA(表1_4[ID])</f>
        <v>0.42857142857142855</v>
      </c>
      <c r="D21">
        <f t="shared" si="5"/>
        <v>0.39355535745192405</v>
      </c>
      <c r="F21" t="s">
        <v>32</v>
      </c>
      <c r="G21">
        <f>-1*COUNTIFS(表1_4[湿度],F21,表1_4[是否打篮球],"是")/COUNTIFS(表1_4[湿度],F21)*LOG(COUNTIFS(表1_4[湿度],F21,表1_4[是否打篮球],"是")/COUNTIFS(表1_4[湿度],F21),2)-1*COUNTIFS(表1_4[湿度],F21,表1_4[是否打篮球],"否")/COUNTIFS(表1_4[湿度],F21)*LOG(COUNTIFS(表1_4[湿度],F21,表1_4[是否打篮球],"否")/COUNTIFS(表1_4[湿度],F21),2)</f>
        <v>0.91829583405448956</v>
      </c>
      <c r="H21">
        <f>COUNTIFS(表1_4[湿度],F21)/COUNTA(表1_4[ID])</f>
        <v>0.42857142857142855</v>
      </c>
      <c r="I21">
        <f t="shared" si="6"/>
        <v>0.39355535745192405</v>
      </c>
    </row>
    <row r="22" spans="1:9" x14ac:dyDescent="0.35">
      <c r="D22" s="3">
        <f>SUM(D20:D21)</f>
        <v>0.96498392888049545</v>
      </c>
      <c r="I22" s="3">
        <f>SUM(I20:I21)</f>
        <v>0.96498392888049545</v>
      </c>
    </row>
    <row r="23" spans="1:9" x14ac:dyDescent="0.35">
      <c r="A23" t="s">
        <v>33</v>
      </c>
      <c r="B23">
        <f>-1*COUNTIFS(表1_4[刮风],A23,表1_4[是否打篮球],"是")/COUNTIFS(表1_4[刮风],A23)*LOG(COUNTIFS(表1_4[刮风],A23,表1_4[是否打篮球],"是")/COUNTIFS(表1_4[刮风],A23),2)-1*COUNTIFS(表1_4[刮风],A23,表1_4[是否打篮球],"否")/COUNTIFS(表1_4[刮风],A23)*LOG(COUNTIFS(表1_4[刮风],A23,表1_4[是否打篮球],"否")/COUNTIFS(表1_4[刮风],A23),2)</f>
        <v>0.91829583405448956</v>
      </c>
      <c r="C23">
        <f>COUNTIFS(表1_4[刮风],A23)/COUNTA(表1_4[ID])</f>
        <v>0.42857142857142855</v>
      </c>
      <c r="D23">
        <f t="shared" ref="D23:D24" si="7">B23*C23</f>
        <v>0.39355535745192405</v>
      </c>
      <c r="F23" t="s">
        <v>33</v>
      </c>
      <c r="G23">
        <f>-1*COUNTIFS(表1_4[刮风],F23,表1_4[是否打篮球],"是")/COUNTIFS(表1_4[刮风],F23)*LOG(COUNTIFS(表1_4[刮风],F23,表1_4[是否打篮球],"是")/COUNTIFS(表1_4[刮风],F23),2)-1*COUNTIFS(表1_4[刮风],F23,表1_4[是否打篮球],"否")/COUNTIFS(表1_4[刮风],F23)*LOG(COUNTIFS(表1_4[刮风],F23,表1_4[是否打篮球],"否")/COUNTIFS(表1_4[刮风],F23),2)</f>
        <v>0.91829583405448956</v>
      </c>
      <c r="H23">
        <f>COUNTIFS(表1_4[刮风],F23)/COUNTA(表1_4[ID])</f>
        <v>0.42857142857142855</v>
      </c>
      <c r="I23">
        <f t="shared" ref="I23:I24" si="8">G23*H23</f>
        <v>0.39355535745192405</v>
      </c>
    </row>
    <row r="24" spans="1:9" x14ac:dyDescent="0.35">
      <c r="A24" t="s">
        <v>34</v>
      </c>
      <c r="B24">
        <f>-1*COUNTIFS(表1_4[刮风],A24,表1_4[是否打篮球],"是")/COUNTIFS(表1_4[刮风],A24)*LOG(COUNTIFS(表1_4[刮风],A24,表1_4[是否打篮球],"是")/COUNTIFS(表1_4[刮风],A24),2)-1*COUNTIFS(表1_4[刮风],A24,表1_4[是否打篮球],"否")/COUNTIFS(表1_4[刮风],A24)*LOG(COUNTIFS(表1_4[刮风],A24,表1_4[是否打篮球],"否")/COUNTIFS(表1_4[刮风],A24),2)</f>
        <v>1</v>
      </c>
      <c r="C24">
        <f>COUNTIFS(表1_4[刮风],A24)/COUNTA(表1_4[ID])</f>
        <v>0.5714285714285714</v>
      </c>
      <c r="D24">
        <f t="shared" si="7"/>
        <v>0.5714285714285714</v>
      </c>
      <c r="F24" t="s">
        <v>34</v>
      </c>
      <c r="G24">
        <f>-1*COUNTIFS(表1_4[刮风],F24,表1_4[是否打篮球],"是")/COUNTIFS(表1_4[刮风],F24)*LOG(COUNTIFS(表1_4[刮风],F24,表1_4[是否打篮球],"是")/COUNTIFS(表1_4[刮风],F24),2)-1*COUNTIFS(表1_4[刮风],F24,表1_4[是否打篮球],"否")/COUNTIFS(表1_4[刮风],F24)*LOG(COUNTIFS(表1_4[刮风],F24,表1_4[是否打篮球],"否")/COUNTIFS(表1_4[刮风],F24),2)</f>
        <v>1</v>
      </c>
      <c r="H24">
        <f>COUNTIFS(表1_4[刮风],F24)/COUNTA(表1_4[ID])</f>
        <v>0.5714285714285714</v>
      </c>
      <c r="I24">
        <f t="shared" si="8"/>
        <v>0.5714285714285714</v>
      </c>
    </row>
    <row r="25" spans="1:9" x14ac:dyDescent="0.35">
      <c r="D25" s="3">
        <f>SUM(D23:D24)</f>
        <v>0.96498392888049545</v>
      </c>
      <c r="I25" s="3">
        <f>SUM(I23:I24)</f>
        <v>0.96498392888049545</v>
      </c>
    </row>
  </sheetData>
  <mergeCells count="2">
    <mergeCell ref="A11:D11"/>
    <mergeCell ref="F11:I11"/>
  </mergeCells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Sheet1 (2)</vt:lpstr>
      <vt:lpstr>Sheet2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</dc:creator>
  <cp:lastModifiedBy>liu</cp:lastModifiedBy>
  <dcterms:created xsi:type="dcterms:W3CDTF">2019-12-13T02:24:16Z</dcterms:created>
  <dcterms:modified xsi:type="dcterms:W3CDTF">2020-03-21T09:18:23Z</dcterms:modified>
</cp:coreProperties>
</file>