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hustzz\hustzz\事务流水\20230920国奖、优秀奖名额分配\"/>
    </mc:Choice>
  </mc:AlternateContent>
  <xr:revisionPtr revIDLastSave="0" documentId="13_ncr:1_{1A341E2E-B7B4-400B-9C52-72A80A827BB1}" xr6:coauthVersionLast="47" xr6:coauthVersionMax="47" xr10:uidLastSave="{00000000-0000-0000-0000-000000000000}"/>
  <bookViews>
    <workbookView xWindow="28680" yWindow="-2910" windowWidth="24240" windowHeight="13140" activeTab="2" xr2:uid="{00000000-000D-0000-FFFF-FFFF00000000}"/>
  </bookViews>
  <sheets>
    <sheet name="博士人数" sheetId="1" r:id="rId1"/>
    <sheet name="Sheet2" sheetId="5" r:id="rId2"/>
    <sheet name="Sheet1" sheetId="4" r:id="rId3"/>
    <sheet name="硕士人数（不含硕转博）" sheetId="2" r:id="rId4"/>
    <sheet name="硕士人数（年限内硕转博）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4" l="1"/>
  <c r="D56" i="4"/>
  <c r="E56" i="4"/>
  <c r="F56" i="4"/>
  <c r="G56" i="4"/>
  <c r="H56" i="4"/>
  <c r="I56" i="4"/>
  <c r="J56" i="4"/>
  <c r="B56" i="4"/>
  <c r="J5" i="4"/>
  <c r="J6" i="4"/>
  <c r="J7" i="4"/>
  <c r="J8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4" i="4"/>
  <c r="J35" i="4"/>
  <c r="J36" i="4"/>
  <c r="J37" i="4"/>
  <c r="J38" i="4"/>
  <c r="J39" i="4"/>
  <c r="J40" i="4"/>
  <c r="J41" i="4"/>
  <c r="J42" i="4"/>
  <c r="J43" i="4"/>
  <c r="J44" i="4"/>
  <c r="J45" i="4"/>
  <c r="J54" i="4"/>
  <c r="I5" i="4"/>
  <c r="I6" i="4"/>
  <c r="I7" i="4"/>
  <c r="I8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4" i="4"/>
  <c r="I35" i="4"/>
  <c r="I36" i="4"/>
  <c r="I37" i="4"/>
  <c r="I38" i="4"/>
  <c r="I39" i="4"/>
  <c r="I40" i="4"/>
  <c r="I41" i="4"/>
  <c r="I42" i="4"/>
  <c r="I43" i="4"/>
  <c r="I44" i="4"/>
  <c r="I45" i="4"/>
  <c r="I54" i="4"/>
  <c r="H5" i="4"/>
  <c r="H6" i="4"/>
  <c r="H7" i="4"/>
  <c r="H8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4" i="4"/>
  <c r="H35" i="4"/>
  <c r="H36" i="4"/>
  <c r="H37" i="4"/>
  <c r="H38" i="4"/>
  <c r="H39" i="4"/>
  <c r="H40" i="4"/>
  <c r="H41" i="4"/>
  <c r="H42" i="4"/>
  <c r="H43" i="4"/>
  <c r="H44" i="4"/>
  <c r="H45" i="4"/>
  <c r="H54" i="4"/>
  <c r="G5" i="4"/>
  <c r="G6" i="4"/>
  <c r="G7" i="4"/>
  <c r="G8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4" i="4"/>
  <c r="G35" i="4"/>
  <c r="G36" i="4"/>
  <c r="G37" i="4"/>
  <c r="G38" i="4"/>
  <c r="G39" i="4"/>
  <c r="G40" i="4"/>
  <c r="G41" i="4"/>
  <c r="G42" i="4"/>
  <c r="G43" i="4"/>
  <c r="G44" i="4"/>
  <c r="G45" i="4"/>
  <c r="G54" i="4"/>
  <c r="F5" i="4"/>
  <c r="F6" i="4"/>
  <c r="F7" i="4"/>
  <c r="F8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4" i="4"/>
  <c r="F35" i="4"/>
  <c r="F36" i="4"/>
  <c r="F37" i="4"/>
  <c r="F38" i="4"/>
  <c r="F39" i="4"/>
  <c r="F40" i="4"/>
  <c r="F41" i="4"/>
  <c r="F42" i="4"/>
  <c r="F43" i="4"/>
  <c r="F44" i="4"/>
  <c r="F45" i="4"/>
  <c r="F54" i="4"/>
  <c r="E5" i="4"/>
  <c r="E6" i="4"/>
  <c r="E7" i="4"/>
  <c r="E8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4" i="4"/>
  <c r="E35" i="4"/>
  <c r="E36" i="4"/>
  <c r="E37" i="4"/>
  <c r="E38" i="4"/>
  <c r="E39" i="4"/>
  <c r="E40" i="4"/>
  <c r="E41" i="4"/>
  <c r="E42" i="4"/>
  <c r="E43" i="4"/>
  <c r="E44" i="4"/>
  <c r="E45" i="4"/>
  <c r="E54" i="4"/>
  <c r="D5" i="4"/>
  <c r="D6" i="4"/>
  <c r="D7" i="4"/>
  <c r="D8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4" i="4"/>
  <c r="D35" i="4"/>
  <c r="D36" i="4"/>
  <c r="D37" i="4"/>
  <c r="D38" i="4"/>
  <c r="D39" i="4"/>
  <c r="D40" i="4"/>
  <c r="D41" i="4"/>
  <c r="D42" i="4"/>
  <c r="D43" i="4"/>
  <c r="D44" i="4"/>
  <c r="D45" i="4"/>
  <c r="D54" i="4"/>
  <c r="C5" i="4"/>
  <c r="C6" i="4"/>
  <c r="C7" i="4"/>
  <c r="C8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4" i="4"/>
  <c r="C35" i="4"/>
  <c r="C36" i="4"/>
  <c r="C37" i="4"/>
  <c r="C38" i="4"/>
  <c r="C39" i="4"/>
  <c r="C40" i="4"/>
  <c r="C41" i="4"/>
  <c r="C42" i="4"/>
  <c r="C43" i="4"/>
  <c r="C44" i="4"/>
  <c r="C45" i="4"/>
  <c r="C54" i="4"/>
  <c r="B5" i="4"/>
  <c r="B6" i="4"/>
  <c r="B7" i="4"/>
  <c r="B8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4" i="4"/>
  <c r="B35" i="4"/>
  <c r="B36" i="4"/>
  <c r="B37" i="4"/>
  <c r="B38" i="4"/>
  <c r="B39" i="4"/>
  <c r="B40" i="4"/>
  <c r="B41" i="4"/>
  <c r="B42" i="4"/>
  <c r="B43" i="4"/>
  <c r="B44" i="4"/>
  <c r="B45" i="4"/>
  <c r="B54" i="4"/>
</calcChain>
</file>

<file path=xl/sharedStrings.xml><?xml version="1.0" encoding="utf-8"?>
<sst xmlns="http://schemas.openxmlformats.org/spreadsheetml/2006/main" count="236" uniqueCount="64">
  <si>
    <t>NJ</t>
  </si>
  <si>
    <t>2019</t>
  </si>
  <si>
    <t>2020</t>
  </si>
  <si>
    <t>2021</t>
  </si>
  <si>
    <t>2022</t>
  </si>
  <si>
    <t>2023</t>
  </si>
  <si>
    <t>XWMC</t>
  </si>
  <si>
    <t>科学学位</t>
  </si>
  <si>
    <t>专业学位</t>
  </si>
  <si>
    <t>DWBH</t>
  </si>
  <si>
    <t>011</t>
  </si>
  <si>
    <t>012</t>
  </si>
  <si>
    <t>013</t>
  </si>
  <si>
    <t>100</t>
  </si>
  <si>
    <t>110</t>
  </si>
  <si>
    <t>121</t>
  </si>
  <si>
    <t>12190</t>
  </si>
  <si>
    <t>12242</t>
  </si>
  <si>
    <t>123</t>
  </si>
  <si>
    <t>12920</t>
  </si>
  <si>
    <t>131</t>
  </si>
  <si>
    <t>140</t>
  </si>
  <si>
    <t>15520</t>
  </si>
  <si>
    <t>170</t>
  </si>
  <si>
    <t>181</t>
  </si>
  <si>
    <t>182</t>
  </si>
  <si>
    <t>184</t>
  </si>
  <si>
    <t>187</t>
  </si>
  <si>
    <t>210</t>
  </si>
  <si>
    <t>220</t>
  </si>
  <si>
    <t>261</t>
  </si>
  <si>
    <t>300</t>
  </si>
  <si>
    <t>310</t>
  </si>
  <si>
    <t>400</t>
  </si>
  <si>
    <t>403</t>
  </si>
  <si>
    <t>404</t>
  </si>
  <si>
    <t>406</t>
  </si>
  <si>
    <t>407</t>
  </si>
  <si>
    <t>408</t>
  </si>
  <si>
    <t>411</t>
  </si>
  <si>
    <t>420</t>
  </si>
  <si>
    <t>450</t>
  </si>
  <si>
    <t>510</t>
  </si>
  <si>
    <t>513</t>
  </si>
  <si>
    <t>514</t>
  </si>
  <si>
    <t>515</t>
  </si>
  <si>
    <t>516</t>
  </si>
  <si>
    <t>517</t>
  </si>
  <si>
    <t>519</t>
  </si>
  <si>
    <t>530</t>
  </si>
  <si>
    <t>540</t>
  </si>
  <si>
    <t>550</t>
  </si>
  <si>
    <t>122</t>
  </si>
  <si>
    <t>431</t>
  </si>
  <si>
    <t>560</t>
  </si>
  <si>
    <t>570</t>
  </si>
  <si>
    <t>580</t>
  </si>
  <si>
    <t>590</t>
  </si>
  <si>
    <t>5A0</t>
  </si>
  <si>
    <t>5B0</t>
  </si>
  <si>
    <t>5C0</t>
  </si>
  <si>
    <t>5D0</t>
  </si>
  <si>
    <t>921</t>
  </si>
  <si>
    <t>合计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</si>
</sst>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workbookViewId="0">
      <selection sqref="A1:XFD3"/>
    </sheetView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2" t="s">
        <v>2</v>
      </c>
      <c r="D1" s="2"/>
      <c r="E1" s="2" t="s">
        <v>3</v>
      </c>
      <c r="F1" s="2"/>
      <c r="G1" s="2" t="s">
        <v>4</v>
      </c>
      <c r="H1" s="2"/>
      <c r="I1" s="2" t="s">
        <v>5</v>
      </c>
      <c r="J1" s="2"/>
    </row>
    <row r="2" spans="1:10" x14ac:dyDescent="0.15">
      <c r="A2" s="1" t="s">
        <v>6</v>
      </c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</row>
    <row r="3" spans="1:10" x14ac:dyDescent="0.15">
      <c r="A3" s="1" t="s">
        <v>9</v>
      </c>
    </row>
    <row r="4" spans="1:10" x14ac:dyDescent="0.15">
      <c r="A4" s="1" t="s">
        <v>10</v>
      </c>
      <c r="B4">
        <v>1</v>
      </c>
      <c r="C4">
        <v>0</v>
      </c>
      <c r="D4">
        <v>21</v>
      </c>
      <c r="E4">
        <v>0</v>
      </c>
      <c r="F4">
        <v>22</v>
      </c>
      <c r="G4">
        <v>0</v>
      </c>
      <c r="H4">
        <v>24</v>
      </c>
      <c r="I4">
        <v>0</v>
      </c>
      <c r="J4">
        <v>25</v>
      </c>
    </row>
    <row r="5" spans="1:10" x14ac:dyDescent="0.15">
      <c r="A5" s="1" t="s">
        <v>11</v>
      </c>
      <c r="B5">
        <v>41</v>
      </c>
      <c r="C5">
        <v>0</v>
      </c>
      <c r="D5">
        <v>94</v>
      </c>
      <c r="E5">
        <v>0</v>
      </c>
      <c r="F5">
        <v>118</v>
      </c>
      <c r="G5">
        <v>0</v>
      </c>
      <c r="H5">
        <v>121</v>
      </c>
      <c r="I5">
        <v>0</v>
      </c>
      <c r="J5">
        <v>120</v>
      </c>
    </row>
    <row r="6" spans="1:10" x14ac:dyDescent="0.15">
      <c r="A6" s="1" t="s">
        <v>12</v>
      </c>
      <c r="B6">
        <v>6</v>
      </c>
      <c r="C6">
        <v>0</v>
      </c>
      <c r="D6">
        <v>57</v>
      </c>
      <c r="E6">
        <v>4</v>
      </c>
      <c r="F6">
        <v>58</v>
      </c>
      <c r="G6">
        <v>5</v>
      </c>
      <c r="H6">
        <v>59</v>
      </c>
      <c r="I6">
        <v>9</v>
      </c>
      <c r="J6">
        <v>58</v>
      </c>
    </row>
    <row r="7" spans="1:10" x14ac:dyDescent="0.15">
      <c r="A7" s="1" t="s">
        <v>13</v>
      </c>
      <c r="B7">
        <v>25</v>
      </c>
      <c r="C7">
        <v>0</v>
      </c>
      <c r="D7">
        <v>100</v>
      </c>
      <c r="E7">
        <v>16</v>
      </c>
      <c r="F7">
        <v>103</v>
      </c>
      <c r="G7">
        <v>34</v>
      </c>
      <c r="H7">
        <v>123</v>
      </c>
      <c r="I7">
        <v>45</v>
      </c>
      <c r="J7">
        <v>128</v>
      </c>
    </row>
    <row r="8" spans="1:10" x14ac:dyDescent="0.15">
      <c r="A8" s="1" t="s">
        <v>14</v>
      </c>
      <c r="B8">
        <v>22</v>
      </c>
      <c r="C8">
        <v>0</v>
      </c>
      <c r="D8">
        <v>72</v>
      </c>
      <c r="E8">
        <v>8</v>
      </c>
      <c r="F8">
        <v>75</v>
      </c>
      <c r="G8">
        <v>29</v>
      </c>
      <c r="H8">
        <v>69</v>
      </c>
      <c r="I8">
        <v>26</v>
      </c>
      <c r="J8">
        <v>78</v>
      </c>
    </row>
    <row r="9" spans="1:10" x14ac:dyDescent="0.15">
      <c r="A9" s="1" t="s">
        <v>15</v>
      </c>
      <c r="B9">
        <v>7</v>
      </c>
      <c r="C9">
        <v>0</v>
      </c>
      <c r="D9">
        <v>49</v>
      </c>
      <c r="E9">
        <v>14</v>
      </c>
      <c r="F9">
        <v>49</v>
      </c>
      <c r="G9">
        <v>18</v>
      </c>
      <c r="H9">
        <v>62</v>
      </c>
      <c r="I9">
        <v>20</v>
      </c>
      <c r="J9">
        <v>60</v>
      </c>
    </row>
    <row r="10" spans="1:10" x14ac:dyDescent="0.15">
      <c r="A10" s="1" t="s">
        <v>16</v>
      </c>
      <c r="B10">
        <v>8</v>
      </c>
      <c r="C10">
        <v>0</v>
      </c>
      <c r="D10">
        <v>37</v>
      </c>
      <c r="E10">
        <v>3</v>
      </c>
      <c r="F10">
        <v>38</v>
      </c>
      <c r="G10">
        <v>14</v>
      </c>
      <c r="H10">
        <v>38</v>
      </c>
      <c r="I10">
        <v>11</v>
      </c>
      <c r="J10">
        <v>56</v>
      </c>
    </row>
    <row r="11" spans="1:10" x14ac:dyDescent="0.15">
      <c r="A11" s="1" t="s">
        <v>17</v>
      </c>
      <c r="B11">
        <v>9</v>
      </c>
      <c r="C11">
        <v>0</v>
      </c>
      <c r="D11">
        <v>25</v>
      </c>
      <c r="E11">
        <v>4</v>
      </c>
      <c r="F11">
        <v>31</v>
      </c>
      <c r="G11">
        <v>11</v>
      </c>
      <c r="H11">
        <v>30</v>
      </c>
      <c r="I11">
        <v>16</v>
      </c>
      <c r="J11">
        <v>34</v>
      </c>
    </row>
    <row r="12" spans="1:10" x14ac:dyDescent="0.15">
      <c r="A12" s="1" t="s">
        <v>18</v>
      </c>
      <c r="B12">
        <v>2</v>
      </c>
      <c r="C12">
        <v>0</v>
      </c>
      <c r="D12">
        <v>16</v>
      </c>
      <c r="E12">
        <v>5</v>
      </c>
      <c r="F12">
        <v>14</v>
      </c>
      <c r="G12">
        <v>6</v>
      </c>
      <c r="H12">
        <v>19</v>
      </c>
      <c r="I12">
        <v>8</v>
      </c>
      <c r="J12">
        <v>20</v>
      </c>
    </row>
    <row r="13" spans="1:10" x14ac:dyDescent="0.15">
      <c r="A13" s="1" t="s">
        <v>19</v>
      </c>
      <c r="B13">
        <v>3</v>
      </c>
      <c r="C13">
        <v>0</v>
      </c>
      <c r="D13">
        <v>16</v>
      </c>
      <c r="E13">
        <v>6</v>
      </c>
      <c r="F13">
        <v>18</v>
      </c>
      <c r="G13">
        <v>1</v>
      </c>
      <c r="H13">
        <v>30</v>
      </c>
      <c r="I13">
        <v>10</v>
      </c>
      <c r="J13">
        <v>32</v>
      </c>
    </row>
    <row r="14" spans="1:10" x14ac:dyDescent="0.15">
      <c r="A14" s="1" t="s">
        <v>20</v>
      </c>
      <c r="B14">
        <v>22</v>
      </c>
      <c r="C14">
        <v>0</v>
      </c>
      <c r="D14">
        <v>79</v>
      </c>
      <c r="E14">
        <v>4</v>
      </c>
      <c r="F14">
        <v>84</v>
      </c>
      <c r="G14">
        <v>11</v>
      </c>
      <c r="H14">
        <v>94</v>
      </c>
      <c r="I14">
        <v>23</v>
      </c>
      <c r="J14">
        <v>102</v>
      </c>
    </row>
    <row r="15" spans="1:10" x14ac:dyDescent="0.15">
      <c r="A15" s="1" t="s">
        <v>21</v>
      </c>
      <c r="B15">
        <v>1</v>
      </c>
      <c r="C15">
        <v>0</v>
      </c>
      <c r="D15">
        <v>11</v>
      </c>
      <c r="E15">
        <v>3</v>
      </c>
      <c r="F15">
        <v>7</v>
      </c>
      <c r="G15">
        <v>4</v>
      </c>
      <c r="H15">
        <v>9</v>
      </c>
      <c r="I15">
        <v>7</v>
      </c>
      <c r="J15">
        <v>15</v>
      </c>
    </row>
    <row r="16" spans="1:10" x14ac:dyDescent="0.15">
      <c r="A16" s="1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</v>
      </c>
      <c r="I16">
        <v>0</v>
      </c>
      <c r="J16">
        <v>7</v>
      </c>
    </row>
    <row r="17" spans="1:10" x14ac:dyDescent="0.15">
      <c r="A17" s="1" t="s">
        <v>23</v>
      </c>
      <c r="B17">
        <v>13</v>
      </c>
      <c r="C17">
        <v>0</v>
      </c>
      <c r="D17">
        <v>69</v>
      </c>
      <c r="E17">
        <v>0</v>
      </c>
      <c r="F17">
        <v>63</v>
      </c>
      <c r="G17">
        <v>1</v>
      </c>
      <c r="H17">
        <v>91</v>
      </c>
      <c r="I17">
        <v>21</v>
      </c>
      <c r="J17">
        <v>115</v>
      </c>
    </row>
    <row r="18" spans="1:10" x14ac:dyDescent="0.15">
      <c r="A18" s="1" t="s">
        <v>24</v>
      </c>
      <c r="B18">
        <v>4</v>
      </c>
      <c r="C18">
        <v>0</v>
      </c>
      <c r="D18">
        <v>29</v>
      </c>
      <c r="E18">
        <v>10</v>
      </c>
      <c r="F18">
        <v>24</v>
      </c>
      <c r="G18">
        <v>9</v>
      </c>
      <c r="H18">
        <v>32</v>
      </c>
      <c r="I18">
        <v>11</v>
      </c>
      <c r="J18">
        <v>47</v>
      </c>
    </row>
    <row r="19" spans="1:10" x14ac:dyDescent="0.15">
      <c r="A19" s="1" t="s">
        <v>25</v>
      </c>
      <c r="B19">
        <v>6</v>
      </c>
      <c r="C19">
        <v>0</v>
      </c>
      <c r="D19">
        <v>41</v>
      </c>
      <c r="E19">
        <v>14</v>
      </c>
      <c r="F19">
        <v>42</v>
      </c>
      <c r="G19">
        <v>16</v>
      </c>
      <c r="H19">
        <v>49</v>
      </c>
      <c r="I19">
        <v>39</v>
      </c>
      <c r="J19">
        <v>139</v>
      </c>
    </row>
    <row r="20" spans="1:10" x14ac:dyDescent="0.15">
      <c r="A20" s="1" t="s">
        <v>26</v>
      </c>
      <c r="B20">
        <v>15</v>
      </c>
      <c r="C20">
        <v>0</v>
      </c>
      <c r="D20">
        <v>45</v>
      </c>
      <c r="E20">
        <v>2</v>
      </c>
      <c r="F20">
        <v>72</v>
      </c>
      <c r="G20">
        <v>18</v>
      </c>
      <c r="H20">
        <v>67</v>
      </c>
      <c r="I20">
        <v>19</v>
      </c>
      <c r="J20">
        <v>75</v>
      </c>
    </row>
    <row r="21" spans="1:10" x14ac:dyDescent="0.15">
      <c r="A21" s="1" t="s">
        <v>27</v>
      </c>
      <c r="B21">
        <v>53</v>
      </c>
      <c r="C21">
        <v>3</v>
      </c>
      <c r="D21">
        <v>135</v>
      </c>
      <c r="E21">
        <v>19</v>
      </c>
      <c r="F21">
        <v>135</v>
      </c>
      <c r="G21">
        <v>16</v>
      </c>
      <c r="H21">
        <v>150</v>
      </c>
      <c r="I21">
        <v>0</v>
      </c>
      <c r="J21">
        <v>0</v>
      </c>
    </row>
    <row r="22" spans="1:10" x14ac:dyDescent="0.15">
      <c r="A22" s="1" t="s">
        <v>28</v>
      </c>
      <c r="B22">
        <v>13</v>
      </c>
      <c r="C22">
        <v>0</v>
      </c>
      <c r="D22">
        <v>36</v>
      </c>
      <c r="E22">
        <v>6</v>
      </c>
      <c r="F22">
        <v>28</v>
      </c>
      <c r="G22">
        <v>4</v>
      </c>
      <c r="H22">
        <v>39</v>
      </c>
      <c r="I22">
        <v>12</v>
      </c>
      <c r="J22">
        <v>71</v>
      </c>
    </row>
    <row r="23" spans="1:10" x14ac:dyDescent="0.15">
      <c r="A23" s="1" t="s">
        <v>29</v>
      </c>
      <c r="B23">
        <v>0</v>
      </c>
      <c r="C23">
        <v>0</v>
      </c>
      <c r="D23">
        <v>13</v>
      </c>
      <c r="E23">
        <v>0</v>
      </c>
      <c r="F23">
        <v>17</v>
      </c>
      <c r="G23">
        <v>0</v>
      </c>
      <c r="H23">
        <v>18</v>
      </c>
      <c r="I23">
        <v>0</v>
      </c>
      <c r="J23">
        <v>13</v>
      </c>
    </row>
    <row r="24" spans="1:10" x14ac:dyDescent="0.15">
      <c r="A24" s="1" t="s">
        <v>30</v>
      </c>
      <c r="B24">
        <v>2</v>
      </c>
      <c r="C24">
        <v>0</v>
      </c>
      <c r="D24">
        <v>15</v>
      </c>
      <c r="E24">
        <v>0</v>
      </c>
      <c r="F24">
        <v>15</v>
      </c>
      <c r="G24">
        <v>4</v>
      </c>
      <c r="H24">
        <v>17</v>
      </c>
      <c r="I24">
        <v>4</v>
      </c>
      <c r="J24">
        <v>20</v>
      </c>
    </row>
    <row r="25" spans="1:10" x14ac:dyDescent="0.15">
      <c r="A25" s="1" t="s">
        <v>31</v>
      </c>
      <c r="B25">
        <v>0</v>
      </c>
      <c r="C25">
        <v>0</v>
      </c>
      <c r="D25">
        <v>52</v>
      </c>
      <c r="E25">
        <v>0</v>
      </c>
      <c r="F25">
        <v>57</v>
      </c>
      <c r="G25">
        <v>0</v>
      </c>
      <c r="H25">
        <v>46</v>
      </c>
      <c r="I25">
        <v>0</v>
      </c>
      <c r="J25">
        <v>51</v>
      </c>
    </row>
    <row r="26" spans="1:10" x14ac:dyDescent="0.15">
      <c r="A26" s="1" t="s">
        <v>32</v>
      </c>
      <c r="B26">
        <v>0</v>
      </c>
      <c r="C26">
        <v>0</v>
      </c>
      <c r="D26">
        <v>28</v>
      </c>
      <c r="E26">
        <v>0</v>
      </c>
      <c r="F26">
        <v>29</v>
      </c>
      <c r="G26">
        <v>0</v>
      </c>
      <c r="H26">
        <v>25</v>
      </c>
      <c r="I26">
        <v>0</v>
      </c>
      <c r="J26">
        <v>21</v>
      </c>
    </row>
    <row r="27" spans="1:10" x14ac:dyDescent="0.15">
      <c r="A27" s="1" t="s">
        <v>33</v>
      </c>
      <c r="B27">
        <v>0</v>
      </c>
      <c r="C27">
        <v>0</v>
      </c>
      <c r="D27">
        <v>7</v>
      </c>
      <c r="E27">
        <v>0</v>
      </c>
      <c r="F27">
        <v>10</v>
      </c>
      <c r="G27">
        <v>0</v>
      </c>
      <c r="H27">
        <v>4</v>
      </c>
      <c r="I27">
        <v>0</v>
      </c>
      <c r="J27">
        <v>8</v>
      </c>
    </row>
    <row r="28" spans="1:10" x14ac:dyDescent="0.15">
      <c r="A28" s="1" t="s">
        <v>34</v>
      </c>
      <c r="B28">
        <v>0</v>
      </c>
      <c r="C28">
        <v>0</v>
      </c>
      <c r="D28">
        <v>5</v>
      </c>
      <c r="E28">
        <v>0</v>
      </c>
      <c r="F28">
        <v>12</v>
      </c>
      <c r="G28">
        <v>0</v>
      </c>
      <c r="H28">
        <v>11</v>
      </c>
      <c r="I28">
        <v>0</v>
      </c>
      <c r="J28">
        <v>9</v>
      </c>
    </row>
    <row r="29" spans="1:10" x14ac:dyDescent="0.15">
      <c r="A29" s="1" t="s">
        <v>35</v>
      </c>
      <c r="B29">
        <v>0</v>
      </c>
      <c r="C29">
        <v>0</v>
      </c>
      <c r="D29">
        <v>12</v>
      </c>
      <c r="E29">
        <v>0</v>
      </c>
      <c r="F29">
        <v>10</v>
      </c>
      <c r="G29">
        <v>0</v>
      </c>
      <c r="H29">
        <v>13</v>
      </c>
      <c r="I29">
        <v>0</v>
      </c>
      <c r="J29">
        <v>11</v>
      </c>
    </row>
    <row r="30" spans="1:10" x14ac:dyDescent="0.15">
      <c r="A30" s="1" t="s">
        <v>36</v>
      </c>
      <c r="B30">
        <v>0</v>
      </c>
      <c r="C30">
        <v>0</v>
      </c>
      <c r="D30">
        <v>11</v>
      </c>
      <c r="E30">
        <v>0</v>
      </c>
      <c r="F30">
        <v>9</v>
      </c>
      <c r="G30">
        <v>0</v>
      </c>
      <c r="H30">
        <v>9</v>
      </c>
      <c r="I30">
        <v>0</v>
      </c>
      <c r="J30">
        <v>10</v>
      </c>
    </row>
    <row r="31" spans="1:10" x14ac:dyDescent="0.15">
      <c r="A31" s="1" t="s">
        <v>37</v>
      </c>
      <c r="B31">
        <v>0</v>
      </c>
      <c r="C31">
        <v>0</v>
      </c>
      <c r="D31">
        <v>18</v>
      </c>
      <c r="E31">
        <v>0</v>
      </c>
      <c r="F31">
        <v>13</v>
      </c>
      <c r="G31">
        <v>0</v>
      </c>
      <c r="H31">
        <v>7</v>
      </c>
      <c r="I31">
        <v>0</v>
      </c>
      <c r="J31">
        <v>6</v>
      </c>
    </row>
    <row r="32" spans="1:10" x14ac:dyDescent="0.15">
      <c r="A32" s="1" t="s">
        <v>38</v>
      </c>
      <c r="B32">
        <v>0</v>
      </c>
      <c r="C32">
        <v>0</v>
      </c>
      <c r="D32">
        <v>12</v>
      </c>
      <c r="E32">
        <v>0</v>
      </c>
      <c r="F32">
        <v>14</v>
      </c>
      <c r="G32">
        <v>0</v>
      </c>
      <c r="H32">
        <v>15</v>
      </c>
      <c r="I32">
        <v>0</v>
      </c>
      <c r="J32">
        <v>16</v>
      </c>
    </row>
    <row r="33" spans="1:10" x14ac:dyDescent="0.15">
      <c r="A33" s="1" t="s">
        <v>39</v>
      </c>
      <c r="B33">
        <v>0</v>
      </c>
      <c r="C33">
        <v>0</v>
      </c>
      <c r="D33">
        <v>10</v>
      </c>
      <c r="E33">
        <v>0</v>
      </c>
      <c r="F33">
        <v>8</v>
      </c>
      <c r="G33">
        <v>0</v>
      </c>
      <c r="H33">
        <v>9</v>
      </c>
      <c r="I33">
        <v>0</v>
      </c>
      <c r="J33">
        <v>12</v>
      </c>
    </row>
    <row r="34" spans="1:10" x14ac:dyDescent="0.15">
      <c r="A34" s="1" t="s">
        <v>40</v>
      </c>
      <c r="B34">
        <v>0</v>
      </c>
      <c r="C34">
        <v>0</v>
      </c>
      <c r="D34">
        <v>20</v>
      </c>
      <c r="E34">
        <v>0</v>
      </c>
      <c r="F34">
        <v>17</v>
      </c>
      <c r="G34">
        <v>0</v>
      </c>
      <c r="H34">
        <v>18</v>
      </c>
      <c r="I34">
        <v>1</v>
      </c>
      <c r="J34">
        <v>15</v>
      </c>
    </row>
    <row r="35" spans="1:10" x14ac:dyDescent="0.15">
      <c r="A35" s="1" t="s">
        <v>41</v>
      </c>
      <c r="B35">
        <v>0</v>
      </c>
      <c r="C35">
        <v>0</v>
      </c>
      <c r="D35">
        <v>14</v>
      </c>
      <c r="E35">
        <v>0</v>
      </c>
      <c r="F35">
        <v>20</v>
      </c>
      <c r="G35">
        <v>0</v>
      </c>
      <c r="H35">
        <v>18</v>
      </c>
      <c r="I35">
        <v>0</v>
      </c>
      <c r="J35">
        <v>16</v>
      </c>
    </row>
    <row r="36" spans="1:10" x14ac:dyDescent="0.15">
      <c r="A36" s="1" t="s">
        <v>42</v>
      </c>
      <c r="B36">
        <v>2</v>
      </c>
      <c r="C36">
        <v>0</v>
      </c>
      <c r="D36">
        <v>75</v>
      </c>
      <c r="E36">
        <v>0</v>
      </c>
      <c r="F36">
        <v>75</v>
      </c>
      <c r="G36">
        <v>0</v>
      </c>
      <c r="H36">
        <v>73</v>
      </c>
      <c r="I36">
        <v>0</v>
      </c>
      <c r="J36">
        <v>61</v>
      </c>
    </row>
    <row r="37" spans="1:10" x14ac:dyDescent="0.15">
      <c r="A37" s="1" t="s">
        <v>43</v>
      </c>
      <c r="B37">
        <v>3</v>
      </c>
      <c r="C37">
        <v>0</v>
      </c>
      <c r="D37">
        <v>61</v>
      </c>
      <c r="E37">
        <v>0</v>
      </c>
      <c r="F37">
        <v>72</v>
      </c>
      <c r="G37">
        <v>0</v>
      </c>
      <c r="H37">
        <v>65</v>
      </c>
      <c r="I37">
        <v>0</v>
      </c>
      <c r="J37">
        <v>65</v>
      </c>
    </row>
    <row r="38" spans="1:10" x14ac:dyDescent="0.15">
      <c r="A38" s="1" t="s">
        <v>44</v>
      </c>
      <c r="B38">
        <v>1</v>
      </c>
      <c r="C38">
        <v>0</v>
      </c>
      <c r="D38">
        <v>29</v>
      </c>
      <c r="E38">
        <v>0</v>
      </c>
      <c r="F38">
        <v>25</v>
      </c>
      <c r="G38">
        <v>0</v>
      </c>
      <c r="H38">
        <v>29</v>
      </c>
      <c r="I38">
        <v>0</v>
      </c>
      <c r="J38">
        <v>31</v>
      </c>
    </row>
    <row r="39" spans="1:10" x14ac:dyDescent="0.15">
      <c r="A39" s="1" t="s">
        <v>45</v>
      </c>
      <c r="B39">
        <v>0</v>
      </c>
      <c r="C39">
        <v>0</v>
      </c>
      <c r="D39">
        <v>4</v>
      </c>
      <c r="E39">
        <v>0</v>
      </c>
      <c r="F39">
        <v>4</v>
      </c>
      <c r="G39">
        <v>0</v>
      </c>
      <c r="H39">
        <v>3</v>
      </c>
      <c r="I39">
        <v>0</v>
      </c>
      <c r="J39">
        <v>5</v>
      </c>
    </row>
    <row r="40" spans="1:10" x14ac:dyDescent="0.15">
      <c r="A40" s="1" t="s">
        <v>46</v>
      </c>
      <c r="B40">
        <v>0</v>
      </c>
      <c r="C40">
        <v>0</v>
      </c>
      <c r="D40">
        <v>8</v>
      </c>
      <c r="E40">
        <v>0</v>
      </c>
      <c r="F40">
        <v>13</v>
      </c>
      <c r="G40">
        <v>0</v>
      </c>
      <c r="H40">
        <v>12</v>
      </c>
      <c r="I40">
        <v>0</v>
      </c>
      <c r="J40">
        <v>9</v>
      </c>
    </row>
    <row r="41" spans="1:10" x14ac:dyDescent="0.15">
      <c r="A41" s="1" t="s">
        <v>47</v>
      </c>
      <c r="B41">
        <v>0</v>
      </c>
      <c r="C41">
        <v>0</v>
      </c>
      <c r="D41">
        <v>2</v>
      </c>
      <c r="E41">
        <v>0</v>
      </c>
      <c r="F41">
        <v>5</v>
      </c>
      <c r="G41">
        <v>0</v>
      </c>
      <c r="H41">
        <v>2</v>
      </c>
      <c r="I41">
        <v>0</v>
      </c>
      <c r="J41">
        <v>2</v>
      </c>
    </row>
    <row r="42" spans="1:10" x14ac:dyDescent="0.15">
      <c r="A42" s="1" t="s">
        <v>48</v>
      </c>
      <c r="B42">
        <v>0</v>
      </c>
      <c r="C42">
        <v>0</v>
      </c>
      <c r="D42">
        <v>3</v>
      </c>
      <c r="E42">
        <v>0</v>
      </c>
      <c r="F42">
        <v>7</v>
      </c>
      <c r="G42">
        <v>0</v>
      </c>
      <c r="H42">
        <v>7</v>
      </c>
      <c r="I42">
        <v>0</v>
      </c>
      <c r="J42">
        <v>8</v>
      </c>
    </row>
    <row r="43" spans="1:10" x14ac:dyDescent="0.15">
      <c r="A43" s="1" t="s">
        <v>49</v>
      </c>
      <c r="B43">
        <v>1</v>
      </c>
      <c r="C43">
        <v>12</v>
      </c>
      <c r="D43">
        <v>41</v>
      </c>
      <c r="E43">
        <v>75</v>
      </c>
      <c r="F43">
        <v>101</v>
      </c>
      <c r="G43">
        <v>82</v>
      </c>
      <c r="H43">
        <v>101</v>
      </c>
      <c r="I43">
        <v>83</v>
      </c>
      <c r="J43">
        <v>98</v>
      </c>
    </row>
    <row r="44" spans="1:10" x14ac:dyDescent="0.15">
      <c r="A44" s="1" t="s">
        <v>50</v>
      </c>
      <c r="B44">
        <v>7</v>
      </c>
      <c r="C44">
        <v>7</v>
      </c>
      <c r="D44">
        <v>44</v>
      </c>
      <c r="E44">
        <v>75</v>
      </c>
      <c r="F44">
        <v>122</v>
      </c>
      <c r="G44">
        <v>83</v>
      </c>
      <c r="H44">
        <v>112</v>
      </c>
      <c r="I44">
        <v>91</v>
      </c>
      <c r="J44">
        <v>116</v>
      </c>
    </row>
    <row r="45" spans="1:10" x14ac:dyDescent="0.15">
      <c r="A45" s="1" t="s">
        <v>51</v>
      </c>
      <c r="B45">
        <v>0</v>
      </c>
      <c r="C45">
        <v>0</v>
      </c>
      <c r="D45">
        <v>2</v>
      </c>
      <c r="E45">
        <v>0</v>
      </c>
      <c r="F45">
        <v>4</v>
      </c>
      <c r="G45">
        <v>0</v>
      </c>
      <c r="H45">
        <v>4</v>
      </c>
      <c r="I45">
        <v>0</v>
      </c>
      <c r="J45">
        <v>4</v>
      </c>
    </row>
  </sheetData>
  <mergeCells count="4">
    <mergeCell ref="C1:D1"/>
    <mergeCell ref="E1:F1"/>
    <mergeCell ref="G1:H1"/>
    <mergeCell ref="I1:J1"/>
  </mergeCells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156C-C269-4626-8EFA-956745045805}">
  <dimension ref="A1:J42"/>
  <sheetViews>
    <sheetView workbookViewId="0">
      <selection activeCell="J7" sqref="J7"/>
    </sheetView>
  </sheetViews>
  <sheetFormatPr defaultRowHeight="13.5" x14ac:dyDescent="0.15"/>
  <sheetData>
    <row r="1" spans="1:10" x14ac:dyDescent="0.15">
      <c r="A1" s="1" t="s">
        <v>10</v>
      </c>
      <c r="B1">
        <v>1</v>
      </c>
      <c r="C1">
        <v>0</v>
      </c>
      <c r="D1">
        <v>21</v>
      </c>
      <c r="E1">
        <v>0</v>
      </c>
      <c r="F1">
        <v>22</v>
      </c>
      <c r="G1">
        <v>0</v>
      </c>
      <c r="H1">
        <v>24</v>
      </c>
      <c r="I1">
        <v>0</v>
      </c>
      <c r="J1">
        <v>25</v>
      </c>
    </row>
    <row r="2" spans="1:10" x14ac:dyDescent="0.15">
      <c r="A2" s="1" t="s">
        <v>11</v>
      </c>
      <c r="B2">
        <v>41</v>
      </c>
      <c r="C2">
        <v>0</v>
      </c>
      <c r="D2">
        <v>94</v>
      </c>
      <c r="E2">
        <v>0</v>
      </c>
      <c r="F2">
        <v>118</v>
      </c>
      <c r="G2">
        <v>0</v>
      </c>
      <c r="H2">
        <v>121</v>
      </c>
      <c r="I2">
        <v>0</v>
      </c>
      <c r="J2">
        <v>120</v>
      </c>
    </row>
    <row r="3" spans="1:10" x14ac:dyDescent="0.15">
      <c r="A3" s="1" t="s">
        <v>12</v>
      </c>
      <c r="B3">
        <v>6</v>
      </c>
      <c r="C3">
        <v>0</v>
      </c>
      <c r="D3">
        <v>57</v>
      </c>
      <c r="E3">
        <v>4</v>
      </c>
      <c r="F3">
        <v>58</v>
      </c>
      <c r="G3">
        <v>5</v>
      </c>
      <c r="H3">
        <v>59</v>
      </c>
      <c r="I3">
        <v>9</v>
      </c>
      <c r="J3">
        <v>58</v>
      </c>
    </row>
    <row r="4" spans="1:10" x14ac:dyDescent="0.15">
      <c r="A4" s="1" t="s">
        <v>13</v>
      </c>
      <c r="B4">
        <v>25</v>
      </c>
      <c r="C4">
        <v>0</v>
      </c>
      <c r="D4">
        <v>100</v>
      </c>
      <c r="E4">
        <v>16</v>
      </c>
      <c r="F4">
        <v>103</v>
      </c>
      <c r="G4">
        <v>34</v>
      </c>
      <c r="H4">
        <v>123</v>
      </c>
      <c r="I4">
        <v>45</v>
      </c>
      <c r="J4">
        <v>128</v>
      </c>
    </row>
    <row r="5" spans="1:10" x14ac:dyDescent="0.15">
      <c r="A5" s="1" t="s">
        <v>14</v>
      </c>
      <c r="B5">
        <v>22</v>
      </c>
      <c r="C5">
        <v>0</v>
      </c>
      <c r="D5">
        <v>72</v>
      </c>
      <c r="E5">
        <v>8</v>
      </c>
      <c r="F5">
        <v>75</v>
      </c>
      <c r="G5">
        <v>29</v>
      </c>
      <c r="H5">
        <v>69</v>
      </c>
      <c r="I5">
        <v>26</v>
      </c>
      <c r="J5">
        <v>78</v>
      </c>
    </row>
    <row r="6" spans="1:10" x14ac:dyDescent="0.15">
      <c r="A6" s="1" t="s">
        <v>15</v>
      </c>
      <c r="B6">
        <v>7</v>
      </c>
      <c r="C6">
        <v>0</v>
      </c>
      <c r="D6">
        <v>49</v>
      </c>
      <c r="E6">
        <v>14</v>
      </c>
      <c r="F6">
        <v>49</v>
      </c>
      <c r="G6">
        <v>18</v>
      </c>
      <c r="H6">
        <v>62</v>
      </c>
      <c r="I6">
        <v>20</v>
      </c>
      <c r="J6">
        <v>60</v>
      </c>
    </row>
    <row r="7" spans="1:10" x14ac:dyDescent="0.15">
      <c r="A7" s="1" t="s">
        <v>16</v>
      </c>
      <c r="B7">
        <v>8</v>
      </c>
      <c r="C7">
        <v>0</v>
      </c>
      <c r="D7">
        <v>37</v>
      </c>
      <c r="E7">
        <v>3</v>
      </c>
      <c r="F7">
        <v>38</v>
      </c>
      <c r="G7">
        <v>14</v>
      </c>
      <c r="H7">
        <v>38</v>
      </c>
      <c r="I7">
        <v>11</v>
      </c>
      <c r="J7">
        <v>56</v>
      </c>
    </row>
    <row r="8" spans="1:10" x14ac:dyDescent="0.15">
      <c r="A8" s="1" t="s">
        <v>17</v>
      </c>
      <c r="B8">
        <v>9</v>
      </c>
      <c r="C8">
        <v>0</v>
      </c>
      <c r="D8">
        <v>25</v>
      </c>
      <c r="E8">
        <v>4</v>
      </c>
      <c r="F8">
        <v>31</v>
      </c>
      <c r="G8">
        <v>11</v>
      </c>
      <c r="H8">
        <v>30</v>
      </c>
      <c r="I8">
        <v>16</v>
      </c>
      <c r="J8">
        <v>34</v>
      </c>
    </row>
    <row r="9" spans="1:10" x14ac:dyDescent="0.15">
      <c r="A9" s="1" t="s">
        <v>18</v>
      </c>
      <c r="B9">
        <v>2</v>
      </c>
      <c r="C9">
        <v>0</v>
      </c>
      <c r="D9">
        <v>16</v>
      </c>
      <c r="E9">
        <v>5</v>
      </c>
      <c r="F9">
        <v>14</v>
      </c>
      <c r="G9">
        <v>6</v>
      </c>
      <c r="H9">
        <v>19</v>
      </c>
      <c r="I9">
        <v>8</v>
      </c>
      <c r="J9">
        <v>20</v>
      </c>
    </row>
    <row r="10" spans="1:10" x14ac:dyDescent="0.15">
      <c r="A10" s="1" t="s">
        <v>19</v>
      </c>
      <c r="B10">
        <v>3</v>
      </c>
      <c r="C10">
        <v>0</v>
      </c>
      <c r="D10">
        <v>16</v>
      </c>
      <c r="E10">
        <v>6</v>
      </c>
      <c r="F10">
        <v>18</v>
      </c>
      <c r="G10">
        <v>1</v>
      </c>
      <c r="H10">
        <v>30</v>
      </c>
      <c r="I10">
        <v>10</v>
      </c>
      <c r="J10">
        <v>32</v>
      </c>
    </row>
    <row r="11" spans="1:10" x14ac:dyDescent="0.15">
      <c r="A11" s="1" t="s">
        <v>20</v>
      </c>
      <c r="B11">
        <v>22</v>
      </c>
      <c r="C11">
        <v>0</v>
      </c>
      <c r="D11">
        <v>79</v>
      </c>
      <c r="E11">
        <v>4</v>
      </c>
      <c r="F11">
        <v>84</v>
      </c>
      <c r="G11">
        <v>11</v>
      </c>
      <c r="H11">
        <v>94</v>
      </c>
      <c r="I11">
        <v>23</v>
      </c>
      <c r="J11">
        <v>102</v>
      </c>
    </row>
    <row r="12" spans="1:10" x14ac:dyDescent="0.15">
      <c r="A12" s="1" t="s">
        <v>21</v>
      </c>
      <c r="B12">
        <v>1</v>
      </c>
      <c r="C12">
        <v>0</v>
      </c>
      <c r="D12">
        <v>11</v>
      </c>
      <c r="E12">
        <v>3</v>
      </c>
      <c r="F12">
        <v>7</v>
      </c>
      <c r="G12">
        <v>4</v>
      </c>
      <c r="H12">
        <v>9</v>
      </c>
      <c r="I12">
        <v>7</v>
      </c>
      <c r="J12">
        <v>15</v>
      </c>
    </row>
    <row r="13" spans="1:10" x14ac:dyDescent="0.15">
      <c r="A13" s="1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</v>
      </c>
      <c r="I13">
        <v>0</v>
      </c>
      <c r="J13">
        <v>7</v>
      </c>
    </row>
    <row r="14" spans="1:10" x14ac:dyDescent="0.15">
      <c r="A14" s="1" t="s">
        <v>23</v>
      </c>
      <c r="B14">
        <v>13</v>
      </c>
      <c r="C14">
        <v>0</v>
      </c>
      <c r="D14">
        <v>69</v>
      </c>
      <c r="E14">
        <v>0</v>
      </c>
      <c r="F14">
        <v>63</v>
      </c>
      <c r="G14">
        <v>1</v>
      </c>
      <c r="H14">
        <v>91</v>
      </c>
      <c r="I14">
        <v>21</v>
      </c>
      <c r="J14">
        <v>115</v>
      </c>
    </row>
    <row r="15" spans="1:10" x14ac:dyDescent="0.15">
      <c r="A15" s="1" t="s">
        <v>24</v>
      </c>
      <c r="B15">
        <v>4</v>
      </c>
      <c r="C15">
        <v>0</v>
      </c>
      <c r="D15">
        <v>29</v>
      </c>
      <c r="E15">
        <v>10</v>
      </c>
      <c r="F15">
        <v>24</v>
      </c>
      <c r="G15">
        <v>9</v>
      </c>
      <c r="H15">
        <v>32</v>
      </c>
      <c r="I15">
        <v>11</v>
      </c>
      <c r="J15">
        <v>47</v>
      </c>
    </row>
    <row r="16" spans="1:10" x14ac:dyDescent="0.15">
      <c r="A16" s="1" t="s">
        <v>25</v>
      </c>
      <c r="B16">
        <v>6</v>
      </c>
      <c r="C16">
        <v>0</v>
      </c>
      <c r="D16">
        <v>41</v>
      </c>
      <c r="E16">
        <v>14</v>
      </c>
      <c r="F16">
        <v>42</v>
      </c>
      <c r="G16">
        <v>16</v>
      </c>
      <c r="H16">
        <v>49</v>
      </c>
      <c r="I16">
        <v>39</v>
      </c>
      <c r="J16">
        <v>139</v>
      </c>
    </row>
    <row r="17" spans="1:10" x14ac:dyDescent="0.15">
      <c r="A17" s="1" t="s">
        <v>26</v>
      </c>
      <c r="B17">
        <v>15</v>
      </c>
      <c r="C17">
        <v>0</v>
      </c>
      <c r="D17">
        <v>45</v>
      </c>
      <c r="E17">
        <v>2</v>
      </c>
      <c r="F17">
        <v>72</v>
      </c>
      <c r="G17">
        <v>18</v>
      </c>
      <c r="H17">
        <v>67</v>
      </c>
      <c r="I17">
        <v>19</v>
      </c>
      <c r="J17">
        <v>75</v>
      </c>
    </row>
    <row r="18" spans="1:10" x14ac:dyDescent="0.15">
      <c r="A18" s="1" t="s">
        <v>27</v>
      </c>
      <c r="B18">
        <v>53</v>
      </c>
      <c r="C18">
        <v>3</v>
      </c>
      <c r="D18">
        <v>135</v>
      </c>
      <c r="E18">
        <v>19</v>
      </c>
      <c r="F18">
        <v>135</v>
      </c>
      <c r="G18">
        <v>16</v>
      </c>
      <c r="H18">
        <v>150</v>
      </c>
      <c r="I18">
        <v>0</v>
      </c>
      <c r="J18">
        <v>0</v>
      </c>
    </row>
    <row r="19" spans="1:10" x14ac:dyDescent="0.15">
      <c r="A19" s="1" t="s">
        <v>28</v>
      </c>
      <c r="B19">
        <v>13</v>
      </c>
      <c r="C19">
        <v>0</v>
      </c>
      <c r="D19">
        <v>36</v>
      </c>
      <c r="E19">
        <v>6</v>
      </c>
      <c r="F19">
        <v>28</v>
      </c>
      <c r="G19">
        <v>4</v>
      </c>
      <c r="H19">
        <v>39</v>
      </c>
      <c r="I19">
        <v>12</v>
      </c>
      <c r="J19">
        <v>71</v>
      </c>
    </row>
    <row r="20" spans="1:10" x14ac:dyDescent="0.15">
      <c r="A20" s="1" t="s">
        <v>29</v>
      </c>
      <c r="B20">
        <v>0</v>
      </c>
      <c r="C20">
        <v>0</v>
      </c>
      <c r="D20">
        <v>13</v>
      </c>
      <c r="E20">
        <v>0</v>
      </c>
      <c r="F20">
        <v>17</v>
      </c>
      <c r="G20">
        <v>0</v>
      </c>
      <c r="H20">
        <v>18</v>
      </c>
      <c r="I20">
        <v>0</v>
      </c>
      <c r="J20">
        <v>13</v>
      </c>
    </row>
    <row r="21" spans="1:10" x14ac:dyDescent="0.15">
      <c r="A21" s="1" t="s">
        <v>30</v>
      </c>
      <c r="B21">
        <v>2</v>
      </c>
      <c r="C21">
        <v>0</v>
      </c>
      <c r="D21">
        <v>15</v>
      </c>
      <c r="E21">
        <v>0</v>
      </c>
      <c r="F21">
        <v>15</v>
      </c>
      <c r="G21">
        <v>4</v>
      </c>
      <c r="H21">
        <v>17</v>
      </c>
      <c r="I21">
        <v>4</v>
      </c>
      <c r="J21">
        <v>20</v>
      </c>
    </row>
    <row r="22" spans="1:10" x14ac:dyDescent="0.15">
      <c r="A22" s="1" t="s">
        <v>31</v>
      </c>
      <c r="B22">
        <v>0</v>
      </c>
      <c r="C22">
        <v>0</v>
      </c>
      <c r="D22">
        <v>52</v>
      </c>
      <c r="E22">
        <v>0</v>
      </c>
      <c r="F22">
        <v>57</v>
      </c>
      <c r="G22">
        <v>0</v>
      </c>
      <c r="H22">
        <v>46</v>
      </c>
      <c r="I22">
        <v>0</v>
      </c>
      <c r="J22">
        <v>51</v>
      </c>
    </row>
    <row r="23" spans="1:10" x14ac:dyDescent="0.15">
      <c r="A23" s="1" t="s">
        <v>32</v>
      </c>
      <c r="B23">
        <v>0</v>
      </c>
      <c r="C23">
        <v>0</v>
      </c>
      <c r="D23">
        <v>28</v>
      </c>
      <c r="E23">
        <v>0</v>
      </c>
      <c r="F23">
        <v>29</v>
      </c>
      <c r="G23">
        <v>0</v>
      </c>
      <c r="H23">
        <v>25</v>
      </c>
      <c r="I23">
        <v>0</v>
      </c>
      <c r="J23">
        <v>21</v>
      </c>
    </row>
    <row r="24" spans="1:10" x14ac:dyDescent="0.15">
      <c r="A24" s="1" t="s">
        <v>33</v>
      </c>
      <c r="B24">
        <v>0</v>
      </c>
      <c r="C24">
        <v>0</v>
      </c>
      <c r="D24">
        <v>7</v>
      </c>
      <c r="E24">
        <v>0</v>
      </c>
      <c r="F24">
        <v>10</v>
      </c>
      <c r="G24">
        <v>0</v>
      </c>
      <c r="H24">
        <v>4</v>
      </c>
      <c r="I24">
        <v>0</v>
      </c>
      <c r="J24">
        <v>8</v>
      </c>
    </row>
    <row r="25" spans="1:10" x14ac:dyDescent="0.15">
      <c r="A25" s="1" t="s">
        <v>34</v>
      </c>
      <c r="B25">
        <v>0</v>
      </c>
      <c r="C25">
        <v>0</v>
      </c>
      <c r="D25">
        <v>5</v>
      </c>
      <c r="E25">
        <v>0</v>
      </c>
      <c r="F25">
        <v>12</v>
      </c>
      <c r="G25">
        <v>0</v>
      </c>
      <c r="H25">
        <v>11</v>
      </c>
      <c r="I25">
        <v>0</v>
      </c>
      <c r="J25">
        <v>9</v>
      </c>
    </row>
    <row r="26" spans="1:10" x14ac:dyDescent="0.15">
      <c r="A26" s="1" t="s">
        <v>35</v>
      </c>
      <c r="B26">
        <v>0</v>
      </c>
      <c r="C26">
        <v>0</v>
      </c>
      <c r="D26">
        <v>12</v>
      </c>
      <c r="E26">
        <v>0</v>
      </c>
      <c r="F26">
        <v>10</v>
      </c>
      <c r="G26">
        <v>0</v>
      </c>
      <c r="H26">
        <v>13</v>
      </c>
      <c r="I26">
        <v>0</v>
      </c>
      <c r="J26">
        <v>11</v>
      </c>
    </row>
    <row r="27" spans="1:10" x14ac:dyDescent="0.15">
      <c r="A27" s="1" t="s">
        <v>36</v>
      </c>
      <c r="B27">
        <v>0</v>
      </c>
      <c r="C27">
        <v>0</v>
      </c>
      <c r="D27">
        <v>11</v>
      </c>
      <c r="E27">
        <v>0</v>
      </c>
      <c r="F27">
        <v>9</v>
      </c>
      <c r="G27">
        <v>0</v>
      </c>
      <c r="H27">
        <v>9</v>
      </c>
      <c r="I27">
        <v>0</v>
      </c>
      <c r="J27">
        <v>10</v>
      </c>
    </row>
    <row r="28" spans="1:10" x14ac:dyDescent="0.15">
      <c r="A28" s="1" t="s">
        <v>37</v>
      </c>
      <c r="B28">
        <v>0</v>
      </c>
      <c r="C28">
        <v>0</v>
      </c>
      <c r="D28">
        <v>18</v>
      </c>
      <c r="E28">
        <v>0</v>
      </c>
      <c r="F28">
        <v>13</v>
      </c>
      <c r="G28">
        <v>0</v>
      </c>
      <c r="H28">
        <v>7</v>
      </c>
      <c r="I28">
        <v>0</v>
      </c>
      <c r="J28">
        <v>6</v>
      </c>
    </row>
    <row r="29" spans="1:10" x14ac:dyDescent="0.15">
      <c r="A29" s="1" t="s">
        <v>38</v>
      </c>
      <c r="B29">
        <v>0</v>
      </c>
      <c r="C29">
        <v>0</v>
      </c>
      <c r="D29">
        <v>12</v>
      </c>
      <c r="E29">
        <v>0</v>
      </c>
      <c r="F29">
        <v>14</v>
      </c>
      <c r="G29">
        <v>0</v>
      </c>
      <c r="H29">
        <v>15</v>
      </c>
      <c r="I29">
        <v>0</v>
      </c>
      <c r="J29">
        <v>16</v>
      </c>
    </row>
    <row r="30" spans="1:10" x14ac:dyDescent="0.15">
      <c r="A30" s="1" t="s">
        <v>39</v>
      </c>
      <c r="B30">
        <v>0</v>
      </c>
      <c r="C30">
        <v>0</v>
      </c>
      <c r="D30">
        <v>10</v>
      </c>
      <c r="E30">
        <v>0</v>
      </c>
      <c r="F30">
        <v>8</v>
      </c>
      <c r="G30">
        <v>0</v>
      </c>
      <c r="H30">
        <v>9</v>
      </c>
      <c r="I30">
        <v>0</v>
      </c>
      <c r="J30">
        <v>12</v>
      </c>
    </row>
    <row r="31" spans="1:10" x14ac:dyDescent="0.15">
      <c r="A31" s="1" t="s">
        <v>40</v>
      </c>
      <c r="B31">
        <v>0</v>
      </c>
      <c r="C31">
        <v>0</v>
      </c>
      <c r="D31">
        <v>20</v>
      </c>
      <c r="E31">
        <v>0</v>
      </c>
      <c r="F31">
        <v>17</v>
      </c>
      <c r="G31">
        <v>0</v>
      </c>
      <c r="H31">
        <v>18</v>
      </c>
      <c r="I31">
        <v>1</v>
      </c>
      <c r="J31">
        <v>15</v>
      </c>
    </row>
    <row r="32" spans="1:10" x14ac:dyDescent="0.15">
      <c r="A32" s="1" t="s">
        <v>41</v>
      </c>
      <c r="B32">
        <v>0</v>
      </c>
      <c r="C32">
        <v>0</v>
      </c>
      <c r="D32">
        <v>14</v>
      </c>
      <c r="E32">
        <v>0</v>
      </c>
      <c r="F32">
        <v>20</v>
      </c>
      <c r="G32">
        <v>0</v>
      </c>
      <c r="H32">
        <v>18</v>
      </c>
      <c r="I32">
        <v>0</v>
      </c>
      <c r="J32">
        <v>16</v>
      </c>
    </row>
    <row r="33" spans="1:10" x14ac:dyDescent="0.15">
      <c r="A33" s="1" t="s">
        <v>42</v>
      </c>
      <c r="B33">
        <v>2</v>
      </c>
      <c r="C33">
        <v>0</v>
      </c>
      <c r="D33">
        <v>75</v>
      </c>
      <c r="E33">
        <v>0</v>
      </c>
      <c r="F33">
        <v>75</v>
      </c>
      <c r="G33">
        <v>0</v>
      </c>
      <c r="H33">
        <v>73</v>
      </c>
      <c r="I33">
        <v>0</v>
      </c>
      <c r="J33">
        <v>61</v>
      </c>
    </row>
    <row r="34" spans="1:10" x14ac:dyDescent="0.15">
      <c r="A34" s="1" t="s">
        <v>43</v>
      </c>
      <c r="B34">
        <v>3</v>
      </c>
      <c r="C34">
        <v>0</v>
      </c>
      <c r="D34">
        <v>61</v>
      </c>
      <c r="E34">
        <v>0</v>
      </c>
      <c r="F34">
        <v>72</v>
      </c>
      <c r="G34">
        <v>0</v>
      </c>
      <c r="H34">
        <v>65</v>
      </c>
      <c r="I34">
        <v>0</v>
      </c>
      <c r="J34">
        <v>65</v>
      </c>
    </row>
    <row r="35" spans="1:10" x14ac:dyDescent="0.15">
      <c r="A35" s="1" t="s">
        <v>44</v>
      </c>
      <c r="B35">
        <v>1</v>
      </c>
      <c r="C35">
        <v>0</v>
      </c>
      <c r="D35">
        <v>29</v>
      </c>
      <c r="E35">
        <v>0</v>
      </c>
      <c r="F35">
        <v>25</v>
      </c>
      <c r="G35">
        <v>0</v>
      </c>
      <c r="H35">
        <v>29</v>
      </c>
      <c r="I35">
        <v>0</v>
      </c>
      <c r="J35">
        <v>31</v>
      </c>
    </row>
    <row r="36" spans="1:10" x14ac:dyDescent="0.15">
      <c r="A36" s="1" t="s">
        <v>45</v>
      </c>
      <c r="B36">
        <v>0</v>
      </c>
      <c r="C36">
        <v>0</v>
      </c>
      <c r="D36">
        <v>4</v>
      </c>
      <c r="E36">
        <v>0</v>
      </c>
      <c r="F36">
        <v>4</v>
      </c>
      <c r="G36">
        <v>0</v>
      </c>
      <c r="H36">
        <v>3</v>
      </c>
      <c r="I36">
        <v>0</v>
      </c>
      <c r="J36">
        <v>5</v>
      </c>
    </row>
    <row r="37" spans="1:10" x14ac:dyDescent="0.15">
      <c r="A37" s="1" t="s">
        <v>46</v>
      </c>
      <c r="B37">
        <v>0</v>
      </c>
      <c r="C37">
        <v>0</v>
      </c>
      <c r="D37">
        <v>8</v>
      </c>
      <c r="E37">
        <v>0</v>
      </c>
      <c r="F37">
        <v>13</v>
      </c>
      <c r="G37">
        <v>0</v>
      </c>
      <c r="H37">
        <v>12</v>
      </c>
      <c r="I37">
        <v>0</v>
      </c>
      <c r="J37">
        <v>9</v>
      </c>
    </row>
    <row r="38" spans="1:10" x14ac:dyDescent="0.15">
      <c r="A38" s="1" t="s">
        <v>47</v>
      </c>
      <c r="B38">
        <v>0</v>
      </c>
      <c r="C38">
        <v>0</v>
      </c>
      <c r="D38">
        <v>2</v>
      </c>
      <c r="E38">
        <v>0</v>
      </c>
      <c r="F38">
        <v>5</v>
      </c>
      <c r="G38">
        <v>0</v>
      </c>
      <c r="H38">
        <v>2</v>
      </c>
      <c r="I38">
        <v>0</v>
      </c>
      <c r="J38">
        <v>2</v>
      </c>
    </row>
    <row r="39" spans="1:10" x14ac:dyDescent="0.15">
      <c r="A39" s="1" t="s">
        <v>48</v>
      </c>
      <c r="B39">
        <v>0</v>
      </c>
      <c r="C39">
        <v>0</v>
      </c>
      <c r="D39">
        <v>3</v>
      </c>
      <c r="E39">
        <v>0</v>
      </c>
      <c r="F39">
        <v>7</v>
      </c>
      <c r="G39">
        <v>0</v>
      </c>
      <c r="H39">
        <v>7</v>
      </c>
      <c r="I39">
        <v>0</v>
      </c>
      <c r="J39">
        <v>8</v>
      </c>
    </row>
    <row r="40" spans="1:10" x14ac:dyDescent="0.15">
      <c r="A40" s="1" t="s">
        <v>49</v>
      </c>
      <c r="B40">
        <v>1</v>
      </c>
      <c r="C40">
        <v>12</v>
      </c>
      <c r="D40">
        <v>41</v>
      </c>
      <c r="E40">
        <v>75</v>
      </c>
      <c r="F40">
        <v>101</v>
      </c>
      <c r="G40">
        <v>82</v>
      </c>
      <c r="H40">
        <v>101</v>
      </c>
      <c r="I40">
        <v>83</v>
      </c>
      <c r="J40">
        <v>98</v>
      </c>
    </row>
    <row r="41" spans="1:10" x14ac:dyDescent="0.15">
      <c r="A41" s="1" t="s">
        <v>50</v>
      </c>
      <c r="B41">
        <v>7</v>
      </c>
      <c r="C41">
        <v>7</v>
      </c>
      <c r="D41">
        <v>44</v>
      </c>
      <c r="E41">
        <v>75</v>
      </c>
      <c r="F41">
        <v>122</v>
      </c>
      <c r="G41">
        <v>83</v>
      </c>
      <c r="H41">
        <v>112</v>
      </c>
      <c r="I41">
        <v>91</v>
      </c>
      <c r="J41">
        <v>116</v>
      </c>
    </row>
    <row r="42" spans="1:10" x14ac:dyDescent="0.15">
      <c r="A42" s="1" t="s">
        <v>51</v>
      </c>
      <c r="B42">
        <v>0</v>
      </c>
      <c r="C42">
        <v>0</v>
      </c>
      <c r="D42">
        <v>2</v>
      </c>
      <c r="E42">
        <v>0</v>
      </c>
      <c r="F42">
        <v>4</v>
      </c>
      <c r="G42">
        <v>0</v>
      </c>
      <c r="H42">
        <v>4</v>
      </c>
      <c r="I42">
        <v>0</v>
      </c>
      <c r="J42">
        <v>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2BAD-5902-40C5-ABB3-B0F558F9EDB3}">
  <dimension ref="A1:J56"/>
  <sheetViews>
    <sheetView tabSelected="1" workbookViewId="0">
      <selection activeCell="K4" sqref="K4"/>
    </sheetView>
  </sheetViews>
  <sheetFormatPr defaultRowHeight="13.5" x14ac:dyDescent="0.15"/>
  <cols>
    <col min="1" max="1" width="9" style="6"/>
  </cols>
  <sheetData>
    <row r="1" spans="1:10" x14ac:dyDescent="0.15">
      <c r="A1" s="3"/>
    </row>
    <row r="2" spans="1:10" x14ac:dyDescent="0.15">
      <c r="A2" s="1" t="s">
        <v>0</v>
      </c>
      <c r="B2" s="1" t="s">
        <v>1</v>
      </c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5</v>
      </c>
      <c r="J2" s="2"/>
    </row>
    <row r="3" spans="1:10" x14ac:dyDescent="0.15">
      <c r="A3" s="1" t="s">
        <v>6</v>
      </c>
      <c r="B3" s="1" t="s">
        <v>7</v>
      </c>
      <c r="C3" s="1" t="s">
        <v>8</v>
      </c>
      <c r="D3" s="1" t="s">
        <v>7</v>
      </c>
      <c r="E3" s="1" t="s">
        <v>8</v>
      </c>
      <c r="F3" s="1" t="s">
        <v>7</v>
      </c>
      <c r="G3" s="1" t="s">
        <v>8</v>
      </c>
      <c r="H3" s="1" t="s">
        <v>7</v>
      </c>
      <c r="I3" s="1" t="s">
        <v>8</v>
      </c>
      <c r="J3" s="1" t="s">
        <v>7</v>
      </c>
    </row>
    <row r="4" spans="1:10" x14ac:dyDescent="0.15">
      <c r="A4" s="1" t="s">
        <v>9</v>
      </c>
    </row>
    <row r="5" spans="1:10" x14ac:dyDescent="0.15">
      <c r="A5" s="4" t="s">
        <v>12</v>
      </c>
      <c r="B5">
        <f>VLOOKUP(A5,Sheet2!A:B,2,FALSE)</f>
        <v>6</v>
      </c>
      <c r="C5">
        <f>VLOOKUP(A5,Sheet2!A:C,3,FALSE)</f>
        <v>0</v>
      </c>
      <c r="D5">
        <f>VLOOKUP(A5,Sheet2!A:D,4,FALSE)</f>
        <v>57</v>
      </c>
      <c r="E5">
        <f>VLOOKUP(A5,Sheet2!A:E,5,FALSE)</f>
        <v>4</v>
      </c>
      <c r="F5">
        <f>VLOOKUP(A5,Sheet2!A:F,6,FALSE)</f>
        <v>58</v>
      </c>
      <c r="G5">
        <f>VLOOKUP(A5,Sheet2!A:G,7,FALSE)</f>
        <v>5</v>
      </c>
      <c r="H5">
        <f>VLOOKUP(A5,Sheet2!A:H,8,FALSE)</f>
        <v>59</v>
      </c>
      <c r="I5">
        <f>VLOOKUP(A5,Sheet2!A:I,9,FALSE)</f>
        <v>9</v>
      </c>
      <c r="J5">
        <f>VLOOKUP(A5,Sheet2!A:J,10,FALSE)</f>
        <v>58</v>
      </c>
    </row>
    <row r="6" spans="1:10" x14ac:dyDescent="0.15">
      <c r="A6" s="4" t="s">
        <v>13</v>
      </c>
      <c r="B6">
        <f>VLOOKUP(A6,Sheet2!A:B,2,FALSE)</f>
        <v>25</v>
      </c>
      <c r="C6">
        <f>VLOOKUP(A6,Sheet2!A:C,3,FALSE)</f>
        <v>0</v>
      </c>
      <c r="D6">
        <f>VLOOKUP(A6,Sheet2!A:D,4,FALSE)</f>
        <v>100</v>
      </c>
      <c r="E6">
        <f>VLOOKUP(A6,Sheet2!A:E,5,FALSE)</f>
        <v>16</v>
      </c>
      <c r="F6">
        <f>VLOOKUP(A6,Sheet2!A:F,6,FALSE)</f>
        <v>103</v>
      </c>
      <c r="G6">
        <f>VLOOKUP(A6,Sheet2!A:G,7,FALSE)</f>
        <v>34</v>
      </c>
      <c r="H6">
        <f>VLOOKUP(A6,Sheet2!A:H,8,FALSE)</f>
        <v>123</v>
      </c>
      <c r="I6">
        <f>VLOOKUP(A6,Sheet2!A:I,9,FALSE)</f>
        <v>45</v>
      </c>
      <c r="J6">
        <f>VLOOKUP(A6,Sheet2!A:J,10,FALSE)</f>
        <v>128</v>
      </c>
    </row>
    <row r="7" spans="1:10" x14ac:dyDescent="0.15">
      <c r="A7" s="4" t="s">
        <v>14</v>
      </c>
      <c r="B7">
        <f>VLOOKUP(A7,Sheet2!A:B,2,FALSE)</f>
        <v>22</v>
      </c>
      <c r="C7">
        <f>VLOOKUP(A7,Sheet2!A:C,3,FALSE)</f>
        <v>0</v>
      </c>
      <c r="D7">
        <f>VLOOKUP(A7,Sheet2!A:D,4,FALSE)</f>
        <v>72</v>
      </c>
      <c r="E7">
        <f>VLOOKUP(A7,Sheet2!A:E,5,FALSE)</f>
        <v>8</v>
      </c>
      <c r="F7">
        <f>VLOOKUP(A7,Sheet2!A:F,6,FALSE)</f>
        <v>75</v>
      </c>
      <c r="G7">
        <f>VLOOKUP(A7,Sheet2!A:G,7,FALSE)</f>
        <v>29</v>
      </c>
      <c r="H7">
        <f>VLOOKUP(A7,Sheet2!A:H,8,FALSE)</f>
        <v>69</v>
      </c>
      <c r="I7">
        <f>VLOOKUP(A7,Sheet2!A:I,9,FALSE)</f>
        <v>26</v>
      </c>
      <c r="J7">
        <f>VLOOKUP(A7,Sheet2!A:J,10,FALSE)</f>
        <v>78</v>
      </c>
    </row>
    <row r="8" spans="1:10" x14ac:dyDescent="0.15">
      <c r="A8" s="4" t="s">
        <v>15</v>
      </c>
      <c r="B8">
        <f>VLOOKUP(A8,Sheet2!A:B,2,FALSE)</f>
        <v>7</v>
      </c>
      <c r="C8">
        <f>VLOOKUP(A8,Sheet2!A:C,3,FALSE)</f>
        <v>0</v>
      </c>
      <c r="D8">
        <f>VLOOKUP(A8,Sheet2!A:D,4,FALSE)</f>
        <v>49</v>
      </c>
      <c r="E8">
        <f>VLOOKUP(A8,Sheet2!A:E,5,FALSE)</f>
        <v>14</v>
      </c>
      <c r="F8">
        <f>VLOOKUP(A8,Sheet2!A:F,6,FALSE)</f>
        <v>49</v>
      </c>
      <c r="G8">
        <f>VLOOKUP(A8,Sheet2!A:G,7,FALSE)</f>
        <v>18</v>
      </c>
      <c r="H8">
        <f>VLOOKUP(A8,Sheet2!A:H,8,FALSE)</f>
        <v>62</v>
      </c>
      <c r="I8">
        <f>VLOOKUP(A8,Sheet2!A:I,9,FALSE)</f>
        <v>20</v>
      </c>
      <c r="J8">
        <f>VLOOKUP(A8,Sheet2!A:J,10,FALSE)</f>
        <v>60</v>
      </c>
    </row>
    <row r="9" spans="1:10" x14ac:dyDescent="0.15">
      <c r="A9" s="4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15">
      <c r="A10" s="4" t="s">
        <v>18</v>
      </c>
      <c r="B10">
        <f>VLOOKUP(A10,Sheet2!A:B,2,FALSE)</f>
        <v>2</v>
      </c>
      <c r="C10">
        <f>VLOOKUP(A10,Sheet2!A:C,3,FALSE)</f>
        <v>0</v>
      </c>
      <c r="D10">
        <f>VLOOKUP(A10,Sheet2!A:D,4,FALSE)</f>
        <v>16</v>
      </c>
      <c r="E10">
        <f>VLOOKUP(A10,Sheet2!A:E,5,FALSE)</f>
        <v>5</v>
      </c>
      <c r="F10">
        <f>VLOOKUP(A10,Sheet2!A:F,6,FALSE)</f>
        <v>14</v>
      </c>
      <c r="G10">
        <f>VLOOKUP(A10,Sheet2!A:G,7,FALSE)</f>
        <v>6</v>
      </c>
      <c r="H10">
        <f>VLOOKUP(A10,Sheet2!A:H,8,FALSE)</f>
        <v>19</v>
      </c>
      <c r="I10">
        <f>VLOOKUP(A10,Sheet2!A:I,9,FALSE)</f>
        <v>8</v>
      </c>
      <c r="J10">
        <f>VLOOKUP(A10,Sheet2!A:J,10,FALSE)</f>
        <v>20</v>
      </c>
    </row>
    <row r="11" spans="1:10" x14ac:dyDescent="0.15">
      <c r="A11" s="4" t="s">
        <v>20</v>
      </c>
      <c r="B11">
        <f>VLOOKUP(A11,Sheet2!A:B,2,FALSE)</f>
        <v>22</v>
      </c>
      <c r="C11">
        <f>VLOOKUP(A11,Sheet2!A:C,3,FALSE)</f>
        <v>0</v>
      </c>
      <c r="D11">
        <f>VLOOKUP(A11,Sheet2!A:D,4,FALSE)</f>
        <v>79</v>
      </c>
      <c r="E11">
        <f>VLOOKUP(A11,Sheet2!A:E,5,FALSE)</f>
        <v>4</v>
      </c>
      <c r="F11">
        <f>VLOOKUP(A11,Sheet2!A:F,6,FALSE)</f>
        <v>84</v>
      </c>
      <c r="G11">
        <f>VLOOKUP(A11,Sheet2!A:G,7,FALSE)</f>
        <v>11</v>
      </c>
      <c r="H11">
        <f>VLOOKUP(A11,Sheet2!A:H,8,FALSE)</f>
        <v>94</v>
      </c>
      <c r="I11">
        <f>VLOOKUP(A11,Sheet2!A:I,9,FALSE)</f>
        <v>23</v>
      </c>
      <c r="J11">
        <f>VLOOKUP(A11,Sheet2!A:J,10,FALSE)</f>
        <v>102</v>
      </c>
    </row>
    <row r="12" spans="1:10" x14ac:dyDescent="0.15">
      <c r="A12" s="4" t="s">
        <v>21</v>
      </c>
      <c r="B12">
        <f>VLOOKUP(A12,Sheet2!A:B,2,FALSE)</f>
        <v>1</v>
      </c>
      <c r="C12">
        <f>VLOOKUP(A12,Sheet2!A:C,3,FALSE)</f>
        <v>0</v>
      </c>
      <c r="D12">
        <f>VLOOKUP(A12,Sheet2!A:D,4,FALSE)</f>
        <v>11</v>
      </c>
      <c r="E12">
        <f>VLOOKUP(A12,Sheet2!A:E,5,FALSE)</f>
        <v>3</v>
      </c>
      <c r="F12">
        <f>VLOOKUP(A12,Sheet2!A:F,6,FALSE)</f>
        <v>7</v>
      </c>
      <c r="G12">
        <f>VLOOKUP(A12,Sheet2!A:G,7,FALSE)</f>
        <v>4</v>
      </c>
      <c r="H12">
        <f>VLOOKUP(A12,Sheet2!A:H,8,FALSE)</f>
        <v>9</v>
      </c>
      <c r="I12">
        <f>VLOOKUP(A12,Sheet2!A:I,9,FALSE)</f>
        <v>7</v>
      </c>
      <c r="J12">
        <f>VLOOKUP(A12,Sheet2!A:J,10,FALSE)</f>
        <v>15</v>
      </c>
    </row>
    <row r="13" spans="1:10" x14ac:dyDescent="0.15">
      <c r="A13" s="4" t="s">
        <v>23</v>
      </c>
      <c r="B13">
        <f>VLOOKUP(A13,Sheet2!A:B,2,FALSE)</f>
        <v>13</v>
      </c>
      <c r="C13">
        <f>VLOOKUP(A13,Sheet2!A:C,3,FALSE)</f>
        <v>0</v>
      </c>
      <c r="D13">
        <f>VLOOKUP(A13,Sheet2!A:D,4,FALSE)</f>
        <v>69</v>
      </c>
      <c r="E13">
        <f>VLOOKUP(A13,Sheet2!A:E,5,FALSE)</f>
        <v>0</v>
      </c>
      <c r="F13">
        <f>VLOOKUP(A13,Sheet2!A:F,6,FALSE)</f>
        <v>63</v>
      </c>
      <c r="G13">
        <f>VLOOKUP(A13,Sheet2!A:G,7,FALSE)</f>
        <v>1</v>
      </c>
      <c r="H13">
        <f>VLOOKUP(A13,Sheet2!A:H,8,FALSE)</f>
        <v>91</v>
      </c>
      <c r="I13">
        <f>VLOOKUP(A13,Sheet2!A:I,9,FALSE)</f>
        <v>21</v>
      </c>
      <c r="J13">
        <f>VLOOKUP(A13,Sheet2!A:J,10,FALSE)</f>
        <v>115</v>
      </c>
    </row>
    <row r="14" spans="1:10" x14ac:dyDescent="0.15">
      <c r="A14" s="4" t="s">
        <v>24</v>
      </c>
      <c r="B14">
        <f>VLOOKUP(A14,Sheet2!A:B,2,FALSE)</f>
        <v>4</v>
      </c>
      <c r="C14">
        <f>VLOOKUP(A14,Sheet2!A:C,3,FALSE)</f>
        <v>0</v>
      </c>
      <c r="D14">
        <f>VLOOKUP(A14,Sheet2!A:D,4,FALSE)</f>
        <v>29</v>
      </c>
      <c r="E14">
        <f>VLOOKUP(A14,Sheet2!A:E,5,FALSE)</f>
        <v>10</v>
      </c>
      <c r="F14">
        <f>VLOOKUP(A14,Sheet2!A:F,6,FALSE)</f>
        <v>24</v>
      </c>
      <c r="G14">
        <f>VLOOKUP(A14,Sheet2!A:G,7,FALSE)</f>
        <v>9</v>
      </c>
      <c r="H14">
        <f>VLOOKUP(A14,Sheet2!A:H,8,FALSE)</f>
        <v>32</v>
      </c>
      <c r="I14">
        <f>VLOOKUP(A14,Sheet2!A:I,9,FALSE)</f>
        <v>11</v>
      </c>
      <c r="J14">
        <f>VLOOKUP(A14,Sheet2!A:J,10,FALSE)</f>
        <v>47</v>
      </c>
    </row>
    <row r="15" spans="1:10" x14ac:dyDescent="0.15">
      <c r="A15" s="4" t="s">
        <v>25</v>
      </c>
      <c r="B15">
        <f>VLOOKUP(A15,Sheet2!A:B,2,FALSE)</f>
        <v>6</v>
      </c>
      <c r="C15">
        <f>VLOOKUP(A15,Sheet2!A:C,3,FALSE)</f>
        <v>0</v>
      </c>
      <c r="D15">
        <f>VLOOKUP(A15,Sheet2!A:D,4,FALSE)</f>
        <v>41</v>
      </c>
      <c r="E15">
        <f>VLOOKUP(A15,Sheet2!A:E,5,FALSE)</f>
        <v>14</v>
      </c>
      <c r="F15">
        <f>VLOOKUP(A15,Sheet2!A:F,6,FALSE)</f>
        <v>42</v>
      </c>
      <c r="G15">
        <f>VLOOKUP(A15,Sheet2!A:G,7,FALSE)</f>
        <v>16</v>
      </c>
      <c r="H15">
        <f>VLOOKUP(A15,Sheet2!A:H,8,FALSE)</f>
        <v>49</v>
      </c>
      <c r="I15">
        <f>VLOOKUP(A15,Sheet2!A:I,9,FALSE)</f>
        <v>39</v>
      </c>
      <c r="J15">
        <f>VLOOKUP(A15,Sheet2!A:J,10,FALSE)</f>
        <v>139</v>
      </c>
    </row>
    <row r="16" spans="1:10" x14ac:dyDescent="0.15">
      <c r="A16" s="4" t="s">
        <v>26</v>
      </c>
      <c r="B16">
        <f>VLOOKUP(A16,Sheet2!A:B,2,FALSE)</f>
        <v>15</v>
      </c>
      <c r="C16">
        <f>VLOOKUP(A16,Sheet2!A:C,3,FALSE)</f>
        <v>0</v>
      </c>
      <c r="D16">
        <f>VLOOKUP(A16,Sheet2!A:D,4,FALSE)</f>
        <v>45</v>
      </c>
      <c r="E16">
        <f>VLOOKUP(A16,Sheet2!A:E,5,FALSE)</f>
        <v>2</v>
      </c>
      <c r="F16">
        <f>VLOOKUP(A16,Sheet2!A:F,6,FALSE)</f>
        <v>72</v>
      </c>
      <c r="G16">
        <f>VLOOKUP(A16,Sheet2!A:G,7,FALSE)</f>
        <v>18</v>
      </c>
      <c r="H16">
        <f>VLOOKUP(A16,Sheet2!A:H,8,FALSE)</f>
        <v>67</v>
      </c>
      <c r="I16">
        <f>VLOOKUP(A16,Sheet2!A:I,9,FALSE)</f>
        <v>19</v>
      </c>
      <c r="J16">
        <f>VLOOKUP(A16,Sheet2!A:J,10,FALSE)</f>
        <v>75</v>
      </c>
    </row>
    <row r="17" spans="1:10" x14ac:dyDescent="0.15">
      <c r="A17" s="4" t="s">
        <v>27</v>
      </c>
      <c r="B17">
        <f>VLOOKUP(A17,Sheet2!A:B,2,FALSE)</f>
        <v>53</v>
      </c>
      <c r="C17">
        <f>VLOOKUP(A17,Sheet2!A:C,3,FALSE)</f>
        <v>3</v>
      </c>
      <c r="D17">
        <f>VLOOKUP(A17,Sheet2!A:D,4,FALSE)</f>
        <v>135</v>
      </c>
      <c r="E17">
        <f>VLOOKUP(A17,Sheet2!A:E,5,FALSE)</f>
        <v>19</v>
      </c>
      <c r="F17">
        <f>VLOOKUP(A17,Sheet2!A:F,6,FALSE)</f>
        <v>135</v>
      </c>
      <c r="G17">
        <f>VLOOKUP(A17,Sheet2!A:G,7,FALSE)</f>
        <v>16</v>
      </c>
      <c r="H17">
        <f>VLOOKUP(A17,Sheet2!A:H,8,FALSE)</f>
        <v>150</v>
      </c>
      <c r="I17">
        <f>VLOOKUP(A17,Sheet2!A:I,9,FALSE)</f>
        <v>0</v>
      </c>
      <c r="J17">
        <f>VLOOKUP(A17,Sheet2!A:J,10,FALSE)</f>
        <v>0</v>
      </c>
    </row>
    <row r="18" spans="1:10" x14ac:dyDescent="0.15">
      <c r="A18" s="4" t="s">
        <v>16</v>
      </c>
      <c r="B18">
        <f>VLOOKUP(A18,Sheet2!A:B,2,FALSE)</f>
        <v>8</v>
      </c>
      <c r="C18">
        <f>VLOOKUP(A18,Sheet2!A:C,3,FALSE)</f>
        <v>0</v>
      </c>
      <c r="D18">
        <f>VLOOKUP(A18,Sheet2!A:D,4,FALSE)</f>
        <v>37</v>
      </c>
      <c r="E18">
        <f>VLOOKUP(A18,Sheet2!A:E,5,FALSE)</f>
        <v>3</v>
      </c>
      <c r="F18">
        <f>VLOOKUP(A18,Sheet2!A:F,6,FALSE)</f>
        <v>38</v>
      </c>
      <c r="G18">
        <f>VLOOKUP(A18,Sheet2!A:G,7,FALSE)</f>
        <v>14</v>
      </c>
      <c r="H18">
        <f>VLOOKUP(A18,Sheet2!A:H,8,FALSE)</f>
        <v>38</v>
      </c>
      <c r="I18">
        <f>VLOOKUP(A18,Sheet2!A:I,9,FALSE)</f>
        <v>11</v>
      </c>
      <c r="J18">
        <f>VLOOKUP(A18,Sheet2!A:J,10,FALSE)</f>
        <v>56</v>
      </c>
    </row>
    <row r="19" spans="1:10" x14ac:dyDescent="0.15">
      <c r="A19" s="4" t="s">
        <v>28</v>
      </c>
      <c r="B19">
        <f>VLOOKUP(A19,Sheet2!A:B,2,FALSE)</f>
        <v>13</v>
      </c>
      <c r="C19">
        <f>VLOOKUP(A19,Sheet2!A:C,3,FALSE)</f>
        <v>0</v>
      </c>
      <c r="D19">
        <f>VLOOKUP(A19,Sheet2!A:D,4,FALSE)</f>
        <v>36</v>
      </c>
      <c r="E19">
        <f>VLOOKUP(A19,Sheet2!A:E,5,FALSE)</f>
        <v>6</v>
      </c>
      <c r="F19">
        <f>VLOOKUP(A19,Sheet2!A:F,6,FALSE)</f>
        <v>28</v>
      </c>
      <c r="G19">
        <f>VLOOKUP(A19,Sheet2!A:G,7,FALSE)</f>
        <v>4</v>
      </c>
      <c r="H19">
        <f>VLOOKUP(A19,Sheet2!A:H,8,FALSE)</f>
        <v>39</v>
      </c>
      <c r="I19">
        <f>VLOOKUP(A19,Sheet2!A:I,9,FALSE)</f>
        <v>12</v>
      </c>
      <c r="J19">
        <f>VLOOKUP(A19,Sheet2!A:J,10,FALSE)</f>
        <v>71</v>
      </c>
    </row>
    <row r="20" spans="1:10" x14ac:dyDescent="0.15">
      <c r="A20" s="4" t="s">
        <v>29</v>
      </c>
      <c r="B20">
        <f>VLOOKUP(A20,Sheet2!A:B,2,FALSE)</f>
        <v>0</v>
      </c>
      <c r="C20">
        <f>VLOOKUP(A20,Sheet2!A:C,3,FALSE)</f>
        <v>0</v>
      </c>
      <c r="D20">
        <f>VLOOKUP(A20,Sheet2!A:D,4,FALSE)</f>
        <v>13</v>
      </c>
      <c r="E20">
        <f>VLOOKUP(A20,Sheet2!A:E,5,FALSE)</f>
        <v>0</v>
      </c>
      <c r="F20">
        <f>VLOOKUP(A20,Sheet2!A:F,6,FALSE)</f>
        <v>17</v>
      </c>
      <c r="G20">
        <f>VLOOKUP(A20,Sheet2!A:G,7,FALSE)</f>
        <v>0</v>
      </c>
      <c r="H20">
        <f>VLOOKUP(A20,Sheet2!A:H,8,FALSE)</f>
        <v>18</v>
      </c>
      <c r="I20">
        <f>VLOOKUP(A20,Sheet2!A:I,9,FALSE)</f>
        <v>0</v>
      </c>
      <c r="J20">
        <f>VLOOKUP(A20,Sheet2!A:J,10,FALSE)</f>
        <v>13</v>
      </c>
    </row>
    <row r="21" spans="1:10" x14ac:dyDescent="0.15">
      <c r="A21" s="4" t="s">
        <v>17</v>
      </c>
      <c r="B21">
        <f>VLOOKUP(A21,Sheet2!A:B,2,FALSE)</f>
        <v>9</v>
      </c>
      <c r="C21">
        <f>VLOOKUP(A21,Sheet2!A:C,3,FALSE)</f>
        <v>0</v>
      </c>
      <c r="D21">
        <f>VLOOKUP(A21,Sheet2!A:D,4,FALSE)</f>
        <v>25</v>
      </c>
      <c r="E21">
        <f>VLOOKUP(A21,Sheet2!A:E,5,FALSE)</f>
        <v>4</v>
      </c>
      <c r="F21">
        <f>VLOOKUP(A21,Sheet2!A:F,6,FALSE)</f>
        <v>31</v>
      </c>
      <c r="G21">
        <f>VLOOKUP(A21,Sheet2!A:G,7,FALSE)</f>
        <v>11</v>
      </c>
      <c r="H21">
        <f>VLOOKUP(A21,Sheet2!A:H,8,FALSE)</f>
        <v>30</v>
      </c>
      <c r="I21">
        <f>VLOOKUP(A21,Sheet2!A:I,9,FALSE)</f>
        <v>16</v>
      </c>
      <c r="J21">
        <f>VLOOKUP(A21,Sheet2!A:J,10,FALSE)</f>
        <v>34</v>
      </c>
    </row>
    <row r="22" spans="1:10" x14ac:dyDescent="0.15">
      <c r="A22" s="4" t="s">
        <v>30</v>
      </c>
      <c r="B22">
        <f>VLOOKUP(A22,Sheet2!A:B,2,FALSE)</f>
        <v>2</v>
      </c>
      <c r="C22">
        <f>VLOOKUP(A22,Sheet2!A:C,3,FALSE)</f>
        <v>0</v>
      </c>
      <c r="D22">
        <f>VLOOKUP(A22,Sheet2!A:D,4,FALSE)</f>
        <v>15</v>
      </c>
      <c r="E22">
        <f>VLOOKUP(A22,Sheet2!A:E,5,FALSE)</f>
        <v>0</v>
      </c>
      <c r="F22">
        <f>VLOOKUP(A22,Sheet2!A:F,6,FALSE)</f>
        <v>15</v>
      </c>
      <c r="G22">
        <f>VLOOKUP(A22,Sheet2!A:G,7,FALSE)</f>
        <v>4</v>
      </c>
      <c r="H22">
        <f>VLOOKUP(A22,Sheet2!A:H,8,FALSE)</f>
        <v>17</v>
      </c>
      <c r="I22">
        <f>VLOOKUP(A22,Sheet2!A:I,9,FALSE)</f>
        <v>4</v>
      </c>
      <c r="J22">
        <f>VLOOKUP(A22,Sheet2!A:J,10,FALSE)</f>
        <v>20</v>
      </c>
    </row>
    <row r="23" spans="1:10" x14ac:dyDescent="0.15">
      <c r="A23" s="4" t="s">
        <v>31</v>
      </c>
      <c r="B23">
        <f>VLOOKUP(A23,Sheet2!A:B,2,FALSE)</f>
        <v>0</v>
      </c>
      <c r="C23">
        <f>VLOOKUP(A23,Sheet2!A:C,3,FALSE)</f>
        <v>0</v>
      </c>
      <c r="D23">
        <f>VLOOKUP(A23,Sheet2!A:D,4,FALSE)</f>
        <v>52</v>
      </c>
      <c r="E23">
        <f>VLOOKUP(A23,Sheet2!A:E,5,FALSE)</f>
        <v>0</v>
      </c>
      <c r="F23">
        <f>VLOOKUP(A23,Sheet2!A:F,6,FALSE)</f>
        <v>57</v>
      </c>
      <c r="G23">
        <f>VLOOKUP(A23,Sheet2!A:G,7,FALSE)</f>
        <v>0</v>
      </c>
      <c r="H23">
        <f>VLOOKUP(A23,Sheet2!A:H,8,FALSE)</f>
        <v>46</v>
      </c>
      <c r="I23">
        <f>VLOOKUP(A23,Sheet2!A:I,9,FALSE)</f>
        <v>0</v>
      </c>
      <c r="J23">
        <f>VLOOKUP(A23,Sheet2!A:J,10,FALSE)</f>
        <v>51</v>
      </c>
    </row>
    <row r="24" spans="1:10" x14ac:dyDescent="0.15">
      <c r="A24" s="4" t="s">
        <v>32</v>
      </c>
      <c r="B24">
        <f>VLOOKUP(A24,Sheet2!A:B,2,FALSE)</f>
        <v>0</v>
      </c>
      <c r="C24">
        <f>VLOOKUP(A24,Sheet2!A:C,3,FALSE)</f>
        <v>0</v>
      </c>
      <c r="D24">
        <f>VLOOKUP(A24,Sheet2!A:D,4,FALSE)</f>
        <v>28</v>
      </c>
      <c r="E24">
        <f>VLOOKUP(A24,Sheet2!A:E,5,FALSE)</f>
        <v>0</v>
      </c>
      <c r="F24">
        <f>VLOOKUP(A24,Sheet2!A:F,6,FALSE)</f>
        <v>29</v>
      </c>
      <c r="G24">
        <f>VLOOKUP(A24,Sheet2!A:G,7,FALSE)</f>
        <v>0</v>
      </c>
      <c r="H24">
        <f>VLOOKUP(A24,Sheet2!A:H,8,FALSE)</f>
        <v>25</v>
      </c>
      <c r="I24">
        <f>VLOOKUP(A24,Sheet2!A:I,9,FALSE)</f>
        <v>0</v>
      </c>
      <c r="J24">
        <f>VLOOKUP(A24,Sheet2!A:J,10,FALSE)</f>
        <v>21</v>
      </c>
    </row>
    <row r="25" spans="1:10" x14ac:dyDescent="0.15">
      <c r="A25" s="4" t="s">
        <v>33</v>
      </c>
      <c r="B25">
        <f>VLOOKUP(A25,Sheet2!A:B,2,FALSE)</f>
        <v>0</v>
      </c>
      <c r="C25">
        <f>VLOOKUP(A25,Sheet2!A:C,3,FALSE)</f>
        <v>0</v>
      </c>
      <c r="D25">
        <f>VLOOKUP(A25,Sheet2!A:D,4,FALSE)</f>
        <v>7</v>
      </c>
      <c r="E25">
        <f>VLOOKUP(A25,Sheet2!A:E,5,FALSE)</f>
        <v>0</v>
      </c>
      <c r="F25">
        <f>VLOOKUP(A25,Sheet2!A:F,6,FALSE)</f>
        <v>10</v>
      </c>
      <c r="G25">
        <f>VLOOKUP(A25,Sheet2!A:G,7,FALSE)</f>
        <v>0</v>
      </c>
      <c r="H25">
        <f>VLOOKUP(A25,Sheet2!A:H,8,FALSE)</f>
        <v>4</v>
      </c>
      <c r="I25">
        <f>VLOOKUP(A25,Sheet2!A:I,9,FALSE)</f>
        <v>0</v>
      </c>
      <c r="J25">
        <f>VLOOKUP(A25,Sheet2!A:J,10,FALSE)</f>
        <v>8</v>
      </c>
    </row>
    <row r="26" spans="1:10" x14ac:dyDescent="0.15">
      <c r="A26" s="4" t="s">
        <v>34</v>
      </c>
      <c r="B26">
        <f>VLOOKUP(A26,Sheet2!A:B,2,FALSE)</f>
        <v>0</v>
      </c>
      <c r="C26">
        <f>VLOOKUP(A26,Sheet2!A:C,3,FALSE)</f>
        <v>0</v>
      </c>
      <c r="D26">
        <f>VLOOKUP(A26,Sheet2!A:D,4,FALSE)</f>
        <v>5</v>
      </c>
      <c r="E26">
        <f>VLOOKUP(A26,Sheet2!A:E,5,FALSE)</f>
        <v>0</v>
      </c>
      <c r="F26">
        <f>VLOOKUP(A26,Sheet2!A:F,6,FALSE)</f>
        <v>12</v>
      </c>
      <c r="G26">
        <f>VLOOKUP(A26,Sheet2!A:G,7,FALSE)</f>
        <v>0</v>
      </c>
      <c r="H26">
        <f>VLOOKUP(A26,Sheet2!A:H,8,FALSE)</f>
        <v>11</v>
      </c>
      <c r="I26">
        <f>VLOOKUP(A26,Sheet2!A:I,9,FALSE)</f>
        <v>0</v>
      </c>
      <c r="J26">
        <f>VLOOKUP(A26,Sheet2!A:J,10,FALSE)</f>
        <v>9</v>
      </c>
    </row>
    <row r="27" spans="1:10" x14ac:dyDescent="0.15">
      <c r="A27" s="4" t="s">
        <v>35</v>
      </c>
      <c r="B27">
        <f>VLOOKUP(A27,Sheet2!A:B,2,FALSE)</f>
        <v>0</v>
      </c>
      <c r="C27">
        <f>VLOOKUP(A27,Sheet2!A:C,3,FALSE)</f>
        <v>0</v>
      </c>
      <c r="D27">
        <f>VLOOKUP(A27,Sheet2!A:D,4,FALSE)</f>
        <v>12</v>
      </c>
      <c r="E27">
        <f>VLOOKUP(A27,Sheet2!A:E,5,FALSE)</f>
        <v>0</v>
      </c>
      <c r="F27">
        <f>VLOOKUP(A27,Sheet2!A:F,6,FALSE)</f>
        <v>10</v>
      </c>
      <c r="G27">
        <f>VLOOKUP(A27,Sheet2!A:G,7,FALSE)</f>
        <v>0</v>
      </c>
      <c r="H27">
        <f>VLOOKUP(A27,Sheet2!A:H,8,FALSE)</f>
        <v>13</v>
      </c>
      <c r="I27">
        <f>VLOOKUP(A27,Sheet2!A:I,9,FALSE)</f>
        <v>0</v>
      </c>
      <c r="J27">
        <f>VLOOKUP(A27,Sheet2!A:J,10,FALSE)</f>
        <v>11</v>
      </c>
    </row>
    <row r="28" spans="1:10" x14ac:dyDescent="0.15">
      <c r="A28" s="4" t="s">
        <v>36</v>
      </c>
      <c r="B28">
        <f>VLOOKUP(A28,Sheet2!A:B,2,FALSE)</f>
        <v>0</v>
      </c>
      <c r="C28">
        <f>VLOOKUP(A28,Sheet2!A:C,3,FALSE)</f>
        <v>0</v>
      </c>
      <c r="D28">
        <f>VLOOKUP(A28,Sheet2!A:D,4,FALSE)</f>
        <v>11</v>
      </c>
      <c r="E28">
        <f>VLOOKUP(A28,Sheet2!A:E,5,FALSE)</f>
        <v>0</v>
      </c>
      <c r="F28">
        <f>VLOOKUP(A28,Sheet2!A:F,6,FALSE)</f>
        <v>9</v>
      </c>
      <c r="G28">
        <f>VLOOKUP(A28,Sheet2!A:G,7,FALSE)</f>
        <v>0</v>
      </c>
      <c r="H28">
        <f>VLOOKUP(A28,Sheet2!A:H,8,FALSE)</f>
        <v>9</v>
      </c>
      <c r="I28">
        <f>VLOOKUP(A28,Sheet2!A:I,9,FALSE)</f>
        <v>0</v>
      </c>
      <c r="J28">
        <f>VLOOKUP(A28,Sheet2!A:J,10,FALSE)</f>
        <v>10</v>
      </c>
    </row>
    <row r="29" spans="1:10" x14ac:dyDescent="0.15">
      <c r="A29" s="4" t="s">
        <v>37</v>
      </c>
      <c r="B29">
        <f>VLOOKUP(A29,Sheet2!A:B,2,FALSE)</f>
        <v>0</v>
      </c>
      <c r="C29">
        <f>VLOOKUP(A29,Sheet2!A:C,3,FALSE)</f>
        <v>0</v>
      </c>
      <c r="D29">
        <f>VLOOKUP(A29,Sheet2!A:D,4,FALSE)</f>
        <v>18</v>
      </c>
      <c r="E29">
        <f>VLOOKUP(A29,Sheet2!A:E,5,FALSE)</f>
        <v>0</v>
      </c>
      <c r="F29">
        <f>VLOOKUP(A29,Sheet2!A:F,6,FALSE)</f>
        <v>13</v>
      </c>
      <c r="G29">
        <f>VLOOKUP(A29,Sheet2!A:G,7,FALSE)</f>
        <v>0</v>
      </c>
      <c r="H29">
        <f>VLOOKUP(A29,Sheet2!A:H,8,FALSE)</f>
        <v>7</v>
      </c>
      <c r="I29">
        <f>VLOOKUP(A29,Sheet2!A:I,9,FALSE)</f>
        <v>0</v>
      </c>
      <c r="J29">
        <f>VLOOKUP(A29,Sheet2!A:J,10,FALSE)</f>
        <v>6</v>
      </c>
    </row>
    <row r="30" spans="1:10" x14ac:dyDescent="0.15">
      <c r="A30" s="4" t="s">
        <v>38</v>
      </c>
      <c r="B30">
        <f>VLOOKUP(A30,Sheet2!A:B,2,FALSE)</f>
        <v>0</v>
      </c>
      <c r="C30">
        <f>VLOOKUP(A30,Sheet2!A:C,3,FALSE)</f>
        <v>0</v>
      </c>
      <c r="D30">
        <f>VLOOKUP(A30,Sheet2!A:D,4,FALSE)</f>
        <v>12</v>
      </c>
      <c r="E30">
        <f>VLOOKUP(A30,Sheet2!A:E,5,FALSE)</f>
        <v>0</v>
      </c>
      <c r="F30">
        <f>VLOOKUP(A30,Sheet2!A:F,6,FALSE)</f>
        <v>14</v>
      </c>
      <c r="G30">
        <f>VLOOKUP(A30,Sheet2!A:G,7,FALSE)</f>
        <v>0</v>
      </c>
      <c r="H30">
        <f>VLOOKUP(A30,Sheet2!A:H,8,FALSE)</f>
        <v>15</v>
      </c>
      <c r="I30">
        <f>VLOOKUP(A30,Sheet2!A:I,9,FALSE)</f>
        <v>0</v>
      </c>
      <c r="J30">
        <f>VLOOKUP(A30,Sheet2!A:J,10,FALSE)</f>
        <v>16</v>
      </c>
    </row>
    <row r="31" spans="1:10" x14ac:dyDescent="0.15">
      <c r="A31" s="4" t="s">
        <v>39</v>
      </c>
      <c r="B31">
        <f>VLOOKUP(A31,Sheet2!A:B,2,FALSE)</f>
        <v>0</v>
      </c>
      <c r="C31">
        <f>VLOOKUP(A31,Sheet2!A:C,3,FALSE)</f>
        <v>0</v>
      </c>
      <c r="D31">
        <f>VLOOKUP(A31,Sheet2!A:D,4,FALSE)</f>
        <v>10</v>
      </c>
      <c r="E31">
        <f>VLOOKUP(A31,Sheet2!A:E,5,FALSE)</f>
        <v>0</v>
      </c>
      <c r="F31">
        <f>VLOOKUP(A31,Sheet2!A:F,6,FALSE)</f>
        <v>8</v>
      </c>
      <c r="G31">
        <f>VLOOKUP(A31,Sheet2!A:G,7,FALSE)</f>
        <v>0</v>
      </c>
      <c r="H31">
        <f>VLOOKUP(A31,Sheet2!A:H,8,FALSE)</f>
        <v>9</v>
      </c>
      <c r="I31">
        <f>VLOOKUP(A31,Sheet2!A:I,9,FALSE)</f>
        <v>0</v>
      </c>
      <c r="J31">
        <f>VLOOKUP(A31,Sheet2!A:J,10,FALSE)</f>
        <v>12</v>
      </c>
    </row>
    <row r="32" spans="1:10" x14ac:dyDescent="0.15">
      <c r="A32" s="4" t="s">
        <v>40</v>
      </c>
      <c r="B32">
        <f>VLOOKUP(A32,Sheet2!A:B,2,FALSE)</f>
        <v>0</v>
      </c>
      <c r="C32">
        <f>VLOOKUP(A32,Sheet2!A:C,3,FALSE)</f>
        <v>0</v>
      </c>
      <c r="D32">
        <f>VLOOKUP(A32,Sheet2!A:D,4,FALSE)</f>
        <v>20</v>
      </c>
      <c r="E32">
        <f>VLOOKUP(A32,Sheet2!A:E,5,FALSE)</f>
        <v>0</v>
      </c>
      <c r="F32">
        <f>VLOOKUP(A32,Sheet2!A:F,6,FALSE)</f>
        <v>17</v>
      </c>
      <c r="G32">
        <f>VLOOKUP(A32,Sheet2!A:G,7,FALSE)</f>
        <v>0</v>
      </c>
      <c r="H32">
        <f>VLOOKUP(A32,Sheet2!A:H,8,FALSE)</f>
        <v>18</v>
      </c>
      <c r="I32">
        <f>VLOOKUP(A32,Sheet2!A:I,9,FALSE)</f>
        <v>1</v>
      </c>
      <c r="J32">
        <f>VLOOKUP(A32,Sheet2!A:J,10,FALSE)</f>
        <v>15</v>
      </c>
    </row>
    <row r="33" spans="1:10" x14ac:dyDescent="0.15">
      <c r="A33" s="4" t="s">
        <v>53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15">
      <c r="A34" s="4" t="s">
        <v>41</v>
      </c>
      <c r="B34">
        <f>VLOOKUP(A34,Sheet2!A:B,2,FALSE)</f>
        <v>0</v>
      </c>
      <c r="C34">
        <f>VLOOKUP(A34,Sheet2!A:C,3,FALSE)</f>
        <v>0</v>
      </c>
      <c r="D34">
        <f>VLOOKUP(A34,Sheet2!A:D,4,FALSE)</f>
        <v>14</v>
      </c>
      <c r="E34">
        <f>VLOOKUP(A34,Sheet2!A:E,5,FALSE)</f>
        <v>0</v>
      </c>
      <c r="F34">
        <f>VLOOKUP(A34,Sheet2!A:F,6,FALSE)</f>
        <v>20</v>
      </c>
      <c r="G34">
        <f>VLOOKUP(A34,Sheet2!A:G,7,FALSE)</f>
        <v>0</v>
      </c>
      <c r="H34">
        <f>VLOOKUP(A34,Sheet2!A:H,8,FALSE)</f>
        <v>18</v>
      </c>
      <c r="I34">
        <f>VLOOKUP(A34,Sheet2!A:I,9,FALSE)</f>
        <v>0</v>
      </c>
      <c r="J34">
        <f>VLOOKUP(A34,Sheet2!A:J,10,FALSE)</f>
        <v>16</v>
      </c>
    </row>
    <row r="35" spans="1:10" x14ac:dyDescent="0.15">
      <c r="A35" s="4" t="s">
        <v>42</v>
      </c>
      <c r="B35">
        <f>VLOOKUP(A35,Sheet2!A:B,2,FALSE)</f>
        <v>2</v>
      </c>
      <c r="C35">
        <f>VLOOKUP(A35,Sheet2!A:C,3,FALSE)</f>
        <v>0</v>
      </c>
      <c r="D35">
        <f>VLOOKUP(A35,Sheet2!A:D,4,FALSE)</f>
        <v>75</v>
      </c>
      <c r="E35">
        <f>VLOOKUP(A35,Sheet2!A:E,5,FALSE)</f>
        <v>0</v>
      </c>
      <c r="F35">
        <f>VLOOKUP(A35,Sheet2!A:F,6,FALSE)</f>
        <v>75</v>
      </c>
      <c r="G35">
        <f>VLOOKUP(A35,Sheet2!A:G,7,FALSE)</f>
        <v>0</v>
      </c>
      <c r="H35">
        <f>VLOOKUP(A35,Sheet2!A:H,8,FALSE)</f>
        <v>73</v>
      </c>
      <c r="I35">
        <f>VLOOKUP(A35,Sheet2!A:I,9,FALSE)</f>
        <v>0</v>
      </c>
      <c r="J35">
        <f>VLOOKUP(A35,Sheet2!A:J,10,FALSE)</f>
        <v>61</v>
      </c>
    </row>
    <row r="36" spans="1:10" x14ac:dyDescent="0.15">
      <c r="A36" s="4" t="s">
        <v>43</v>
      </c>
      <c r="B36">
        <f>VLOOKUP(A36,Sheet2!A:B,2,FALSE)</f>
        <v>3</v>
      </c>
      <c r="C36">
        <f>VLOOKUP(A36,Sheet2!A:C,3,FALSE)</f>
        <v>0</v>
      </c>
      <c r="D36">
        <f>VLOOKUP(A36,Sheet2!A:D,4,FALSE)</f>
        <v>61</v>
      </c>
      <c r="E36">
        <f>VLOOKUP(A36,Sheet2!A:E,5,FALSE)</f>
        <v>0</v>
      </c>
      <c r="F36">
        <f>VLOOKUP(A36,Sheet2!A:F,6,FALSE)</f>
        <v>72</v>
      </c>
      <c r="G36">
        <f>VLOOKUP(A36,Sheet2!A:G,7,FALSE)</f>
        <v>0</v>
      </c>
      <c r="H36">
        <f>VLOOKUP(A36,Sheet2!A:H,8,FALSE)</f>
        <v>65</v>
      </c>
      <c r="I36">
        <f>VLOOKUP(A36,Sheet2!A:I,9,FALSE)</f>
        <v>0</v>
      </c>
      <c r="J36">
        <f>VLOOKUP(A36,Sheet2!A:J,10,FALSE)</f>
        <v>65</v>
      </c>
    </row>
    <row r="37" spans="1:10" x14ac:dyDescent="0.15">
      <c r="A37" s="4" t="s">
        <v>44</v>
      </c>
      <c r="B37">
        <f>VLOOKUP(A37,Sheet2!A:B,2,FALSE)</f>
        <v>1</v>
      </c>
      <c r="C37">
        <f>VLOOKUP(A37,Sheet2!A:C,3,FALSE)</f>
        <v>0</v>
      </c>
      <c r="D37">
        <f>VLOOKUP(A37,Sheet2!A:D,4,FALSE)</f>
        <v>29</v>
      </c>
      <c r="E37">
        <f>VLOOKUP(A37,Sheet2!A:E,5,FALSE)</f>
        <v>0</v>
      </c>
      <c r="F37">
        <f>VLOOKUP(A37,Sheet2!A:F,6,FALSE)</f>
        <v>25</v>
      </c>
      <c r="G37">
        <f>VLOOKUP(A37,Sheet2!A:G,7,FALSE)</f>
        <v>0</v>
      </c>
      <c r="H37">
        <f>VLOOKUP(A37,Sheet2!A:H,8,FALSE)</f>
        <v>29</v>
      </c>
      <c r="I37">
        <f>VLOOKUP(A37,Sheet2!A:I,9,FALSE)</f>
        <v>0</v>
      </c>
      <c r="J37">
        <f>VLOOKUP(A37,Sheet2!A:J,10,FALSE)</f>
        <v>31</v>
      </c>
    </row>
    <row r="38" spans="1:10" x14ac:dyDescent="0.15">
      <c r="A38" s="4" t="s">
        <v>45</v>
      </c>
      <c r="B38">
        <f>VLOOKUP(A38,Sheet2!A:B,2,FALSE)</f>
        <v>0</v>
      </c>
      <c r="C38">
        <f>VLOOKUP(A38,Sheet2!A:C,3,FALSE)</f>
        <v>0</v>
      </c>
      <c r="D38">
        <f>VLOOKUP(A38,Sheet2!A:D,4,FALSE)</f>
        <v>4</v>
      </c>
      <c r="E38">
        <f>VLOOKUP(A38,Sheet2!A:E,5,FALSE)</f>
        <v>0</v>
      </c>
      <c r="F38">
        <f>VLOOKUP(A38,Sheet2!A:F,6,FALSE)</f>
        <v>4</v>
      </c>
      <c r="G38">
        <f>VLOOKUP(A38,Sheet2!A:G,7,FALSE)</f>
        <v>0</v>
      </c>
      <c r="H38">
        <f>VLOOKUP(A38,Sheet2!A:H,8,FALSE)</f>
        <v>3</v>
      </c>
      <c r="I38">
        <f>VLOOKUP(A38,Sheet2!A:I,9,FALSE)</f>
        <v>0</v>
      </c>
      <c r="J38">
        <f>VLOOKUP(A38,Sheet2!A:J,10,FALSE)</f>
        <v>5</v>
      </c>
    </row>
    <row r="39" spans="1:10" x14ac:dyDescent="0.15">
      <c r="A39" s="4" t="s">
        <v>46</v>
      </c>
      <c r="B39">
        <f>VLOOKUP(A39,Sheet2!A:B,2,FALSE)</f>
        <v>0</v>
      </c>
      <c r="C39">
        <f>VLOOKUP(A39,Sheet2!A:C,3,FALSE)</f>
        <v>0</v>
      </c>
      <c r="D39">
        <f>VLOOKUP(A39,Sheet2!A:D,4,FALSE)</f>
        <v>8</v>
      </c>
      <c r="E39">
        <f>VLOOKUP(A39,Sheet2!A:E,5,FALSE)</f>
        <v>0</v>
      </c>
      <c r="F39">
        <f>VLOOKUP(A39,Sheet2!A:F,6,FALSE)</f>
        <v>13</v>
      </c>
      <c r="G39">
        <f>VLOOKUP(A39,Sheet2!A:G,7,FALSE)</f>
        <v>0</v>
      </c>
      <c r="H39">
        <f>VLOOKUP(A39,Sheet2!A:H,8,FALSE)</f>
        <v>12</v>
      </c>
      <c r="I39">
        <f>VLOOKUP(A39,Sheet2!A:I,9,FALSE)</f>
        <v>0</v>
      </c>
      <c r="J39">
        <f>VLOOKUP(A39,Sheet2!A:J,10,FALSE)</f>
        <v>9</v>
      </c>
    </row>
    <row r="40" spans="1:10" x14ac:dyDescent="0.15">
      <c r="A40" s="4" t="s">
        <v>47</v>
      </c>
      <c r="B40">
        <f>VLOOKUP(A40,Sheet2!A:B,2,FALSE)</f>
        <v>0</v>
      </c>
      <c r="C40">
        <f>VLOOKUP(A40,Sheet2!A:C,3,FALSE)</f>
        <v>0</v>
      </c>
      <c r="D40">
        <f>VLOOKUP(A40,Sheet2!A:D,4,FALSE)</f>
        <v>2</v>
      </c>
      <c r="E40">
        <f>VLOOKUP(A40,Sheet2!A:E,5,FALSE)</f>
        <v>0</v>
      </c>
      <c r="F40">
        <f>VLOOKUP(A40,Sheet2!A:F,6,FALSE)</f>
        <v>5</v>
      </c>
      <c r="G40">
        <f>VLOOKUP(A40,Sheet2!A:G,7,FALSE)</f>
        <v>0</v>
      </c>
      <c r="H40">
        <f>VLOOKUP(A40,Sheet2!A:H,8,FALSE)</f>
        <v>2</v>
      </c>
      <c r="I40">
        <f>VLOOKUP(A40,Sheet2!A:I,9,FALSE)</f>
        <v>0</v>
      </c>
      <c r="J40">
        <f>VLOOKUP(A40,Sheet2!A:J,10,FALSE)</f>
        <v>2</v>
      </c>
    </row>
    <row r="41" spans="1:10" x14ac:dyDescent="0.15">
      <c r="A41" s="4" t="s">
        <v>48</v>
      </c>
      <c r="B41">
        <f>VLOOKUP(A41,Sheet2!A:B,2,FALSE)</f>
        <v>0</v>
      </c>
      <c r="C41">
        <f>VLOOKUP(A41,Sheet2!A:C,3,FALSE)</f>
        <v>0</v>
      </c>
      <c r="D41">
        <f>VLOOKUP(A41,Sheet2!A:D,4,FALSE)</f>
        <v>3</v>
      </c>
      <c r="E41">
        <f>VLOOKUP(A41,Sheet2!A:E,5,FALSE)</f>
        <v>0</v>
      </c>
      <c r="F41">
        <f>VLOOKUP(A41,Sheet2!A:F,6,FALSE)</f>
        <v>7</v>
      </c>
      <c r="G41">
        <f>VLOOKUP(A41,Sheet2!A:G,7,FALSE)</f>
        <v>0</v>
      </c>
      <c r="H41">
        <f>VLOOKUP(A41,Sheet2!A:H,8,FALSE)</f>
        <v>7</v>
      </c>
      <c r="I41">
        <f>VLOOKUP(A41,Sheet2!A:I,9,FALSE)</f>
        <v>0</v>
      </c>
      <c r="J41">
        <f>VLOOKUP(A41,Sheet2!A:J,10,FALSE)</f>
        <v>8</v>
      </c>
    </row>
    <row r="42" spans="1:10" x14ac:dyDescent="0.15">
      <c r="A42" s="4" t="s">
        <v>22</v>
      </c>
      <c r="B42">
        <f>VLOOKUP(A42,Sheet2!A:B,2,FALSE)</f>
        <v>0</v>
      </c>
      <c r="C42">
        <f>VLOOKUP(A42,Sheet2!A:C,3,FALSE)</f>
        <v>0</v>
      </c>
      <c r="D42">
        <f>VLOOKUP(A42,Sheet2!A:D,4,FALSE)</f>
        <v>0</v>
      </c>
      <c r="E42">
        <f>VLOOKUP(A42,Sheet2!A:E,5,FALSE)</f>
        <v>0</v>
      </c>
      <c r="F42">
        <f>VLOOKUP(A42,Sheet2!A:F,6,FALSE)</f>
        <v>0</v>
      </c>
      <c r="G42">
        <f>VLOOKUP(A42,Sheet2!A:G,7,FALSE)</f>
        <v>0</v>
      </c>
      <c r="H42">
        <f>VLOOKUP(A42,Sheet2!A:H,8,FALSE)</f>
        <v>9</v>
      </c>
      <c r="I42">
        <f>VLOOKUP(A42,Sheet2!A:I,9,FALSE)</f>
        <v>0</v>
      </c>
      <c r="J42">
        <f>VLOOKUP(A42,Sheet2!A:J,10,FALSE)</f>
        <v>7</v>
      </c>
    </row>
    <row r="43" spans="1:10" x14ac:dyDescent="0.15">
      <c r="A43" s="4" t="s">
        <v>49</v>
      </c>
      <c r="B43">
        <f>VLOOKUP(A43,Sheet2!A:B,2,FALSE)</f>
        <v>1</v>
      </c>
      <c r="C43">
        <f>VLOOKUP(A43,Sheet2!A:C,3,FALSE)</f>
        <v>12</v>
      </c>
      <c r="D43">
        <f>VLOOKUP(A43,Sheet2!A:D,4,FALSE)</f>
        <v>41</v>
      </c>
      <c r="E43">
        <f>VLOOKUP(A43,Sheet2!A:E,5,FALSE)</f>
        <v>75</v>
      </c>
      <c r="F43">
        <f>VLOOKUP(A43,Sheet2!A:F,6,FALSE)</f>
        <v>101</v>
      </c>
      <c r="G43">
        <f>VLOOKUP(A43,Sheet2!A:G,7,FALSE)</f>
        <v>82</v>
      </c>
      <c r="H43">
        <f>VLOOKUP(A43,Sheet2!A:H,8,FALSE)</f>
        <v>101</v>
      </c>
      <c r="I43">
        <f>VLOOKUP(A43,Sheet2!A:I,9,FALSE)</f>
        <v>83</v>
      </c>
      <c r="J43">
        <f>VLOOKUP(A43,Sheet2!A:J,10,FALSE)</f>
        <v>98</v>
      </c>
    </row>
    <row r="44" spans="1:10" x14ac:dyDescent="0.15">
      <c r="A44" s="4" t="s">
        <v>50</v>
      </c>
      <c r="B44">
        <f>VLOOKUP(A44,Sheet2!A:B,2,FALSE)</f>
        <v>7</v>
      </c>
      <c r="C44">
        <f>VLOOKUP(A44,Sheet2!A:C,3,FALSE)</f>
        <v>7</v>
      </c>
      <c r="D44">
        <f>VLOOKUP(A44,Sheet2!A:D,4,FALSE)</f>
        <v>44</v>
      </c>
      <c r="E44">
        <f>VLOOKUP(A44,Sheet2!A:E,5,FALSE)</f>
        <v>75</v>
      </c>
      <c r="F44">
        <f>VLOOKUP(A44,Sheet2!A:F,6,FALSE)</f>
        <v>122</v>
      </c>
      <c r="G44">
        <f>VLOOKUP(A44,Sheet2!A:G,7,FALSE)</f>
        <v>83</v>
      </c>
      <c r="H44">
        <f>VLOOKUP(A44,Sheet2!A:H,8,FALSE)</f>
        <v>112</v>
      </c>
      <c r="I44">
        <f>VLOOKUP(A44,Sheet2!A:I,9,FALSE)</f>
        <v>91</v>
      </c>
      <c r="J44">
        <f>VLOOKUP(A44,Sheet2!A:J,10,FALSE)</f>
        <v>116</v>
      </c>
    </row>
    <row r="45" spans="1:10" x14ac:dyDescent="0.15">
      <c r="A45" s="4" t="s">
        <v>51</v>
      </c>
      <c r="B45">
        <f>VLOOKUP(A45,Sheet2!A:B,2,FALSE)</f>
        <v>0</v>
      </c>
      <c r="C45">
        <f>VLOOKUP(A45,Sheet2!A:C,3,FALSE)</f>
        <v>0</v>
      </c>
      <c r="D45">
        <f>VLOOKUP(A45,Sheet2!A:D,4,FALSE)</f>
        <v>2</v>
      </c>
      <c r="E45">
        <f>VLOOKUP(A45,Sheet2!A:E,5,FALSE)</f>
        <v>0</v>
      </c>
      <c r="F45">
        <f>VLOOKUP(A45,Sheet2!A:F,6,FALSE)</f>
        <v>4</v>
      </c>
      <c r="G45">
        <f>VLOOKUP(A45,Sheet2!A:G,7,FALSE)</f>
        <v>0</v>
      </c>
      <c r="H45">
        <f>VLOOKUP(A45,Sheet2!A:H,8,FALSE)</f>
        <v>4</v>
      </c>
      <c r="I45">
        <f>VLOOKUP(A45,Sheet2!A:I,9,FALSE)</f>
        <v>0</v>
      </c>
      <c r="J45">
        <f>VLOOKUP(A45,Sheet2!A:J,10,FALSE)</f>
        <v>4</v>
      </c>
    </row>
    <row r="46" spans="1:10" x14ac:dyDescent="0.15">
      <c r="A46" s="4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15">
      <c r="A47" s="4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15">
      <c r="A48" s="4" t="s">
        <v>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15">
      <c r="A49" s="4" t="s">
        <v>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15">
      <c r="A50" s="4" t="s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15">
      <c r="A51" s="4" t="s">
        <v>59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15">
      <c r="A52" s="4" t="s">
        <v>60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15">
      <c r="A53" s="4" t="s">
        <v>61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15">
      <c r="A54" s="4" t="s">
        <v>19</v>
      </c>
      <c r="B54">
        <f>VLOOKUP(A54,Sheet2!A:B,2,FALSE)</f>
        <v>3</v>
      </c>
      <c r="C54">
        <f>VLOOKUP(A54,Sheet2!A:C,3,FALSE)</f>
        <v>0</v>
      </c>
      <c r="D54">
        <f>VLOOKUP(A54,Sheet2!A:D,4,FALSE)</f>
        <v>16</v>
      </c>
      <c r="E54">
        <f>VLOOKUP(A54,Sheet2!A:E,5,FALSE)</f>
        <v>6</v>
      </c>
      <c r="F54">
        <f>VLOOKUP(A54,Sheet2!A:F,6,FALSE)</f>
        <v>18</v>
      </c>
      <c r="G54">
        <f>VLOOKUP(A54,Sheet2!A:G,7,FALSE)</f>
        <v>1</v>
      </c>
      <c r="H54">
        <f>VLOOKUP(A54,Sheet2!A:H,8,FALSE)</f>
        <v>30</v>
      </c>
      <c r="I54">
        <f>VLOOKUP(A54,Sheet2!A:I,9,FALSE)</f>
        <v>10</v>
      </c>
      <c r="J54">
        <f>VLOOKUP(A54,Sheet2!A:J,10,FALSE)</f>
        <v>32</v>
      </c>
    </row>
    <row r="55" spans="1:10" x14ac:dyDescent="0.15">
      <c r="A55" s="4" t="s">
        <v>62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15">
      <c r="A56" s="5" t="s">
        <v>63</v>
      </c>
      <c r="B56">
        <f>SUM(B3:B55)</f>
        <v>225</v>
      </c>
      <c r="C56">
        <f t="shared" ref="C56:J56" si="0">SUM(C3:C55)</f>
        <v>22</v>
      </c>
      <c r="D56">
        <f t="shared" si="0"/>
        <v>1303</v>
      </c>
      <c r="E56">
        <f t="shared" si="0"/>
        <v>268</v>
      </c>
      <c r="F56">
        <f t="shared" si="0"/>
        <v>1500</v>
      </c>
      <c r="G56">
        <f t="shared" si="0"/>
        <v>366</v>
      </c>
      <c r="H56">
        <f t="shared" si="0"/>
        <v>1588</v>
      </c>
      <c r="I56">
        <f t="shared" si="0"/>
        <v>456</v>
      </c>
      <c r="J56">
        <f t="shared" si="0"/>
        <v>1644</v>
      </c>
    </row>
  </sheetData>
  <mergeCells count="4">
    <mergeCell ref="C2:D2"/>
    <mergeCell ref="E2:F2"/>
    <mergeCell ref="G2:H2"/>
    <mergeCell ref="I2:J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6"/>
  <sheetViews>
    <sheetView workbookViewId="0"/>
  </sheetViews>
  <sheetFormatPr defaultRowHeight="13.5" x14ac:dyDescent="0.15"/>
  <sheetData>
    <row r="1" spans="1:7" x14ac:dyDescent="0.15">
      <c r="A1" s="1" t="s">
        <v>0</v>
      </c>
      <c r="B1" s="2" t="s">
        <v>3</v>
      </c>
      <c r="C1" s="2"/>
      <c r="D1" s="2" t="s">
        <v>4</v>
      </c>
      <c r="E1" s="2"/>
      <c r="F1" s="2" t="s">
        <v>5</v>
      </c>
      <c r="G1" s="2"/>
    </row>
    <row r="2" spans="1:7" x14ac:dyDescent="0.15">
      <c r="A2" s="1" t="s">
        <v>6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</row>
    <row r="3" spans="1:7" x14ac:dyDescent="0.15">
      <c r="A3" s="1" t="s">
        <v>9</v>
      </c>
    </row>
    <row r="4" spans="1:7" x14ac:dyDescent="0.15">
      <c r="A4" s="1" t="s">
        <v>10</v>
      </c>
      <c r="B4">
        <v>0</v>
      </c>
      <c r="C4">
        <v>73</v>
      </c>
      <c r="D4">
        <v>28</v>
      </c>
      <c r="E4">
        <v>84</v>
      </c>
      <c r="F4">
        <v>22</v>
      </c>
      <c r="G4">
        <v>82</v>
      </c>
    </row>
    <row r="5" spans="1:7" x14ac:dyDescent="0.15">
      <c r="A5" s="1" t="s">
        <v>11</v>
      </c>
      <c r="B5">
        <v>0</v>
      </c>
      <c r="C5">
        <v>109</v>
      </c>
      <c r="D5">
        <v>0</v>
      </c>
      <c r="E5">
        <v>152</v>
      </c>
      <c r="F5">
        <v>0</v>
      </c>
      <c r="G5">
        <v>173</v>
      </c>
    </row>
    <row r="6" spans="1:7" x14ac:dyDescent="0.15">
      <c r="A6" s="1" t="s">
        <v>12</v>
      </c>
      <c r="B6">
        <v>0</v>
      </c>
      <c r="C6">
        <v>90</v>
      </c>
      <c r="D6">
        <v>10</v>
      </c>
      <c r="E6">
        <v>98</v>
      </c>
      <c r="F6">
        <v>16</v>
      </c>
      <c r="G6">
        <v>105</v>
      </c>
    </row>
    <row r="7" spans="1:7" x14ac:dyDescent="0.15">
      <c r="A7" s="1" t="s">
        <v>13</v>
      </c>
      <c r="B7">
        <v>196</v>
      </c>
      <c r="C7">
        <v>229</v>
      </c>
      <c r="D7">
        <v>206</v>
      </c>
      <c r="E7">
        <v>252</v>
      </c>
      <c r="F7">
        <v>250</v>
      </c>
      <c r="G7">
        <v>248</v>
      </c>
    </row>
    <row r="8" spans="1:7" x14ac:dyDescent="0.15">
      <c r="A8" s="1" t="s">
        <v>14</v>
      </c>
      <c r="B8">
        <v>65</v>
      </c>
      <c r="C8">
        <v>143</v>
      </c>
      <c r="D8">
        <v>61</v>
      </c>
      <c r="E8">
        <v>158</v>
      </c>
      <c r="F8">
        <v>79</v>
      </c>
      <c r="G8">
        <v>154</v>
      </c>
    </row>
    <row r="9" spans="1:7" x14ac:dyDescent="0.15">
      <c r="A9" s="1" t="s">
        <v>15</v>
      </c>
      <c r="B9">
        <v>80</v>
      </c>
      <c r="C9">
        <v>116</v>
      </c>
      <c r="D9">
        <v>86</v>
      </c>
      <c r="E9">
        <v>138</v>
      </c>
      <c r="F9">
        <v>92</v>
      </c>
      <c r="G9">
        <v>134</v>
      </c>
    </row>
    <row r="10" spans="1:7" x14ac:dyDescent="0.15">
      <c r="A10" s="1" t="s">
        <v>16</v>
      </c>
      <c r="B10">
        <v>105</v>
      </c>
      <c r="C10">
        <v>74</v>
      </c>
      <c r="D10">
        <v>108</v>
      </c>
      <c r="E10">
        <v>89</v>
      </c>
      <c r="F10">
        <v>128</v>
      </c>
      <c r="G10">
        <v>113</v>
      </c>
    </row>
    <row r="11" spans="1:7" x14ac:dyDescent="0.15">
      <c r="A11" s="1" t="s">
        <v>52</v>
      </c>
      <c r="B11">
        <v>0</v>
      </c>
      <c r="C11">
        <v>65</v>
      </c>
      <c r="D11">
        <v>0</v>
      </c>
      <c r="E11">
        <v>73</v>
      </c>
      <c r="F11">
        <v>0</v>
      </c>
      <c r="G11">
        <v>72</v>
      </c>
    </row>
    <row r="12" spans="1:7" x14ac:dyDescent="0.15">
      <c r="A12" s="1" t="s">
        <v>17</v>
      </c>
      <c r="B12">
        <v>141</v>
      </c>
      <c r="C12">
        <v>90</v>
      </c>
      <c r="D12">
        <v>139</v>
      </c>
      <c r="E12">
        <v>96</v>
      </c>
      <c r="F12">
        <v>139</v>
      </c>
      <c r="G12">
        <v>104</v>
      </c>
    </row>
    <row r="13" spans="1:7" x14ac:dyDescent="0.15">
      <c r="A13" s="1" t="s">
        <v>18</v>
      </c>
      <c r="B13">
        <v>10</v>
      </c>
      <c r="C13">
        <v>31</v>
      </c>
      <c r="D13">
        <v>13</v>
      </c>
      <c r="E13">
        <v>42</v>
      </c>
      <c r="F13">
        <v>22</v>
      </c>
      <c r="G13">
        <v>44</v>
      </c>
    </row>
    <row r="14" spans="1:7" x14ac:dyDescent="0.15">
      <c r="A14" s="1" t="s">
        <v>19</v>
      </c>
      <c r="B14">
        <v>38</v>
      </c>
      <c r="C14">
        <v>88</v>
      </c>
      <c r="D14">
        <v>51</v>
      </c>
      <c r="E14">
        <v>125</v>
      </c>
      <c r="F14">
        <v>59</v>
      </c>
      <c r="G14">
        <v>132</v>
      </c>
    </row>
    <row r="15" spans="1:7" x14ac:dyDescent="0.15">
      <c r="A15" s="1" t="s">
        <v>20</v>
      </c>
      <c r="B15">
        <v>50</v>
      </c>
      <c r="C15">
        <v>208</v>
      </c>
      <c r="D15">
        <v>52</v>
      </c>
      <c r="E15">
        <v>246</v>
      </c>
      <c r="F15">
        <v>75</v>
      </c>
      <c r="G15">
        <v>233</v>
      </c>
    </row>
    <row r="16" spans="1:7" x14ac:dyDescent="0.15">
      <c r="A16" s="1" t="s">
        <v>21</v>
      </c>
      <c r="B16">
        <v>48</v>
      </c>
      <c r="C16">
        <v>33</v>
      </c>
      <c r="D16">
        <v>41</v>
      </c>
      <c r="E16">
        <v>40</v>
      </c>
      <c r="F16">
        <v>46</v>
      </c>
      <c r="G16">
        <v>47</v>
      </c>
    </row>
    <row r="17" spans="1:7" x14ac:dyDescent="0.15">
      <c r="A17" s="1" t="s">
        <v>22</v>
      </c>
      <c r="B17">
        <v>0</v>
      </c>
      <c r="C17">
        <v>0</v>
      </c>
      <c r="D17">
        <v>12</v>
      </c>
      <c r="E17">
        <v>10</v>
      </c>
      <c r="F17">
        <v>13</v>
      </c>
      <c r="G17">
        <v>9</v>
      </c>
    </row>
    <row r="18" spans="1:7" x14ac:dyDescent="0.15">
      <c r="A18" s="1" t="s">
        <v>23</v>
      </c>
      <c r="B18">
        <v>18</v>
      </c>
      <c r="C18">
        <v>101</v>
      </c>
      <c r="D18">
        <v>19</v>
      </c>
      <c r="E18">
        <v>102</v>
      </c>
      <c r="F18">
        <v>37</v>
      </c>
      <c r="G18">
        <v>148</v>
      </c>
    </row>
    <row r="19" spans="1:7" x14ac:dyDescent="0.15">
      <c r="A19" s="1" t="s">
        <v>24</v>
      </c>
      <c r="B19">
        <v>93</v>
      </c>
      <c r="C19">
        <v>131</v>
      </c>
      <c r="D19">
        <v>88</v>
      </c>
      <c r="E19">
        <v>136</v>
      </c>
      <c r="F19">
        <v>100</v>
      </c>
      <c r="G19">
        <v>137</v>
      </c>
    </row>
    <row r="20" spans="1:7" x14ac:dyDescent="0.15">
      <c r="A20" s="1" t="s">
        <v>25</v>
      </c>
      <c r="B20">
        <v>80</v>
      </c>
      <c r="C20">
        <v>61</v>
      </c>
      <c r="D20">
        <v>88</v>
      </c>
      <c r="E20">
        <v>72</v>
      </c>
      <c r="F20">
        <v>121</v>
      </c>
      <c r="G20">
        <v>236</v>
      </c>
    </row>
    <row r="21" spans="1:7" x14ac:dyDescent="0.15">
      <c r="A21" s="1" t="s">
        <v>26</v>
      </c>
      <c r="B21">
        <v>121</v>
      </c>
      <c r="C21">
        <v>192</v>
      </c>
      <c r="D21">
        <v>124</v>
      </c>
      <c r="E21">
        <v>190</v>
      </c>
      <c r="F21">
        <v>142</v>
      </c>
      <c r="G21">
        <v>195</v>
      </c>
    </row>
    <row r="22" spans="1:7" x14ac:dyDescent="0.15">
      <c r="A22" s="1" t="s">
        <v>27</v>
      </c>
      <c r="B22">
        <v>30</v>
      </c>
      <c r="C22">
        <v>128</v>
      </c>
      <c r="D22">
        <v>23</v>
      </c>
      <c r="E22">
        <v>182</v>
      </c>
      <c r="F22">
        <v>0</v>
      </c>
      <c r="G22">
        <v>0</v>
      </c>
    </row>
    <row r="23" spans="1:7" x14ac:dyDescent="0.15">
      <c r="A23" s="1" t="s">
        <v>28</v>
      </c>
      <c r="B23">
        <v>207</v>
      </c>
      <c r="C23">
        <v>119</v>
      </c>
      <c r="D23">
        <v>211</v>
      </c>
      <c r="E23">
        <v>128</v>
      </c>
      <c r="F23">
        <v>209</v>
      </c>
      <c r="G23">
        <v>163</v>
      </c>
    </row>
    <row r="24" spans="1:7" x14ac:dyDescent="0.15">
      <c r="A24" s="1" t="s">
        <v>29</v>
      </c>
      <c r="B24">
        <v>78</v>
      </c>
      <c r="C24">
        <v>50</v>
      </c>
      <c r="D24">
        <v>81</v>
      </c>
      <c r="E24">
        <v>48</v>
      </c>
      <c r="F24">
        <v>79</v>
      </c>
      <c r="G24">
        <v>43</v>
      </c>
    </row>
    <row r="25" spans="1:7" x14ac:dyDescent="0.15">
      <c r="A25" s="1" t="s">
        <v>30</v>
      </c>
      <c r="B25">
        <v>49</v>
      </c>
      <c r="C25">
        <v>42</v>
      </c>
      <c r="D25">
        <v>46</v>
      </c>
      <c r="E25">
        <v>43</v>
      </c>
      <c r="F25">
        <v>54</v>
      </c>
      <c r="G25">
        <v>38</v>
      </c>
    </row>
    <row r="26" spans="1:7" x14ac:dyDescent="0.15">
      <c r="A26" s="1" t="s">
        <v>31</v>
      </c>
      <c r="B26">
        <v>58</v>
      </c>
      <c r="C26">
        <v>57</v>
      </c>
      <c r="D26">
        <v>94</v>
      </c>
      <c r="E26">
        <v>73</v>
      </c>
      <c r="F26">
        <v>98</v>
      </c>
      <c r="G26">
        <v>75</v>
      </c>
    </row>
    <row r="27" spans="1:7" x14ac:dyDescent="0.15">
      <c r="A27" s="1" t="s">
        <v>32</v>
      </c>
      <c r="B27">
        <v>0</v>
      </c>
      <c r="C27">
        <v>80</v>
      </c>
      <c r="D27">
        <v>77</v>
      </c>
      <c r="E27">
        <v>76</v>
      </c>
      <c r="F27">
        <v>86</v>
      </c>
      <c r="G27">
        <v>60</v>
      </c>
    </row>
    <row r="28" spans="1:7" x14ac:dyDescent="0.15">
      <c r="A28" s="1" t="s">
        <v>33</v>
      </c>
      <c r="B28">
        <v>29</v>
      </c>
      <c r="C28">
        <v>52</v>
      </c>
      <c r="D28">
        <v>31</v>
      </c>
      <c r="E28">
        <v>53</v>
      </c>
      <c r="F28">
        <v>27</v>
      </c>
      <c r="G28">
        <v>57</v>
      </c>
    </row>
    <row r="29" spans="1:7" x14ac:dyDescent="0.15">
      <c r="A29" s="1" t="s">
        <v>34</v>
      </c>
      <c r="B29">
        <v>148</v>
      </c>
      <c r="C29">
        <v>42</v>
      </c>
      <c r="D29">
        <v>151</v>
      </c>
      <c r="E29">
        <v>40</v>
      </c>
      <c r="F29">
        <v>145</v>
      </c>
      <c r="G29">
        <v>37</v>
      </c>
    </row>
    <row r="30" spans="1:7" x14ac:dyDescent="0.15">
      <c r="A30" s="1" t="s">
        <v>35</v>
      </c>
      <c r="B30">
        <v>0</v>
      </c>
      <c r="C30">
        <v>29</v>
      </c>
      <c r="D30">
        <v>50</v>
      </c>
      <c r="E30">
        <v>29</v>
      </c>
      <c r="F30">
        <v>53</v>
      </c>
      <c r="G30">
        <v>31</v>
      </c>
    </row>
    <row r="31" spans="1:7" x14ac:dyDescent="0.15">
      <c r="A31" s="1" t="s">
        <v>36</v>
      </c>
      <c r="B31">
        <v>0</v>
      </c>
      <c r="C31">
        <v>32</v>
      </c>
      <c r="D31">
        <v>0</v>
      </c>
      <c r="E31">
        <v>29</v>
      </c>
      <c r="F31">
        <v>0</v>
      </c>
      <c r="G31">
        <v>31</v>
      </c>
    </row>
    <row r="32" spans="1:7" x14ac:dyDescent="0.15">
      <c r="A32" s="1" t="s">
        <v>37</v>
      </c>
      <c r="B32">
        <v>0</v>
      </c>
      <c r="C32">
        <v>62</v>
      </c>
      <c r="D32">
        <v>0</v>
      </c>
      <c r="E32">
        <v>66</v>
      </c>
      <c r="F32">
        <v>0</v>
      </c>
      <c r="G32">
        <v>63</v>
      </c>
    </row>
    <row r="33" spans="1:7" x14ac:dyDescent="0.15">
      <c r="A33" s="1" t="s">
        <v>38</v>
      </c>
      <c r="B33">
        <v>0</v>
      </c>
      <c r="C33">
        <v>53</v>
      </c>
      <c r="D33">
        <v>0</v>
      </c>
      <c r="E33">
        <v>64</v>
      </c>
      <c r="F33">
        <v>0</v>
      </c>
      <c r="G33">
        <v>60</v>
      </c>
    </row>
    <row r="34" spans="1:7" x14ac:dyDescent="0.15">
      <c r="A34" s="1" t="s">
        <v>39</v>
      </c>
      <c r="B34">
        <v>1</v>
      </c>
      <c r="C34">
        <v>29</v>
      </c>
      <c r="D34">
        <v>31</v>
      </c>
      <c r="E34">
        <v>30</v>
      </c>
      <c r="F34">
        <v>30</v>
      </c>
      <c r="G34">
        <v>29</v>
      </c>
    </row>
    <row r="35" spans="1:7" x14ac:dyDescent="0.15">
      <c r="A35" s="1" t="s">
        <v>40</v>
      </c>
      <c r="B35">
        <v>0</v>
      </c>
      <c r="C35">
        <v>48</v>
      </c>
      <c r="D35">
        <v>29</v>
      </c>
      <c r="E35">
        <v>47</v>
      </c>
      <c r="F35">
        <v>30</v>
      </c>
      <c r="G35">
        <v>49</v>
      </c>
    </row>
    <row r="36" spans="1:7" x14ac:dyDescent="0.15">
      <c r="A36" s="1" t="s">
        <v>53</v>
      </c>
      <c r="B36">
        <v>0</v>
      </c>
      <c r="C36">
        <v>6</v>
      </c>
      <c r="D36">
        <v>0</v>
      </c>
      <c r="E36">
        <v>9</v>
      </c>
      <c r="F36">
        <v>0</v>
      </c>
      <c r="G36">
        <v>6</v>
      </c>
    </row>
    <row r="37" spans="1:7" x14ac:dyDescent="0.15">
      <c r="A37" s="1" t="s">
        <v>41</v>
      </c>
      <c r="B37">
        <v>1</v>
      </c>
      <c r="C37">
        <v>43</v>
      </c>
      <c r="D37">
        <v>44</v>
      </c>
      <c r="E37">
        <v>55</v>
      </c>
      <c r="F37">
        <v>51</v>
      </c>
      <c r="G37">
        <v>45</v>
      </c>
    </row>
    <row r="38" spans="1:7" x14ac:dyDescent="0.15">
      <c r="A38" s="1" t="s">
        <v>42</v>
      </c>
      <c r="B38">
        <v>0</v>
      </c>
      <c r="C38">
        <v>79</v>
      </c>
      <c r="D38">
        <v>0</v>
      </c>
      <c r="E38">
        <v>90</v>
      </c>
      <c r="F38">
        <v>0</v>
      </c>
      <c r="G38">
        <v>86</v>
      </c>
    </row>
    <row r="39" spans="1:7" x14ac:dyDescent="0.15">
      <c r="A39" s="1" t="s">
        <v>43</v>
      </c>
      <c r="B39">
        <v>77</v>
      </c>
      <c r="C39">
        <v>57</v>
      </c>
      <c r="D39">
        <v>80</v>
      </c>
      <c r="E39">
        <v>80</v>
      </c>
      <c r="F39">
        <v>83</v>
      </c>
      <c r="G39">
        <v>80</v>
      </c>
    </row>
    <row r="40" spans="1:7" x14ac:dyDescent="0.15">
      <c r="A40" s="1" t="s">
        <v>44</v>
      </c>
      <c r="B40">
        <v>20</v>
      </c>
      <c r="C40">
        <v>33</v>
      </c>
      <c r="D40">
        <v>30</v>
      </c>
      <c r="E40">
        <v>50</v>
      </c>
      <c r="F40">
        <v>33</v>
      </c>
      <c r="G40">
        <v>50</v>
      </c>
    </row>
    <row r="41" spans="1:7" x14ac:dyDescent="0.15">
      <c r="A41" s="1" t="s">
        <v>45</v>
      </c>
      <c r="B41">
        <v>0</v>
      </c>
      <c r="C41">
        <v>9</v>
      </c>
      <c r="D41">
        <v>0</v>
      </c>
      <c r="E41">
        <v>12</v>
      </c>
      <c r="F41">
        <v>0</v>
      </c>
      <c r="G41">
        <v>11</v>
      </c>
    </row>
    <row r="42" spans="1:7" x14ac:dyDescent="0.15">
      <c r="A42" s="1" t="s">
        <v>46</v>
      </c>
      <c r="B42">
        <v>22</v>
      </c>
      <c r="C42">
        <v>42</v>
      </c>
      <c r="D42">
        <v>33</v>
      </c>
      <c r="E42">
        <v>41</v>
      </c>
      <c r="F42">
        <v>34</v>
      </c>
      <c r="G42">
        <v>43</v>
      </c>
    </row>
    <row r="43" spans="1:7" x14ac:dyDescent="0.15">
      <c r="A43" s="1" t="s">
        <v>47</v>
      </c>
      <c r="B43">
        <v>29</v>
      </c>
      <c r="C43">
        <v>14</v>
      </c>
      <c r="D43">
        <v>30</v>
      </c>
      <c r="E43">
        <v>11</v>
      </c>
      <c r="F43">
        <v>32</v>
      </c>
      <c r="G43">
        <v>10</v>
      </c>
    </row>
    <row r="44" spans="1:7" x14ac:dyDescent="0.15">
      <c r="A44" s="1" t="s">
        <v>48</v>
      </c>
      <c r="B44">
        <v>0</v>
      </c>
      <c r="C44">
        <v>13</v>
      </c>
      <c r="D44">
        <v>0</v>
      </c>
      <c r="E44">
        <v>13</v>
      </c>
      <c r="F44">
        <v>0</v>
      </c>
      <c r="G44">
        <v>15</v>
      </c>
    </row>
    <row r="45" spans="1:7" x14ac:dyDescent="0.15">
      <c r="A45" s="1" t="s">
        <v>49</v>
      </c>
      <c r="B45">
        <v>145</v>
      </c>
      <c r="C45">
        <v>156</v>
      </c>
      <c r="D45">
        <v>138</v>
      </c>
      <c r="E45">
        <v>178</v>
      </c>
      <c r="F45">
        <v>183</v>
      </c>
      <c r="G45">
        <v>172</v>
      </c>
    </row>
    <row r="46" spans="1:7" x14ac:dyDescent="0.15">
      <c r="A46" s="1" t="s">
        <v>50</v>
      </c>
      <c r="B46">
        <v>146</v>
      </c>
      <c r="C46">
        <v>181</v>
      </c>
      <c r="D46">
        <v>139</v>
      </c>
      <c r="E46">
        <v>192</v>
      </c>
      <c r="F46">
        <v>164</v>
      </c>
      <c r="G46">
        <v>187</v>
      </c>
    </row>
    <row r="47" spans="1:7" x14ac:dyDescent="0.15">
      <c r="A47" s="1" t="s">
        <v>51</v>
      </c>
      <c r="B47">
        <v>24</v>
      </c>
      <c r="C47">
        <v>4</v>
      </c>
      <c r="D47">
        <v>20</v>
      </c>
      <c r="E47">
        <v>8</v>
      </c>
      <c r="F47">
        <v>0</v>
      </c>
      <c r="G47">
        <v>10</v>
      </c>
    </row>
    <row r="48" spans="1:7" x14ac:dyDescent="0.15">
      <c r="A48" s="1" t="s">
        <v>54</v>
      </c>
      <c r="B48">
        <v>8</v>
      </c>
      <c r="C48">
        <v>0</v>
      </c>
      <c r="D48">
        <v>8</v>
      </c>
      <c r="E48">
        <v>0</v>
      </c>
      <c r="F48">
        <v>10</v>
      </c>
      <c r="G48">
        <v>0</v>
      </c>
    </row>
    <row r="49" spans="1:7" x14ac:dyDescent="0.15">
      <c r="A49" s="1" t="s">
        <v>55</v>
      </c>
      <c r="B49">
        <v>9</v>
      </c>
      <c r="C49">
        <v>0</v>
      </c>
      <c r="D49">
        <v>8</v>
      </c>
      <c r="E49">
        <v>0</v>
      </c>
      <c r="F49">
        <v>10</v>
      </c>
      <c r="G49">
        <v>0</v>
      </c>
    </row>
    <row r="50" spans="1:7" x14ac:dyDescent="0.15">
      <c r="A50" s="1" t="s">
        <v>56</v>
      </c>
      <c r="B50">
        <v>10</v>
      </c>
      <c r="C50">
        <v>0</v>
      </c>
      <c r="D50">
        <v>10</v>
      </c>
      <c r="E50">
        <v>0</v>
      </c>
      <c r="F50">
        <v>10</v>
      </c>
      <c r="G50">
        <v>0</v>
      </c>
    </row>
    <row r="51" spans="1:7" x14ac:dyDescent="0.15">
      <c r="A51" s="1" t="s">
        <v>57</v>
      </c>
      <c r="B51">
        <v>7</v>
      </c>
      <c r="C51">
        <v>0</v>
      </c>
      <c r="D51">
        <v>8</v>
      </c>
      <c r="E51">
        <v>0</v>
      </c>
      <c r="F51">
        <v>0</v>
      </c>
      <c r="G51">
        <v>0</v>
      </c>
    </row>
    <row r="52" spans="1:7" x14ac:dyDescent="0.15">
      <c r="A52" s="1" t="s">
        <v>58</v>
      </c>
      <c r="B52">
        <v>6</v>
      </c>
      <c r="C52">
        <v>0</v>
      </c>
      <c r="D52">
        <v>6</v>
      </c>
      <c r="E52">
        <v>0</v>
      </c>
      <c r="F52">
        <v>0</v>
      </c>
      <c r="G52">
        <v>0</v>
      </c>
    </row>
    <row r="53" spans="1:7" x14ac:dyDescent="0.15">
      <c r="A53" s="1" t="s">
        <v>59</v>
      </c>
      <c r="B53">
        <v>5</v>
      </c>
      <c r="C53">
        <v>0</v>
      </c>
      <c r="D53">
        <v>6</v>
      </c>
      <c r="E53">
        <v>0</v>
      </c>
      <c r="F53">
        <v>0</v>
      </c>
      <c r="G53">
        <v>0</v>
      </c>
    </row>
    <row r="54" spans="1:7" x14ac:dyDescent="0.15">
      <c r="A54" s="1" t="s">
        <v>60</v>
      </c>
      <c r="B54">
        <v>6</v>
      </c>
      <c r="C54">
        <v>0</v>
      </c>
      <c r="D54">
        <v>6</v>
      </c>
      <c r="E54">
        <v>0</v>
      </c>
      <c r="F54">
        <v>0</v>
      </c>
      <c r="G54">
        <v>0</v>
      </c>
    </row>
    <row r="55" spans="1:7" x14ac:dyDescent="0.15">
      <c r="A55" s="1" t="s">
        <v>61</v>
      </c>
      <c r="B55">
        <v>7</v>
      </c>
      <c r="C55">
        <v>0</v>
      </c>
      <c r="D55">
        <v>8</v>
      </c>
      <c r="E55">
        <v>0</v>
      </c>
      <c r="F55">
        <v>0</v>
      </c>
      <c r="G55">
        <v>0</v>
      </c>
    </row>
    <row r="56" spans="1:7" x14ac:dyDescent="0.15">
      <c r="A56" s="1" t="s">
        <v>62</v>
      </c>
      <c r="B56">
        <v>112</v>
      </c>
      <c r="C56">
        <v>0</v>
      </c>
      <c r="D56">
        <v>112</v>
      </c>
      <c r="E56">
        <v>0</v>
      </c>
      <c r="F56">
        <v>104</v>
      </c>
      <c r="G56">
        <v>0</v>
      </c>
    </row>
  </sheetData>
  <mergeCells count="3">
    <mergeCell ref="B1:C1"/>
    <mergeCell ref="D1:E1"/>
    <mergeCell ref="F1:G1"/>
  </mergeCells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"/>
  <sheetViews>
    <sheetView workbookViewId="0"/>
  </sheetViews>
  <sheetFormatPr defaultRowHeight="13.5" x14ac:dyDescent="0.15"/>
  <sheetData>
    <row r="2" spans="1:1" x14ac:dyDescent="0.15">
      <c r="A2" s="1" t="s">
        <v>9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博士人数</vt:lpstr>
      <vt:lpstr>Sheet2</vt:lpstr>
      <vt:lpstr>Sheet1</vt:lpstr>
      <vt:lpstr>硕士人数（不含硕转博）</vt:lpstr>
      <vt:lpstr>硕士人数（年限内硕转博）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2023-09-26T01:09:10Z</dcterms:created>
  <dcterms:modified xsi:type="dcterms:W3CDTF">2023-09-26T01:24:21Z</dcterms:modified>
</cp:coreProperties>
</file>