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che\OneDrive\Documents\HEC\Advanced Data Analytics\Project\PROJECT_ADA\"/>
    </mc:Choice>
  </mc:AlternateContent>
  <xr:revisionPtr revIDLastSave="0" documentId="13_ncr:1_{0FCA0287-B052-4205-A74E-DFD85E49E4C9}" xr6:coauthVersionLast="43" xr6:coauthVersionMax="43" xr10:uidLastSave="{00000000-0000-0000-0000-000000000000}"/>
  <bookViews>
    <workbookView xWindow="-98" yWindow="-98" windowWidth="19396" windowHeight="10996" xr2:uid="{B3135CCC-FC55-4A75-88AB-705E64A19B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9" i="1" l="1"/>
  <c r="U19" i="1" s="1"/>
  <c r="S19" i="1"/>
  <c r="T19" i="1"/>
  <c r="R20" i="1"/>
  <c r="U20" i="1" s="1"/>
  <c r="S20" i="1"/>
  <c r="T20" i="1"/>
  <c r="R21" i="1"/>
  <c r="U21" i="1" s="1"/>
  <c r="S21" i="1"/>
  <c r="T21" i="1"/>
  <c r="S14" i="1"/>
  <c r="T14" i="1"/>
  <c r="U14" i="1"/>
  <c r="V14" i="1"/>
  <c r="S15" i="1"/>
  <c r="T15" i="1"/>
  <c r="U15" i="1"/>
  <c r="V15" i="1"/>
  <c r="V13" i="1"/>
  <c r="U13" i="1"/>
  <c r="T13" i="1"/>
  <c r="S13" i="1"/>
  <c r="R14" i="1"/>
  <c r="R15" i="1"/>
  <c r="R13" i="1"/>
  <c r="V7" i="1"/>
  <c r="V8" i="1"/>
  <c r="V6" i="1"/>
  <c r="U7" i="1"/>
  <c r="U8" i="1"/>
  <c r="U6" i="1"/>
  <c r="T7" i="1"/>
  <c r="T8" i="1"/>
  <c r="T6" i="1"/>
  <c r="S7" i="1"/>
  <c r="S8" i="1"/>
  <c r="S6" i="1"/>
  <c r="R6" i="1"/>
  <c r="R7" i="1"/>
  <c r="R8" i="1"/>
  <c r="L29" i="1"/>
  <c r="L30" i="1"/>
  <c r="L28" i="1"/>
  <c r="L18" i="1"/>
  <c r="L19" i="1"/>
  <c r="L20" i="1"/>
  <c r="L21" i="1"/>
  <c r="L17" i="1"/>
  <c r="L7" i="1"/>
  <c r="L8" i="1"/>
  <c r="L6" i="1"/>
  <c r="W6" i="1" l="1"/>
  <c r="S22" i="1"/>
  <c r="S9" i="1"/>
  <c r="V9" i="1"/>
  <c r="T9" i="1"/>
  <c r="W8" i="1"/>
  <c r="T22" i="1"/>
  <c r="W7" i="1"/>
  <c r="U9" i="1"/>
  <c r="R9" i="1"/>
  <c r="R22" i="1"/>
  <c r="V16" i="1"/>
  <c r="U16" i="1"/>
  <c r="T16" i="1"/>
  <c r="S16" i="1"/>
  <c r="W13" i="1"/>
  <c r="W14" i="1"/>
  <c r="W15" i="1"/>
  <c r="R16" i="1"/>
</calcChain>
</file>

<file path=xl/sharedStrings.xml><?xml version="1.0" encoding="utf-8"?>
<sst xmlns="http://schemas.openxmlformats.org/spreadsheetml/2006/main" count="23" uniqueCount="12">
  <si>
    <t>Model</t>
  </si>
  <si>
    <t>LSTM</t>
  </si>
  <si>
    <t>Slide window</t>
  </si>
  <si>
    <t>Hyperparam.</t>
  </si>
  <si>
    <t>Units</t>
  </si>
  <si>
    <t>Epochs</t>
  </si>
  <si>
    <t>Batch size</t>
  </si>
  <si>
    <t>RMSE</t>
  </si>
  <si>
    <t>Type</t>
  </si>
  <si>
    <t>Look forward</t>
  </si>
  <si>
    <t>Hidden layers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</si>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</sst>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3" fillId="3" borderId="0" xfId="0" applyFont="1" applyFill="1"/>
    <xf numFmtId="0" fontId="1" fillId="2" borderId="0" xfId="0" applyFont="1" applyFill="1" applyAlignment="1">
      <alignment vertical="center" textRotation="90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164" fontId="0" fillId="0" borderId="0" xfId="0" applyNumberForma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0" fillId="0" borderId="3" xfId="0" applyNumberFormat="1" applyBorder="1"/>
    <xf numFmtId="0" fontId="4" fillId="2" borderId="0" xfId="0" applyFont="1" applyFill="1"/>
    <xf numFmtId="0" fontId="4" fillId="0" borderId="0" xfId="0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Units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RMSE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Sheet1!$A$6:$A$50</c:f>
              <c:numCache>
                <c:formatCode>General</c:formatCode>
                <c:ptCount val="45"/>
                <c:pt idx="0">
                  <c:v>16</c:v>
                </c:pt>
                <c:pt idx="1">
                  <c:v>32</c:v>
                </c:pt>
                <c:pt idx="2">
                  <c:v>16</c:v>
                </c:pt>
                <c:pt idx="3">
                  <c:v>16</c:v>
                </c:pt>
                <c:pt idx="4">
                  <c:v>32</c:v>
                </c:pt>
                <c:pt idx="5">
                  <c:v>16</c:v>
                </c:pt>
                <c:pt idx="6">
                  <c:v>32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64</c:v>
                </c:pt>
                <c:pt idx="12">
                  <c:v>64</c:v>
                </c:pt>
                <c:pt idx="13">
                  <c:v>32</c:v>
                </c:pt>
                <c:pt idx="14">
                  <c:v>32</c:v>
                </c:pt>
                <c:pt idx="15">
                  <c:v>16</c:v>
                </c:pt>
                <c:pt idx="16">
                  <c:v>32</c:v>
                </c:pt>
                <c:pt idx="17">
                  <c:v>64</c:v>
                </c:pt>
                <c:pt idx="18">
                  <c:v>32</c:v>
                </c:pt>
                <c:pt idx="19">
                  <c:v>64</c:v>
                </c:pt>
                <c:pt idx="20">
                  <c:v>16</c:v>
                </c:pt>
                <c:pt idx="21">
                  <c:v>64</c:v>
                </c:pt>
                <c:pt idx="22">
                  <c:v>32</c:v>
                </c:pt>
                <c:pt idx="23">
                  <c:v>16</c:v>
                </c:pt>
                <c:pt idx="24">
                  <c:v>32</c:v>
                </c:pt>
                <c:pt idx="25">
                  <c:v>64</c:v>
                </c:pt>
                <c:pt idx="26">
                  <c:v>64</c:v>
                </c:pt>
                <c:pt idx="27">
                  <c:v>32</c:v>
                </c:pt>
                <c:pt idx="28">
                  <c:v>64</c:v>
                </c:pt>
                <c:pt idx="29">
                  <c:v>32</c:v>
                </c:pt>
                <c:pt idx="30">
                  <c:v>64</c:v>
                </c:pt>
                <c:pt idx="31">
                  <c:v>64</c:v>
                </c:pt>
                <c:pt idx="32">
                  <c:v>32</c:v>
                </c:pt>
                <c:pt idx="33">
                  <c:v>64</c:v>
                </c:pt>
                <c:pt idx="34">
                  <c:v>64</c:v>
                </c:pt>
                <c:pt idx="35">
                  <c:v>32</c:v>
                </c:pt>
                <c:pt idx="36">
                  <c:v>16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16</c:v>
                </c:pt>
                <c:pt idx="41">
                  <c:v>16</c:v>
                </c:pt>
                <c:pt idx="42">
                  <c:v>32</c:v>
                </c:pt>
                <c:pt idx="43">
                  <c:v>32</c:v>
                </c:pt>
                <c:pt idx="44">
                  <c:v>16</c:v>
                </c:pt>
              </c:numCache>
            </c:numRef>
          </c:xVal>
          <c:yVal>
            <c:numRef>
              <c:f>Sheet1!$D$6:$D$50</c:f>
              <c:numCache>
                <c:formatCode>General</c:formatCode>
                <c:ptCount val="45"/>
                <c:pt idx="0">
                  <c:v>3.9600999999999997E-2</c:v>
                </c:pt>
                <c:pt idx="1">
                  <c:v>4.1139000000000002E-2</c:v>
                </c:pt>
                <c:pt idx="2">
                  <c:v>4.1149999999999999E-2</c:v>
                </c:pt>
                <c:pt idx="3">
                  <c:v>4.1562000000000002E-2</c:v>
                </c:pt>
                <c:pt idx="4">
                  <c:v>4.1909000000000002E-2</c:v>
                </c:pt>
                <c:pt idx="5">
                  <c:v>4.2051999999999999E-2</c:v>
                </c:pt>
                <c:pt idx="6">
                  <c:v>4.2243999999999997E-2</c:v>
                </c:pt>
                <c:pt idx="7">
                  <c:v>4.2429000000000001E-2</c:v>
                </c:pt>
                <c:pt idx="8">
                  <c:v>4.2479999999999997E-2</c:v>
                </c:pt>
                <c:pt idx="9">
                  <c:v>4.2577999999999998E-2</c:v>
                </c:pt>
                <c:pt idx="10">
                  <c:v>4.2612999999999998E-2</c:v>
                </c:pt>
                <c:pt idx="11">
                  <c:v>4.2663E-2</c:v>
                </c:pt>
                <c:pt idx="12">
                  <c:v>4.2664000000000001E-2</c:v>
                </c:pt>
                <c:pt idx="13">
                  <c:v>4.2730999999999998E-2</c:v>
                </c:pt>
                <c:pt idx="14">
                  <c:v>4.2818000000000002E-2</c:v>
                </c:pt>
                <c:pt idx="15">
                  <c:v>4.2914000000000001E-2</c:v>
                </c:pt>
                <c:pt idx="16">
                  <c:v>4.3165000000000002E-2</c:v>
                </c:pt>
                <c:pt idx="17">
                  <c:v>4.3533000000000002E-2</c:v>
                </c:pt>
                <c:pt idx="18">
                  <c:v>4.3534000000000003E-2</c:v>
                </c:pt>
                <c:pt idx="19">
                  <c:v>4.3579E-2</c:v>
                </c:pt>
                <c:pt idx="20">
                  <c:v>4.3806999999999999E-2</c:v>
                </c:pt>
                <c:pt idx="21">
                  <c:v>4.3890999999999999E-2</c:v>
                </c:pt>
                <c:pt idx="22">
                  <c:v>4.3934000000000001E-2</c:v>
                </c:pt>
                <c:pt idx="23">
                  <c:v>4.4753000000000001E-2</c:v>
                </c:pt>
                <c:pt idx="24">
                  <c:v>4.5065000000000001E-2</c:v>
                </c:pt>
                <c:pt idx="25">
                  <c:v>4.5185000000000003E-2</c:v>
                </c:pt>
                <c:pt idx="26">
                  <c:v>4.5311999999999998E-2</c:v>
                </c:pt>
                <c:pt idx="27">
                  <c:v>4.5546000000000003E-2</c:v>
                </c:pt>
                <c:pt idx="28">
                  <c:v>4.5624999999999999E-2</c:v>
                </c:pt>
                <c:pt idx="29">
                  <c:v>4.5721999999999999E-2</c:v>
                </c:pt>
                <c:pt idx="30">
                  <c:v>4.5824999999999998E-2</c:v>
                </c:pt>
                <c:pt idx="31">
                  <c:v>4.6376000000000001E-2</c:v>
                </c:pt>
                <c:pt idx="32">
                  <c:v>4.7196000000000002E-2</c:v>
                </c:pt>
                <c:pt idx="33">
                  <c:v>5.0878E-2</c:v>
                </c:pt>
                <c:pt idx="34">
                  <c:v>5.1688999999999999E-2</c:v>
                </c:pt>
                <c:pt idx="35">
                  <c:v>5.1767000000000001E-2</c:v>
                </c:pt>
                <c:pt idx="36">
                  <c:v>5.5224000000000002E-2</c:v>
                </c:pt>
                <c:pt idx="37">
                  <c:v>5.6770000000000001E-2</c:v>
                </c:pt>
                <c:pt idx="38">
                  <c:v>5.7768E-2</c:v>
                </c:pt>
                <c:pt idx="39">
                  <c:v>5.7768E-2</c:v>
                </c:pt>
                <c:pt idx="40">
                  <c:v>5.8748000000000002E-2</c:v>
                </c:pt>
                <c:pt idx="41">
                  <c:v>5.9727000000000002E-2</c:v>
                </c:pt>
                <c:pt idx="42">
                  <c:v>6.2132E-2</c:v>
                </c:pt>
                <c:pt idx="43">
                  <c:v>8.1332000000000002E-2</c:v>
                </c:pt>
                <c:pt idx="44">
                  <c:v>9.4311000000000006E-2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F-463D-8013-0BAB2807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31008"/>
        <c:axId val="660331664"/>
      </c:scatterChart>
      <c:valAx>
        <c:axId val="660331008"/>
        <c:scaling>
          <c:orientation val="minMax"/>
          <c:max val="64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0331664"/>
        <c:crosses val="autoZero"/>
        <c:crossBetween val="midCat"/>
        <c:majorUnit val="16"/>
      </c:valAx>
      <c:valAx>
        <c:axId val="660331664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0331008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RMSE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Sheet1!$B$6:$B$50</c:f>
              <c:numCache>
                <c:formatCode>General</c:formatCode>
                <c:ptCount val="45"/>
                <c:pt idx="0">
                  <c:v>30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10</c:v>
                </c:pt>
                <c:pt idx="5">
                  <c:v>10</c:v>
                </c:pt>
                <c:pt idx="6">
                  <c:v>30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10</c:v>
                </c:pt>
                <c:pt idx="11">
                  <c:v>10</c:v>
                </c:pt>
                <c:pt idx="12">
                  <c:v>30</c:v>
                </c:pt>
                <c:pt idx="13">
                  <c:v>100</c:v>
                </c:pt>
                <c:pt idx="14">
                  <c:v>20</c:v>
                </c:pt>
                <c:pt idx="15">
                  <c:v>100</c:v>
                </c:pt>
                <c:pt idx="16">
                  <c:v>100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100</c:v>
                </c:pt>
                <c:pt idx="21">
                  <c:v>100</c:v>
                </c:pt>
                <c:pt idx="22">
                  <c:v>30</c:v>
                </c:pt>
                <c:pt idx="23">
                  <c:v>30</c:v>
                </c:pt>
                <c:pt idx="24">
                  <c:v>10</c:v>
                </c:pt>
                <c:pt idx="25">
                  <c:v>20</c:v>
                </c:pt>
                <c:pt idx="26">
                  <c:v>100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30</c:v>
                </c:pt>
                <c:pt idx="32">
                  <c:v>100</c:v>
                </c:pt>
                <c:pt idx="33">
                  <c:v>1</c:v>
                </c:pt>
                <c:pt idx="34">
                  <c:v>100</c:v>
                </c:pt>
                <c:pt idx="35">
                  <c:v>1</c:v>
                </c:pt>
                <c:pt idx="36">
                  <c:v>100</c:v>
                </c:pt>
                <c:pt idx="37">
                  <c:v>1</c:v>
                </c:pt>
                <c:pt idx="38">
                  <c:v>1</c:v>
                </c:pt>
                <c:pt idx="39">
                  <c:v>10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xVal>
          <c:yVal>
            <c:numRef>
              <c:f>Sheet1!$D$6:$D$50</c:f>
              <c:numCache>
                <c:formatCode>General</c:formatCode>
                <c:ptCount val="45"/>
                <c:pt idx="0">
                  <c:v>3.9600999999999997E-2</c:v>
                </c:pt>
                <c:pt idx="1">
                  <c:v>4.1139000000000002E-2</c:v>
                </c:pt>
                <c:pt idx="2">
                  <c:v>4.1149999999999999E-2</c:v>
                </c:pt>
                <c:pt idx="3">
                  <c:v>4.1562000000000002E-2</c:v>
                </c:pt>
                <c:pt idx="4">
                  <c:v>4.1909000000000002E-2</c:v>
                </c:pt>
                <c:pt idx="5">
                  <c:v>4.2051999999999999E-2</c:v>
                </c:pt>
                <c:pt idx="6">
                  <c:v>4.2243999999999997E-2</c:v>
                </c:pt>
                <c:pt idx="7">
                  <c:v>4.2429000000000001E-2</c:v>
                </c:pt>
                <c:pt idx="8">
                  <c:v>4.2479999999999997E-2</c:v>
                </c:pt>
                <c:pt idx="9">
                  <c:v>4.2577999999999998E-2</c:v>
                </c:pt>
                <c:pt idx="10">
                  <c:v>4.2612999999999998E-2</c:v>
                </c:pt>
                <c:pt idx="11">
                  <c:v>4.2663E-2</c:v>
                </c:pt>
                <c:pt idx="12">
                  <c:v>4.2664000000000001E-2</c:v>
                </c:pt>
                <c:pt idx="13">
                  <c:v>4.2730999999999998E-2</c:v>
                </c:pt>
                <c:pt idx="14">
                  <c:v>4.2818000000000002E-2</c:v>
                </c:pt>
                <c:pt idx="15">
                  <c:v>4.2914000000000001E-2</c:v>
                </c:pt>
                <c:pt idx="16">
                  <c:v>4.3165000000000002E-2</c:v>
                </c:pt>
                <c:pt idx="17">
                  <c:v>4.3533000000000002E-2</c:v>
                </c:pt>
                <c:pt idx="18">
                  <c:v>4.3534000000000003E-2</c:v>
                </c:pt>
                <c:pt idx="19">
                  <c:v>4.3579E-2</c:v>
                </c:pt>
                <c:pt idx="20">
                  <c:v>4.3806999999999999E-2</c:v>
                </c:pt>
                <c:pt idx="21">
                  <c:v>4.3890999999999999E-2</c:v>
                </c:pt>
                <c:pt idx="22">
                  <c:v>4.3934000000000001E-2</c:v>
                </c:pt>
                <c:pt idx="23">
                  <c:v>4.4753000000000001E-2</c:v>
                </c:pt>
                <c:pt idx="24">
                  <c:v>4.5065000000000001E-2</c:v>
                </c:pt>
                <c:pt idx="25">
                  <c:v>4.5185000000000003E-2</c:v>
                </c:pt>
                <c:pt idx="26">
                  <c:v>4.5311999999999998E-2</c:v>
                </c:pt>
                <c:pt idx="27">
                  <c:v>4.5546000000000003E-2</c:v>
                </c:pt>
                <c:pt idx="28">
                  <c:v>4.5624999999999999E-2</c:v>
                </c:pt>
                <c:pt idx="29">
                  <c:v>4.5721999999999999E-2</c:v>
                </c:pt>
                <c:pt idx="30">
                  <c:v>4.5824999999999998E-2</c:v>
                </c:pt>
                <c:pt idx="31">
                  <c:v>4.6376000000000001E-2</c:v>
                </c:pt>
                <c:pt idx="32">
                  <c:v>4.7196000000000002E-2</c:v>
                </c:pt>
                <c:pt idx="33">
                  <c:v>5.0878E-2</c:v>
                </c:pt>
                <c:pt idx="34">
                  <c:v>5.1688999999999999E-2</c:v>
                </c:pt>
                <c:pt idx="35">
                  <c:v>5.1767000000000001E-2</c:v>
                </c:pt>
                <c:pt idx="36">
                  <c:v>5.5224000000000002E-2</c:v>
                </c:pt>
                <c:pt idx="37">
                  <c:v>5.6770000000000001E-2</c:v>
                </c:pt>
                <c:pt idx="38">
                  <c:v>5.7768E-2</c:v>
                </c:pt>
                <c:pt idx="39">
                  <c:v>5.7768E-2</c:v>
                </c:pt>
                <c:pt idx="40">
                  <c:v>5.8748000000000002E-2</c:v>
                </c:pt>
                <c:pt idx="41">
                  <c:v>5.9727000000000002E-2</c:v>
                </c:pt>
                <c:pt idx="42">
                  <c:v>6.2132E-2</c:v>
                </c:pt>
                <c:pt idx="43">
                  <c:v>8.1332000000000002E-2</c:v>
                </c:pt>
                <c:pt idx="44">
                  <c:v>9.4311000000000006E-2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4-40EE-9BAF-1F1E793C3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31008"/>
        <c:axId val="660331664"/>
      </c:scatterChart>
      <c:valAx>
        <c:axId val="660331008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0331664"/>
        <c:crosses val="autoZero"/>
        <c:crossBetween val="midCat"/>
        <c:majorUnit val="10"/>
      </c:valAx>
      <c:valAx>
        <c:axId val="660331664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0331008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Batch</a:t>
            </a:r>
          </a:p>
        </c:rich>
      </c:tx>
      <c:layout>
        <c:manualLayout>
          <c:xMode val="edge"/>
          <c:yMode val="edge"/>
          <c:x val="0.306725107063365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RMSE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Sheet1!$C$6:$C$50</c:f>
              <c:numCache>
                <c:formatCode>General</c:formatCode>
                <c:ptCount val="45"/>
                <c:pt idx="0">
                  <c:v>64</c:v>
                </c:pt>
                <c:pt idx="1">
                  <c:v>32</c:v>
                </c:pt>
                <c:pt idx="2">
                  <c:v>64</c:v>
                </c:pt>
                <c:pt idx="3">
                  <c:v>64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32</c:v>
                </c:pt>
                <c:pt idx="9">
                  <c:v>16</c:v>
                </c:pt>
                <c:pt idx="10">
                  <c:v>32</c:v>
                </c:pt>
                <c:pt idx="11">
                  <c:v>32</c:v>
                </c:pt>
                <c:pt idx="12">
                  <c:v>16</c:v>
                </c:pt>
                <c:pt idx="13">
                  <c:v>64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64</c:v>
                </c:pt>
                <c:pt idx="18">
                  <c:v>64</c:v>
                </c:pt>
                <c:pt idx="19">
                  <c:v>32</c:v>
                </c:pt>
                <c:pt idx="20">
                  <c:v>64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64</c:v>
                </c:pt>
                <c:pt idx="25">
                  <c:v>16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16</c:v>
                </c:pt>
                <c:pt idx="30">
                  <c:v>32</c:v>
                </c:pt>
                <c:pt idx="31">
                  <c:v>64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32</c:v>
                </c:pt>
                <c:pt idx="38">
                  <c:v>64</c:v>
                </c:pt>
                <c:pt idx="39">
                  <c:v>16</c:v>
                </c:pt>
                <c:pt idx="40">
                  <c:v>16</c:v>
                </c:pt>
                <c:pt idx="41">
                  <c:v>32</c:v>
                </c:pt>
                <c:pt idx="42">
                  <c:v>32</c:v>
                </c:pt>
                <c:pt idx="43">
                  <c:v>64</c:v>
                </c:pt>
                <c:pt idx="44">
                  <c:v>64</c:v>
                </c:pt>
              </c:numCache>
            </c:numRef>
          </c:xVal>
          <c:yVal>
            <c:numRef>
              <c:f>Sheet1!$D$6:$D$50</c:f>
              <c:numCache>
                <c:formatCode>General</c:formatCode>
                <c:ptCount val="45"/>
                <c:pt idx="0">
                  <c:v>3.9600999999999997E-2</c:v>
                </c:pt>
                <c:pt idx="1">
                  <c:v>4.1139000000000002E-2</c:v>
                </c:pt>
                <c:pt idx="2">
                  <c:v>4.1149999999999999E-2</c:v>
                </c:pt>
                <c:pt idx="3">
                  <c:v>4.1562000000000002E-2</c:v>
                </c:pt>
                <c:pt idx="4">
                  <c:v>4.1909000000000002E-2</c:v>
                </c:pt>
                <c:pt idx="5">
                  <c:v>4.2051999999999999E-2</c:v>
                </c:pt>
                <c:pt idx="6">
                  <c:v>4.2243999999999997E-2</c:v>
                </c:pt>
                <c:pt idx="7">
                  <c:v>4.2429000000000001E-2</c:v>
                </c:pt>
                <c:pt idx="8">
                  <c:v>4.2479999999999997E-2</c:v>
                </c:pt>
                <c:pt idx="9">
                  <c:v>4.2577999999999998E-2</c:v>
                </c:pt>
                <c:pt idx="10">
                  <c:v>4.2612999999999998E-2</c:v>
                </c:pt>
                <c:pt idx="11">
                  <c:v>4.2663E-2</c:v>
                </c:pt>
                <c:pt idx="12">
                  <c:v>4.2664000000000001E-2</c:v>
                </c:pt>
                <c:pt idx="13">
                  <c:v>4.2730999999999998E-2</c:v>
                </c:pt>
                <c:pt idx="14">
                  <c:v>4.2818000000000002E-2</c:v>
                </c:pt>
                <c:pt idx="15">
                  <c:v>4.2914000000000001E-2</c:v>
                </c:pt>
                <c:pt idx="16">
                  <c:v>4.3165000000000002E-2</c:v>
                </c:pt>
                <c:pt idx="17">
                  <c:v>4.3533000000000002E-2</c:v>
                </c:pt>
                <c:pt idx="18">
                  <c:v>4.3534000000000003E-2</c:v>
                </c:pt>
                <c:pt idx="19">
                  <c:v>4.3579E-2</c:v>
                </c:pt>
                <c:pt idx="20">
                  <c:v>4.3806999999999999E-2</c:v>
                </c:pt>
                <c:pt idx="21">
                  <c:v>4.3890999999999999E-2</c:v>
                </c:pt>
                <c:pt idx="22">
                  <c:v>4.3934000000000001E-2</c:v>
                </c:pt>
                <c:pt idx="23">
                  <c:v>4.4753000000000001E-2</c:v>
                </c:pt>
                <c:pt idx="24">
                  <c:v>4.5065000000000001E-2</c:v>
                </c:pt>
                <c:pt idx="25">
                  <c:v>4.5185000000000003E-2</c:v>
                </c:pt>
                <c:pt idx="26">
                  <c:v>4.5311999999999998E-2</c:v>
                </c:pt>
                <c:pt idx="27">
                  <c:v>4.5546000000000003E-2</c:v>
                </c:pt>
                <c:pt idx="28">
                  <c:v>4.5624999999999999E-2</c:v>
                </c:pt>
                <c:pt idx="29">
                  <c:v>4.5721999999999999E-2</c:v>
                </c:pt>
                <c:pt idx="30">
                  <c:v>4.5824999999999998E-2</c:v>
                </c:pt>
                <c:pt idx="31">
                  <c:v>4.6376000000000001E-2</c:v>
                </c:pt>
                <c:pt idx="32">
                  <c:v>4.7196000000000002E-2</c:v>
                </c:pt>
                <c:pt idx="33">
                  <c:v>5.0878E-2</c:v>
                </c:pt>
                <c:pt idx="34">
                  <c:v>5.1688999999999999E-2</c:v>
                </c:pt>
                <c:pt idx="35">
                  <c:v>5.1767000000000001E-2</c:v>
                </c:pt>
                <c:pt idx="36">
                  <c:v>5.5224000000000002E-2</c:v>
                </c:pt>
                <c:pt idx="37">
                  <c:v>5.6770000000000001E-2</c:v>
                </c:pt>
                <c:pt idx="38">
                  <c:v>5.7768E-2</c:v>
                </c:pt>
                <c:pt idx="39">
                  <c:v>5.7768E-2</c:v>
                </c:pt>
                <c:pt idx="40">
                  <c:v>5.8748000000000002E-2</c:v>
                </c:pt>
                <c:pt idx="41">
                  <c:v>5.9727000000000002E-2</c:v>
                </c:pt>
                <c:pt idx="42">
                  <c:v>6.2132E-2</c:v>
                </c:pt>
                <c:pt idx="43">
                  <c:v>8.1332000000000002E-2</c:v>
                </c:pt>
                <c:pt idx="44">
                  <c:v>9.4311000000000006E-2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C-4223-8C39-3732D07EF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31008"/>
        <c:axId val="660331664"/>
      </c:scatterChart>
      <c:valAx>
        <c:axId val="660331008"/>
        <c:scaling>
          <c:orientation val="minMax"/>
          <c:max val="64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0331664"/>
        <c:crosses val="autoZero"/>
        <c:crossBetween val="midCat"/>
        <c:majorUnit val="16"/>
      </c:valAx>
      <c:valAx>
        <c:axId val="660331664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0331008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50956</xdr:colOff>
      <xdr:row>3</xdr:row>
      <xdr:rowOff>180288</xdr:rowOff>
    </xdr:from>
    <xdr:to>
      <xdr:col>9</xdr:col>
      <xdr:colOff>538160</xdr:colOff>
      <xdr:row>13</xdr:row>
      <xdr:rowOff>167995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6A960E-2E91-46B9-A09C-DF62BA56F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51398</xdr:colOff>
      <xdr:row>14</xdr:row>
      <xdr:rowOff>167927</xdr:rowOff>
    </xdr:from>
    <xdr:to>
      <xdr:col>9</xdr:col>
      <xdr:colOff>538160</xdr:colOff>
      <xdr:row>24</xdr:row>
      <xdr:rowOff>170825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4C085C-98FE-4A10-BDCF-51678AC77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52253</xdr:colOff>
      <xdr:row>25</xdr:row>
      <xdr:rowOff>159854</xdr:rowOff>
    </xdr:from>
    <xdr:to>
      <xdr:col>9</xdr:col>
      <xdr:colOff>538160</xdr:colOff>
      <xdr:row>35</xdr:row>
      <xdr:rowOff>155713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D12F17-19F2-419E-97D2-4F1C8BD8A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10B7EC-7926-4F8B-BC9A-E9BB36F27747}" name="Table1" displayName="Table1" ref="A5:D50" totalsRowShown="0" headerRowDxfId="0">
  <autoFilter ref="A5:D50" xr:uid="{1F75A14D-D2B1-4FE4-8BA8-76A3163E3FFA}"/>
  <sortState xmlns:xlrd2="http://schemas.microsoft.com/office/spreadsheetml/2017/richdata2" ref="A6:D50">
    <sortCondition ref="D5:D50"/>
  </sortState>
  <tableColumns count="4">
    <tableColumn id="1" xr3:uid="{FA45D917-A557-4731-ADE1-A6BEE58A56E3}" name="Units"/>
    <tableColumn id="2" xr3:uid="{5A6D0D72-E440-4A95-BD19-0FDB33B613C8}" name="Epochs"/>
    <tableColumn id="3" xr3:uid="{A5F577E8-62F0-403C-A2B7-A72176AE281D}" name="Batch size"/>
    <tableColumn id="4" xr3:uid="{BF8F19FD-F1C4-48A8-B95D-642A92D124EA}" name="RMSE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15DF6-E556-472B-8A45-B33DCBBCEA32}">
  <dimension ref="A1:W50"/>
  <sheetViews>
    <sheetView tabSelected="1" topLeftCell="C1" zoomScaleNormal="100" workbookViewId="0">
      <selection activeCell="V23" sqref="V23"/>
    </sheetView>
  </sheetViews>
  <sheetFormatPr defaultRowHeight="14.25" x14ac:dyDescent="0.45"/>
  <cols>
    <col min="1" max="3" width="7.1328125" customWidth="1"/>
    <col min="4" max="4" width="15.6640625" customWidth="1"/>
    <col min="5" max="5" width="2.19921875" customWidth="1"/>
    <col min="6" max="6" width="1.1328125" style="2" customWidth="1"/>
    <col min="7" max="7" width="2.19921875" customWidth="1"/>
    <col min="11" max="11" width="4.796875" customWidth="1"/>
    <col min="13" max="13" width="1.33203125" customWidth="1"/>
    <col min="14" max="14" width="1.1328125" style="14" customWidth="1"/>
    <col min="15" max="15" width="1.33203125" style="15" customWidth="1"/>
    <col min="16" max="16" width="2.9296875" customWidth="1"/>
    <col min="17" max="17" width="3.33203125" customWidth="1"/>
    <col min="18" max="23" width="10.265625" bestFit="1" customWidth="1"/>
  </cols>
  <sheetData>
    <row r="1" spans="1:23" x14ac:dyDescent="0.45">
      <c r="A1" s="3" t="s">
        <v>0</v>
      </c>
      <c r="B1" s="3"/>
      <c r="C1" s="3"/>
      <c r="D1" s="3"/>
    </row>
    <row r="2" spans="1:23" x14ac:dyDescent="0.45">
      <c r="A2" s="4" t="s">
        <v>8</v>
      </c>
      <c r="B2" s="4" t="s">
        <v>10</v>
      </c>
      <c r="C2" s="4" t="s">
        <v>2</v>
      </c>
      <c r="D2" s="4" t="s">
        <v>9</v>
      </c>
    </row>
    <row r="3" spans="1:23" x14ac:dyDescent="0.45">
      <c r="A3" s="5" t="s">
        <v>1</v>
      </c>
      <c r="B3" s="5">
        <v>2</v>
      </c>
      <c r="C3" s="5">
        <v>30</v>
      </c>
      <c r="D3" s="5">
        <v>7</v>
      </c>
    </row>
    <row r="4" spans="1:23" x14ac:dyDescent="0.45">
      <c r="A4" s="3" t="s">
        <v>3</v>
      </c>
      <c r="B4" s="3"/>
      <c r="C4" s="3"/>
      <c r="D4" s="3"/>
      <c r="K4" s="3" t="s">
        <v>4</v>
      </c>
      <c r="L4" s="3"/>
      <c r="P4" s="2"/>
      <c r="Q4" s="2"/>
      <c r="R4" s="3" t="s">
        <v>5</v>
      </c>
      <c r="S4" s="3"/>
      <c r="T4" s="3"/>
      <c r="U4" s="3"/>
      <c r="V4" s="3"/>
    </row>
    <row r="5" spans="1:23" x14ac:dyDescent="0.45">
      <c r="A5" s="4" t="s">
        <v>4</v>
      </c>
      <c r="B5" s="4" t="s">
        <v>5</v>
      </c>
      <c r="C5" s="4" t="s">
        <v>6</v>
      </c>
      <c r="D5" s="4" t="s">
        <v>7</v>
      </c>
      <c r="H5" s="1"/>
      <c r="I5" s="1"/>
      <c r="J5" s="1"/>
      <c r="K5" s="7"/>
      <c r="L5" s="8" t="s">
        <v>7</v>
      </c>
      <c r="P5" s="2"/>
      <c r="Q5" s="7"/>
      <c r="R5" s="8">
        <v>1</v>
      </c>
      <c r="S5" s="8">
        <v>10</v>
      </c>
      <c r="T5" s="8">
        <v>20</v>
      </c>
      <c r="U5" s="8">
        <v>30</v>
      </c>
      <c r="V5" s="8">
        <v>100</v>
      </c>
    </row>
    <row r="6" spans="1:23" x14ac:dyDescent="0.45">
      <c r="A6">
        <v>16</v>
      </c>
      <c r="B6">
        <v>30</v>
      </c>
      <c r="C6">
        <v>64</v>
      </c>
      <c r="D6">
        <v>3.9600999999999997E-2</v>
      </c>
      <c r="K6" s="8">
        <v>16</v>
      </c>
      <c r="L6">
        <f>AVERAGEIF(Table1[Units],K6,Table1[RMSE])</f>
        <v>4.8929933333333328E-2</v>
      </c>
      <c r="P6" s="6" t="s">
        <v>4</v>
      </c>
      <c r="Q6" s="8">
        <v>16</v>
      </c>
      <c r="R6" s="9">
        <f>AVERAGEIFS(Table1[RMSE],Table1[Units],$Q6,Table1[Epochs],R$5)</f>
        <v>7.0928666666666668E-2</v>
      </c>
      <c r="S6" s="9">
        <f>AVERAGEIFS(Table1[RMSE],Table1[Units],$Q6,Table1[Epochs],S$5)</f>
        <v>4.1938333333333334E-2</v>
      </c>
      <c r="T6" s="9">
        <f>AVERAGEIFS(Table1[RMSE],Table1[Units],$Q6,Table1[Epochs],T$5)</f>
        <v>4.2157E-2</v>
      </c>
      <c r="U6" s="9">
        <f>AVERAGEIFS(Table1[RMSE],Table1[Units],$Q6,Table1[Epochs],U$5)</f>
        <v>4.2310666666666663E-2</v>
      </c>
      <c r="V6" s="9">
        <f>AVERAGEIFS(Table1[RMSE],Table1[Units],$Q6,Table1[Epochs],V$5)</f>
        <v>4.7314999999999996E-2</v>
      </c>
      <c r="W6" s="11">
        <f>AVERAGE(R6:V6)</f>
        <v>4.8929933333333328E-2</v>
      </c>
    </row>
    <row r="7" spans="1:23" x14ac:dyDescent="0.45">
      <c r="A7">
        <v>32</v>
      </c>
      <c r="B7">
        <v>10</v>
      </c>
      <c r="C7">
        <v>32</v>
      </c>
      <c r="D7">
        <v>4.1139000000000002E-2</v>
      </c>
      <c r="K7" s="8">
        <v>32</v>
      </c>
      <c r="L7">
        <f>AVERAGEIF(Table1[Units],K7,Table1[RMSE])</f>
        <v>4.8015599999999999E-2</v>
      </c>
      <c r="P7" s="6"/>
      <c r="Q7" s="8">
        <v>32</v>
      </c>
      <c r="R7" s="9">
        <f>AVERAGEIFS(Table1[RMSE],Table1[Units],$Q7,Table1[Epochs],R$5)</f>
        <v>6.5076999999999996E-2</v>
      </c>
      <c r="S7" s="9">
        <f>AVERAGEIFS(Table1[RMSE],Table1[Units],$Q7,Table1[Epochs],S$5)</f>
        <v>4.2704333333333337E-2</v>
      </c>
      <c r="T7" s="9">
        <f>AVERAGEIFS(Table1[RMSE],Table1[Units],$Q7,Table1[Epochs],T$5)</f>
        <v>4.469533333333333E-2</v>
      </c>
      <c r="U7" s="9">
        <f>AVERAGEIFS(Table1[RMSE],Table1[Units],$Q7,Table1[Epochs],U$5)</f>
        <v>4.3237333333333329E-2</v>
      </c>
      <c r="V7" s="9">
        <f>AVERAGEIFS(Table1[RMSE],Table1[Units],$Q7,Table1[Epochs],V$5)</f>
        <v>4.4363999999999994E-2</v>
      </c>
      <c r="W7" s="11">
        <f t="shared" ref="W7:W8" si="0">AVERAGE(R7:V7)</f>
        <v>4.8015599999999999E-2</v>
      </c>
    </row>
    <row r="8" spans="1:23" x14ac:dyDescent="0.45">
      <c r="A8">
        <v>16</v>
      </c>
      <c r="B8">
        <v>10</v>
      </c>
      <c r="C8">
        <v>64</v>
      </c>
      <c r="D8">
        <v>4.1149999999999999E-2</v>
      </c>
      <c r="K8" s="8">
        <v>64</v>
      </c>
      <c r="L8">
        <f>AVERAGEIF(Table1[Units],K8,Table1[RMSE])</f>
        <v>4.7968400000000008E-2</v>
      </c>
      <c r="P8" s="6"/>
      <c r="Q8" s="8">
        <v>64</v>
      </c>
      <c r="R8" s="9">
        <f>AVERAGEIFS(Table1[RMSE],Table1[Units],$Q8,Table1[Epochs],R$5)</f>
        <v>5.5138666666666669E-2</v>
      </c>
      <c r="S8" s="9">
        <f>AVERAGEIFS(Table1[RMSE],Table1[Units],$Q8,Table1[Epochs],S$5)</f>
        <v>4.7987999999999996E-2</v>
      </c>
      <c r="T8" s="9">
        <f>AVERAGEIFS(Table1[RMSE],Table1[Units],$Q8,Table1[Epochs],T$5)</f>
        <v>4.5545000000000002E-2</v>
      </c>
      <c r="U8" s="9">
        <f>AVERAGEIFS(Table1[RMSE],Table1[Units],$Q8,Table1[Epochs],U$5)</f>
        <v>4.4206333333333327E-2</v>
      </c>
      <c r="V8" s="9">
        <f>AVERAGEIFS(Table1[RMSE],Table1[Units],$Q8,Table1[Epochs],V$5)</f>
        <v>4.6964000000000006E-2</v>
      </c>
      <c r="W8" s="11">
        <f t="shared" si="0"/>
        <v>4.7968400000000001E-2</v>
      </c>
    </row>
    <row r="9" spans="1:23" x14ac:dyDescent="0.45">
      <c r="A9">
        <v>16</v>
      </c>
      <c r="B9">
        <v>20</v>
      </c>
      <c r="C9">
        <v>64</v>
      </c>
      <c r="D9">
        <v>4.1562000000000002E-2</v>
      </c>
      <c r="R9" s="10">
        <f>AVERAGE(R6:R8)</f>
        <v>6.3714777777777773E-2</v>
      </c>
      <c r="S9" s="10">
        <f t="shared" ref="S9:V9" si="1">AVERAGE(S6:S8)</f>
        <v>4.4210222222222227E-2</v>
      </c>
      <c r="T9" s="10">
        <f t="shared" si="1"/>
        <v>4.4132444444444446E-2</v>
      </c>
      <c r="U9" s="10">
        <f t="shared" si="1"/>
        <v>4.3251444444444433E-2</v>
      </c>
      <c r="V9" s="10">
        <f t="shared" si="1"/>
        <v>4.6214333333333329E-2</v>
      </c>
      <c r="W9" s="9"/>
    </row>
    <row r="10" spans="1:23" x14ac:dyDescent="0.45">
      <c r="A10">
        <v>32</v>
      </c>
      <c r="B10">
        <v>10</v>
      </c>
      <c r="C10">
        <v>16</v>
      </c>
      <c r="D10">
        <v>4.1909000000000002E-2</v>
      </c>
    </row>
    <row r="11" spans="1:23" x14ac:dyDescent="0.45">
      <c r="A11">
        <v>16</v>
      </c>
      <c r="B11">
        <v>10</v>
      </c>
      <c r="C11">
        <v>16</v>
      </c>
      <c r="D11">
        <v>4.2051999999999999E-2</v>
      </c>
      <c r="P11" s="2"/>
      <c r="Q11" s="2"/>
      <c r="R11" s="3" t="s">
        <v>5</v>
      </c>
      <c r="S11" s="3"/>
      <c r="T11" s="3"/>
      <c r="U11" s="3"/>
      <c r="V11" s="3"/>
    </row>
    <row r="12" spans="1:23" x14ac:dyDescent="0.45">
      <c r="A12">
        <v>32</v>
      </c>
      <c r="B12">
        <v>30</v>
      </c>
      <c r="C12">
        <v>16</v>
      </c>
      <c r="D12">
        <v>4.2243999999999997E-2</v>
      </c>
      <c r="P12" s="2"/>
      <c r="Q12" s="7"/>
      <c r="R12" s="8">
        <v>1</v>
      </c>
      <c r="S12" s="8">
        <v>10</v>
      </c>
      <c r="T12" s="8">
        <v>20</v>
      </c>
      <c r="U12" s="8">
        <v>30</v>
      </c>
      <c r="V12" s="8">
        <v>100</v>
      </c>
    </row>
    <row r="13" spans="1:23" x14ac:dyDescent="0.45">
      <c r="A13">
        <v>16</v>
      </c>
      <c r="B13">
        <v>20</v>
      </c>
      <c r="C13">
        <v>16</v>
      </c>
      <c r="D13">
        <v>4.2429000000000001E-2</v>
      </c>
      <c r="P13" s="6" t="s">
        <v>11</v>
      </c>
      <c r="Q13" s="8">
        <v>16</v>
      </c>
      <c r="R13" s="9">
        <f>AVERAGEIFS(Table1[RMSE],Table1[Batch size],$Q13,Table1[Epochs],R$5)</f>
        <v>5.3797666666666667E-2</v>
      </c>
      <c r="S13" s="9">
        <f>AVERAGEIFS(Table1[RMSE],Table1[Batch size],$Q13,Table1[Epochs],S$5)</f>
        <v>4.7243E-2</v>
      </c>
      <c r="T13" s="9">
        <f>AVERAGEIFS(Table1[RMSE],Table1[Batch size],$Q13,Table1[Epochs],T$5)</f>
        <v>4.4445333333333337E-2</v>
      </c>
      <c r="U13" s="9">
        <f>AVERAGEIFS(Table1[RMSE],Table1[Batch size],$Q13,Table1[Epochs],U$5)</f>
        <v>4.2495333333333329E-2</v>
      </c>
      <c r="V13" s="9">
        <f>AVERAGEIFS(Table1[RMSE],Table1[Batch size],$Q13,Table1[Epochs],V$5)</f>
        <v>5.1369666666666668E-2</v>
      </c>
      <c r="W13" s="11">
        <f>AVERAGE(R13:V13)</f>
        <v>4.7870200000000002E-2</v>
      </c>
    </row>
    <row r="14" spans="1:23" x14ac:dyDescent="0.45">
      <c r="A14">
        <v>16</v>
      </c>
      <c r="B14">
        <v>20</v>
      </c>
      <c r="C14">
        <v>32</v>
      </c>
      <c r="D14">
        <v>4.2479999999999997E-2</v>
      </c>
      <c r="P14" s="6"/>
      <c r="Q14" s="8">
        <v>32</v>
      </c>
      <c r="R14" s="9">
        <f>AVERAGEIFS(Table1[RMSE],Table1[Batch size],$Q14,Table1[Epochs],R$5)</f>
        <v>5.9543000000000006E-2</v>
      </c>
      <c r="S14" s="9">
        <f>AVERAGEIFS(Table1[RMSE],Table1[Batch size],$Q14,Table1[Epochs],S$5)</f>
        <v>4.2138333333333333E-2</v>
      </c>
      <c r="T14" s="9">
        <f>AVERAGEIFS(Table1[RMSE],Table1[Batch size],$Q14,Table1[Epochs],T$5)</f>
        <v>4.3707666666666666E-2</v>
      </c>
      <c r="U14" s="9">
        <f>AVERAGEIFS(Table1[RMSE],Table1[Batch size],$Q14,Table1[Epochs],U$5)</f>
        <v>4.4088666666666665E-2</v>
      </c>
      <c r="V14" s="9">
        <f>AVERAGEIFS(Table1[RMSE],Table1[Batch size],$Q14,Table1[Epochs],V$5)</f>
        <v>4.3323333333333332E-2</v>
      </c>
      <c r="W14" s="11">
        <f t="shared" ref="W14:W15" si="2">AVERAGE(R14:V14)</f>
        <v>4.6560200000000003E-2</v>
      </c>
    </row>
    <row r="15" spans="1:23" x14ac:dyDescent="0.45">
      <c r="A15">
        <v>16</v>
      </c>
      <c r="B15">
        <v>30</v>
      </c>
      <c r="C15">
        <v>16</v>
      </c>
      <c r="D15">
        <v>4.2577999999999998E-2</v>
      </c>
      <c r="K15" s="3" t="s">
        <v>5</v>
      </c>
      <c r="L15" s="3"/>
      <c r="P15" s="6"/>
      <c r="Q15" s="8">
        <v>64</v>
      </c>
      <c r="R15" s="9">
        <f>AVERAGEIFS(Table1[RMSE],Table1[Batch size],$Q15,Table1[Epochs],R$5)</f>
        <v>7.7803666666666674E-2</v>
      </c>
      <c r="S15" s="9">
        <f>AVERAGEIFS(Table1[RMSE],Table1[Batch size],$Q15,Table1[Epochs],S$5)</f>
        <v>4.3249333333333334E-2</v>
      </c>
      <c r="T15" s="9">
        <f>AVERAGEIFS(Table1[RMSE],Table1[Batch size],$Q15,Table1[Epochs],T$5)</f>
        <v>4.424433333333333E-2</v>
      </c>
      <c r="U15" s="9">
        <f>AVERAGEIFS(Table1[RMSE],Table1[Batch size],$Q15,Table1[Epochs],U$5)</f>
        <v>4.3170333333333331E-2</v>
      </c>
      <c r="V15" s="9">
        <f>AVERAGEIFS(Table1[RMSE],Table1[Batch size],$Q15,Table1[Epochs],V$5)</f>
        <v>4.3949999999999996E-2</v>
      </c>
      <c r="W15" s="11">
        <f t="shared" si="2"/>
        <v>5.0483533333333344E-2</v>
      </c>
    </row>
    <row r="16" spans="1:23" x14ac:dyDescent="0.45">
      <c r="A16">
        <v>16</v>
      </c>
      <c r="B16">
        <v>10</v>
      </c>
      <c r="C16">
        <v>32</v>
      </c>
      <c r="D16">
        <v>4.2612999999999998E-2</v>
      </c>
      <c r="K16" s="7"/>
      <c r="L16" s="8" t="s">
        <v>7</v>
      </c>
      <c r="R16" s="10">
        <f>AVERAGE(R13:R15)</f>
        <v>6.3714777777777787E-2</v>
      </c>
      <c r="S16" s="10">
        <f t="shared" ref="S16" si="3">AVERAGE(S13:S15)</f>
        <v>4.4210222222222227E-2</v>
      </c>
      <c r="T16" s="10">
        <f t="shared" ref="T16" si="4">AVERAGE(T13:T15)</f>
        <v>4.4132444444444446E-2</v>
      </c>
      <c r="U16" s="10">
        <f t="shared" ref="U16" si="5">AVERAGE(U13:U15)</f>
        <v>4.3251444444444447E-2</v>
      </c>
      <c r="V16" s="10">
        <f t="shared" ref="V16" si="6">AVERAGE(V13:V15)</f>
        <v>4.6214333333333329E-2</v>
      </c>
      <c r="W16" s="9"/>
    </row>
    <row r="17" spans="1:23" x14ac:dyDescent="0.45">
      <c r="A17">
        <v>64</v>
      </c>
      <c r="B17">
        <v>10</v>
      </c>
      <c r="C17">
        <v>32</v>
      </c>
      <c r="D17">
        <v>4.2663E-2</v>
      </c>
      <c r="K17" s="8">
        <v>1</v>
      </c>
      <c r="L17">
        <f>AVERAGEIF(Table1[Epochs],K17,Table1[RMSE])</f>
        <v>6.3714777777777787E-2</v>
      </c>
      <c r="P17" s="2"/>
      <c r="Q17" s="2"/>
      <c r="R17" s="3" t="s">
        <v>4</v>
      </c>
      <c r="S17" s="3"/>
      <c r="T17" s="3"/>
    </row>
    <row r="18" spans="1:23" x14ac:dyDescent="0.45">
      <c r="A18">
        <v>64</v>
      </c>
      <c r="B18">
        <v>30</v>
      </c>
      <c r="C18">
        <v>16</v>
      </c>
      <c r="D18">
        <v>4.2664000000000001E-2</v>
      </c>
      <c r="K18" s="8">
        <v>10</v>
      </c>
      <c r="L18">
        <f>AVERAGEIF(Table1[Epochs],K18,Table1[RMSE])</f>
        <v>4.4210222222222227E-2</v>
      </c>
      <c r="P18" s="2"/>
      <c r="Q18" s="7"/>
      <c r="R18" s="8">
        <v>16</v>
      </c>
      <c r="S18" s="8">
        <v>32</v>
      </c>
      <c r="T18" s="8">
        <v>64</v>
      </c>
    </row>
    <row r="19" spans="1:23" ht="14.25" customHeight="1" x14ac:dyDescent="0.45">
      <c r="A19">
        <v>32</v>
      </c>
      <c r="B19">
        <v>100</v>
      </c>
      <c r="C19">
        <v>64</v>
      </c>
      <c r="D19">
        <v>4.2730999999999998E-2</v>
      </c>
      <c r="K19" s="8">
        <v>20</v>
      </c>
      <c r="L19">
        <f>AVERAGEIF(Table1[Epochs],K19,Table1[RMSE])</f>
        <v>4.4132444444444446E-2</v>
      </c>
      <c r="P19" s="6" t="s">
        <v>11</v>
      </c>
      <c r="Q19" s="8">
        <v>16</v>
      </c>
      <c r="R19" s="9">
        <f>AVERAGEIFS(Table1[RMSE],Table1[Batch size],$Q19,Table1[Units],R$18)</f>
        <v>4.8206199999999998E-2</v>
      </c>
      <c r="S19" s="9">
        <f>AVERAGEIFS(Table1[RMSE],Table1[Batch size],$Q19,Table1[Units],S$18)</f>
        <v>4.5767600000000006E-2</v>
      </c>
      <c r="T19" s="13">
        <f>AVERAGEIFS(Table1[RMSE],Table1[Batch size],$Q19,Table1[Units],T$18)</f>
        <v>4.9636800000000002E-2</v>
      </c>
      <c r="U19" s="12">
        <f>AVERAGE(R19:T19)</f>
        <v>4.7870200000000002E-2</v>
      </c>
      <c r="V19" s="12"/>
      <c r="W19" s="12"/>
    </row>
    <row r="20" spans="1:23" ht="14.25" customHeight="1" x14ac:dyDescent="0.45">
      <c r="A20">
        <v>32</v>
      </c>
      <c r="B20">
        <v>20</v>
      </c>
      <c r="C20">
        <v>32</v>
      </c>
      <c r="D20">
        <v>4.2818000000000002E-2</v>
      </c>
      <c r="K20" s="8">
        <v>30</v>
      </c>
      <c r="L20">
        <f>AVERAGEIF(Table1[Epochs],K20,Table1[RMSE])</f>
        <v>4.3251444444444447E-2</v>
      </c>
      <c r="P20" s="6"/>
      <c r="Q20" s="8">
        <v>32</v>
      </c>
      <c r="R20" s="9">
        <f>AVERAGEIFS(Table1[RMSE],Table1[Batch size],$Q20,Table1[Units],R$18)</f>
        <v>4.6497400000000008E-2</v>
      </c>
      <c r="S20" s="9">
        <f>AVERAGEIFS(Table1[RMSE],Table1[Batch size],$Q20,Table1[Units],S$18)</f>
        <v>4.6637600000000001E-2</v>
      </c>
      <c r="T20" s="13">
        <f>AVERAGEIFS(Table1[RMSE],Table1[Batch size],$Q20,Table1[Units],T$18)</f>
        <v>4.6545599999999999E-2</v>
      </c>
      <c r="U20" s="12">
        <f t="shared" ref="U20:U21" si="7">AVERAGE(R20:T20)</f>
        <v>4.6560200000000003E-2</v>
      </c>
      <c r="V20" s="12"/>
      <c r="W20" s="12"/>
    </row>
    <row r="21" spans="1:23" x14ac:dyDescent="0.45">
      <c r="A21">
        <v>16</v>
      </c>
      <c r="B21">
        <v>100</v>
      </c>
      <c r="C21">
        <v>32</v>
      </c>
      <c r="D21">
        <v>4.2914000000000001E-2</v>
      </c>
      <c r="K21" s="8">
        <v>100</v>
      </c>
      <c r="L21">
        <f>AVERAGEIF(Table1[Epochs],K21,Table1[RMSE])</f>
        <v>4.6214333333333336E-2</v>
      </c>
      <c r="P21" s="6"/>
      <c r="Q21" s="8">
        <v>64</v>
      </c>
      <c r="R21" s="9">
        <f>AVERAGEIFS(Table1[RMSE],Table1[Batch size],$Q21,Table1[Units],R$18)</f>
        <v>5.2086199999999992E-2</v>
      </c>
      <c r="S21" s="9">
        <f>AVERAGEIFS(Table1[RMSE],Table1[Batch size],$Q21,Table1[Units],S$18)</f>
        <v>5.1641599999999996E-2</v>
      </c>
      <c r="T21" s="13">
        <f>AVERAGEIFS(Table1[RMSE],Table1[Batch size],$Q21,Table1[Units],T$18)</f>
        <v>4.7722799999999996E-2</v>
      </c>
      <c r="U21" s="12">
        <f t="shared" si="7"/>
        <v>5.048353333333333E-2</v>
      </c>
      <c r="V21" s="12"/>
      <c r="W21" s="12"/>
    </row>
    <row r="22" spans="1:23" x14ac:dyDescent="0.45">
      <c r="A22">
        <v>32</v>
      </c>
      <c r="B22">
        <v>100</v>
      </c>
      <c r="C22">
        <v>32</v>
      </c>
      <c r="D22">
        <v>4.3165000000000002E-2</v>
      </c>
      <c r="R22" s="10">
        <f>AVERAGE(R19:R21)</f>
        <v>4.8929933333333335E-2</v>
      </c>
      <c r="S22" s="10">
        <f>AVERAGE(S19:S21)</f>
        <v>4.8015599999999999E-2</v>
      </c>
      <c r="T22" s="10">
        <f>AVERAGE(T19:T21)</f>
        <v>4.7968400000000001E-2</v>
      </c>
      <c r="U22" s="12"/>
      <c r="V22" s="12"/>
      <c r="W22" s="9"/>
    </row>
    <row r="23" spans="1:23" x14ac:dyDescent="0.45">
      <c r="A23">
        <v>64</v>
      </c>
      <c r="B23">
        <v>10</v>
      </c>
      <c r="C23">
        <v>64</v>
      </c>
      <c r="D23">
        <v>4.3533000000000002E-2</v>
      </c>
    </row>
    <row r="24" spans="1:23" x14ac:dyDescent="0.45">
      <c r="A24">
        <v>32</v>
      </c>
      <c r="B24">
        <v>30</v>
      </c>
      <c r="C24">
        <v>64</v>
      </c>
      <c r="D24">
        <v>4.3534000000000003E-2</v>
      </c>
    </row>
    <row r="25" spans="1:23" x14ac:dyDescent="0.45">
      <c r="A25">
        <v>64</v>
      </c>
      <c r="B25">
        <v>30</v>
      </c>
      <c r="C25">
        <v>32</v>
      </c>
      <c r="D25">
        <v>4.3579E-2</v>
      </c>
    </row>
    <row r="26" spans="1:23" ht="14.25" customHeight="1" x14ac:dyDescent="0.45">
      <c r="A26">
        <v>16</v>
      </c>
      <c r="B26">
        <v>100</v>
      </c>
      <c r="C26">
        <v>64</v>
      </c>
      <c r="D26">
        <v>4.3806999999999999E-2</v>
      </c>
      <c r="K26" s="3" t="s">
        <v>11</v>
      </c>
      <c r="L26" s="3"/>
    </row>
    <row r="27" spans="1:23" x14ac:dyDescent="0.45">
      <c r="A27">
        <v>64</v>
      </c>
      <c r="B27">
        <v>100</v>
      </c>
      <c r="C27">
        <v>32</v>
      </c>
      <c r="D27">
        <v>4.3890999999999999E-2</v>
      </c>
      <c r="K27" s="7"/>
      <c r="L27" s="8" t="s">
        <v>7</v>
      </c>
    </row>
    <row r="28" spans="1:23" ht="14.25" customHeight="1" x14ac:dyDescent="0.45">
      <c r="A28">
        <v>32</v>
      </c>
      <c r="B28">
        <v>30</v>
      </c>
      <c r="C28">
        <v>32</v>
      </c>
      <c r="D28">
        <v>4.3934000000000001E-2</v>
      </c>
      <c r="K28" s="8">
        <v>16</v>
      </c>
      <c r="L28">
        <f>AVERAGEIF(Table1[Batch size],K28,Table1[RMSE])</f>
        <v>4.7870200000000002E-2</v>
      </c>
    </row>
    <row r="29" spans="1:23" x14ac:dyDescent="0.45">
      <c r="A29">
        <v>16</v>
      </c>
      <c r="B29">
        <v>30</v>
      </c>
      <c r="C29">
        <v>32</v>
      </c>
      <c r="D29">
        <v>4.4753000000000001E-2</v>
      </c>
      <c r="K29" s="8">
        <v>32</v>
      </c>
      <c r="L29">
        <f>AVERAGEIF(Table1[Batch size],K29,Table1[RMSE])</f>
        <v>4.6560199999999989E-2</v>
      </c>
    </row>
    <row r="30" spans="1:23" x14ac:dyDescent="0.45">
      <c r="A30">
        <v>32</v>
      </c>
      <c r="B30">
        <v>10</v>
      </c>
      <c r="C30">
        <v>64</v>
      </c>
      <c r="D30">
        <v>4.5065000000000001E-2</v>
      </c>
      <c r="K30" s="8">
        <v>64</v>
      </c>
      <c r="L30">
        <f>AVERAGEIF(Table1[Batch size],K30,Table1[RMSE])</f>
        <v>5.0483533333333337E-2</v>
      </c>
    </row>
    <row r="31" spans="1:23" x14ac:dyDescent="0.45">
      <c r="A31">
        <v>64</v>
      </c>
      <c r="B31">
        <v>20</v>
      </c>
      <c r="C31">
        <v>16</v>
      </c>
      <c r="D31">
        <v>4.5185000000000003E-2</v>
      </c>
    </row>
    <row r="32" spans="1:23" x14ac:dyDescent="0.45">
      <c r="A32">
        <v>64</v>
      </c>
      <c r="B32">
        <v>100</v>
      </c>
      <c r="C32">
        <v>64</v>
      </c>
      <c r="D32">
        <v>4.5311999999999998E-2</v>
      </c>
    </row>
    <row r="33" spans="1:4" x14ac:dyDescent="0.45">
      <c r="A33">
        <v>32</v>
      </c>
      <c r="B33">
        <v>20</v>
      </c>
      <c r="C33">
        <v>64</v>
      </c>
      <c r="D33">
        <v>4.5546000000000003E-2</v>
      </c>
    </row>
    <row r="34" spans="1:4" x14ac:dyDescent="0.45">
      <c r="A34">
        <v>64</v>
      </c>
      <c r="B34">
        <v>20</v>
      </c>
      <c r="C34">
        <v>64</v>
      </c>
      <c r="D34">
        <v>4.5624999999999999E-2</v>
      </c>
    </row>
    <row r="35" spans="1:4" x14ac:dyDescent="0.45">
      <c r="A35">
        <v>32</v>
      </c>
      <c r="B35">
        <v>20</v>
      </c>
      <c r="C35">
        <v>16</v>
      </c>
      <c r="D35">
        <v>4.5721999999999999E-2</v>
      </c>
    </row>
    <row r="36" spans="1:4" x14ac:dyDescent="0.45">
      <c r="A36">
        <v>64</v>
      </c>
      <c r="B36">
        <v>20</v>
      </c>
      <c r="C36">
        <v>32</v>
      </c>
      <c r="D36">
        <v>4.5824999999999998E-2</v>
      </c>
    </row>
    <row r="37" spans="1:4" x14ac:dyDescent="0.45">
      <c r="A37">
        <v>64</v>
      </c>
      <c r="B37">
        <v>30</v>
      </c>
      <c r="C37">
        <v>64</v>
      </c>
      <c r="D37">
        <v>4.6376000000000001E-2</v>
      </c>
    </row>
    <row r="38" spans="1:4" x14ac:dyDescent="0.45">
      <c r="A38">
        <v>32</v>
      </c>
      <c r="B38">
        <v>100</v>
      </c>
      <c r="C38">
        <v>16</v>
      </c>
      <c r="D38">
        <v>4.7196000000000002E-2</v>
      </c>
    </row>
    <row r="39" spans="1:4" x14ac:dyDescent="0.45">
      <c r="A39">
        <v>64</v>
      </c>
      <c r="B39">
        <v>1</v>
      </c>
      <c r="C39">
        <v>16</v>
      </c>
      <c r="D39">
        <v>5.0878E-2</v>
      </c>
    </row>
    <row r="40" spans="1:4" x14ac:dyDescent="0.45">
      <c r="A40">
        <v>64</v>
      </c>
      <c r="B40">
        <v>100</v>
      </c>
      <c r="C40">
        <v>16</v>
      </c>
      <c r="D40">
        <v>5.1688999999999999E-2</v>
      </c>
    </row>
    <row r="41" spans="1:4" x14ac:dyDescent="0.45">
      <c r="A41">
        <v>32</v>
      </c>
      <c r="B41">
        <v>1</v>
      </c>
      <c r="C41">
        <v>16</v>
      </c>
      <c r="D41">
        <v>5.1767000000000001E-2</v>
      </c>
    </row>
    <row r="42" spans="1:4" x14ac:dyDescent="0.45">
      <c r="A42">
        <v>16</v>
      </c>
      <c r="B42">
        <v>100</v>
      </c>
      <c r="C42">
        <v>16</v>
      </c>
      <c r="D42">
        <v>5.5224000000000002E-2</v>
      </c>
    </row>
    <row r="43" spans="1:4" x14ac:dyDescent="0.45">
      <c r="A43">
        <v>64</v>
      </c>
      <c r="B43">
        <v>1</v>
      </c>
      <c r="C43">
        <v>32</v>
      </c>
      <c r="D43">
        <v>5.6770000000000001E-2</v>
      </c>
    </row>
    <row r="44" spans="1:4" x14ac:dyDescent="0.45">
      <c r="A44">
        <v>64</v>
      </c>
      <c r="B44">
        <v>1</v>
      </c>
      <c r="C44">
        <v>64</v>
      </c>
      <c r="D44">
        <v>5.7768E-2</v>
      </c>
    </row>
    <row r="45" spans="1:4" x14ac:dyDescent="0.45">
      <c r="A45">
        <v>64</v>
      </c>
      <c r="B45">
        <v>10</v>
      </c>
      <c r="C45">
        <v>16</v>
      </c>
      <c r="D45">
        <v>5.7768E-2</v>
      </c>
    </row>
    <row r="46" spans="1:4" x14ac:dyDescent="0.45">
      <c r="A46">
        <v>16</v>
      </c>
      <c r="B46">
        <v>1</v>
      </c>
      <c r="C46">
        <v>16</v>
      </c>
      <c r="D46">
        <v>5.8748000000000002E-2</v>
      </c>
    </row>
    <row r="47" spans="1:4" x14ac:dyDescent="0.45">
      <c r="A47">
        <v>16</v>
      </c>
      <c r="B47">
        <v>1</v>
      </c>
      <c r="C47">
        <v>32</v>
      </c>
      <c r="D47">
        <v>5.9727000000000002E-2</v>
      </c>
    </row>
    <row r="48" spans="1:4" x14ac:dyDescent="0.45">
      <c r="A48">
        <v>32</v>
      </c>
      <c r="B48">
        <v>1</v>
      </c>
      <c r="C48">
        <v>32</v>
      </c>
      <c r="D48">
        <v>6.2132E-2</v>
      </c>
    </row>
    <row r="49" spans="1:4" x14ac:dyDescent="0.45">
      <c r="A49">
        <v>32</v>
      </c>
      <c r="B49">
        <v>1</v>
      </c>
      <c r="C49">
        <v>64</v>
      </c>
      <c r="D49">
        <v>8.1332000000000002E-2</v>
      </c>
    </row>
    <row r="50" spans="1:4" x14ac:dyDescent="0.45">
      <c r="A50">
        <v>16</v>
      </c>
      <c r="B50">
        <v>1</v>
      </c>
      <c r="C50">
        <v>64</v>
      </c>
      <c r="D50">
        <v>9.4311000000000006E-2</v>
      </c>
    </row>
  </sheetData>
  <mergeCells count="12">
    <mergeCell ref="K15:L15"/>
    <mergeCell ref="K26:L26"/>
    <mergeCell ref="R11:V11"/>
    <mergeCell ref="P13:P15"/>
    <mergeCell ref="P19:P21"/>
    <mergeCell ref="R17:T17"/>
    <mergeCell ref="A4:D4"/>
    <mergeCell ref="A1:D1"/>
    <mergeCell ref="H5:J5"/>
    <mergeCell ref="R4:V4"/>
    <mergeCell ref="P6:P8"/>
    <mergeCell ref="K4:L4"/>
  </mergeCells>
  <conditionalFormatting sqref="D6:D50">
    <cfRule type="colorScale" priority="8">
      <colorScale>
        <cfvo type="min"/>
        <cfvo type="max"/>
        <color rgb="FF63BE7B"/>
        <color rgb="FFFFEF9C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O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O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O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V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:V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:T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L</dc:creator>
  <cp:lastModifiedBy>Malik L</cp:lastModifiedBy>
  <dcterms:created xsi:type="dcterms:W3CDTF">2019-05-26T10:18:09Z</dcterms:created>
  <dcterms:modified xsi:type="dcterms:W3CDTF">2019-05-27T07:49:16Z</dcterms:modified>
</cp:coreProperties>
</file>