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725275CD-C2B9-4BEB-AB4F-02D2FAD863D2}" xr6:coauthVersionLast="47" xr6:coauthVersionMax="47" xr10:uidLastSave="{00000000-0000-0000-0000-000000000000}"/>
  <bookViews>
    <workbookView xWindow="5505" yWindow="1905" windowWidth="21600" windowHeight="12825" xr2:uid="{A31FBB78-637D-43ED-8F9A-B1861B7E1075}"/>
  </bookViews>
  <sheets>
    <sheet name="账税差异监控-2320、235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  <c r="I14" i="1"/>
  <c r="K14" i="1" s="1"/>
  <c r="J13" i="1"/>
  <c r="I13" i="1"/>
  <c r="K13" i="1" s="1"/>
  <c r="J12" i="1"/>
  <c r="I12" i="1"/>
  <c r="K12" i="1" s="1"/>
  <c r="J11" i="1"/>
  <c r="I11" i="1"/>
  <c r="K11" i="1" s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K4" i="1" s="1"/>
</calcChain>
</file>

<file path=xl/sharedStrings.xml><?xml version="1.0" encoding="utf-8"?>
<sst xmlns="http://schemas.openxmlformats.org/spreadsheetml/2006/main" count="30" uniqueCount="21">
  <si>
    <t>日期</t>
  </si>
  <si>
    <t>此表头由前序台账获取</t>
    <phoneticPr fontId="3" type="noConversion"/>
  </si>
  <si>
    <t>建筑安装（9%）</t>
    <phoneticPr fontId="3" type="noConversion"/>
  </si>
  <si>
    <t>设计服务（6%）</t>
    <phoneticPr fontId="3" type="noConversion"/>
  </si>
  <si>
    <t>汇总</t>
  </si>
  <si>
    <t>帐税差异</t>
  </si>
  <si>
    <t>差异分析</t>
  </si>
  <si>
    <t>在前序税务台账此页的基础上新增本次台账期数据</t>
  </si>
  <si>
    <t>账面收入</t>
  </si>
  <si>
    <t>申报收入</t>
  </si>
  <si>
    <t>增值税申报收入</t>
  </si>
  <si>
    <t>调整5月数据，为了全年累计收入和销项税金额和账面对上</t>
  </si>
  <si>
    <t>DHL项目8月只确认了销项，没确认收入，和大业项目预开票金额确认申报</t>
  </si>
  <si>
    <t>大业项目预开票金额冲回10730530.06，综能项目预开票收入申报395103.89，五河项目融资设备预开票金额159050800.11</t>
  </si>
  <si>
    <t>大业项目预开票金额冲回124130974.37，综能项目预开票收入冲回395103.89，五河项目融资设备预开票冲回159050800.11</t>
  </si>
  <si>
    <t>默认为空</t>
    <phoneticPr fontId="3" type="noConversion"/>
  </si>
  <si>
    <t>取【增值税变动表 】条目=当月利润表主营业务收入*，拆分依据中税率=表头中税率的合计字段金额</t>
    <phoneticPr fontId="3" type="noConversion"/>
  </si>
  <si>
    <t>’=C15+E15+G15</t>
    <phoneticPr fontId="3" type="noConversion"/>
  </si>
  <si>
    <t>‘=D15+F15+H15</t>
    <phoneticPr fontId="3" type="noConversion"/>
  </si>
  <si>
    <t>‘=I15-J15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</si>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</sst>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#,##0.00_ "/>
  </numFmts>
  <fonts count="7" x14ac:knownFonts="1"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/>
  </cellStyleXfs>
  <cellXfs count="18">
    <xf numFmtId="0" fontId="0" fillId="0" borderId="0" xfId="0"/>
    <xf numFmtId="0" fontId="1" fillId="2" borderId="1" xfId="2" applyFill="1" applyBorder="1" applyAlignment="1">
      <alignment horizontal="left" vertical="center"/>
    </xf>
    <xf numFmtId="0" fontId="1" fillId="3" borderId="1" xfId="2" applyFill="1" applyBorder="1" applyAlignment="1">
      <alignment horizontal="center" vertical="center"/>
    </xf>
    <xf numFmtId="0" fontId="1" fillId="2" borderId="1" xfId="2" applyFill="1" applyBorder="1" applyAlignment="1">
      <alignment horizontal="center" vertical="center"/>
    </xf>
    <xf numFmtId="0" fontId="1" fillId="4" borderId="1" xfId="2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2" borderId="1" xfId="2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176" fontId="0" fillId="0" borderId="1" xfId="1" applyFont="1" applyBorder="1" applyAlignment="1"/>
    <xf numFmtId="0" fontId="0" fillId="0" borderId="1" xfId="0" applyBorder="1"/>
    <xf numFmtId="176" fontId="0" fillId="0" borderId="1" xfId="3" applyFont="1" applyBorder="1" applyAlignment="1"/>
    <xf numFmtId="177" fontId="4" fillId="0" borderId="2" xfId="4" applyNumberFormat="1" applyBorder="1"/>
    <xf numFmtId="177" fontId="4" fillId="0" borderId="3" xfId="4" applyNumberFormat="1" applyBorder="1"/>
    <xf numFmtId="177" fontId="4" fillId="0" borderId="1" xfId="4" applyNumberFormat="1" applyBorder="1"/>
    <xf numFmtId="0" fontId="0" fillId="3" borderId="1" xfId="0" applyFill="1" applyBorder="1"/>
    <xf numFmtId="176" fontId="0" fillId="3" borderId="1" xfId="1" applyFont="1" applyFill="1" applyBorder="1" applyAlignment="1">
      <alignment horizontal="center" vertical="center" wrapText="1"/>
    </xf>
    <xf numFmtId="176" fontId="0" fillId="3" borderId="1" xfId="1" applyFont="1" applyFill="1" applyBorder="1" applyAlignment="1"/>
    <xf numFmtId="177" fontId="4" fillId="3" borderId="1" xfId="4" applyNumberFormat="1" applyFill="1" applyBorder="1" applyAlignment="1">
      <alignment horizontal="center"/>
    </xf>
  </cellXfs>
  <cellStyles count="5">
    <cellStyle name="常规" xfId="0" builtinId="0"/>
    <cellStyle name="常规 3 2" xfId="2" xr:uid="{00DE8EDB-B414-4B49-B92E-93889B2FB33D}"/>
    <cellStyle name="常规 6 2" xfId="4" xr:uid="{6D025378-96B8-45D8-A49A-D6E59E544407}"/>
    <cellStyle name="千位分隔" xfId="1" builtinId="3"/>
    <cellStyle name="千位分隔 2 2 2" xfId="3" xr:uid="{F89A05BA-BB41-4FF2-9BCA-13B6728B34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6A0D-A35C-4AAA-BA3C-EE547F6AFADB}">
  <sheetPr>
    <tabColor rgb="FFFFFF00"/>
  </sheetPr>
  <dimension ref="B2:N24"/>
  <sheetViews>
    <sheetView tabSelected="1" zoomScale="85" zoomScaleNormal="85" workbookViewId="0">
      <selection activeCell="G22" sqref="G22"/>
    </sheetView>
  </sheetViews>
  <sheetFormatPr defaultColWidth="9" defaultRowHeight="14.25" x14ac:dyDescent="0.2"/>
  <cols>
    <col min="1" max="1" width="2.125" customWidth="1"/>
    <col min="3" max="3" width="16.25" customWidth="1"/>
    <col min="4" max="4" width="18.375" customWidth="1"/>
    <col min="5" max="6" width="15.625" customWidth="1"/>
    <col min="7" max="7" width="16.625" customWidth="1"/>
    <col min="8" max="8" width="15.125" customWidth="1"/>
    <col min="9" max="9" width="16.875" customWidth="1"/>
    <col min="10" max="10" width="19.125" customWidth="1"/>
    <col min="11" max="11" width="15.25" customWidth="1"/>
    <col min="12" max="12" width="14.5" customWidth="1"/>
  </cols>
  <sheetData>
    <row r="2" spans="2:14" ht="18" x14ac:dyDescent="0.2">
      <c r="B2" s="1" t="s">
        <v>0</v>
      </c>
      <c r="C2" s="2" t="s">
        <v>1</v>
      </c>
      <c r="D2" s="2"/>
      <c r="E2" s="2" t="s">
        <v>2</v>
      </c>
      <c r="F2" s="2"/>
      <c r="G2" s="2" t="s">
        <v>3</v>
      </c>
      <c r="H2" s="2"/>
      <c r="I2" s="3" t="s">
        <v>4</v>
      </c>
      <c r="J2" s="3"/>
      <c r="K2" s="4" t="s">
        <v>5</v>
      </c>
      <c r="L2" s="4" t="s">
        <v>6</v>
      </c>
      <c r="N2" s="5" t="s">
        <v>7</v>
      </c>
    </row>
    <row r="3" spans="2:14" x14ac:dyDescent="0.2">
      <c r="B3" s="1"/>
      <c r="C3" s="6" t="s">
        <v>8</v>
      </c>
      <c r="D3" s="6" t="s">
        <v>9</v>
      </c>
      <c r="E3" s="6" t="s">
        <v>8</v>
      </c>
      <c r="F3" s="6" t="s">
        <v>9</v>
      </c>
      <c r="G3" s="6" t="s">
        <v>8</v>
      </c>
      <c r="H3" s="6" t="s">
        <v>9</v>
      </c>
      <c r="I3" s="6" t="s">
        <v>8</v>
      </c>
      <c r="J3" s="6" t="s">
        <v>10</v>
      </c>
      <c r="K3" s="4"/>
      <c r="L3" s="4"/>
    </row>
    <row r="4" spans="2:14" x14ac:dyDescent="0.2">
      <c r="B4" s="7">
        <v>202501</v>
      </c>
      <c r="C4" s="8">
        <v>404603376.81</v>
      </c>
      <c r="D4" s="8">
        <v>404603376.81</v>
      </c>
      <c r="E4" s="8">
        <v>22756563.02</v>
      </c>
      <c r="F4" s="8">
        <v>22756563.02</v>
      </c>
      <c r="G4" s="8">
        <v>3805898.14</v>
      </c>
      <c r="H4" s="8">
        <v>3805898.14</v>
      </c>
      <c r="I4" s="8">
        <f t="shared" ref="I4:J14" si="0">C4+E4+G4</f>
        <v>431165837.96999997</v>
      </c>
      <c r="J4" s="8">
        <f t="shared" si="0"/>
        <v>431165837.96999997</v>
      </c>
      <c r="K4" s="8">
        <f t="shared" ref="K4:K14" si="1">I4-J4</f>
        <v>0</v>
      </c>
      <c r="L4" s="9"/>
    </row>
    <row r="5" spans="2:14" x14ac:dyDescent="0.2">
      <c r="B5" s="7">
        <v>202502</v>
      </c>
      <c r="C5" s="8">
        <v>342332111.72000003</v>
      </c>
      <c r="D5" s="8">
        <v>342332111.72000003</v>
      </c>
      <c r="E5" s="8">
        <v>4534546.59</v>
      </c>
      <c r="F5" s="8">
        <v>4534546.59</v>
      </c>
      <c r="G5" s="8">
        <v>8717422.0899999999</v>
      </c>
      <c r="H5" s="8">
        <v>8717422.0899999999</v>
      </c>
      <c r="I5" s="8">
        <f t="shared" si="0"/>
        <v>355584080.39999998</v>
      </c>
      <c r="J5" s="8">
        <f t="shared" si="0"/>
        <v>355584080.39999998</v>
      </c>
      <c r="K5" s="8">
        <f t="shared" si="1"/>
        <v>0</v>
      </c>
      <c r="L5" s="9"/>
    </row>
    <row r="6" spans="2:14" x14ac:dyDescent="0.2">
      <c r="B6" s="7">
        <v>202503</v>
      </c>
      <c r="C6" s="8">
        <v>9263829.1500000004</v>
      </c>
      <c r="D6" s="8">
        <v>9263829.1500000004</v>
      </c>
      <c r="E6" s="8">
        <v>35792540.729999997</v>
      </c>
      <c r="F6" s="8">
        <v>35792540.729999997</v>
      </c>
      <c r="G6" s="8">
        <v>3759767.98</v>
      </c>
      <c r="H6" s="8">
        <v>3759767.98</v>
      </c>
      <c r="I6" s="8">
        <f t="shared" si="0"/>
        <v>48816137.859999992</v>
      </c>
      <c r="J6" s="8">
        <f t="shared" si="0"/>
        <v>48816137.859999992</v>
      </c>
      <c r="K6" s="8">
        <f t="shared" si="1"/>
        <v>0</v>
      </c>
      <c r="L6" s="9"/>
    </row>
    <row r="7" spans="2:14" x14ac:dyDescent="0.2">
      <c r="B7" s="7">
        <v>202504</v>
      </c>
      <c r="C7" s="10">
        <v>21323842.315000001</v>
      </c>
      <c r="D7" s="10">
        <v>21323842.315000001</v>
      </c>
      <c r="E7" s="10">
        <v>67899708.859999999</v>
      </c>
      <c r="F7" s="10">
        <v>67899708.859999999</v>
      </c>
      <c r="G7" s="10">
        <v>8158632.0099999998</v>
      </c>
      <c r="H7" s="10">
        <v>8158632.0099999998</v>
      </c>
      <c r="I7" s="8">
        <f t="shared" si="0"/>
        <v>97382183.185000002</v>
      </c>
      <c r="J7" s="8">
        <f t="shared" si="0"/>
        <v>97382183.185000002</v>
      </c>
      <c r="K7" s="8">
        <f t="shared" si="1"/>
        <v>0</v>
      </c>
      <c r="L7" s="9"/>
    </row>
    <row r="8" spans="2:14" x14ac:dyDescent="0.2">
      <c r="B8" s="7">
        <v>202505</v>
      </c>
      <c r="C8" s="8">
        <v>28632006.32</v>
      </c>
      <c r="D8" s="8">
        <v>28632006.32</v>
      </c>
      <c r="E8" s="8">
        <v>-15021903.109999999</v>
      </c>
      <c r="F8" s="8">
        <v>-15021903.109999999</v>
      </c>
      <c r="G8" s="8">
        <v>37274166.689999998</v>
      </c>
      <c r="H8" s="8">
        <v>37274166.689999998</v>
      </c>
      <c r="I8" s="8">
        <f t="shared" si="0"/>
        <v>50884269.899999999</v>
      </c>
      <c r="J8" s="8">
        <f t="shared" si="0"/>
        <v>50884269.899999999</v>
      </c>
      <c r="K8" s="8">
        <f t="shared" si="1"/>
        <v>0</v>
      </c>
      <c r="L8" s="9"/>
    </row>
    <row r="9" spans="2:14" x14ac:dyDescent="0.2">
      <c r="B9" s="7">
        <v>202506</v>
      </c>
      <c r="C9" s="11">
        <v>5217250.71</v>
      </c>
      <c r="D9" s="12">
        <v>5217250.71</v>
      </c>
      <c r="E9" s="8">
        <v>15916344.039999999</v>
      </c>
      <c r="F9" s="8">
        <v>107659463.29000001</v>
      </c>
      <c r="G9" s="8">
        <v>8839340.6899999995</v>
      </c>
      <c r="H9" s="8">
        <v>8839340.6899999995</v>
      </c>
      <c r="I9" s="8">
        <f t="shared" si="0"/>
        <v>29972935.439999998</v>
      </c>
      <c r="J9" s="8">
        <f t="shared" si="0"/>
        <v>121716054.69</v>
      </c>
      <c r="K9" s="8">
        <f t="shared" si="1"/>
        <v>-91743119.25</v>
      </c>
      <c r="L9" s="9" t="s">
        <v>11</v>
      </c>
    </row>
    <row r="10" spans="2:14" x14ac:dyDescent="0.2">
      <c r="B10" s="7">
        <v>202507</v>
      </c>
      <c r="C10" s="11">
        <v>10527136.359999999</v>
      </c>
      <c r="D10" s="12">
        <v>10527136.359999999</v>
      </c>
      <c r="E10" s="8">
        <v>83859376.609999999</v>
      </c>
      <c r="F10" s="8">
        <v>83859376.609999999</v>
      </c>
      <c r="G10" s="8">
        <v>16432773.279999999</v>
      </c>
      <c r="H10" s="8">
        <v>16432773.279999999</v>
      </c>
      <c r="I10" s="8">
        <f t="shared" si="0"/>
        <v>110819286.25</v>
      </c>
      <c r="J10" s="8">
        <f t="shared" si="0"/>
        <v>110819286.25</v>
      </c>
      <c r="K10" s="8">
        <f t="shared" si="1"/>
        <v>0</v>
      </c>
      <c r="L10" s="9"/>
    </row>
    <row r="11" spans="2:14" x14ac:dyDescent="0.2">
      <c r="B11" s="7">
        <v>202508</v>
      </c>
      <c r="C11" s="11">
        <v>36101207.07</v>
      </c>
      <c r="D11" s="12">
        <v>171234913.08000001</v>
      </c>
      <c r="E11" s="8">
        <v>120876318.43000001</v>
      </c>
      <c r="F11" s="8">
        <v>121008528.06999999</v>
      </c>
      <c r="G11" s="8">
        <v>22606165.02</v>
      </c>
      <c r="H11" s="8">
        <v>22669789.75</v>
      </c>
      <c r="I11" s="8">
        <f t="shared" si="0"/>
        <v>179583690.52000001</v>
      </c>
      <c r="J11" s="8">
        <f t="shared" si="0"/>
        <v>314913230.89999998</v>
      </c>
      <c r="K11" s="8">
        <f t="shared" si="1"/>
        <v>-135329540.37999997</v>
      </c>
      <c r="L11" s="9" t="s">
        <v>12</v>
      </c>
    </row>
    <row r="12" spans="2:14" x14ac:dyDescent="0.2">
      <c r="B12" s="7">
        <v>202509</v>
      </c>
      <c r="C12" s="11">
        <v>38059869</v>
      </c>
      <c r="D12" s="12">
        <v>38059869</v>
      </c>
      <c r="E12" s="8">
        <v>117713444.19</v>
      </c>
      <c r="F12" s="8">
        <v>117713444.19</v>
      </c>
      <c r="G12" s="8">
        <v>18652849.949999999</v>
      </c>
      <c r="H12" s="8">
        <v>18652849.949999999</v>
      </c>
      <c r="I12" s="8">
        <f t="shared" si="0"/>
        <v>174426163.13999999</v>
      </c>
      <c r="J12" s="8">
        <f t="shared" si="0"/>
        <v>174426163.13999999</v>
      </c>
      <c r="K12" s="8">
        <f t="shared" si="1"/>
        <v>0</v>
      </c>
      <c r="L12" s="9"/>
    </row>
    <row r="13" spans="2:14" x14ac:dyDescent="0.2">
      <c r="B13" s="7">
        <v>202510</v>
      </c>
      <c r="C13" s="13">
        <v>50555057.539999999</v>
      </c>
      <c r="D13" s="13">
        <v>198875327.59</v>
      </c>
      <c r="E13" s="13">
        <v>53264485.479999997</v>
      </c>
      <c r="F13" s="13">
        <v>53659589.369999997</v>
      </c>
      <c r="G13" s="13">
        <v>13275081.42</v>
      </c>
      <c r="H13" s="13">
        <v>13275081.42</v>
      </c>
      <c r="I13" s="8">
        <f t="shared" si="0"/>
        <v>117094624.44</v>
      </c>
      <c r="J13" s="8">
        <f t="shared" si="0"/>
        <v>265809998.38</v>
      </c>
      <c r="K13" s="8">
        <f t="shared" si="1"/>
        <v>-148715373.94</v>
      </c>
      <c r="L13" s="9" t="s">
        <v>13</v>
      </c>
    </row>
    <row r="14" spans="2:14" x14ac:dyDescent="0.2">
      <c r="B14" s="7">
        <v>202511</v>
      </c>
      <c r="C14" s="13">
        <v>1636122166.6199999</v>
      </c>
      <c r="D14" s="13">
        <v>1352940392.1400001</v>
      </c>
      <c r="E14" s="13">
        <v>125907666.86</v>
      </c>
      <c r="F14" s="13">
        <v>125512562.97</v>
      </c>
      <c r="G14" s="13">
        <v>-22711643.440000001</v>
      </c>
      <c r="H14" s="13">
        <v>-22711643.440000001</v>
      </c>
      <c r="I14" s="8">
        <f t="shared" si="0"/>
        <v>1739318190.0399997</v>
      </c>
      <c r="J14" s="8">
        <f t="shared" si="0"/>
        <v>1455741311.6700001</v>
      </c>
      <c r="K14" s="8">
        <f t="shared" si="1"/>
        <v>283576878.36999965</v>
      </c>
      <c r="L14" s="9" t="s">
        <v>14</v>
      </c>
    </row>
    <row r="15" spans="2:14" ht="99.75" x14ac:dyDescent="0.2">
      <c r="B15" s="7">
        <v>202512</v>
      </c>
      <c r="C15" s="14" t="s">
        <v>15</v>
      </c>
      <c r="D15" s="15" t="s">
        <v>16</v>
      </c>
      <c r="E15" s="14" t="s">
        <v>15</v>
      </c>
      <c r="F15" s="15" t="s">
        <v>16</v>
      </c>
      <c r="G15" s="14" t="s">
        <v>15</v>
      </c>
      <c r="H15" s="15" t="s">
        <v>16</v>
      </c>
      <c r="I15" s="16" t="s">
        <v>17</v>
      </c>
      <c r="J15" s="17" t="s">
        <v>18</v>
      </c>
      <c r="K15" s="16" t="s">
        <v>19</v>
      </c>
      <c r="L15" s="9"/>
    </row>
    <row r="24" spans="8:8" x14ac:dyDescent="0.2">
      <c r="H24" t="s">
        <v>20</v>
      </c>
    </row>
  </sheetData>
  <mergeCells count="7">
    <mergeCell ref="L2:L3"/>
    <mergeCell ref="B2:B3"/>
    <mergeCell ref="C2:D2"/>
    <mergeCell ref="E2:F2"/>
    <mergeCell ref="G2:H2"/>
    <mergeCell ref="I2:J2"/>
    <mergeCell ref="K2:K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账税差异监控-2320、2355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2026-04-22T08:06:36Z</dcterms:created>
  <dcterms:modified xsi:type="dcterms:W3CDTF">2026-04-22T08:06:50Z</dcterms:modified>
</cp:coreProperties>
</file>