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72DFFAA8-2F18-48F7-86AF-33FCD4857056}" xr6:coauthVersionLast="47" xr6:coauthVersionMax="47" xr10:uidLastSave="{00000000-0000-0000-0000-000000000000}"/>
  <bookViews>
    <workbookView xWindow="5895" yWindow="1965" windowWidth="21600" windowHeight="13275" xr2:uid="{4D25A8A2-DBF7-4BC7-8610-1D8759D11379}"/>
  </bookViews>
  <sheets>
    <sheet name="增值税变动表附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" i="1" l="1"/>
  <c r="L46" i="1"/>
  <c r="L44" i="1"/>
  <c r="M8" i="1"/>
  <c r="L8" i="1"/>
  <c r="J8" i="1"/>
  <c r="J6" i="1"/>
  <c r="M5" i="1"/>
  <c r="J5" i="1"/>
  <c r="M3" i="1"/>
</calcChain>
</file>

<file path=xl/sharedStrings.xml><?xml version="1.0" encoding="utf-8"?>
<sst xmlns="http://schemas.openxmlformats.org/spreadsheetml/2006/main" count="191" uniqueCount="120">
  <si>
    <t>序号</t>
  </si>
  <si>
    <t>省份</t>
  </si>
  <si>
    <t>县市</t>
  </si>
  <si>
    <t>项目公司</t>
  </si>
  <si>
    <t>项目名称</t>
  </si>
  <si>
    <t>异地预缴申报所属期</t>
  </si>
  <si>
    <t>总包金额</t>
  </si>
  <si>
    <t>异地预缴收入</t>
  </si>
  <si>
    <t>扣除金额</t>
  </si>
  <si>
    <t>异地预缴增值税扣除额</t>
  </si>
  <si>
    <t>地方水利建设基金</t>
  </si>
  <si>
    <t>增值税</t>
  </si>
  <si>
    <t>附加税费</t>
  </si>
  <si>
    <t>企业所得税</t>
  </si>
  <si>
    <t>新疆</t>
  </si>
  <si>
    <t>和田市吐哈</t>
  </si>
  <si>
    <t>中国石油天然气股份有限公司吐哈油田分公司</t>
  </si>
  <si>
    <t>吐哈油田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</si>
  <si>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</t>
    </r>
  </si>
  <si>
    <r>
      <rPr>
        <sz val="11"/>
        <rFont val="宋体"/>
        <family val="3"/>
        <charset val="134"/>
      </rPr>
      <t>企税于所属期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月已抵减</t>
    </r>
  </si>
  <si>
    <t>安徽</t>
  </si>
  <si>
    <t>宣城市郎溪县凌笪镇</t>
  </si>
  <si>
    <t>郎溪景宇风力发电有限公司</t>
  </si>
  <si>
    <t>郎溪景瑞</t>
  </si>
  <si>
    <t>河北</t>
  </si>
  <si>
    <t>邯郸市馆陶县</t>
  </si>
  <si>
    <t>馆陶县汇恒风电有限公司</t>
  </si>
  <si>
    <t>河北馆陶</t>
  </si>
  <si>
    <t>内蒙古</t>
  </si>
  <si>
    <t>鄂尔多斯市伊金霍洛旗</t>
  </si>
  <si>
    <t>伊金霍洛旗悦盛新能源有限公司</t>
  </si>
  <si>
    <t>鄂尔多斯零碳产业园</t>
  </si>
  <si>
    <t>远景郎溪县风电场项目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</si>
  <si>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7</t>
    </r>
    <r>
      <rPr>
        <sz val="11"/>
        <rFont val="宋体"/>
        <family val="3"/>
        <charset val="134"/>
      </rPr>
      <t>月申报抵减</t>
    </r>
  </si>
  <si>
    <t>内蒙古自治区乌兰察布市察哈尔右翼后旗白音察干镇后旗</t>
  </si>
  <si>
    <t>察哈尔右翼后旗景源新能源有限公司</t>
  </si>
  <si>
    <t>察哈尔景源（源荷互动绿色大数据中心）</t>
  </si>
  <si>
    <t>企税于所属期9月已抵减</t>
  </si>
  <si>
    <t>定远县经济开发区</t>
  </si>
  <si>
    <t>定远纳驰风力发电有限公司</t>
  </si>
  <si>
    <t>安徽定远欣月(四期)工程项目</t>
  </si>
  <si>
    <t>定远县定远经济开发区</t>
  </si>
  <si>
    <t>定远纳风风力发电有限公司</t>
  </si>
  <si>
    <t>安徽定远乘风(三期)工程项目</t>
  </si>
  <si>
    <t>新疆哈密市巴里坤哈萨克自治县</t>
  </si>
  <si>
    <t>哈密博景新能源有限责任公司</t>
  </si>
  <si>
    <t>巴里坤县 40 万千瓦风电+40 万千瓦时储能新能源项目</t>
  </si>
  <si>
    <t>内蒙古自治区乌兰察布市察哈尔右翼后旗</t>
  </si>
  <si>
    <t>源荷互动绿色大数据中心示范项目EPC总承包采购合同</t>
  </si>
  <si>
    <t>vat于11期抵减</t>
  </si>
  <si>
    <t>cit于12期已抵减</t>
  </si>
  <si>
    <t>定边县贺圈镇王家梁</t>
  </si>
  <si>
    <t>定边远定新能源有限公司</t>
  </si>
  <si>
    <t>定边王家梁风电项目工程项目 EPC 总承包采购合同</t>
  </si>
  <si>
    <t>河北省承德市丰宁满族自治县鱼儿山镇</t>
  </si>
  <si>
    <t>丰宁满族自治县康宁新能源有限公司</t>
  </si>
  <si>
    <t>丰宁一期</t>
  </si>
  <si>
    <t>丰宁满族自治县大滩镇</t>
  </si>
  <si>
    <t>丰宁二期</t>
  </si>
  <si>
    <t>丰宁满族自治县草原乡</t>
  </si>
  <si>
    <t>丰宁三期</t>
  </si>
  <si>
    <t>宁夏</t>
  </si>
  <si>
    <t>宁夏灵武市白土岗乡大唐灵武风电场</t>
  </si>
  <si>
    <t>大唐灵武新能源有限公司</t>
  </si>
  <si>
    <t>大唐灵武新能源有限公司远景 1.5MW 双馈风机叶片增效关键技术成果项目合同</t>
  </si>
  <si>
    <t>内蒙古自治区巴彦淖尔市乌拉特后旗获格琦苏木</t>
  </si>
  <si>
    <t>乌拉特后旗鸿晟风能有限公司</t>
  </si>
  <si>
    <t>巴彦淖尔风电场项目 EPC 总承包采购合同</t>
  </si>
  <si>
    <t>安徽定远欣月(四期)工程项目 EPC 总承包采购合同</t>
  </si>
  <si>
    <t>vat于12期抵减</t>
  </si>
  <si>
    <t>cit于3期已抵减</t>
  </si>
  <si>
    <t>安徽定远乘风(三期)工程项目EPC总承包采购合同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</si>
  <si>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月已经申报抵减，所属期12月已抵减</t>
    </r>
  </si>
  <si>
    <t>定远县界牌集镇</t>
  </si>
  <si>
    <t>定远智贮能源科技有限公司</t>
  </si>
  <si>
    <t xml:space="preserve">远景定远智慧储能共享电站项目 EPC </t>
  </si>
  <si>
    <t>VAT于所属期3月已经申报抵减，所属期12月已抵减</t>
  </si>
  <si>
    <t>定边县红柳沟镇白兴庄</t>
  </si>
  <si>
    <t>定边远边汇新能源有限公司</t>
  </si>
  <si>
    <t>定边白兴庄风电场项目 EPC 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</si>
  <si>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月申报抵减，所属期12月已抵减</t>
    </r>
  </si>
  <si>
    <t>cit于6月已抵减</t>
  </si>
  <si>
    <t>河北省邯郸市鸡泽县</t>
  </si>
  <si>
    <t>招银金融租赁有限公司</t>
  </si>
  <si>
    <t>利豪鸡泽县50MW保障类风电场项目EPC工程总承包合同</t>
  </si>
  <si>
    <t>乌海市乌达区五虎山街道</t>
  </si>
  <si>
    <t>乌海市金湖独立储能电站项目EPC总承
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</si>
  <si>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月申报抵减，所属期12月已抵减</t>
    </r>
  </si>
  <si>
    <t>滨州远凌新能源有限责任公司</t>
  </si>
  <si>
    <t>滨州北海储能电站项目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</si>
  <si>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月申报抵减，所属期12月已抵减</t>
    </r>
  </si>
  <si>
    <t>清水河县云景风力发电有限公
司</t>
  </si>
  <si>
    <t>清水河县城关分散式风电场项目EPC总承包</t>
  </si>
  <si>
    <t>VAT于所属期6月申报抵减，所属期12月已抵减</t>
  </si>
  <si>
    <t>盐城市射阳县射阳港经济开发区护堆河西侧</t>
  </si>
  <si>
    <t>射阳汇智风电场项目 EPC 总承包采购合同</t>
  </si>
  <si>
    <t>cit于9月已抵减</t>
  </si>
  <si>
    <t>陕西省榆林市靖边县东南部天赐湾乡</t>
  </si>
  <si>
    <t>靖边县状泽城河100兆瓦风电场项目EPC工程总承包合同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</si>
  <si>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8</t>
    </r>
    <r>
      <rPr>
        <sz val="11"/>
        <rFont val="宋体"/>
        <family val="3"/>
        <charset val="134"/>
      </rPr>
      <t>月申报抵减，所属期12月已抵减</t>
    </r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</si>
  <si>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9</t>
    </r>
    <r>
      <rPr>
        <sz val="11"/>
        <rFont val="宋体"/>
        <family val="3"/>
        <charset val="134"/>
      </rPr>
      <t>月申报抵减，所属期12月已抵减</t>
    </r>
  </si>
  <si>
    <t>江苏省盐城市射阳县射阳港经济开发区</t>
  </si>
  <si>
    <t>远景能源射阳样机拆除改造 EPC 总承包</t>
  </si>
  <si>
    <t>VAT于所属期12月已抵减</t>
  </si>
  <si>
    <t>cit于12月已抵减</t>
  </si>
  <si>
    <t>内蒙古自治区呼和浩特市武川县哈乐镇卜圪素村</t>
  </si>
  <si>
    <t>呼和浩特武川 100 万千瓦/400 万千瓦时独立储能电站项目 EPC 总承包采购合</t>
  </si>
  <si>
    <t>甘肃省武威市民勤县红沙岗镇</t>
  </si>
  <si>
    <t>景威民勤10万千瓦风电项目EPC总承包采购 同</t>
  </si>
  <si>
    <t>鄂尔多斯伊金霍洛旗红庆河镇</t>
  </si>
  <si>
    <t>远景鄂尔多斯零碳产业园样机项目EPC总承包采购合同</t>
  </si>
  <si>
    <t>定远县安徽省滁州市定远县定城镇靠山路与连江路交叉口</t>
  </si>
  <si>
    <t>远景能源定远万家风电场升压站消缺工程</t>
  </si>
  <si>
    <t>VAT于所属期01月申报抵减</t>
  </si>
  <si>
    <t>cit于3月抵减</t>
  </si>
  <si>
    <t>远景能源射阳样机增补拆除吊装 EPC 总承包采购合同</t>
  </si>
  <si>
    <t>远景能源射阳样机拆机吊装EPC总承包采购合同</t>
  </si>
  <si>
    <t>远景能源射阳样机拆除改造 EPC 总承包采购合同</t>
  </si>
  <si>
    <t>本期抵减预缴</t>
    <phoneticPr fontId="3" type="noConversion"/>
  </si>
  <si>
    <t>2025年累计预缴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</si>
</sst>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#,##0.00_ "/>
  </numFmts>
  <fonts count="12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rgb="FF000000"/>
      <name val="Microsoft YaHei"/>
      <charset val="134"/>
    </font>
    <font>
      <sz val="9"/>
      <name val="等线"/>
      <family val="3"/>
      <charset val="134"/>
      <scheme val="minor"/>
    </font>
    <font>
      <sz val="9"/>
      <color rgb="FF000000"/>
      <name val="Microsoft YaHei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9"/>
      <name val="Microsoft YaHei"/>
      <charset val="134"/>
    </font>
    <font>
      <sz val="10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.5"/>
      <color rgb="FF000000"/>
      <name val="FZKTJW--GB1-0"/>
      <family val="1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517807550279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0" xfId="2"/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176" fontId="4" fillId="3" borderId="1" xfId="1" applyFont="1" applyFill="1" applyBorder="1" applyAlignment="1">
      <alignment horizontal="left" vertical="top"/>
    </xf>
    <xf numFmtId="0" fontId="5" fillId="0" borderId="0" xfId="0" applyFont="1"/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vertical="top"/>
    </xf>
    <xf numFmtId="4" fontId="7" fillId="3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176" fontId="7" fillId="3" borderId="1" xfId="1" applyFont="1" applyFill="1" applyBorder="1" applyAlignment="1">
      <alignment horizontal="left" vertical="top"/>
    </xf>
    <xf numFmtId="176" fontId="7" fillId="3" borderId="1" xfId="1" applyFont="1" applyFill="1" applyBorder="1" applyAlignment="1">
      <alignment vertical="center"/>
    </xf>
    <xf numFmtId="176" fontId="5" fillId="3" borderId="1" xfId="1" applyFont="1" applyFill="1" applyBorder="1" applyAlignment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left" vertical="top" wrapText="1"/>
    </xf>
    <xf numFmtId="4" fontId="4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176" fontId="4" fillId="3" borderId="1" xfId="1" applyFont="1" applyFill="1" applyBorder="1" applyAlignment="1">
      <alignment vertical="center"/>
    </xf>
    <xf numFmtId="0" fontId="6" fillId="0" borderId="0" xfId="0" applyFont="1"/>
    <xf numFmtId="176" fontId="0" fillId="3" borderId="1" xfId="1" applyFont="1" applyFill="1" applyBorder="1" applyAlignment="1"/>
    <xf numFmtId="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176" fontId="0" fillId="0" borderId="1" xfId="1" applyFont="1" applyFill="1" applyBorder="1" applyAlignment="1"/>
    <xf numFmtId="4" fontId="0" fillId="0" borderId="1" xfId="0" applyNumberFormat="1" applyBorder="1"/>
    <xf numFmtId="176" fontId="7" fillId="0" borderId="0" xfId="1" applyFont="1" applyFill="1" applyBorder="1" applyAlignment="1">
      <alignment horizontal="left" vertical="top"/>
    </xf>
    <xf numFmtId="176" fontId="4" fillId="3" borderId="1" xfId="1" applyFont="1" applyFill="1" applyBorder="1" applyAlignment="1">
      <alignment horizontal="right" vertical="top"/>
    </xf>
    <xf numFmtId="4" fontId="1" fillId="0" borderId="1" xfId="2" applyNumberFormat="1" applyBorder="1" applyAlignment="1">
      <alignment horizontal="right"/>
    </xf>
    <xf numFmtId="0" fontId="1" fillId="0" borderId="1" xfId="2" applyBorder="1" applyAlignment="1">
      <alignment horizontal="right"/>
    </xf>
    <xf numFmtId="0" fontId="5" fillId="0" borderId="0" xfId="0" applyFont="1" applyAlignment="1">
      <alignment wrapText="1"/>
    </xf>
    <xf numFmtId="0" fontId="1" fillId="0" borderId="1" xfId="2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4" fillId="0" borderId="1" xfId="0" applyFont="1" applyBorder="1" applyAlignment="1">
      <alignment horizontal="right" vertical="top"/>
    </xf>
    <xf numFmtId="0" fontId="1" fillId="0" borderId="0" xfId="2"/>
    <xf numFmtId="0" fontId="1" fillId="0" borderId="2" xfId="2" applyBorder="1"/>
    <xf numFmtId="3" fontId="4" fillId="4" borderId="1" xfId="0" applyNumberFormat="1" applyFont="1" applyFill="1" applyBorder="1" applyAlignment="1">
      <alignment vertical="center"/>
    </xf>
    <xf numFmtId="0" fontId="1" fillId="0" borderId="1" xfId="2" applyBorder="1"/>
    <xf numFmtId="4" fontId="9" fillId="0" borderId="0" xfId="0" applyNumberFormat="1" applyFont="1"/>
    <xf numFmtId="4" fontId="10" fillId="0" borderId="0" xfId="0" applyNumberFormat="1" applyFont="1"/>
    <xf numFmtId="177" fontId="11" fillId="4" borderId="0" xfId="2" applyNumberFormat="1" applyFont="1" applyFill="1"/>
    <xf numFmtId="4" fontId="11" fillId="0" borderId="0" xfId="2" applyNumberFormat="1" applyFont="1"/>
    <xf numFmtId="176" fontId="1" fillId="5" borderId="0" xfId="2" applyNumberFormat="1" applyFill="1"/>
  </cellXfs>
  <cellStyles count="3">
    <cellStyle name="常规" xfId="0" builtinId="0"/>
    <cellStyle name="常规 6 2" xfId="2" xr:uid="{F6E5676A-6143-4CDE-BD1E-A2A05318529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FC08-7A92-463B-9756-D7D4C9456AFE}">
  <sheetPr>
    <tabColor theme="7" tint="0.59999389629810485"/>
  </sheetPr>
  <dimension ref="A1:P46"/>
  <sheetViews>
    <sheetView tabSelected="1" topLeftCell="E30" workbookViewId="0">
      <selection activeCell="I49" sqref="I49"/>
    </sheetView>
  </sheetViews>
  <sheetFormatPr defaultRowHeight="14.25"/>
  <cols>
    <col min="12" max="12" width="22.375" customWidth="1"/>
    <col min="13" max="13" width="17.125" customWidth="1"/>
    <col min="14" max="14" width="13.125" customWidth="1"/>
    <col min="15" max="15" width="18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</row>
    <row r="2" spans="1:16" ht="15">
      <c r="A2" s="4">
        <v>6</v>
      </c>
      <c r="B2" s="5" t="s">
        <v>14</v>
      </c>
      <c r="C2" s="5" t="s">
        <v>15</v>
      </c>
      <c r="D2" s="5" t="s">
        <v>16</v>
      </c>
      <c r="E2" s="5" t="s">
        <v>17</v>
      </c>
      <c r="F2" s="5">
        <v>202401</v>
      </c>
      <c r="G2" s="6">
        <v>996000</v>
      </c>
      <c r="H2" s="6">
        <v>667825.56000000006</v>
      </c>
      <c r="I2" s="6"/>
      <c r="J2" s="6">
        <v>12253.68</v>
      </c>
      <c r="K2" s="6"/>
      <c r="L2" s="6">
        <v>12253.68</v>
      </c>
      <c r="M2" s="6">
        <v>1225.3699999999999</v>
      </c>
      <c r="N2" s="6">
        <v>1225.3679999999999</v>
      </c>
      <c r="O2" s="7" t="s">
        <v>18</v>
      </c>
      <c r="P2" s="7" t="s">
        <v>19</v>
      </c>
    </row>
    <row r="3" spans="1:16" ht="15">
      <c r="A3" s="4">
        <v>7</v>
      </c>
      <c r="B3" s="5" t="s">
        <v>20</v>
      </c>
      <c r="C3" s="5" t="s">
        <v>21</v>
      </c>
      <c r="D3" s="5" t="s">
        <v>22</v>
      </c>
      <c r="E3" s="5" t="s">
        <v>23</v>
      </c>
      <c r="F3" s="5">
        <v>202404</v>
      </c>
      <c r="G3" s="6">
        <v>32917416.77</v>
      </c>
      <c r="H3" s="6">
        <v>32917416.77</v>
      </c>
      <c r="I3" s="6"/>
      <c r="J3" s="6">
        <v>21943.21</v>
      </c>
      <c r="K3" s="6"/>
      <c r="L3" s="6">
        <v>21943.21</v>
      </c>
      <c r="M3" s="6">
        <f>1097.16+658.3+438.86</f>
        <v>2194.3200000000002</v>
      </c>
      <c r="N3" s="6">
        <v>60398.929819999998</v>
      </c>
      <c r="O3" s="7" t="s">
        <v>18</v>
      </c>
      <c r="P3" s="7" t="s">
        <v>19</v>
      </c>
    </row>
    <row r="4" spans="1:16" ht="15">
      <c r="A4" s="4"/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7"/>
      <c r="P4" s="7"/>
    </row>
    <row r="5" spans="1:16" ht="15">
      <c r="A5" s="4">
        <v>8</v>
      </c>
      <c r="B5" s="5" t="s">
        <v>24</v>
      </c>
      <c r="C5" s="5" t="s">
        <v>25</v>
      </c>
      <c r="D5" s="5" t="s">
        <v>26</v>
      </c>
      <c r="E5" s="5" t="s">
        <v>27</v>
      </c>
      <c r="F5" s="5">
        <v>202405</v>
      </c>
      <c r="G5" s="6">
        <v>208766461</v>
      </c>
      <c r="H5" s="6">
        <v>208766461</v>
      </c>
      <c r="I5" s="6">
        <v>206421528.58000001</v>
      </c>
      <c r="J5" s="6">
        <f>(H5-I5)/1.09*2%</f>
        <v>43026.282935779571</v>
      </c>
      <c r="K5" s="6"/>
      <c r="L5" s="6">
        <v>43026.2829357796</v>
      </c>
      <c r="M5" s="6">
        <f>2151.31+860.53+1290.79</f>
        <v>4302.63</v>
      </c>
      <c r="N5" s="6">
        <v>383057.73</v>
      </c>
      <c r="O5" s="7" t="s">
        <v>18</v>
      </c>
      <c r="P5" s="7" t="s">
        <v>19</v>
      </c>
    </row>
    <row r="6" spans="1:16" ht="15">
      <c r="A6" s="4">
        <v>9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202406</v>
      </c>
      <c r="G6" s="6">
        <v>208766461</v>
      </c>
      <c r="H6" s="6">
        <v>88930666.129999995</v>
      </c>
      <c r="I6" s="6">
        <v>86173009.519999996</v>
      </c>
      <c r="J6" s="6">
        <f>(H6-I6)/1.09*2%</f>
        <v>50599.203853210995</v>
      </c>
      <c r="K6" s="6"/>
      <c r="L6" s="6">
        <v>50599.203853211002</v>
      </c>
      <c r="M6" s="6">
        <v>5059.92</v>
      </c>
      <c r="N6" s="6">
        <v>163175.53418348599</v>
      </c>
      <c r="O6" s="7" t="s">
        <v>18</v>
      </c>
      <c r="P6" s="7" t="s">
        <v>19</v>
      </c>
    </row>
    <row r="7" spans="1:16" ht="15">
      <c r="A7" s="4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7"/>
      <c r="P7" s="7"/>
    </row>
    <row r="8" spans="1:16" ht="15">
      <c r="A8" s="8">
        <v>10</v>
      </c>
      <c r="B8" s="9" t="s">
        <v>20</v>
      </c>
      <c r="C8" s="9" t="s">
        <v>21</v>
      </c>
      <c r="D8" s="9" t="s">
        <v>22</v>
      </c>
      <c r="E8" s="9" t="s">
        <v>32</v>
      </c>
      <c r="F8" s="9">
        <v>202406</v>
      </c>
      <c r="G8" s="10">
        <v>21145047.34</v>
      </c>
      <c r="H8" s="11">
        <v>21145047.34</v>
      </c>
      <c r="I8" s="11">
        <v>12080329</v>
      </c>
      <c r="J8" s="12">
        <f>(H8-I8)/1.09*2%</f>
        <v>166325.10715596328</v>
      </c>
      <c r="K8" s="12"/>
      <c r="L8" s="13">
        <f>J8</f>
        <v>166325.10715596328</v>
      </c>
      <c r="M8" s="14">
        <f>8316.26+4989.75+3326.5</f>
        <v>16632.510000000002</v>
      </c>
      <c r="N8" s="12">
        <v>38798.25</v>
      </c>
      <c r="O8" s="7" t="s">
        <v>33</v>
      </c>
      <c r="P8" s="7" t="s">
        <v>19</v>
      </c>
    </row>
    <row r="9" spans="1:16" ht="15">
      <c r="A9" s="8"/>
      <c r="B9" s="9"/>
      <c r="C9" s="9"/>
      <c r="D9" s="9"/>
      <c r="E9" s="9"/>
      <c r="F9" s="9"/>
      <c r="G9" s="10"/>
      <c r="H9" s="11"/>
      <c r="I9" s="11"/>
      <c r="J9" s="12"/>
      <c r="K9" s="12"/>
      <c r="L9" s="13"/>
      <c r="M9" s="14"/>
      <c r="N9" s="12"/>
      <c r="O9" s="7"/>
      <c r="P9" s="7"/>
    </row>
    <row r="10" spans="1:16" ht="57">
      <c r="A10" s="15">
        <v>11</v>
      </c>
      <c r="B10" s="5" t="s">
        <v>28</v>
      </c>
      <c r="C10" s="5" t="s">
        <v>34</v>
      </c>
      <c r="D10" s="16" t="s">
        <v>35</v>
      </c>
      <c r="E10" s="5" t="s">
        <v>36</v>
      </c>
      <c r="F10" s="5">
        <v>202407</v>
      </c>
      <c r="G10" s="17">
        <v>10261695.16</v>
      </c>
      <c r="H10" s="17">
        <v>10261695.16</v>
      </c>
      <c r="I10" s="18">
        <v>9970877.9000000004</v>
      </c>
      <c r="J10" s="18">
        <v>5336.1</v>
      </c>
      <c r="K10" s="18"/>
      <c r="L10" s="19">
        <v>5336.1</v>
      </c>
      <c r="M10" s="19">
        <v>533.61</v>
      </c>
      <c r="N10" s="6">
        <v>18828.8</v>
      </c>
      <c r="O10" s="7" t="s">
        <v>33</v>
      </c>
      <c r="P10" s="20" t="s">
        <v>37</v>
      </c>
    </row>
    <row r="11" spans="1:16" ht="15">
      <c r="A11" s="15"/>
      <c r="B11" s="5"/>
      <c r="C11" s="5"/>
      <c r="D11" s="16"/>
      <c r="E11" s="5"/>
      <c r="F11" s="5"/>
      <c r="G11" s="17"/>
      <c r="H11" s="17"/>
      <c r="I11" s="18"/>
      <c r="J11" s="18"/>
      <c r="K11" s="18"/>
      <c r="L11" s="19"/>
      <c r="M11" s="19"/>
      <c r="N11" s="6"/>
      <c r="O11" s="7"/>
      <c r="P11" s="20"/>
    </row>
    <row r="12" spans="1:16" ht="15">
      <c r="A12" s="15">
        <v>12</v>
      </c>
      <c r="B12" s="5" t="s">
        <v>20</v>
      </c>
      <c r="C12" s="5" t="s">
        <v>38</v>
      </c>
      <c r="D12" s="5" t="s">
        <v>39</v>
      </c>
      <c r="E12" s="5" t="s">
        <v>40</v>
      </c>
      <c r="F12" s="5">
        <v>202407</v>
      </c>
      <c r="G12" s="18">
        <v>57238403.57</v>
      </c>
      <c r="H12" s="18">
        <v>57238403.57</v>
      </c>
      <c r="I12" s="18">
        <v>52256733.210000001</v>
      </c>
      <c r="J12" s="18">
        <v>91406.8</v>
      </c>
      <c r="K12" s="18"/>
      <c r="L12" s="19">
        <v>91406.8</v>
      </c>
      <c r="M12" s="21">
        <v>9140.68</v>
      </c>
      <c r="N12" s="21">
        <v>105024.59</v>
      </c>
      <c r="O12" s="7" t="s">
        <v>33</v>
      </c>
      <c r="P12" s="20" t="s">
        <v>37</v>
      </c>
    </row>
    <row r="13" spans="1:16" ht="15">
      <c r="A13" s="15">
        <v>13</v>
      </c>
      <c r="B13" s="5" t="s">
        <v>20</v>
      </c>
      <c r="C13" s="5" t="s">
        <v>41</v>
      </c>
      <c r="D13" s="5" t="s">
        <v>42</v>
      </c>
      <c r="E13" s="5" t="s">
        <v>43</v>
      </c>
      <c r="F13" s="5">
        <v>202407</v>
      </c>
      <c r="G13" s="18">
        <v>118420488.63</v>
      </c>
      <c r="H13" s="18">
        <v>118420488.63</v>
      </c>
      <c r="I13" s="18">
        <v>114620593.95999999</v>
      </c>
      <c r="J13" s="18">
        <v>69722.84</v>
      </c>
      <c r="K13" s="18"/>
      <c r="L13" s="19">
        <v>69722.84</v>
      </c>
      <c r="M13" s="21">
        <v>6972.29</v>
      </c>
      <c r="N13" s="21">
        <v>217285.3</v>
      </c>
      <c r="O13" s="7" t="s">
        <v>33</v>
      </c>
      <c r="P13" s="20" t="s">
        <v>37</v>
      </c>
    </row>
    <row r="14" spans="1:16" ht="15">
      <c r="A14" s="15">
        <v>14</v>
      </c>
      <c r="B14" s="5" t="s">
        <v>14</v>
      </c>
      <c r="C14" s="5" t="s">
        <v>44</v>
      </c>
      <c r="D14" s="5" t="s">
        <v>45</v>
      </c>
      <c r="E14" s="5" t="s">
        <v>46</v>
      </c>
      <c r="F14" s="5">
        <v>202407</v>
      </c>
      <c r="G14" s="18">
        <v>595940703.42999995</v>
      </c>
      <c r="H14" s="18">
        <v>595940703.42999995</v>
      </c>
      <c r="I14" s="18">
        <v>197739642.31999999</v>
      </c>
      <c r="J14" s="19">
        <v>7306441.4900000002</v>
      </c>
      <c r="K14" s="19"/>
      <c r="L14" s="19">
        <v>7306441.4900000002</v>
      </c>
      <c r="M14" s="22">
        <v>730644.14</v>
      </c>
      <c r="N14" s="21">
        <v>1093469.18</v>
      </c>
      <c r="O14" s="7" t="s">
        <v>33</v>
      </c>
      <c r="P14" s="20" t="s">
        <v>37</v>
      </c>
    </row>
    <row r="15" spans="1:16">
      <c r="A15" s="23">
        <v>15</v>
      </c>
      <c r="B15" s="24" t="s">
        <v>28</v>
      </c>
      <c r="C15" s="24" t="s">
        <v>47</v>
      </c>
      <c r="D15" s="24" t="s">
        <v>35</v>
      </c>
      <c r="E15" s="24" t="s">
        <v>48</v>
      </c>
      <c r="F15" s="24">
        <v>202411</v>
      </c>
      <c r="G15" s="25">
        <v>2484278.9700000002</v>
      </c>
      <c r="H15" s="25">
        <v>2484278.9700000002</v>
      </c>
      <c r="I15" s="25">
        <v>2405780</v>
      </c>
      <c r="J15" s="26">
        <v>1440.35</v>
      </c>
      <c r="K15" s="26"/>
      <c r="L15" s="26">
        <v>1440.35</v>
      </c>
      <c r="M15" s="27">
        <v>72.02</v>
      </c>
      <c r="N15" s="28">
        <v>4558.3100000000004</v>
      </c>
      <c r="O15" s="29" t="s">
        <v>49</v>
      </c>
      <c r="P15" s="3" t="s">
        <v>50</v>
      </c>
    </row>
    <row r="16" spans="1:16">
      <c r="A16" s="23">
        <v>16</v>
      </c>
      <c r="B16" s="24" t="s">
        <v>20</v>
      </c>
      <c r="C16" s="24" t="s">
        <v>51</v>
      </c>
      <c r="D16" s="24" t="s">
        <v>52</v>
      </c>
      <c r="E16" s="24" t="s">
        <v>53</v>
      </c>
      <c r="F16" s="24">
        <v>202411</v>
      </c>
      <c r="G16" s="25">
        <v>346072047.99000001</v>
      </c>
      <c r="H16" s="25">
        <v>346072047.99000001</v>
      </c>
      <c r="I16" s="25">
        <v>131990660.52</v>
      </c>
      <c r="J16" s="26">
        <v>3928098.85</v>
      </c>
      <c r="K16" s="26"/>
      <c r="L16" s="26">
        <v>3928098.85</v>
      </c>
      <c r="M16" s="28">
        <v>392809.89</v>
      </c>
      <c r="N16" s="28">
        <v>634994.57999999996</v>
      </c>
      <c r="O16" s="29" t="s">
        <v>49</v>
      </c>
      <c r="P16" s="3" t="s">
        <v>50</v>
      </c>
    </row>
    <row r="17" spans="1:16">
      <c r="A17" s="23">
        <v>17</v>
      </c>
      <c r="B17" s="24" t="s">
        <v>24</v>
      </c>
      <c r="C17" s="24" t="s">
        <v>54</v>
      </c>
      <c r="D17" s="24" t="s">
        <v>55</v>
      </c>
      <c r="E17" s="24" t="s">
        <v>56</v>
      </c>
      <c r="F17" s="24">
        <v>202411</v>
      </c>
      <c r="G17" s="25">
        <v>56649417.560000002</v>
      </c>
      <c r="H17" s="25">
        <v>56649417.560000002</v>
      </c>
      <c r="I17" s="25">
        <v>56649417.560000002</v>
      </c>
      <c r="J17" s="25">
        <v>0</v>
      </c>
      <c r="K17" s="25"/>
      <c r="L17" s="25">
        <v>0</v>
      </c>
      <c r="M17" s="27">
        <v>0</v>
      </c>
      <c r="N17" s="27">
        <v>103943.89</v>
      </c>
      <c r="O17" s="29" t="s">
        <v>49</v>
      </c>
      <c r="P17" s="3" t="s">
        <v>50</v>
      </c>
    </row>
    <row r="18" spans="1:16">
      <c r="A18" s="23">
        <v>18</v>
      </c>
      <c r="B18" s="24" t="s">
        <v>24</v>
      </c>
      <c r="C18" s="24" t="s">
        <v>57</v>
      </c>
      <c r="D18" s="24" t="s">
        <v>55</v>
      </c>
      <c r="E18" s="24" t="s">
        <v>58</v>
      </c>
      <c r="F18" s="24">
        <v>202411</v>
      </c>
      <c r="G18" s="25">
        <v>599127385.15999997</v>
      </c>
      <c r="H18" s="25">
        <v>599127385.15999997</v>
      </c>
      <c r="I18" s="25">
        <v>179078743.71000001</v>
      </c>
      <c r="J18" s="26">
        <v>7707314.5199999996</v>
      </c>
      <c r="K18" s="26"/>
      <c r="L18" s="26">
        <v>7707314.5199999996</v>
      </c>
      <c r="M18" s="28">
        <v>770731.46</v>
      </c>
      <c r="N18" s="28">
        <v>1099316.3</v>
      </c>
      <c r="O18" s="29" t="s">
        <v>49</v>
      </c>
      <c r="P18" s="3" t="s">
        <v>50</v>
      </c>
    </row>
    <row r="19" spans="1:16">
      <c r="A19" s="23">
        <v>19</v>
      </c>
      <c r="B19" s="24" t="s">
        <v>24</v>
      </c>
      <c r="C19" s="24" t="s">
        <v>59</v>
      </c>
      <c r="D19" s="24" t="s">
        <v>55</v>
      </c>
      <c r="E19" s="24" t="s">
        <v>60</v>
      </c>
      <c r="F19" s="24">
        <v>202411</v>
      </c>
      <c r="G19" s="25">
        <v>144851284.71000001</v>
      </c>
      <c r="H19" s="25">
        <v>144851284.71000001</v>
      </c>
      <c r="I19" s="25">
        <v>144851284.71000001</v>
      </c>
      <c r="J19" s="25">
        <v>0</v>
      </c>
      <c r="K19" s="25"/>
      <c r="L19" s="25">
        <v>0</v>
      </c>
      <c r="M19" s="27">
        <v>0</v>
      </c>
      <c r="N19" s="28">
        <v>265782.17</v>
      </c>
      <c r="O19" s="29" t="s">
        <v>49</v>
      </c>
      <c r="P19" s="3" t="s">
        <v>50</v>
      </c>
    </row>
    <row r="20" spans="1:16">
      <c r="A20" s="23">
        <v>20</v>
      </c>
      <c r="B20" s="24" t="s">
        <v>61</v>
      </c>
      <c r="C20" s="24" t="s">
        <v>62</v>
      </c>
      <c r="D20" s="24" t="s">
        <v>63</v>
      </c>
      <c r="E20" s="24" t="s">
        <v>64</v>
      </c>
      <c r="F20" s="24">
        <v>202411</v>
      </c>
      <c r="G20" s="25">
        <v>1044000</v>
      </c>
      <c r="H20" s="25">
        <v>1044000</v>
      </c>
      <c r="I20" s="25">
        <v>0</v>
      </c>
      <c r="J20" s="26">
        <v>19155.96</v>
      </c>
      <c r="K20" s="26"/>
      <c r="L20" s="26">
        <v>19155.96</v>
      </c>
      <c r="M20" s="28">
        <v>1149.3599999999999</v>
      </c>
      <c r="N20" s="28">
        <v>1915.6</v>
      </c>
      <c r="O20" s="29" t="s">
        <v>49</v>
      </c>
      <c r="P20" s="3" t="s">
        <v>50</v>
      </c>
    </row>
    <row r="21" spans="1:16">
      <c r="A21" s="23">
        <v>21</v>
      </c>
      <c r="B21" s="24" t="s">
        <v>28</v>
      </c>
      <c r="C21" s="24" t="s">
        <v>65</v>
      </c>
      <c r="D21" s="24" t="s">
        <v>66</v>
      </c>
      <c r="E21" s="24" t="s">
        <v>67</v>
      </c>
      <c r="F21" s="24">
        <v>202412</v>
      </c>
      <c r="G21" s="25">
        <v>854417470.89999998</v>
      </c>
      <c r="H21" s="25">
        <v>854417470.89999998</v>
      </c>
      <c r="I21" s="25">
        <v>196071464.62</v>
      </c>
      <c r="J21" s="26">
        <v>12079743.23</v>
      </c>
      <c r="K21" s="26"/>
      <c r="L21" s="26">
        <v>12079743.23</v>
      </c>
      <c r="M21" s="27">
        <v>724784.59</v>
      </c>
      <c r="N21" s="28">
        <v>1567738.48</v>
      </c>
      <c r="O21" s="29" t="s">
        <v>49</v>
      </c>
      <c r="P21" s="3" t="s">
        <v>50</v>
      </c>
    </row>
    <row r="22" spans="1:16">
      <c r="A22" s="23">
        <v>22</v>
      </c>
      <c r="B22" s="24" t="s">
        <v>20</v>
      </c>
      <c r="C22" s="24" t="s">
        <v>38</v>
      </c>
      <c r="D22" s="24" t="s">
        <v>39</v>
      </c>
      <c r="E22" s="24" t="s">
        <v>68</v>
      </c>
      <c r="F22" s="24">
        <v>202501</v>
      </c>
      <c r="G22" s="25">
        <v>245271434.47999999</v>
      </c>
      <c r="H22" s="25">
        <v>245271434.47999999</v>
      </c>
      <c r="I22" s="25">
        <v>0</v>
      </c>
      <c r="J22" s="26">
        <v>4500393.29</v>
      </c>
      <c r="K22" s="26"/>
      <c r="L22" s="26">
        <v>4500393.29</v>
      </c>
      <c r="M22" s="27">
        <v>450039.33</v>
      </c>
      <c r="N22" s="28">
        <v>450039.33</v>
      </c>
      <c r="O22" s="29" t="s">
        <v>69</v>
      </c>
      <c r="P22" s="3" t="s">
        <v>70</v>
      </c>
    </row>
    <row r="23" spans="1:16">
      <c r="A23" s="23">
        <v>23</v>
      </c>
      <c r="B23" s="24" t="s">
        <v>20</v>
      </c>
      <c r="C23" s="24" t="s">
        <v>41</v>
      </c>
      <c r="D23" s="24" t="s">
        <v>42</v>
      </c>
      <c r="E23" s="24" t="s">
        <v>71</v>
      </c>
      <c r="F23" s="24">
        <v>202501</v>
      </c>
      <c r="G23" s="25">
        <v>400409722.25</v>
      </c>
      <c r="H23" s="25">
        <v>400409722.25</v>
      </c>
      <c r="I23" s="25">
        <v>0</v>
      </c>
      <c r="J23" s="26">
        <v>7346967.3799999999</v>
      </c>
      <c r="K23" s="26"/>
      <c r="L23" s="26">
        <v>7346967.3799999999</v>
      </c>
      <c r="M23" s="27">
        <v>734696.74</v>
      </c>
      <c r="N23" s="27">
        <v>734696.74</v>
      </c>
      <c r="O23" s="29" t="s">
        <v>69</v>
      </c>
      <c r="P23" s="3" t="s">
        <v>70</v>
      </c>
    </row>
    <row r="24" spans="1:16" ht="42.75">
      <c r="A24" s="4">
        <v>24</v>
      </c>
      <c r="B24" s="4" t="s">
        <v>14</v>
      </c>
      <c r="C24" s="4" t="s">
        <v>15</v>
      </c>
      <c r="D24" s="4" t="s">
        <v>16</v>
      </c>
      <c r="E24" s="4" t="s">
        <v>17</v>
      </c>
      <c r="F24" s="4">
        <v>202503</v>
      </c>
      <c r="G24" s="30">
        <v>996000</v>
      </c>
      <c r="H24" s="31">
        <v>74202.84</v>
      </c>
      <c r="I24" s="32"/>
      <c r="J24" s="32"/>
      <c r="K24" s="32"/>
      <c r="L24" s="31">
        <v>1361.52</v>
      </c>
      <c r="M24" s="32">
        <v>136.16</v>
      </c>
      <c r="N24" s="32">
        <v>136.15</v>
      </c>
      <c r="O24" s="33" t="s">
        <v>72</v>
      </c>
      <c r="P24" s="3" t="s">
        <v>70</v>
      </c>
    </row>
    <row r="25" spans="1:16" ht="45">
      <c r="A25" s="34">
        <v>25</v>
      </c>
      <c r="B25" s="35" t="s">
        <v>20</v>
      </c>
      <c r="C25" s="24" t="s">
        <v>73</v>
      </c>
      <c r="D25" s="24" t="s">
        <v>74</v>
      </c>
      <c r="E25" s="24" t="s">
        <v>75</v>
      </c>
      <c r="F25" s="24">
        <v>202503</v>
      </c>
      <c r="G25" s="36">
        <v>33400000</v>
      </c>
      <c r="H25" s="31">
        <v>33777020.829999998</v>
      </c>
      <c r="I25" s="31">
        <v>32228107.079999998</v>
      </c>
      <c r="J25" s="32"/>
      <c r="K25" s="32"/>
      <c r="L25" s="31">
        <v>28420.44</v>
      </c>
      <c r="M25" s="32">
        <v>2842.04</v>
      </c>
      <c r="N25" s="31">
        <v>61976.18</v>
      </c>
      <c r="O25" s="33" t="s">
        <v>76</v>
      </c>
      <c r="P25" s="3" t="s">
        <v>70</v>
      </c>
    </row>
    <row r="26" spans="1:16" ht="42.75">
      <c r="A26" s="34">
        <v>26</v>
      </c>
      <c r="B26" s="35" t="s">
        <v>20</v>
      </c>
      <c r="C26" s="24" t="s">
        <v>77</v>
      </c>
      <c r="D26" s="24" t="s">
        <v>78</v>
      </c>
      <c r="E26" s="24" t="s">
        <v>79</v>
      </c>
      <c r="F26" s="24">
        <v>202504</v>
      </c>
      <c r="G26" s="37">
        <v>334431000</v>
      </c>
      <c r="H26" s="31">
        <v>241459737.90000001</v>
      </c>
      <c r="I26" s="31">
        <v>120586013.66</v>
      </c>
      <c r="J26" s="32"/>
      <c r="K26" s="32"/>
      <c r="L26" s="31">
        <v>2217866.5</v>
      </c>
      <c r="M26" s="31">
        <v>221786.66</v>
      </c>
      <c r="N26" s="31">
        <v>443045.39</v>
      </c>
      <c r="O26" s="33" t="s">
        <v>80</v>
      </c>
      <c r="P26" s="3" t="s">
        <v>81</v>
      </c>
    </row>
    <row r="27" spans="1:16" ht="15">
      <c r="A27" s="24"/>
      <c r="B27" s="24"/>
      <c r="C27" s="24" t="s">
        <v>82</v>
      </c>
      <c r="D27" s="24" t="s">
        <v>83</v>
      </c>
      <c r="E27" s="24" t="s">
        <v>84</v>
      </c>
      <c r="F27" s="24">
        <v>2025.05</v>
      </c>
      <c r="G27" s="38"/>
      <c r="H27" s="38">
        <v>94089440</v>
      </c>
      <c r="I27" s="38">
        <v>94089440</v>
      </c>
      <c r="J27" s="38"/>
      <c r="K27" s="38"/>
      <c r="L27" s="38"/>
      <c r="M27" s="38"/>
      <c r="N27" s="38">
        <v>172641.17</v>
      </c>
      <c r="O27" s="7"/>
      <c r="P27" s="3" t="s">
        <v>81</v>
      </c>
    </row>
    <row r="28" spans="1:16" ht="42.75">
      <c r="A28" s="24"/>
      <c r="B28" s="24"/>
      <c r="C28" s="24" t="s">
        <v>85</v>
      </c>
      <c r="D28" s="24"/>
      <c r="E28" s="24" t="s">
        <v>86</v>
      </c>
      <c r="F28" s="24">
        <v>2025.05</v>
      </c>
      <c r="G28" s="38"/>
      <c r="H28" s="38">
        <v>52845243.990000002</v>
      </c>
      <c r="I28" s="38">
        <v>17135388.280000001</v>
      </c>
      <c r="J28" s="38"/>
      <c r="K28" s="38"/>
      <c r="L28" s="38">
        <v>655226.71</v>
      </c>
      <c r="M28" s="38">
        <v>78627.199999999997</v>
      </c>
      <c r="N28" s="38">
        <v>96963.75</v>
      </c>
      <c r="O28" s="33" t="s">
        <v>87</v>
      </c>
      <c r="P28" s="3" t="s">
        <v>81</v>
      </c>
    </row>
    <row r="29" spans="1:16" ht="42.75">
      <c r="A29" s="24"/>
      <c r="B29" s="24"/>
      <c r="C29" s="24"/>
      <c r="D29" s="24" t="s">
        <v>88</v>
      </c>
      <c r="E29" s="24" t="s">
        <v>89</v>
      </c>
      <c r="F29" s="24">
        <v>2025.06</v>
      </c>
      <c r="G29" s="38">
        <v>70000000</v>
      </c>
      <c r="H29" s="38">
        <v>32605568.010000002</v>
      </c>
      <c r="I29" s="38">
        <v>31810310.260000002</v>
      </c>
      <c r="J29" s="38"/>
      <c r="K29" s="38"/>
      <c r="L29" s="38">
        <v>14591.89</v>
      </c>
      <c r="M29" s="38">
        <v>1459.19</v>
      </c>
      <c r="N29" s="38">
        <v>59826.73</v>
      </c>
      <c r="O29" s="33" t="s">
        <v>90</v>
      </c>
      <c r="P29" s="3" t="s">
        <v>81</v>
      </c>
    </row>
    <row r="30" spans="1:16" ht="45">
      <c r="A30" s="24"/>
      <c r="B30" s="24"/>
      <c r="C30" s="24"/>
      <c r="D30" s="24" t="s">
        <v>91</v>
      </c>
      <c r="E30" s="24" t="s">
        <v>92</v>
      </c>
      <c r="F30" s="24">
        <v>2025.06</v>
      </c>
      <c r="G30" s="38">
        <v>56655857.009999998</v>
      </c>
      <c r="H30" s="38">
        <v>33841798.170000002</v>
      </c>
      <c r="I30" s="38">
        <v>13772187.199999999</v>
      </c>
      <c r="J30" s="38"/>
      <c r="K30" s="38"/>
      <c r="L30" s="38">
        <v>368249.74</v>
      </c>
      <c r="M30" s="38">
        <v>36824.97</v>
      </c>
      <c r="N30" s="38">
        <v>62095.040000000001</v>
      </c>
      <c r="O30" s="33" t="s">
        <v>93</v>
      </c>
      <c r="P30" s="3" t="s">
        <v>81</v>
      </c>
    </row>
    <row r="31" spans="1:16" ht="15">
      <c r="A31" s="24"/>
      <c r="B31" s="24"/>
      <c r="C31" s="24" t="s">
        <v>94</v>
      </c>
      <c r="D31" s="24"/>
      <c r="E31" s="24" t="s">
        <v>95</v>
      </c>
      <c r="F31" s="24">
        <v>2025.7</v>
      </c>
      <c r="G31" s="24"/>
      <c r="H31" s="25">
        <v>53763780.359999999</v>
      </c>
      <c r="I31" s="25">
        <v>53763780.359999999</v>
      </c>
      <c r="J31" s="25"/>
      <c r="K31" s="25"/>
      <c r="L31" s="25"/>
      <c r="M31" s="25"/>
      <c r="N31" s="25">
        <v>98649.14</v>
      </c>
      <c r="O31" s="7"/>
      <c r="P31" s="3" t="s">
        <v>96</v>
      </c>
    </row>
    <row r="32" spans="1:16" ht="42.75">
      <c r="A32" s="24">
        <v>2025.8</v>
      </c>
      <c r="B32" s="24"/>
      <c r="C32" s="24" t="s">
        <v>97</v>
      </c>
      <c r="D32" s="24"/>
      <c r="E32" s="24" t="s">
        <v>98</v>
      </c>
      <c r="F32" s="24">
        <v>2025.8</v>
      </c>
      <c r="G32" s="24"/>
      <c r="H32" s="25">
        <v>198507000</v>
      </c>
      <c r="I32" s="25">
        <v>192131428.52000001</v>
      </c>
      <c r="J32" s="25"/>
      <c r="K32" s="25"/>
      <c r="L32" s="25">
        <v>116982.96</v>
      </c>
      <c r="M32" s="25"/>
      <c r="N32" s="25">
        <v>364233.03</v>
      </c>
      <c r="O32" s="33" t="s">
        <v>99</v>
      </c>
      <c r="P32" s="3" t="s">
        <v>96</v>
      </c>
    </row>
    <row r="33" spans="1:16" ht="42.75">
      <c r="A33" s="24">
        <v>2025.09</v>
      </c>
      <c r="B33" s="24"/>
      <c r="C33" s="24" t="s">
        <v>47</v>
      </c>
      <c r="D33" s="24"/>
      <c r="E33" s="24" t="s">
        <v>48</v>
      </c>
      <c r="F33" s="24">
        <v>2025.09</v>
      </c>
      <c r="G33" s="24"/>
      <c r="H33" s="25">
        <v>157503576.91</v>
      </c>
      <c r="I33" s="25">
        <v>6938155.1600000001</v>
      </c>
      <c r="J33" s="25"/>
      <c r="K33" s="25">
        <v>13813.34145</v>
      </c>
      <c r="L33" s="25">
        <v>2762668.29</v>
      </c>
      <c r="M33" s="25">
        <v>276266.83</v>
      </c>
      <c r="N33" s="25">
        <v>288997.39</v>
      </c>
      <c r="O33" s="33" t="s">
        <v>100</v>
      </c>
      <c r="P33" s="3" t="s">
        <v>96</v>
      </c>
    </row>
    <row r="34" spans="1:16">
      <c r="A34" s="24"/>
      <c r="B34" s="24"/>
      <c r="C34" s="24" t="s">
        <v>101</v>
      </c>
      <c r="D34" s="24"/>
      <c r="E34" s="24" t="s">
        <v>102</v>
      </c>
      <c r="F34" s="24">
        <v>202512</v>
      </c>
      <c r="G34" s="24"/>
      <c r="H34" s="25">
        <v>3370207.28</v>
      </c>
      <c r="I34" s="25">
        <v>3135076.53</v>
      </c>
      <c r="J34" s="25"/>
      <c r="K34" s="25"/>
      <c r="L34" s="25">
        <v>4314.33</v>
      </c>
      <c r="M34" s="25">
        <v>431.44</v>
      </c>
      <c r="N34" s="25">
        <v>6183.87</v>
      </c>
      <c r="O34" s="39" t="s">
        <v>103</v>
      </c>
      <c r="P34" s="39" t="s">
        <v>104</v>
      </c>
    </row>
    <row r="35" spans="1:16">
      <c r="A35" s="24"/>
      <c r="B35" s="24"/>
      <c r="C35" s="24" t="s">
        <v>105</v>
      </c>
      <c r="D35" s="24"/>
      <c r="E35" s="24" t="s">
        <v>106</v>
      </c>
      <c r="F35" s="24">
        <v>202512</v>
      </c>
      <c r="G35" s="24"/>
      <c r="H35" s="25">
        <v>10684188.02</v>
      </c>
      <c r="I35" s="25">
        <v>10231191.92</v>
      </c>
      <c r="J35" s="25"/>
      <c r="K35" s="25"/>
      <c r="L35" s="25">
        <v>8311.86</v>
      </c>
      <c r="M35" s="25">
        <v>831.19</v>
      </c>
      <c r="N35" s="25">
        <v>19604.009999999998</v>
      </c>
      <c r="O35" s="39"/>
      <c r="P35" s="39"/>
    </row>
    <row r="36" spans="1:16">
      <c r="A36" s="24"/>
      <c r="B36" s="24"/>
      <c r="C36" s="24" t="s">
        <v>107</v>
      </c>
      <c r="D36" s="24"/>
      <c r="E36" s="24" t="s">
        <v>108</v>
      </c>
      <c r="F36" s="24">
        <v>202512</v>
      </c>
      <c r="G36" s="24"/>
      <c r="H36" s="25">
        <v>142644379.30000001</v>
      </c>
      <c r="I36" s="25">
        <v>60075768.350000001</v>
      </c>
      <c r="J36" s="25"/>
      <c r="K36" s="25"/>
      <c r="L36" s="25">
        <v>1515020.38</v>
      </c>
      <c r="M36" s="25">
        <v>151502.04</v>
      </c>
      <c r="N36" s="25">
        <v>261732.81</v>
      </c>
      <c r="O36" s="39"/>
      <c r="P36" s="39"/>
    </row>
    <row r="37" spans="1:16">
      <c r="A37" s="24"/>
      <c r="B37" s="24"/>
      <c r="C37" s="24" t="s">
        <v>109</v>
      </c>
      <c r="D37" s="24"/>
      <c r="E37" s="24" t="s">
        <v>110</v>
      </c>
      <c r="F37" s="24">
        <v>202512</v>
      </c>
      <c r="G37" s="24"/>
      <c r="H37" s="25">
        <v>6397101.4299999997</v>
      </c>
      <c r="I37" s="25">
        <v>6323584.0700000003</v>
      </c>
      <c r="J37" s="25"/>
      <c r="K37" s="25"/>
      <c r="L37" s="25">
        <v>1348.94</v>
      </c>
      <c r="M37" s="25">
        <v>67.45</v>
      </c>
      <c r="N37" s="25">
        <v>11737.8</v>
      </c>
      <c r="O37" s="39"/>
      <c r="P37" s="39"/>
    </row>
    <row r="38" spans="1:16">
      <c r="A38" s="24"/>
      <c r="B38" s="24"/>
      <c r="C38" s="24" t="s">
        <v>109</v>
      </c>
      <c r="D38" s="24"/>
      <c r="E38" s="24" t="s">
        <v>110</v>
      </c>
      <c r="F38" s="24">
        <v>202512</v>
      </c>
      <c r="G38" s="24"/>
      <c r="H38" s="25">
        <v>6228102.8799999999</v>
      </c>
      <c r="I38" s="25">
        <v>6215792.0300000003</v>
      </c>
      <c r="J38" s="25"/>
      <c r="K38" s="25"/>
      <c r="L38" s="25">
        <v>225.89</v>
      </c>
      <c r="M38" s="25">
        <v>11.29</v>
      </c>
      <c r="N38" s="25">
        <v>11427.71</v>
      </c>
      <c r="O38" s="39"/>
      <c r="P38" s="39"/>
    </row>
    <row r="39" spans="1:16">
      <c r="A39" s="40"/>
      <c r="B39" s="40"/>
      <c r="C39" s="24" t="s">
        <v>111</v>
      </c>
      <c r="D39" s="24"/>
      <c r="E39" s="24" t="s">
        <v>112</v>
      </c>
      <c r="F39" s="24">
        <v>202601</v>
      </c>
      <c r="G39" s="40"/>
      <c r="H39" s="25">
        <v>514605.35</v>
      </c>
      <c r="I39" s="25"/>
      <c r="J39" s="25"/>
      <c r="K39" s="25"/>
      <c r="L39" s="41">
        <v>9442.2999999999993</v>
      </c>
      <c r="M39" s="25"/>
      <c r="N39" s="41">
        <v>944.23</v>
      </c>
      <c r="O39" s="39" t="s">
        <v>113</v>
      </c>
      <c r="P39" s="39" t="s">
        <v>114</v>
      </c>
    </row>
    <row r="40" spans="1:16">
      <c r="A40" s="42"/>
      <c r="B40" s="42"/>
      <c r="C40" s="24" t="s">
        <v>101</v>
      </c>
      <c r="D40" s="24"/>
      <c r="E40" s="24" t="s">
        <v>115</v>
      </c>
      <c r="F40" s="24">
        <v>202601</v>
      </c>
      <c r="G40" s="42"/>
      <c r="H40" s="25">
        <v>1888374.92</v>
      </c>
      <c r="I40" s="25">
        <v>1565999.99</v>
      </c>
      <c r="J40" s="25"/>
      <c r="K40" s="25"/>
      <c r="L40" s="41">
        <v>5915.14</v>
      </c>
      <c r="M40" s="25"/>
      <c r="N40" s="41">
        <v>3464.91</v>
      </c>
      <c r="O40" s="39"/>
      <c r="P40" s="39"/>
    </row>
    <row r="41" spans="1:16">
      <c r="A41" s="42"/>
      <c r="B41" s="42"/>
      <c r="C41" s="24" t="s">
        <v>101</v>
      </c>
      <c r="D41" s="24"/>
      <c r="E41" s="24" t="s">
        <v>116</v>
      </c>
      <c r="F41" s="24">
        <v>202601</v>
      </c>
      <c r="G41" s="42"/>
      <c r="H41" s="25">
        <v>7109191.1799999997</v>
      </c>
      <c r="I41" s="25">
        <v>5320034.22</v>
      </c>
      <c r="J41" s="25"/>
      <c r="K41" s="25"/>
      <c r="L41" s="41">
        <v>32828.57</v>
      </c>
      <c r="M41" s="25"/>
      <c r="N41" s="41">
        <v>13044.39</v>
      </c>
      <c r="O41" s="39"/>
      <c r="P41" s="39"/>
    </row>
    <row r="42" spans="1:16">
      <c r="A42" s="42"/>
      <c r="B42" s="42"/>
      <c r="C42" s="24" t="s">
        <v>101</v>
      </c>
      <c r="D42" s="24"/>
      <c r="E42" s="24" t="s">
        <v>117</v>
      </c>
      <c r="F42" s="24">
        <v>202601</v>
      </c>
      <c r="G42" s="42"/>
      <c r="H42" s="25">
        <v>11797105.5</v>
      </c>
      <c r="I42" s="25">
        <v>9108212.1500000004</v>
      </c>
      <c r="J42" s="25"/>
      <c r="K42" s="25"/>
      <c r="L42" s="41">
        <v>49337.49</v>
      </c>
      <c r="M42" s="25"/>
      <c r="N42" s="41">
        <v>21646.07</v>
      </c>
      <c r="O42" s="39"/>
      <c r="P42" s="39"/>
    </row>
    <row r="43" spans="1:16" ht="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3"/>
      <c r="M43" s="3"/>
      <c r="N43" s="44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 t="s">
        <v>118</v>
      </c>
      <c r="K44" s="3"/>
      <c r="L44" s="45">
        <f>SUM(L39:L42)</f>
        <v>97523.5</v>
      </c>
      <c r="M44" s="3"/>
      <c r="N44" s="46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 t="s">
        <v>119</v>
      </c>
      <c r="K46" s="3"/>
      <c r="L46" s="47">
        <f>SUM(L22:L38)</f>
        <v>19541950.120000001</v>
      </c>
      <c r="M46" s="3"/>
      <c r="N46" s="47">
        <f>SUM(N22:N38)</f>
        <v>3143986.24</v>
      </c>
      <c r="O46" s="3"/>
      <c r="P46" s="3"/>
    </row>
  </sheetData>
  <mergeCells count="4">
    <mergeCell ref="O34:O38"/>
    <mergeCell ref="P34:P38"/>
    <mergeCell ref="O39:O42"/>
    <mergeCell ref="P39:P4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增值税变动表附表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2026-04-22T01:57:53Z</dcterms:created>
  <dcterms:modified xsi:type="dcterms:W3CDTF">2026-04-22T01:58:17Z</dcterms:modified>
</cp:coreProperties>
</file>