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Bilanzauswertung" sheetId="1" r:id="rId1"/>
    <sheet name="Abschreibung" sheetId="2" r:id="rId2"/>
    <sheet name="Kostenartenrechnung 1" sheetId="3" r:id="rId3"/>
    <sheet name="Kostenartenrechnung 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4" l="1"/>
  <c r="I48" i="4"/>
  <c r="D48" i="4"/>
  <c r="I25" i="1" l="1"/>
  <c r="D25" i="1"/>
</calcChain>
</file>

<file path=xl/sharedStrings.xml><?xml version="1.0" encoding="utf-8"?>
<sst xmlns="http://schemas.openxmlformats.org/spreadsheetml/2006/main" count="70" uniqueCount="66">
  <si>
    <t>Aktiva</t>
  </si>
  <si>
    <t>Bilanz</t>
  </si>
  <si>
    <t>Passiva</t>
  </si>
  <si>
    <t>I. Anlagevermögen</t>
  </si>
  <si>
    <t>I. Eigenkapital</t>
  </si>
  <si>
    <t>Gebäude</t>
  </si>
  <si>
    <t>EK</t>
  </si>
  <si>
    <t>Maschinen</t>
  </si>
  <si>
    <t>II. Fremdkapital</t>
  </si>
  <si>
    <t>Fuhrpark</t>
  </si>
  <si>
    <t>Hypotheken</t>
  </si>
  <si>
    <t>Betriebs- und Geschäftsausstattung (BGA)</t>
  </si>
  <si>
    <t>Darlehen</t>
  </si>
  <si>
    <t>Verbindlichkeiten a LL</t>
  </si>
  <si>
    <t>II. Umlaufvermögen</t>
  </si>
  <si>
    <t>Handelswaren</t>
  </si>
  <si>
    <t>Forderungen a LL</t>
  </si>
  <si>
    <t>Bank</t>
  </si>
  <si>
    <t>Kasse</t>
  </si>
  <si>
    <t>Gesamt</t>
  </si>
  <si>
    <t>Ort, Datum</t>
  </si>
  <si>
    <t>Unterschrift</t>
  </si>
  <si>
    <t>Beispiel:</t>
  </si>
  <si>
    <t>Autokauf</t>
  </si>
  <si>
    <t>Preis:</t>
  </si>
  <si>
    <t xml:space="preserve">Anschaffungskosten: </t>
  </si>
  <si>
    <t xml:space="preserve">Nutzungsdauer: </t>
  </si>
  <si>
    <t>6 Jahre</t>
  </si>
  <si>
    <t>AfA-Betrag</t>
  </si>
  <si>
    <t>Restbuchwert</t>
  </si>
  <si>
    <t>1. Jahr</t>
  </si>
  <si>
    <t>2. Jahr</t>
  </si>
  <si>
    <t>3. Jahr</t>
  </si>
  <si>
    <t>4. Jahr</t>
  </si>
  <si>
    <t>5. Jahr</t>
  </si>
  <si>
    <t>6. Jahr</t>
  </si>
  <si>
    <t xml:space="preserve"> - </t>
  </si>
  <si>
    <t>Alternativ:</t>
  </si>
  <si>
    <t>Seite 448</t>
  </si>
  <si>
    <t>Nr. 4</t>
  </si>
  <si>
    <t>Soll</t>
  </si>
  <si>
    <t>Gewinn und Verlust Rechnung</t>
  </si>
  <si>
    <t>Haben</t>
  </si>
  <si>
    <t>Materialaufwand</t>
  </si>
  <si>
    <t>Umsatzerlöse</t>
  </si>
  <si>
    <t>Löhne und Gehälter</t>
  </si>
  <si>
    <t>Bestandsveränderungen</t>
  </si>
  <si>
    <t>Abschreibungen</t>
  </si>
  <si>
    <t>Aktivierte Eigenleistungen</t>
  </si>
  <si>
    <t>Büromaterial</t>
  </si>
  <si>
    <t>Mieterträge</t>
  </si>
  <si>
    <t>Aufw. für Werbung</t>
  </si>
  <si>
    <t>Zinserträge</t>
  </si>
  <si>
    <t>Versicherungen</t>
  </si>
  <si>
    <t>Zinsaufwendungen</t>
  </si>
  <si>
    <t>Aufw. für Energie</t>
  </si>
  <si>
    <t>Gewinn</t>
  </si>
  <si>
    <t>Gemeinkosten</t>
  </si>
  <si>
    <t>unproduktive Löhne und Gehälter</t>
  </si>
  <si>
    <t>produktive Löhne und Gehälter</t>
  </si>
  <si>
    <t>Einzelkosten</t>
  </si>
  <si>
    <t>Selbstkosten</t>
  </si>
  <si>
    <t>EK: 440.000</t>
  </si>
  <si>
    <t>GK: 331.000</t>
  </si>
  <si>
    <t xml:space="preserve"> SK: 771.000</t>
  </si>
  <si>
    <t>Seite 451 Nr.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</si>
</sst>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34"/>
      <scheme val="minor"/>
    </font>
    <font>
      <sz val="24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double"/>
      <sz val="12"/>
      <color theme="1"/>
      <name val="Calibri"/>
      <family val="2"/>
      <charset val="134"/>
      <scheme val="minor"/>
    </font>
    <font>
      <sz val="20"/>
      <color theme="1"/>
      <name val="Calibri"/>
      <family val="2"/>
      <charset val="134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5" fillId="0" borderId="0" xfId="0" applyFont="1"/>
    <xf numFmtId="0" fontId="0" fillId="0" borderId="3" xfId="0" applyBorder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6" fillId="0" borderId="0" xfId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Border="1" applyAlignment="1"/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0" fontId="0" fillId="0" borderId="0" xfId="0" applyBorder="1"/>
    <xf numFmtId="0" fontId="5" fillId="0" borderId="0" xfId="0" applyFont="1" applyBorder="1"/>
    <xf numFmtId="164" fontId="2" fillId="0" borderId="0" xfId="0" applyNumberFormat="1" applyFont="1" applyBorder="1" applyAlignment="1">
      <alignment horizontal="right"/>
    </xf>
    <xf numFmtId="44" fontId="2" fillId="0" borderId="0" xfId="1" applyFont="1" applyBorder="1" applyAlignment="1">
      <alignment horizontal="right"/>
    </xf>
    <xf numFmtId="0" fontId="0" fillId="0" borderId="3" xfId="0" applyBorder="1"/>
    <xf numFmtId="0" fontId="0" fillId="0" borderId="0" xfId="0" applyBorder="1" applyAlignment="1">
      <alignment horizontal="right"/>
    </xf>
    <xf numFmtId="44" fontId="2" fillId="0" borderId="0" xfId="1" applyFont="1" applyBorder="1"/>
    <xf numFmtId="0" fontId="5" fillId="0" borderId="0" xfId="0" applyFont="1" applyBorder="1" applyAlignment="1"/>
    <xf numFmtId="0" fontId="6" fillId="0" borderId="0" xfId="0" applyFont="1" applyBorder="1" applyAlignment="1">
      <alignment horizontal="right"/>
    </xf>
    <xf numFmtId="0" fontId="6" fillId="0" borderId="0" xfId="0" applyFont="1"/>
    <xf numFmtId="44" fontId="0" fillId="0" borderId="0" xfId="1" applyFont="1"/>
    <xf numFmtId="0" fontId="7" fillId="0" borderId="0" xfId="0" applyFont="1" applyBorder="1"/>
    <xf numFmtId="44" fontId="7" fillId="0" borderId="0" xfId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0" fontId="8" fillId="0" borderId="0" xfId="0" applyFont="1" applyBorder="1"/>
    <xf numFmtId="0" fontId="9" fillId="0" borderId="0" xfId="0" applyFont="1"/>
    <xf numFmtId="0" fontId="10" fillId="0" borderId="0" xfId="0" applyFont="1"/>
    <xf numFmtId="0" fontId="4" fillId="0" borderId="1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right"/>
    </xf>
    <xf numFmtId="44" fontId="6" fillId="0" borderId="0" xfId="1" applyFont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44" fontId="0" fillId="3" borderId="8" xfId="1" applyFont="1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44" fontId="0" fillId="0" borderId="9" xfId="1" applyFont="1" applyBorder="1"/>
    <xf numFmtId="44" fontId="0" fillId="4" borderId="9" xfId="1" applyFont="1" applyFill="1" applyBorder="1"/>
    <xf numFmtId="44" fontId="0" fillId="0" borderId="11" xfId="1" applyFont="1" applyBorder="1"/>
    <xf numFmtId="44" fontId="0" fillId="0" borderId="8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2" xfId="1" applyFont="1" applyBorder="1"/>
    <xf numFmtId="44" fontId="0" fillId="5" borderId="12" xfId="1" applyFont="1" applyFill="1" applyBorder="1"/>
    <xf numFmtId="44" fontId="0" fillId="0" borderId="13" xfId="1" applyFont="1" applyBorder="1"/>
    <xf numFmtId="44" fontId="0" fillId="3" borderId="9" xfId="1" applyFont="1" applyFill="1" applyBorder="1"/>
    <xf numFmtId="44" fontId="0" fillId="0" borderId="10" xfId="1" applyFont="1" applyBorder="1"/>
    <xf numFmtId="44" fontId="0" fillId="0" borderId="14" xfId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/>
    <xf numFmtId="0" fontId="0" fillId="0" borderId="16" xfId="0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23</xdr:row>
      <xdr:rowOff>0</xdr:rowOff>
    </xdr:from>
    <xdr:to>
      <xdr:col>7</xdr:col>
      <xdr:colOff>38100</xdr:colOff>
      <xdr:row>23</xdr:row>
      <xdr:rowOff>0</xdr:rowOff>
    </xdr:to>
    <xdr:cxnSp macro="">
      <xdr:nvCxnSpPr>
        <xdr:cNvPr id="5" name="Gerade Verbindu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5082540" y="499110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15</xdr:row>
      <xdr:rowOff>19050</xdr:rowOff>
    </xdr:from>
    <xdr:to>
      <xdr:col>9</xdr:col>
      <xdr:colOff>0</xdr:colOff>
      <xdr:row>15</xdr:row>
      <xdr:rowOff>19050</xdr:rowOff>
    </xdr:to>
    <xdr:cxnSp macro="">
      <xdr:nvCxnSpPr>
        <xdr:cNvPr id="6" name="Gerade Verbindu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297930" y="3470910"/>
          <a:ext cx="96393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15</xdr:row>
      <xdr:rowOff>28575</xdr:rowOff>
    </xdr:from>
    <xdr:to>
      <xdr:col>8</xdr:col>
      <xdr:colOff>9525</xdr:colOff>
      <xdr:row>23</xdr:row>
      <xdr:rowOff>9525</xdr:rowOff>
    </xdr:to>
    <xdr:cxnSp macro="">
      <xdr:nvCxnSpPr>
        <xdr:cNvPr id="7" name="Gerade Verbindung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5720716" y="3480435"/>
          <a:ext cx="590549" cy="1520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365760</xdr:colOff>
      <xdr:row>1</xdr:row>
      <xdr:rowOff>274320</xdr:rowOff>
    </xdr:from>
    <xdr:to>
      <xdr:col>17</xdr:col>
      <xdr:colOff>487680</xdr:colOff>
      <xdr:row>22</xdr:row>
      <xdr:rowOff>121920</xdr:rowOff>
    </xdr:to>
    <xdr:sp macro="" textlink="">
      <xdr:nvSpPr>
        <xdr:cNvPr id="8" name="Textfeld 7"/>
        <xdr:cNvSpPr txBox="1"/>
      </xdr:nvSpPr>
      <xdr:spPr>
        <a:xfrm>
          <a:off x="7498080" y="457200"/>
          <a:ext cx="4998720" cy="427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zur Vermögensstruktur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des Anlagevermögens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Anlagevermögen*100/Gesamtvermögen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610.000*100/690.800 = 88,30 %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flüssigen Mittel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15.800*100/690.800 = 2,3 %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Forderungen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Forderungen*100/Gesamtvermögen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25.000*100/690.800 = 3,6 %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0</xdr:col>
      <xdr:colOff>525780</xdr:colOff>
      <xdr:row>29</xdr:row>
      <xdr:rowOff>175260</xdr:rowOff>
    </xdr:from>
    <xdr:to>
      <xdr:col>6</xdr:col>
      <xdr:colOff>586740</xdr:colOff>
      <xdr:row>44</xdr:row>
      <xdr:rowOff>121920</xdr:rowOff>
    </xdr:to>
    <xdr:sp macro="" textlink="">
      <xdr:nvSpPr>
        <xdr:cNvPr id="9" name="Textfeld 8"/>
        <xdr:cNvSpPr txBox="1"/>
      </xdr:nvSpPr>
      <xdr:spPr>
        <a:xfrm>
          <a:off x="525780" y="6271260"/>
          <a:ext cx="4747260" cy="2689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Liquidität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1 (Barliquidität):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Mittel*100/Kurzfristiges Fremdkapital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15.800*100/15.800 = 100 %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2 (Einzugsbedingte Liquidität):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(Flüssige Mittel + Forderungen)*100/Kurzfristiges FK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(15.800 + 25.000)*100/15.800 = 258,2 %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7</xdr:col>
      <xdr:colOff>800100</xdr:colOff>
      <xdr:row>30</xdr:row>
      <xdr:rowOff>76200</xdr:rowOff>
    </xdr:from>
    <xdr:to>
      <xdr:col>13</xdr:col>
      <xdr:colOff>594360</xdr:colOff>
      <xdr:row>43</xdr:row>
      <xdr:rowOff>99060</xdr:rowOff>
    </xdr:to>
    <xdr:sp macro="" textlink="">
      <xdr:nvSpPr>
        <xdr:cNvPr id="10" name="Textfeld 9"/>
        <xdr:cNvSpPr txBox="1"/>
      </xdr:nvSpPr>
      <xdr:spPr>
        <a:xfrm>
          <a:off x="6096000" y="6355080"/>
          <a:ext cx="406908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  der Finanzierung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Eigenkapitalquote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Eigenkapital*100/Gesamtkapital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490.000*100/690.800 = 70,9 %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556260</xdr:colOff>
      <xdr:row>46</xdr:row>
      <xdr:rowOff>114300</xdr:rowOff>
    </xdr:from>
    <xdr:to>
      <xdr:col>7</xdr:col>
      <xdr:colOff>350520</xdr:colOff>
      <xdr:row>62</xdr:row>
      <xdr:rowOff>15240</xdr:rowOff>
    </xdr:to>
    <xdr:sp macro="" textlink="">
      <xdr:nvSpPr>
        <xdr:cNvPr id="2" name="Textfeld 1"/>
        <xdr:cNvSpPr txBox="1"/>
      </xdr:nvSpPr>
      <xdr:spPr>
        <a:xfrm>
          <a:off x="556260" y="9319260"/>
          <a:ext cx="5090160" cy="2827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Investition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1: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490.000*100/610.000 = 80,3 %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2: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Langfristiges 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675.000*100/610.000 = 110,7 %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7</xdr:col>
      <xdr:colOff>853440</xdr:colOff>
      <xdr:row>45</xdr:row>
      <xdr:rowOff>68580</xdr:rowOff>
    </xdr:from>
    <xdr:to>
      <xdr:col>14</xdr:col>
      <xdr:colOff>495300</xdr:colOff>
      <xdr:row>65</xdr:row>
      <xdr:rowOff>160020</xdr:rowOff>
    </xdr:to>
    <xdr:sp macro="" textlink="">
      <xdr:nvSpPr>
        <xdr:cNvPr id="3" name="Textfeld 2"/>
        <xdr:cNvSpPr txBox="1"/>
      </xdr:nvSpPr>
      <xdr:spPr>
        <a:xfrm>
          <a:off x="6149340" y="9090660"/>
          <a:ext cx="4526280" cy="3749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Rentabilität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Gewinn = 30.000 EUR; Umsatz = 250.000 EUR)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Jahresüberschuss*100/Eigenkapital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30.000*100/490.000 = 6,1 %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Umsatzrentabilität: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(Umsatz = Preis*Menge)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Jahresüberschuss*100/Umsatzerlöse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30.000*100/250.000 = 12 %</a:t>
          </a:r>
        </a:p>
        <a:p>
          <a:endParaRPr lang="de-DE" sz="1100"/>
        </a:p>
      </xdr:txBody>
    </xdr:sp>
    <xdr:clientData/>
  </xdr:twoCellAnchor>
  <xdr:twoCellAnchor>
    <xdr:from>
      <xdr:col>0</xdr:col>
      <xdr:colOff>556260</xdr:colOff>
      <xdr:row>64</xdr:row>
      <xdr:rowOff>0</xdr:rowOff>
    </xdr:from>
    <xdr:to>
      <xdr:col>7</xdr:col>
      <xdr:colOff>441960</xdr:colOff>
      <xdr:row>75</xdr:row>
      <xdr:rowOff>7620</xdr:rowOff>
    </xdr:to>
    <xdr:sp macro="" textlink="">
      <xdr:nvSpPr>
        <xdr:cNvPr id="4" name="Textfeld 3"/>
        <xdr:cNvSpPr txBox="1"/>
      </xdr:nvSpPr>
      <xdr:spPr>
        <a:xfrm>
          <a:off x="556260" y="12496800"/>
          <a:ext cx="5181600" cy="2118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 (Kapitalflussrechnung)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finanziellen Mittel stehen zur Verfügung?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Abschreibungen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Zuführung zu den langfristigen Rückstellungen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</a:t>
          </a:r>
        </a:p>
        <a:p>
          <a:endParaRPr lang="de-DE" sz="1100"/>
        </a:p>
      </xdr:txBody>
    </xdr:sp>
    <xdr:clientData/>
  </xdr:twoCellAnchor>
  <xdr:twoCellAnchor>
    <xdr:from>
      <xdr:col>7</xdr:col>
      <xdr:colOff>762000</xdr:colOff>
      <xdr:row>66</xdr:row>
      <xdr:rowOff>69850</xdr:rowOff>
    </xdr:from>
    <xdr:to>
      <xdr:col>12</xdr:col>
      <xdr:colOff>558800</xdr:colOff>
      <xdr:row>84</xdr:row>
      <xdr:rowOff>44450</xdr:rowOff>
    </xdr:to>
    <xdr:sp macro="" textlink="">
      <xdr:nvSpPr>
        <xdr:cNvPr id="11" name="Textfeld 10"/>
        <xdr:cNvSpPr txBox="1"/>
      </xdr:nvSpPr>
      <xdr:spPr>
        <a:xfrm>
          <a:off x="6064250" y="13074650"/>
          <a:ext cx="3460750" cy="328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des Lagerumschlags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Lagerumschlagshäufigkeit: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Materialaufwand/ Ø Lagerbestand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jährlicher Materialaufwand: 300.000,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Ø  Lagerbestand: 20.000)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300.000/20.000 = 15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Durschnittliche Lagerdauer: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360 Tage/Lagerumschlagshäufigkeit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360/15 = 24 Tage</a:t>
          </a:r>
        </a:p>
        <a:p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</xdr:row>
      <xdr:rowOff>53340</xdr:rowOff>
    </xdr:from>
    <xdr:to>
      <xdr:col>6</xdr:col>
      <xdr:colOff>518160</xdr:colOff>
      <xdr:row>26</xdr:row>
      <xdr:rowOff>114300</xdr:rowOff>
    </xdr:to>
    <xdr:sp macro="" textlink="">
      <xdr:nvSpPr>
        <xdr:cNvPr id="2" name="Textfeld 1"/>
        <xdr:cNvSpPr txBox="1"/>
      </xdr:nvSpPr>
      <xdr:spPr>
        <a:xfrm>
          <a:off x="312420" y="236220"/>
          <a:ext cx="4960620" cy="463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Abschreibung für  Abnutzung (AfA):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Anschaffungskosten (ohne UST, mit Kaufnebenkosten)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-Nutzungsdauer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-Abschreibungsart: lineare Abschreibung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 "Autokauf": Kaufpreis: 38.080 EUR brutto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Anschaffungskosten: 32.000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Nutzungsdauer: 8 Jahre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Formel: Anschaffungskosten/Nutzungsdauer = jährlicher Abschreibungsbetrag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Jährliche Abschreibungsrate: 32.000/8 = 4.000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 Jahr: 32.000-4.000 = 28.000 EUR Restbuchwert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letztes Jahr: 4.000 - 4.000 = 0 </a:t>
          </a:r>
        </a:p>
        <a:p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701040</xdr:colOff>
      <xdr:row>2</xdr:row>
      <xdr:rowOff>68580</xdr:rowOff>
    </xdr:from>
    <xdr:to>
      <xdr:col>7</xdr:col>
      <xdr:colOff>601980</xdr:colOff>
      <xdr:row>21</xdr:row>
      <xdr:rowOff>0</xdr:rowOff>
    </xdr:to>
    <xdr:sp macro="" textlink="">
      <xdr:nvSpPr>
        <xdr:cNvPr id="2" name="Textfeld 1"/>
        <xdr:cNvSpPr txBox="1"/>
      </xdr:nvSpPr>
      <xdr:spPr>
        <a:xfrm>
          <a:off x="701040" y="434340"/>
          <a:ext cx="5448300" cy="340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Kostenartenrechnung 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Kosten sind entstanden?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Unterschieden werden (Kostenermittlung):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(identisch mit den Aufwendungen aus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(Aufwendungen aus der GuV werden in anderer Höhe in   die KLR übernommen)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(ohne Aufwand in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neutrale Aufwendungen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(periodenfremde Aufwendungen, betriebsfremde Aufwendungen, außerordentliche Aufwendungen)</a:t>
          </a:r>
        </a:p>
        <a:p>
          <a:endParaRPr lang="de-DE" sz="1100"/>
        </a:p>
      </xdr:txBody>
    </xdr:sp>
    <xdr:clientData/>
  </xdr:twoCellAnchor>
  <xdr:twoCellAnchor>
    <xdr:from>
      <xdr:col>8</xdr:col>
      <xdr:colOff>45720</xdr:colOff>
      <xdr:row>2</xdr:row>
      <xdr:rowOff>76200</xdr:rowOff>
    </xdr:from>
    <xdr:to>
      <xdr:col>13</xdr:col>
      <xdr:colOff>419100</xdr:colOff>
      <xdr:row>21</xdr:row>
      <xdr:rowOff>7620</xdr:rowOff>
    </xdr:to>
    <xdr:sp macro="" textlink="">
      <xdr:nvSpPr>
        <xdr:cNvPr id="3" name="Textfeld 2"/>
        <xdr:cNvSpPr txBox="1"/>
      </xdr:nvSpPr>
      <xdr:spPr>
        <a:xfrm>
          <a:off x="6385560" y="441960"/>
          <a:ext cx="4335780" cy="340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Abschreibung für Abnutzung =&gt; kalkulatorische Abschreibung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Zinsaufwand =&gt; kalkulatorische Zinsen auf das betriebsnotwendige 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Verluste aus Schadensfällen =&gt; kalkulatorische Wagniskosten (Durchschnittswerte)</a:t>
          </a:r>
        </a:p>
        <a:p>
          <a:endParaRPr lang="de-DE" sz="1100"/>
        </a:p>
      </xdr:txBody>
    </xdr:sp>
    <xdr:clientData/>
  </xdr:twoCellAnchor>
  <xdr:twoCellAnchor>
    <xdr:from>
      <xdr:col>8</xdr:col>
      <xdr:colOff>53340</xdr:colOff>
      <xdr:row>22</xdr:row>
      <xdr:rowOff>99060</xdr:rowOff>
    </xdr:from>
    <xdr:to>
      <xdr:col>13</xdr:col>
      <xdr:colOff>487680</xdr:colOff>
      <xdr:row>32</xdr:row>
      <xdr:rowOff>99060</xdr:rowOff>
    </xdr:to>
    <xdr:sp macro="" textlink="">
      <xdr:nvSpPr>
        <xdr:cNvPr id="4" name="Textfeld 3"/>
        <xdr:cNvSpPr txBox="1"/>
      </xdr:nvSpPr>
      <xdr:spPr>
        <a:xfrm>
          <a:off x="6393180" y="4122420"/>
          <a:ext cx="439674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 (fiktiv):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Löhne und Gehälter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Miete </a:t>
          </a:r>
        </a:p>
        <a:p>
          <a:endParaRPr lang="de-DE" sz="1100"/>
        </a:p>
      </xdr:txBody>
    </xdr:sp>
    <xdr:clientData/>
  </xdr:twoCellAnchor>
  <xdr:twoCellAnchor>
    <xdr:from>
      <xdr:col>0</xdr:col>
      <xdr:colOff>579120</xdr:colOff>
      <xdr:row>23</xdr:row>
      <xdr:rowOff>0</xdr:rowOff>
    </xdr:from>
    <xdr:to>
      <xdr:col>7</xdr:col>
      <xdr:colOff>373380</xdr:colOff>
      <xdr:row>35</xdr:row>
      <xdr:rowOff>15240</xdr:rowOff>
    </xdr:to>
    <xdr:sp macro="" textlink="">
      <xdr:nvSpPr>
        <xdr:cNvPr id="5" name="Textfeld 4"/>
        <xdr:cNvSpPr txBox="1"/>
      </xdr:nvSpPr>
      <xdr:spPr>
        <a:xfrm>
          <a:off x="579120" y="4206240"/>
          <a:ext cx="534162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Neutrale Aufwendungen: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periodenfremde Aufwendungen = z.B. Steuernachzahlungen für vergangene Jahre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außerordentliche Aufwendungen = z.B. größere Schadensfälle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betriebsfremde Aufwendungen = z.B.  Verluste aus Wertpapierverkäufen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655320</xdr:colOff>
      <xdr:row>36</xdr:row>
      <xdr:rowOff>152400</xdr:rowOff>
    </xdr:from>
    <xdr:to>
      <xdr:col>7</xdr:col>
      <xdr:colOff>594360</xdr:colOff>
      <xdr:row>51</xdr:row>
      <xdr:rowOff>99060</xdr:rowOff>
    </xdr:to>
    <xdr:sp macro="" textlink="">
      <xdr:nvSpPr>
        <xdr:cNvPr id="6" name="Textfeld 5"/>
        <xdr:cNvSpPr txBox="1"/>
      </xdr:nvSpPr>
      <xdr:spPr>
        <a:xfrm>
          <a:off x="655320" y="6736080"/>
          <a:ext cx="5486400" cy="2689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Leistungsermittlung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neutrale Erträge: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periodenfremde Erträge, betriebsfremde Erträge, Zinserträge, Mieterträge, außerordentliche Erträge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Umsatzerlöse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Aktivierte Eigenleistungen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Bestandsveränderung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Entnahme von Gegenständen und Leistungen</a:t>
          </a:r>
        </a:p>
        <a:p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99060</xdr:rowOff>
    </xdr:from>
    <xdr:to>
      <xdr:col>7</xdr:col>
      <xdr:colOff>182880</xdr:colOff>
      <xdr:row>10</xdr:row>
      <xdr:rowOff>60960</xdr:rowOff>
    </xdr:to>
    <xdr:sp macro="" textlink="">
      <xdr:nvSpPr>
        <xdr:cNvPr id="2" name="Textfeld 1"/>
        <xdr:cNvSpPr txBox="1"/>
      </xdr:nvSpPr>
      <xdr:spPr>
        <a:xfrm>
          <a:off x="495300" y="281940"/>
          <a:ext cx="5234940" cy="1607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--&gt; lassen sich </a:t>
          </a: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direkt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einem Auftrag zuordnen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--&gt; lassen sich nur </a:t>
          </a: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indirekt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einem Auftrag zuordnen</a:t>
          </a:r>
        </a:p>
        <a:p>
          <a:endParaRPr lang="de-DE" sz="1100"/>
        </a:p>
      </xdr:txBody>
    </xdr:sp>
    <xdr:clientData/>
  </xdr:twoCellAnchor>
  <xdr:twoCellAnchor>
    <xdr:from>
      <xdr:col>7</xdr:col>
      <xdr:colOff>701040</xdr:colOff>
      <xdr:row>2</xdr:row>
      <xdr:rowOff>53340</xdr:rowOff>
    </xdr:from>
    <xdr:to>
      <xdr:col>13</xdr:col>
      <xdr:colOff>83820</xdr:colOff>
      <xdr:row>16</xdr:row>
      <xdr:rowOff>160020</xdr:rowOff>
    </xdr:to>
    <xdr:sp macro="" textlink="">
      <xdr:nvSpPr>
        <xdr:cNvPr id="3" name="Textfeld 2"/>
        <xdr:cNvSpPr txBox="1"/>
      </xdr:nvSpPr>
      <xdr:spPr>
        <a:xfrm>
          <a:off x="6248400" y="419100"/>
          <a:ext cx="413766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 (vereinfacht):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im Jahr 2021: 180.000 €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im Jahr 2021: 390.000 €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Gemeinkostenzuschlagssatz: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Gemeinkosten*100/Einzelkosten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390.000*100/180.000 =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216,7 %</a:t>
          </a:r>
        </a:p>
        <a:p>
          <a:endParaRPr lang="de-DE" sz="1100"/>
        </a:p>
      </xdr:txBody>
    </xdr:sp>
    <xdr:clientData/>
  </xdr:twoCellAnchor>
  <xdr:twoCellAnchor>
    <xdr:from>
      <xdr:col>0</xdr:col>
      <xdr:colOff>525780</xdr:colOff>
      <xdr:row>12</xdr:row>
      <xdr:rowOff>15240</xdr:rowOff>
    </xdr:from>
    <xdr:to>
      <xdr:col>7</xdr:col>
      <xdr:colOff>175260</xdr:colOff>
      <xdr:row>21</xdr:row>
      <xdr:rowOff>152400</xdr:rowOff>
    </xdr:to>
    <xdr:sp macro="" textlink="">
      <xdr:nvSpPr>
        <xdr:cNvPr id="4" name="Textfeld 3"/>
        <xdr:cNvSpPr txBox="1"/>
      </xdr:nvSpPr>
      <xdr:spPr>
        <a:xfrm>
          <a:off x="525780" y="2209800"/>
          <a:ext cx="5196840" cy="1783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Kundenauftrag: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Einzelkosten: 430 €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Gemeinkosten: 430*216,7% = 931,81 €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Gesamtkosten: 430 € + 931,81 € =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1.361,81 €</a:t>
          </a:r>
        </a:p>
        <a:p>
          <a:endParaRPr lang="de-DE" sz="1100"/>
        </a:p>
      </xdr:txBody>
    </xdr:sp>
    <xdr:clientData/>
  </xdr:twoCellAnchor>
  <xdr:twoCellAnchor>
    <xdr:from>
      <xdr:col>6</xdr:col>
      <xdr:colOff>0</xdr:colOff>
      <xdr:row>46</xdr:row>
      <xdr:rowOff>0</xdr:rowOff>
    </xdr:from>
    <xdr:to>
      <xdr:col>7</xdr:col>
      <xdr:colOff>38100</xdr:colOff>
      <xdr:row>46</xdr:row>
      <xdr:rowOff>0</xdr:rowOff>
    </xdr:to>
    <xdr:cxnSp macro="">
      <xdr:nvCxnSpPr>
        <xdr:cNvPr id="8" name="Gerade Verbindu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922520" y="9525000"/>
          <a:ext cx="83058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38</xdr:row>
      <xdr:rowOff>19050</xdr:rowOff>
    </xdr:from>
    <xdr:to>
      <xdr:col>9</xdr:col>
      <xdr:colOff>0</xdr:colOff>
      <xdr:row>38</xdr:row>
      <xdr:rowOff>19050</xdr:rowOff>
    </xdr:to>
    <xdr:cxnSp macro="">
      <xdr:nvCxnSpPr>
        <xdr:cNvPr id="9" name="Gerade Verbindu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503670" y="7623810"/>
          <a:ext cx="96393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38</xdr:row>
      <xdr:rowOff>28575</xdr:rowOff>
    </xdr:from>
    <xdr:to>
      <xdr:col>8</xdr:col>
      <xdr:colOff>9525</xdr:colOff>
      <xdr:row>46</xdr:row>
      <xdr:rowOff>9525</xdr:rowOff>
    </xdr:to>
    <xdr:cxnSp macro="">
      <xdr:nvCxnSpPr>
        <xdr:cNvPr id="10" name="Gerade Verbindung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5743576" y="7633335"/>
          <a:ext cx="773429" cy="1901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28</xdr:row>
      <xdr:rowOff>0</xdr:rowOff>
    </xdr:from>
    <xdr:to>
      <xdr:col>16</xdr:col>
      <xdr:colOff>662940</xdr:colOff>
      <xdr:row>37</xdr:row>
      <xdr:rowOff>121920</xdr:rowOff>
    </xdr:to>
    <xdr:sp macro="" textlink="">
      <xdr:nvSpPr>
        <xdr:cNvPr id="11" name="Textfeld 10"/>
        <xdr:cNvSpPr txBox="1"/>
      </xdr:nvSpPr>
      <xdr:spPr>
        <a:xfrm>
          <a:off x="8321040" y="5334000"/>
          <a:ext cx="535686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Hinweise:</a:t>
          </a:r>
          <a:endParaRPr lang="de-DE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Löhne und Gehälter teilen sich auf in "Fertigungslöhne" à 80.000 EUR und "unproduktive Löhne" à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40.000 EUR</a:t>
          </a:r>
        </a:p>
        <a:p>
          <a:endParaRPr lang="de-DE">
            <a:effectLst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Zusätzliche kalkulatorische Löhne: 20.000 EUR zu je 50% unproduktiv und produktiv</a:t>
          </a:r>
        </a:p>
        <a:p>
          <a:endParaRPr lang="de-DE">
            <a:effectLst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Kalkulatorische Zinsen zusätzlich zu den Zinsaufwendungen: 6.000 EUR</a:t>
          </a:r>
        </a:p>
        <a:p>
          <a:endParaRPr lang="de-DE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Kalkulatorische Abschreibungen sind 5.000 EUR höher als die Abschreibungen</a:t>
          </a:r>
          <a:endParaRPr lang="de-DE">
            <a:effectLst/>
          </a:endParaRPr>
        </a:p>
        <a:p>
          <a:endParaRPr lang="de-DE" sz="1100"/>
        </a:p>
      </xdr:txBody>
    </xdr:sp>
    <xdr:clientData/>
  </xdr:twoCellAnchor>
  <xdr:twoCellAnchor>
    <xdr:from>
      <xdr:col>5</xdr:col>
      <xdr:colOff>739140</xdr:colOff>
      <xdr:row>53</xdr:row>
      <xdr:rowOff>68580</xdr:rowOff>
    </xdr:from>
    <xdr:to>
      <xdr:col>12</xdr:col>
      <xdr:colOff>53340</xdr:colOff>
      <xdr:row>62</xdr:row>
      <xdr:rowOff>15240</xdr:rowOff>
    </xdr:to>
    <xdr:sp macro="" textlink="">
      <xdr:nvSpPr>
        <xdr:cNvPr id="12" name="Textfeld 11"/>
        <xdr:cNvSpPr txBox="1"/>
      </xdr:nvSpPr>
      <xdr:spPr>
        <a:xfrm>
          <a:off x="4869180" y="10553700"/>
          <a:ext cx="5029200" cy="1592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Gemeinkostenzuschlagsatz für produktive Löhne? 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331.000*100/90.000 =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367,8%</a:t>
          </a:r>
        </a:p>
        <a:p>
          <a:endParaRPr kumimoji="0" lang="de-DE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Gemeinkostenzsuchlagssatz für Material?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331.000*100/350.000 =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94,6%</a:t>
          </a:r>
        </a:p>
      </xdr:txBody>
    </xdr:sp>
    <xdr:clientData/>
  </xdr:twoCellAnchor>
  <xdr:twoCellAnchor>
    <xdr:from>
      <xdr:col>12</xdr:col>
      <xdr:colOff>624840</xdr:colOff>
      <xdr:row>53</xdr:row>
      <xdr:rowOff>99060</xdr:rowOff>
    </xdr:from>
    <xdr:to>
      <xdr:col>18</xdr:col>
      <xdr:colOff>373380</xdr:colOff>
      <xdr:row>77</xdr:row>
      <xdr:rowOff>38100</xdr:rowOff>
    </xdr:to>
    <xdr:sp macro="" textlink="">
      <xdr:nvSpPr>
        <xdr:cNvPr id="13" name="Textfeld 12"/>
        <xdr:cNvSpPr txBox="1"/>
      </xdr:nvSpPr>
      <xdr:spPr>
        <a:xfrm>
          <a:off x="10469880" y="10584180"/>
          <a:ext cx="4937760" cy="4328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Aufgabe: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Kalkulieren Sie die Gesamtkosten für einen Kundenauftrag!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Löhne: 10 Arbeitsstunden à 35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350*367,8/100 = 1.287,30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Materialaufwand: 2.000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2.000*94,6/100 = 1.892,00</a:t>
          </a:r>
        </a:p>
        <a:p>
          <a:endParaRPr lang="de-DE" sz="1100"/>
        </a:p>
        <a:p>
          <a:r>
            <a:rPr lang="de-DE" sz="1400"/>
            <a:t>Gesamtkosten:</a:t>
          </a:r>
        </a:p>
        <a:p>
          <a:r>
            <a:rPr lang="de-DE" sz="1600"/>
            <a:t>EK</a:t>
          </a:r>
          <a:r>
            <a:rPr lang="de-DE" sz="1600" baseline="0"/>
            <a:t> Löhne: 		350,00</a:t>
          </a:r>
        </a:p>
        <a:p>
          <a:r>
            <a:rPr lang="de-DE" sz="1600" baseline="0"/>
            <a:t>GK Löhne:		1.287,30</a:t>
          </a:r>
        </a:p>
        <a:p>
          <a:r>
            <a:rPr lang="de-DE" sz="1600" baseline="0"/>
            <a:t>EK Material:	2.000,00</a:t>
          </a:r>
        </a:p>
        <a:p>
          <a:r>
            <a:rPr lang="de-DE" sz="1600" baseline="0"/>
            <a:t>GK Material:	</a:t>
          </a:r>
          <a:r>
            <a:rPr lang="de-DE" sz="1600" u="sng" baseline="0"/>
            <a:t>1.892,00</a:t>
          </a:r>
        </a:p>
        <a:p>
          <a:r>
            <a:rPr lang="de-DE" sz="1600" u="none"/>
            <a:t>		5.529,30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zoomScale="120" zoomScaleNormal="120" workbookViewId="0">
      <selection activeCell="B6" sqref="B6:D12"/>
    </sheetView>
  </sheetViews>
  <sheetFormatPr baseColWidth="10" defaultColWidth="8.88671875" defaultRowHeight="14.4"/>
  <cols>
    <col min="1" max="1" width="8.21875" customWidth="1"/>
    <col min="3" max="3" width="24.44140625" customWidth="1"/>
    <col min="4" max="4" width="13.77734375" customWidth="1"/>
    <col min="5" max="5" width="6.5546875" customWidth="1"/>
    <col min="6" max="6" width="6.44140625" customWidth="1"/>
    <col min="8" max="8" width="12.77734375" customWidth="1"/>
    <col min="9" max="9" width="14" bestFit="1" customWidth="1"/>
  </cols>
  <sheetData>
    <row r="2" spans="2:9" ht="31.2">
      <c r="B2" s="1" t="s">
        <v>0</v>
      </c>
      <c r="C2" s="32" t="s">
        <v>1</v>
      </c>
      <c r="D2" s="32"/>
      <c r="E2" s="32"/>
      <c r="F2" s="32"/>
      <c r="G2" s="32"/>
      <c r="H2" s="32"/>
      <c r="I2" s="2" t="s">
        <v>2</v>
      </c>
    </row>
    <row r="3" spans="2:9">
      <c r="D3" s="3"/>
      <c r="E3" s="4"/>
    </row>
    <row r="4" spans="2:9" ht="21">
      <c r="B4" s="5" t="s">
        <v>3</v>
      </c>
      <c r="D4" s="3"/>
      <c r="E4" s="6"/>
      <c r="G4" s="5" t="s">
        <v>4</v>
      </c>
    </row>
    <row r="5" spans="2:9">
      <c r="D5" s="3"/>
      <c r="E5" s="6"/>
    </row>
    <row r="6" spans="2:9" ht="15.6">
      <c r="B6" s="7" t="s">
        <v>5</v>
      </c>
      <c r="C6" s="8"/>
      <c r="D6" s="9">
        <v>350000</v>
      </c>
      <c r="E6" s="10"/>
      <c r="G6" s="7" t="s">
        <v>6</v>
      </c>
      <c r="H6" s="11"/>
      <c r="I6" s="9">
        <v>490000</v>
      </c>
    </row>
    <row r="7" spans="2:9">
      <c r="C7" s="12"/>
      <c r="D7" s="13"/>
      <c r="E7" s="6"/>
      <c r="G7" s="14"/>
      <c r="H7" s="12"/>
      <c r="I7" s="13"/>
    </row>
    <row r="8" spans="2:9" ht="21">
      <c r="B8" s="7" t="s">
        <v>7</v>
      </c>
      <c r="C8" s="12"/>
      <c r="D8" s="9">
        <v>120000</v>
      </c>
      <c r="E8" s="6"/>
      <c r="G8" s="15" t="s">
        <v>8</v>
      </c>
      <c r="H8" s="12"/>
      <c r="I8" s="13"/>
    </row>
    <row r="9" spans="2:9">
      <c r="B9" s="14"/>
      <c r="C9" s="12"/>
      <c r="D9" s="13"/>
      <c r="E9" s="6"/>
      <c r="G9" s="14"/>
      <c r="H9" s="12"/>
      <c r="I9" s="13"/>
    </row>
    <row r="10" spans="2:9" ht="15.6">
      <c r="B10" s="7" t="s">
        <v>9</v>
      </c>
      <c r="C10" s="12"/>
      <c r="D10" s="9">
        <v>80000</v>
      </c>
      <c r="E10" s="6"/>
      <c r="G10" s="7" t="s">
        <v>10</v>
      </c>
      <c r="H10" s="12"/>
      <c r="I10" s="16">
        <v>150000</v>
      </c>
    </row>
    <row r="11" spans="2:9">
      <c r="B11" s="14"/>
      <c r="C11" s="12"/>
      <c r="D11" s="13"/>
      <c r="E11" s="6"/>
      <c r="G11" s="14"/>
      <c r="H11" s="12"/>
      <c r="I11" s="13"/>
    </row>
    <row r="12" spans="2:9" ht="15.6">
      <c r="B12" s="7" t="s">
        <v>11</v>
      </c>
      <c r="C12" s="12"/>
      <c r="D12" s="9">
        <v>60000</v>
      </c>
      <c r="E12" s="6"/>
      <c r="G12" s="7" t="s">
        <v>12</v>
      </c>
      <c r="H12" s="12"/>
      <c r="I12" s="17">
        <v>35000</v>
      </c>
    </row>
    <row r="13" spans="2:9">
      <c r="B13" s="14"/>
      <c r="C13" s="12"/>
      <c r="D13" s="12"/>
      <c r="E13" s="18"/>
      <c r="G13" s="14"/>
      <c r="H13" s="12"/>
      <c r="I13" s="12"/>
    </row>
    <row r="14" spans="2:9" ht="15.6">
      <c r="B14" s="14"/>
      <c r="C14" s="14"/>
      <c r="D14" s="19"/>
      <c r="E14" s="6"/>
      <c r="G14" s="7" t="s">
        <v>13</v>
      </c>
      <c r="H14" s="14"/>
      <c r="I14" s="20">
        <v>15800</v>
      </c>
    </row>
    <row r="15" spans="2:9" ht="21">
      <c r="B15" s="21" t="s">
        <v>14</v>
      </c>
      <c r="C15" s="11"/>
      <c r="D15" s="22"/>
      <c r="E15" s="10"/>
    </row>
    <row r="16" spans="2:9" ht="15.6">
      <c r="B16" s="14"/>
      <c r="C16" s="12"/>
      <c r="D16" s="13"/>
      <c r="E16" s="6"/>
      <c r="G16" s="23"/>
      <c r="I16" s="24"/>
    </row>
    <row r="17" spans="2:9" ht="15.6">
      <c r="B17" s="7" t="s">
        <v>15</v>
      </c>
      <c r="C17" s="12"/>
      <c r="D17" s="9">
        <v>40000</v>
      </c>
      <c r="E17" s="6"/>
      <c r="H17" s="11"/>
      <c r="I17" s="22"/>
    </row>
    <row r="18" spans="2:9">
      <c r="B18" s="14"/>
      <c r="C18" s="12"/>
      <c r="D18" s="13"/>
      <c r="E18" s="6"/>
      <c r="G18" s="14"/>
      <c r="H18" s="12"/>
      <c r="I18" s="13"/>
    </row>
    <row r="19" spans="2:9" ht="15.6">
      <c r="B19" s="7" t="s">
        <v>16</v>
      </c>
      <c r="C19" s="12"/>
      <c r="D19" s="9">
        <v>25000</v>
      </c>
      <c r="E19" s="6"/>
      <c r="G19" s="14"/>
      <c r="H19" s="12"/>
      <c r="I19" s="13"/>
    </row>
    <row r="20" spans="2:9">
      <c r="B20" s="14"/>
      <c r="C20" s="12"/>
      <c r="D20" s="13"/>
      <c r="E20" s="6"/>
      <c r="G20" s="14"/>
      <c r="H20" s="12"/>
      <c r="I20" s="13"/>
    </row>
    <row r="21" spans="2:9" ht="15.6">
      <c r="B21" s="7" t="s">
        <v>17</v>
      </c>
      <c r="C21" s="12"/>
      <c r="D21" s="9">
        <v>12600</v>
      </c>
      <c r="E21" s="6"/>
      <c r="G21" s="14"/>
      <c r="H21" s="12"/>
      <c r="I21" s="13"/>
    </row>
    <row r="22" spans="2:9">
      <c r="B22" s="14"/>
      <c r="C22" s="12"/>
      <c r="D22" s="12"/>
      <c r="E22" s="18"/>
      <c r="G22" s="14"/>
      <c r="H22" s="12"/>
      <c r="I22" s="13"/>
    </row>
    <row r="23" spans="2:9" ht="15.6">
      <c r="B23" s="7" t="s">
        <v>18</v>
      </c>
      <c r="C23" s="14"/>
      <c r="D23" s="9">
        <v>3200</v>
      </c>
      <c r="E23" s="6"/>
      <c r="G23" s="14"/>
      <c r="H23" s="12"/>
      <c r="I23" s="13"/>
    </row>
    <row r="24" spans="2:9" ht="15.6">
      <c r="C24" s="8"/>
      <c r="D24" s="22"/>
      <c r="E24" s="10"/>
      <c r="G24" s="14"/>
      <c r="H24" s="12"/>
      <c r="I24" s="12"/>
    </row>
    <row r="25" spans="2:9" ht="15.6">
      <c r="B25" s="25" t="s">
        <v>19</v>
      </c>
      <c r="C25" s="25"/>
      <c r="D25" s="26">
        <f>SUM(D6,D8,D10,D12,D17,D19,D21,D23)</f>
        <v>690800</v>
      </c>
      <c r="E25" s="27"/>
      <c r="F25" s="14"/>
      <c r="G25" s="25" t="s">
        <v>19</v>
      </c>
      <c r="H25" s="25"/>
      <c r="I25" s="28">
        <f>SUM(I6,I10,I12,I14)</f>
        <v>690800</v>
      </c>
    </row>
    <row r="26" spans="2:9" ht="15.6">
      <c r="B26" s="14"/>
      <c r="C26" s="12"/>
      <c r="D26" s="13"/>
      <c r="E26" s="19"/>
      <c r="H26" s="11"/>
      <c r="I26" s="22"/>
    </row>
    <row r="27" spans="2:9">
      <c r="C27" s="12"/>
      <c r="D27" s="13"/>
      <c r="E27" s="19"/>
      <c r="F27" s="14"/>
      <c r="G27" s="14"/>
      <c r="H27" s="12"/>
      <c r="I27" s="13"/>
    </row>
    <row r="28" spans="2:9" ht="25.8">
      <c r="B28" s="29" t="s">
        <v>20</v>
      </c>
      <c r="C28" s="12"/>
      <c r="D28" s="33" t="s">
        <v>21</v>
      </c>
      <c r="E28" s="33"/>
      <c r="F28" s="33"/>
      <c r="G28" s="33"/>
      <c r="H28" s="12"/>
      <c r="I28" s="13"/>
    </row>
    <row r="66" spans="3:3" ht="22.2" customHeight="1">
      <c r="C66" s="30"/>
    </row>
  </sheetData>
  <mergeCells count="2">
    <mergeCell ref="C2:H2"/>
    <mergeCell ref="D28:G28"/>
  </mergeCells>
  <pageMargins left="0.7" right="0.7" top="0.75" bottom="0.75" header="0.3" footer="0.3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M16"/>
  <sheetViews>
    <sheetView workbookViewId="0">
      <selection activeCell="M28" sqref="M28"/>
    </sheetView>
  </sheetViews>
  <sheetFormatPr baseColWidth="10" defaultRowHeight="14.4"/>
  <cols>
    <col min="11" max="11" width="11.44140625" customWidth="1"/>
    <col min="12" max="12" width="14.44140625" customWidth="1"/>
  </cols>
  <sheetData>
    <row r="3" spans="9:13">
      <c r="I3" t="s">
        <v>22</v>
      </c>
      <c r="J3" t="s">
        <v>23</v>
      </c>
      <c r="K3" t="s">
        <v>24</v>
      </c>
      <c r="L3" s="24">
        <v>28560</v>
      </c>
    </row>
    <row r="4" spans="9:13">
      <c r="J4" t="s">
        <v>25</v>
      </c>
      <c r="L4" s="24">
        <v>24000</v>
      </c>
    </row>
    <row r="5" spans="9:13">
      <c r="J5" t="s">
        <v>26</v>
      </c>
      <c r="L5" t="s">
        <v>27</v>
      </c>
    </row>
    <row r="8" spans="9:13">
      <c r="K8" t="s">
        <v>28</v>
      </c>
      <c r="L8" t="s">
        <v>29</v>
      </c>
    </row>
    <row r="9" spans="9:13">
      <c r="J9" t="s">
        <v>30</v>
      </c>
      <c r="K9" s="24">
        <v>4000</v>
      </c>
      <c r="L9" s="24">
        <v>20000</v>
      </c>
    </row>
    <row r="10" spans="9:13">
      <c r="J10" t="s">
        <v>31</v>
      </c>
      <c r="K10" s="24">
        <v>4000</v>
      </c>
      <c r="L10" s="24">
        <v>16000</v>
      </c>
    </row>
    <row r="11" spans="9:13">
      <c r="J11" t="s">
        <v>32</v>
      </c>
      <c r="K11" s="24">
        <v>4000</v>
      </c>
      <c r="L11" s="24">
        <v>12000</v>
      </c>
    </row>
    <row r="12" spans="9:13">
      <c r="J12" t="s">
        <v>33</v>
      </c>
      <c r="K12" s="24">
        <v>4000</v>
      </c>
      <c r="L12" s="24">
        <v>8000</v>
      </c>
    </row>
    <row r="13" spans="9:13">
      <c r="J13" t="s">
        <v>34</v>
      </c>
      <c r="K13" s="24">
        <v>4000</v>
      </c>
      <c r="L13" s="24">
        <v>4000</v>
      </c>
    </row>
    <row r="14" spans="9:13">
      <c r="J14" t="s">
        <v>35</v>
      </c>
      <c r="K14" s="24">
        <v>4000</v>
      </c>
      <c r="L14" s="24" t="s">
        <v>36</v>
      </c>
    </row>
    <row r="16" spans="9:13">
      <c r="J16" t="s">
        <v>37</v>
      </c>
      <c r="K16" t="s">
        <v>35</v>
      </c>
      <c r="L16" s="24">
        <v>3999</v>
      </c>
      <c r="M16" s="24">
        <v>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8:K39"/>
  <sheetViews>
    <sheetView topLeftCell="A16" workbookViewId="0">
      <selection activeCell="L42" sqref="L42"/>
    </sheetView>
  </sheetViews>
  <sheetFormatPr baseColWidth="10" defaultRowHeight="14.4"/>
  <sheetData>
    <row r="38" spans="10:11">
      <c r="J38" s="31" t="s">
        <v>38</v>
      </c>
      <c r="K38" s="31" t="s">
        <v>39</v>
      </c>
    </row>
    <row r="39" spans="10:11">
      <c r="J39" s="31"/>
      <c r="K39" s="31"/>
    </row>
  </sheetData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P65"/>
  <sheetViews>
    <sheetView tabSelected="1" topLeftCell="F44" workbookViewId="0">
      <selection activeCell="H71" sqref="H71"/>
    </sheetView>
  </sheetViews>
  <sheetFormatPr baseColWidth="10" defaultRowHeight="14.4"/>
  <cols>
    <col min="4" max="4" width="14" bestFit="1" customWidth="1"/>
    <col min="9" max="9" width="14" bestFit="1" customWidth="1"/>
    <col min="13" max="14" width="11.77734375" bestFit="1" customWidth="1"/>
    <col min="15" max="15" width="12.77734375" bestFit="1" customWidth="1"/>
    <col min="16" max="16" width="16.21875" customWidth="1"/>
  </cols>
  <sheetData>
    <row r="27" spans="2:9" ht="31.2">
      <c r="B27" s="1" t="s">
        <v>40</v>
      </c>
      <c r="C27" s="32" t="s">
        <v>41</v>
      </c>
      <c r="D27" s="32"/>
      <c r="E27" s="32"/>
      <c r="F27" s="32"/>
      <c r="G27" s="32"/>
      <c r="H27" s="32"/>
      <c r="I27" s="2" t="s">
        <v>42</v>
      </c>
    </row>
    <row r="28" spans="2:9">
      <c r="D28" s="3"/>
      <c r="E28" s="4"/>
    </row>
    <row r="29" spans="2:9">
      <c r="D29" s="3"/>
      <c r="E29" s="6"/>
    </row>
    <row r="30" spans="2:9" ht="15.6">
      <c r="B30" s="7" t="s">
        <v>43</v>
      </c>
      <c r="C30" s="8"/>
      <c r="D30" s="9">
        <v>350000</v>
      </c>
      <c r="E30" s="10"/>
      <c r="G30" s="7" t="s">
        <v>44</v>
      </c>
      <c r="H30" s="11"/>
      <c r="I30" s="9">
        <v>490000</v>
      </c>
    </row>
    <row r="31" spans="2:9">
      <c r="C31" s="12"/>
      <c r="D31" s="13"/>
      <c r="E31" s="6"/>
      <c r="G31" s="14"/>
      <c r="H31" s="12"/>
      <c r="I31" s="13"/>
    </row>
    <row r="32" spans="2:9" ht="15.6">
      <c r="B32" s="7" t="s">
        <v>45</v>
      </c>
      <c r="C32" s="12"/>
      <c r="D32" s="9">
        <v>120000</v>
      </c>
      <c r="E32" s="6"/>
      <c r="G32" s="7" t="s">
        <v>46</v>
      </c>
      <c r="H32" s="12"/>
      <c r="I32" s="34">
        <v>92400</v>
      </c>
    </row>
    <row r="33" spans="2:16">
      <c r="B33" s="14"/>
      <c r="C33" s="12"/>
      <c r="D33" s="13"/>
      <c r="E33" s="6"/>
      <c r="G33" s="14"/>
      <c r="H33" s="12"/>
      <c r="I33" s="13"/>
    </row>
    <row r="34" spans="2:16" ht="15.6">
      <c r="B34" s="7" t="s">
        <v>47</v>
      </c>
      <c r="C34" s="12"/>
      <c r="D34" s="9">
        <v>40000</v>
      </c>
      <c r="E34" s="6"/>
      <c r="G34" s="7" t="s">
        <v>48</v>
      </c>
      <c r="H34" s="12"/>
      <c r="I34" s="34">
        <v>150000</v>
      </c>
    </row>
    <row r="35" spans="2:16">
      <c r="B35" s="14"/>
      <c r="C35" s="12"/>
      <c r="D35" s="13"/>
      <c r="E35" s="6"/>
      <c r="G35" s="14"/>
      <c r="H35" s="12"/>
      <c r="I35" s="13"/>
    </row>
    <row r="36" spans="2:16" ht="15.6">
      <c r="B36" s="7" t="s">
        <v>49</v>
      </c>
      <c r="C36" s="12"/>
      <c r="D36" s="9">
        <v>60000</v>
      </c>
      <c r="E36" s="6"/>
      <c r="G36" s="7" t="s">
        <v>50</v>
      </c>
      <c r="H36" s="12"/>
      <c r="I36" s="9">
        <v>35000</v>
      </c>
    </row>
    <row r="37" spans="2:16">
      <c r="B37" s="14"/>
      <c r="C37" s="12"/>
      <c r="D37" s="12"/>
      <c r="E37" s="18"/>
      <c r="G37" s="14"/>
      <c r="H37" s="12"/>
      <c r="I37" s="12"/>
    </row>
    <row r="38" spans="2:16" ht="15.6">
      <c r="B38" s="7" t="s">
        <v>51</v>
      </c>
      <c r="C38" s="7"/>
      <c r="D38" s="9">
        <v>70000</v>
      </c>
      <c r="E38" s="6"/>
      <c r="G38" s="7" t="s">
        <v>52</v>
      </c>
      <c r="H38" s="14"/>
      <c r="I38" s="35">
        <v>15800</v>
      </c>
    </row>
    <row r="39" spans="2:16" ht="15.6">
      <c r="B39" s="14"/>
      <c r="C39" s="12"/>
      <c r="D39" s="13"/>
      <c r="E39" s="6"/>
      <c r="G39" s="23"/>
      <c r="I39" s="24"/>
    </row>
    <row r="40" spans="2:16" ht="16.2" thickBot="1">
      <c r="B40" s="7" t="s">
        <v>53</v>
      </c>
      <c r="C40" s="12"/>
      <c r="D40" s="9">
        <v>40000</v>
      </c>
      <c r="E40" s="6"/>
      <c r="H40" s="11"/>
      <c r="I40" s="22"/>
    </row>
    <row r="41" spans="2:16" ht="43.2">
      <c r="B41" s="14"/>
      <c r="C41" s="12"/>
      <c r="D41" s="13"/>
      <c r="E41" s="6"/>
      <c r="G41" s="14"/>
      <c r="H41" s="12"/>
      <c r="I41" s="13"/>
      <c r="K41" s="36" t="s">
        <v>57</v>
      </c>
      <c r="L41" s="37"/>
      <c r="M41" s="38" t="s">
        <v>58</v>
      </c>
      <c r="N41" s="38" t="s">
        <v>59</v>
      </c>
      <c r="O41" s="39" t="s">
        <v>60</v>
      </c>
      <c r="P41" s="40" t="s">
        <v>61</v>
      </c>
    </row>
    <row r="42" spans="2:16" ht="15.6">
      <c r="B42" s="7" t="s">
        <v>54</v>
      </c>
      <c r="C42" s="12"/>
      <c r="D42" s="9">
        <v>25000</v>
      </c>
      <c r="E42" s="6"/>
      <c r="G42" s="14"/>
      <c r="H42" s="12"/>
      <c r="I42" s="13"/>
      <c r="K42" s="46"/>
      <c r="L42" s="47"/>
      <c r="M42" s="43"/>
      <c r="N42" s="43"/>
      <c r="O42" s="43">
        <v>350000</v>
      </c>
      <c r="P42" s="52"/>
    </row>
    <row r="43" spans="2:16">
      <c r="B43" s="14"/>
      <c r="C43" s="12"/>
      <c r="D43" s="13"/>
      <c r="E43" s="6"/>
      <c r="G43" s="14"/>
      <c r="H43" s="12"/>
      <c r="I43" s="13"/>
      <c r="K43" s="41">
        <v>50000</v>
      </c>
      <c r="L43" s="42"/>
      <c r="M43" s="43">
        <v>40000</v>
      </c>
      <c r="N43" s="43">
        <v>80000</v>
      </c>
      <c r="O43" s="44">
        <v>90000</v>
      </c>
      <c r="P43" s="45" t="s">
        <v>62</v>
      </c>
    </row>
    <row r="44" spans="2:16" ht="16.2" thickBot="1">
      <c r="B44" s="7" t="s">
        <v>55</v>
      </c>
      <c r="C44" s="12"/>
      <c r="D44" s="9">
        <v>35000</v>
      </c>
      <c r="E44" s="6"/>
      <c r="G44" s="14"/>
      <c r="H44" s="12"/>
      <c r="I44" s="13"/>
      <c r="K44" s="46">
        <v>45000</v>
      </c>
      <c r="L44" s="47"/>
      <c r="M44" s="48">
        <v>10000</v>
      </c>
      <c r="N44" s="48">
        <v>10000</v>
      </c>
      <c r="O44" s="49"/>
      <c r="P44" s="50" t="s">
        <v>63</v>
      </c>
    </row>
    <row r="45" spans="2:16">
      <c r="B45" s="14"/>
      <c r="C45" s="12"/>
      <c r="D45" s="12"/>
      <c r="E45" s="18"/>
      <c r="G45" s="14"/>
      <c r="H45" s="12"/>
      <c r="I45" s="13"/>
      <c r="K45" s="46">
        <v>60000</v>
      </c>
      <c r="L45" s="47"/>
      <c r="M45" s="51">
        <v>50000</v>
      </c>
      <c r="N45" s="44">
        <v>90000</v>
      </c>
      <c r="O45" s="43">
        <v>440000</v>
      </c>
      <c r="P45" s="52" t="s">
        <v>64</v>
      </c>
    </row>
    <row r="46" spans="2:16" ht="15.6">
      <c r="B46" s="7" t="s">
        <v>56</v>
      </c>
      <c r="C46" s="14"/>
      <c r="D46" s="9">
        <v>43200</v>
      </c>
      <c r="E46" s="6"/>
      <c r="G46" s="14"/>
      <c r="H46" s="12"/>
      <c r="I46" s="13"/>
      <c r="K46" s="46">
        <v>70000</v>
      </c>
      <c r="L46" s="47"/>
      <c r="M46" s="43"/>
      <c r="N46" s="43"/>
      <c r="O46" s="43"/>
      <c r="P46" s="52"/>
    </row>
    <row r="47" spans="2:16" ht="15.6">
      <c r="C47" s="8"/>
      <c r="D47" s="22"/>
      <c r="E47" s="10"/>
      <c r="G47" s="14"/>
      <c r="H47" s="12"/>
      <c r="I47" s="12"/>
      <c r="K47" s="46">
        <v>40000</v>
      </c>
      <c r="L47" s="47"/>
      <c r="M47" s="43"/>
      <c r="N47" s="43"/>
      <c r="O47" s="43"/>
      <c r="P47" s="52"/>
    </row>
    <row r="48" spans="2:16" ht="15.6">
      <c r="B48" s="25" t="s">
        <v>19</v>
      </c>
      <c r="C48" s="25"/>
      <c r="D48" s="26">
        <f>SUM(D30,D32,D34,D36,D40,D42,D44,D46,D38)</f>
        <v>783200</v>
      </c>
      <c r="E48" s="27"/>
      <c r="F48" s="14"/>
      <c r="G48" s="25" t="s">
        <v>19</v>
      </c>
      <c r="H48" s="25"/>
      <c r="I48" s="28">
        <f>SUM(I30,I34,I36,I38,I32)</f>
        <v>783200</v>
      </c>
      <c r="K48" s="46">
        <v>31000</v>
      </c>
      <c r="L48" s="47"/>
      <c r="M48" s="43"/>
      <c r="N48" s="43"/>
      <c r="O48" s="43"/>
      <c r="P48" s="52"/>
    </row>
    <row r="49" spans="11:16" ht="15" thickBot="1">
      <c r="K49" s="53">
        <v>35000</v>
      </c>
      <c r="L49" s="54"/>
      <c r="M49" s="43"/>
      <c r="N49" s="43"/>
      <c r="O49" s="43"/>
      <c r="P49" s="52"/>
    </row>
    <row r="50" spans="11:16">
      <c r="K50" s="46">
        <f>SUM(K43:K49)</f>
        <v>331000</v>
      </c>
      <c r="L50" s="47"/>
      <c r="M50" s="43"/>
      <c r="N50" s="43"/>
      <c r="O50" s="43"/>
      <c r="P50" s="52"/>
    </row>
    <row r="51" spans="11:16" ht="15" thickBot="1">
      <c r="K51" s="55"/>
      <c r="L51" s="56"/>
      <c r="M51" s="57"/>
      <c r="N51" s="57"/>
      <c r="O51" s="57"/>
      <c r="P51" s="58"/>
    </row>
    <row r="65" spans="7:7">
      <c r="G65" t="s">
        <v>65</v>
      </c>
    </row>
  </sheetData>
  <mergeCells count="12">
    <mergeCell ref="K46:L46"/>
    <mergeCell ref="K47:L47"/>
    <mergeCell ref="K48:L48"/>
    <mergeCell ref="K49:L49"/>
    <mergeCell ref="K50:L50"/>
    <mergeCell ref="K51:L51"/>
    <mergeCell ref="C27:H27"/>
    <mergeCell ref="K41:L41"/>
    <mergeCell ref="K42:L42"/>
    <mergeCell ref="K43:L43"/>
    <mergeCell ref="K44:L44"/>
    <mergeCell ref="K45:L4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Bilanzauswertung</vt:lpstr>
      <vt:lpstr>Abschreibung</vt:lpstr>
      <vt:lpstr>Kostenartenrechnung 1</vt:lpstr>
      <vt:lpstr>Kostenartenrechnung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2023-07-13T09:08:54Z</dcterms:modified>
</cp:coreProperties>
</file>