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ilanzauswert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D25" i="1"/>
</calcChain>
</file>

<file path=xl/sharedStrings.xml><?xml version="1.0" encoding="utf-8"?>
<sst xmlns="http://schemas.openxmlformats.org/spreadsheetml/2006/main" count="23" uniqueCount="22">
  <si>
    <t>Aktiva</t>
  </si>
  <si>
    <t>Bilanz</t>
  </si>
  <si>
    <t>Passiva</t>
  </si>
  <si>
    <t>I. Anlagevermögen</t>
  </si>
  <si>
    <t>I. Eigenkapital</t>
  </si>
  <si>
    <t>Gebäude</t>
  </si>
  <si>
    <t>EK</t>
  </si>
  <si>
    <t>Maschinen</t>
  </si>
  <si>
    <t>II. Fremdkapital</t>
  </si>
  <si>
    <t>Fuhrpark</t>
  </si>
  <si>
    <t>Hypotheken</t>
  </si>
  <si>
    <t>Betriebs- und Geschäftsausstattung (BGA)</t>
  </si>
  <si>
    <t>Darlehen</t>
  </si>
  <si>
    <t>Verbindlichkeiten a LL</t>
  </si>
  <si>
    <t>II. Umlaufvermögen</t>
  </si>
  <si>
    <t>Handelswaren</t>
  </si>
  <si>
    <t>Forderungen a LL</t>
  </si>
  <si>
    <t>Bank</t>
  </si>
  <si>
    <t>Kasse</t>
  </si>
  <si>
    <t>Gesamt</t>
  </si>
  <si>
    <t>Ort, Datum</t>
  </si>
  <si>
    <t>Unterschrift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</si>
</sst>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charset val="134"/>
      <scheme val="minor"/>
    </font>
    <font>
      <sz val="24"/>
      <color theme="1"/>
      <name val="Calibri"/>
      <family val="2"/>
      <charset val="134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charset val="134"/>
      <scheme val="minor"/>
    </font>
    <font>
      <sz val="20"/>
      <color theme="1"/>
      <name val="Calibri"/>
      <family val="2"/>
      <charset val="13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5" fillId="0" borderId="0" xfId="0" applyFont="1"/>
    <xf numFmtId="0" fontId="0" fillId="0" borderId="3" xfId="0" applyBorder="1" applyAlignment="1">
      <alignment horizontal="right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44" fontId="6" fillId="0" borderId="0" xfId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0" xfId="0" applyFont="1" applyBorder="1" applyAlignment="1"/>
    <xf numFmtId="164" fontId="0" fillId="0" borderId="0" xfId="0" applyNumberFormat="1" applyBorder="1"/>
    <xf numFmtId="164" fontId="0" fillId="0" borderId="0" xfId="0" applyNumberFormat="1" applyBorder="1" applyAlignment="1">
      <alignment horizontal="right"/>
    </xf>
    <xf numFmtId="0" fontId="0" fillId="0" borderId="0" xfId="0" applyBorder="1"/>
    <xf numFmtId="0" fontId="5" fillId="0" borderId="0" xfId="0" applyFont="1" applyBorder="1"/>
    <xf numFmtId="164" fontId="2" fillId="0" borderId="0" xfId="0" applyNumberFormat="1" applyFont="1" applyBorder="1" applyAlignment="1">
      <alignment horizontal="right"/>
    </xf>
    <xf numFmtId="44" fontId="2" fillId="0" borderId="0" xfId="1" applyFont="1" applyBorder="1" applyAlignment="1">
      <alignment horizontal="right"/>
    </xf>
    <xf numFmtId="0" fontId="0" fillId="0" borderId="3" xfId="0" applyBorder="1"/>
    <xf numFmtId="0" fontId="0" fillId="0" borderId="0" xfId="0" applyBorder="1" applyAlignment="1">
      <alignment horizontal="right"/>
    </xf>
    <xf numFmtId="44" fontId="2" fillId="0" borderId="0" xfId="1" applyFont="1" applyBorder="1"/>
    <xf numFmtId="0" fontId="5" fillId="0" borderId="0" xfId="0" applyFont="1" applyBorder="1" applyAlignment="1"/>
    <xf numFmtId="0" fontId="6" fillId="0" borderId="0" xfId="0" applyFont="1" applyBorder="1" applyAlignment="1">
      <alignment horizontal="right"/>
    </xf>
    <xf numFmtId="0" fontId="6" fillId="0" borderId="0" xfId="0" applyFont="1"/>
    <xf numFmtId="44" fontId="0" fillId="0" borderId="0" xfId="1" applyFont="1"/>
    <xf numFmtId="0" fontId="7" fillId="0" borderId="0" xfId="0" applyFont="1" applyBorder="1"/>
    <xf numFmtId="44" fontId="7" fillId="0" borderId="0" xfId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8" fillId="0" borderId="0" xfId="0" applyFont="1" applyBorder="1"/>
    <xf numFmtId="0" fontId="9" fillId="0" borderId="0" xfId="0" applyFont="1"/>
    <xf numFmtId="0" fontId="4" fillId="0" borderId="1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23</xdr:row>
      <xdr:rowOff>0</xdr:rowOff>
    </xdr:from>
    <xdr:to>
      <xdr:col>7</xdr:col>
      <xdr:colOff>38100</xdr:colOff>
      <xdr:row>23</xdr:row>
      <xdr:rowOff>0</xdr:rowOff>
    </xdr:to>
    <xdr:cxnSp macro="">
      <xdr:nvCxnSpPr>
        <xdr:cNvPr id="5" name="Gerade Verbindung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5082540" y="4991100"/>
          <a:ext cx="6477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1466850</xdr:colOff>
      <xdr:row>15</xdr:row>
      <xdr:rowOff>19050</xdr:rowOff>
    </xdr:from>
    <xdr:to>
      <xdr:col>9</xdr:col>
      <xdr:colOff>0</xdr:colOff>
      <xdr:row>15</xdr:row>
      <xdr:rowOff>19050</xdr:rowOff>
    </xdr:to>
    <xdr:cxnSp macro="">
      <xdr:nvCxnSpPr>
        <xdr:cNvPr id="6" name="Gerade Verbindung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6297930" y="3470910"/>
          <a:ext cx="96393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28576</xdr:colOff>
      <xdr:row>15</xdr:row>
      <xdr:rowOff>28575</xdr:rowOff>
    </xdr:from>
    <xdr:to>
      <xdr:col>8</xdr:col>
      <xdr:colOff>9525</xdr:colOff>
      <xdr:row>23</xdr:row>
      <xdr:rowOff>9525</xdr:rowOff>
    </xdr:to>
    <xdr:cxnSp macro="">
      <xdr:nvCxnSpPr>
        <xdr:cNvPr id="7" name="Gerade Verbindung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H="1">
          <a:off x="5720716" y="3480435"/>
          <a:ext cx="590549" cy="152019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</xdr:row>
      <xdr:rowOff>274320</xdr:rowOff>
    </xdr:from>
    <xdr:to>
      <xdr:col>17</xdr:col>
      <xdr:colOff>487680</xdr:colOff>
      <xdr:row>22</xdr:row>
      <xdr:rowOff>121920</xdr:rowOff>
    </xdr:to>
    <xdr:sp macro="" textlink="">
      <xdr:nvSpPr>
        <xdr:cNvPr id="8" name="Textfeld 7"/>
        <xdr:cNvSpPr txBox="1"/>
      </xdr:nvSpPr>
      <xdr:spPr>
        <a:xfrm>
          <a:off x="7498080" y="457200"/>
          <a:ext cx="4998720" cy="4274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Kennzahlen zur Vermögensstruktur</a:t>
          </a:r>
          <a:endParaRPr kumimoji="0" lang="de-DE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de-DE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Anteil des Anlagevermögens</a:t>
          </a: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Anlagevermögen*100/Gesamtvermögen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610.000*100/690.800 = 88,30 %</a:t>
          </a:r>
        </a:p>
        <a:p>
          <a:endParaRPr lang="de-DE" sz="1100"/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Anteil der flüssigen Mittel</a:t>
          </a: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Flüssige Mittel*100/Gesamtvermögen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15.800*100/690.800 = 2,3 %</a:t>
          </a:r>
        </a:p>
        <a:p>
          <a:endParaRPr lang="de-DE" sz="1100"/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Anteil der Forderungen</a:t>
          </a: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Forderungen*100/Gesamtvermögen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25.000*100/690.800 = 3,6 %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</xdr:txBody>
    </xdr:sp>
    <xdr:clientData/>
  </xdr:twoCellAnchor>
  <xdr:twoCellAnchor>
    <xdr:from>
      <xdr:col>0</xdr:col>
      <xdr:colOff>525780</xdr:colOff>
      <xdr:row>29</xdr:row>
      <xdr:rowOff>175260</xdr:rowOff>
    </xdr:from>
    <xdr:to>
      <xdr:col>6</xdr:col>
      <xdr:colOff>586740</xdr:colOff>
      <xdr:row>44</xdr:row>
      <xdr:rowOff>121920</xdr:rowOff>
    </xdr:to>
    <xdr:sp macro="" textlink="">
      <xdr:nvSpPr>
        <xdr:cNvPr id="9" name="Textfeld 8"/>
        <xdr:cNvSpPr txBox="1"/>
      </xdr:nvSpPr>
      <xdr:spPr>
        <a:xfrm>
          <a:off x="525780" y="6271260"/>
          <a:ext cx="4747260" cy="2689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Kennzahlen der Liquidität 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Liquidität 1 (Barliquidität):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Flüssige Mittel*100/Kurzfristiges Fremdkapital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15.800*100/15.800 = 100 %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Liquidität 2 (Einzugsbedingte Liquidität):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(Flüssige Mittel + Forderungen)*100/Kurzfristiges FK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(15.800 + 25.000)*100/15.800 = 258,2 %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</xdr:txBody>
    </xdr:sp>
    <xdr:clientData/>
  </xdr:twoCellAnchor>
  <xdr:twoCellAnchor>
    <xdr:from>
      <xdr:col>7</xdr:col>
      <xdr:colOff>800100</xdr:colOff>
      <xdr:row>30</xdr:row>
      <xdr:rowOff>76200</xdr:rowOff>
    </xdr:from>
    <xdr:to>
      <xdr:col>13</xdr:col>
      <xdr:colOff>594360</xdr:colOff>
      <xdr:row>43</xdr:row>
      <xdr:rowOff>99060</xdr:rowOff>
    </xdr:to>
    <xdr:sp macro="" textlink="">
      <xdr:nvSpPr>
        <xdr:cNvPr id="10" name="Textfeld 9"/>
        <xdr:cNvSpPr txBox="1"/>
      </xdr:nvSpPr>
      <xdr:spPr>
        <a:xfrm>
          <a:off x="6096000" y="6355080"/>
          <a:ext cx="4069080" cy="240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Kennzahl  der Finanzierung 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Eigenkapitalquote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Eigenkapital*100/Gesamtkapital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490.000*100/690.800 = 70,9 %</a:t>
          </a:r>
          <a:endParaRPr kumimoji="0" lang="de-DE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de-DE" sz="1100"/>
        </a:p>
      </xdr:txBody>
    </xdr:sp>
    <xdr:clientData/>
  </xdr:twoCellAnchor>
  <xdr:twoCellAnchor>
    <xdr:from>
      <xdr:col>0</xdr:col>
      <xdr:colOff>556260</xdr:colOff>
      <xdr:row>46</xdr:row>
      <xdr:rowOff>114300</xdr:rowOff>
    </xdr:from>
    <xdr:to>
      <xdr:col>7</xdr:col>
      <xdr:colOff>350520</xdr:colOff>
      <xdr:row>62</xdr:row>
      <xdr:rowOff>15240</xdr:rowOff>
    </xdr:to>
    <xdr:sp macro="" textlink="">
      <xdr:nvSpPr>
        <xdr:cNvPr id="2" name="Textfeld 1"/>
        <xdr:cNvSpPr txBox="1"/>
      </xdr:nvSpPr>
      <xdr:spPr>
        <a:xfrm>
          <a:off x="556260" y="9319260"/>
          <a:ext cx="5090160" cy="2827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Kennzahlen der Investition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Anlagendeckung 1: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Eigenkapital*100/Anlagevermögen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490.000*100/610.000 = 80,3 %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Anlagendeckung 2: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Langfristiges Kapital*100/Anlagevermögen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675.000*100/610.000 = 110,7 %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 sz="1100"/>
        </a:p>
      </xdr:txBody>
    </xdr:sp>
    <xdr:clientData/>
  </xdr:twoCellAnchor>
  <xdr:twoCellAnchor>
    <xdr:from>
      <xdr:col>7</xdr:col>
      <xdr:colOff>853440</xdr:colOff>
      <xdr:row>45</xdr:row>
      <xdr:rowOff>68580</xdr:rowOff>
    </xdr:from>
    <xdr:to>
      <xdr:col>14</xdr:col>
      <xdr:colOff>495300</xdr:colOff>
      <xdr:row>65</xdr:row>
      <xdr:rowOff>160020</xdr:rowOff>
    </xdr:to>
    <xdr:sp macro="" textlink="">
      <xdr:nvSpPr>
        <xdr:cNvPr id="3" name="Textfeld 2"/>
        <xdr:cNvSpPr txBox="1"/>
      </xdr:nvSpPr>
      <xdr:spPr>
        <a:xfrm>
          <a:off x="6149340" y="9090660"/>
          <a:ext cx="4526280" cy="3749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Kennzahlen der Rentabilität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(Annahme: Gewinn = 30.000 EUR; Umsatz = 250.000 EUR)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a) 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Eigenkapitalrentabilität: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Jahresüberschuss*100/Eigenkapital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30.000*100/490.000 = 6,1 %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b) 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Umsatzrentabilität: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(Umsatz = Preis*Menge)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Jahresüberschuss*100/Umsatzerlöse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30.000*100/250.000 = 12 %</a:t>
          </a:r>
        </a:p>
        <a:p>
          <a:endParaRPr lang="de-DE" sz="1100"/>
        </a:p>
      </xdr:txBody>
    </xdr:sp>
    <xdr:clientData/>
  </xdr:twoCellAnchor>
  <xdr:twoCellAnchor>
    <xdr:from>
      <xdr:col>0</xdr:col>
      <xdr:colOff>556260</xdr:colOff>
      <xdr:row>64</xdr:row>
      <xdr:rowOff>0</xdr:rowOff>
    </xdr:from>
    <xdr:to>
      <xdr:col>7</xdr:col>
      <xdr:colOff>441960</xdr:colOff>
      <xdr:row>75</xdr:row>
      <xdr:rowOff>7620</xdr:rowOff>
    </xdr:to>
    <xdr:sp macro="" textlink="">
      <xdr:nvSpPr>
        <xdr:cNvPr id="4" name="Textfeld 3"/>
        <xdr:cNvSpPr txBox="1"/>
      </xdr:nvSpPr>
      <xdr:spPr>
        <a:xfrm>
          <a:off x="556260" y="12496800"/>
          <a:ext cx="5181600" cy="2118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Cashflow (Kapitalflussrechnung)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--&gt; Welche finanziellen Mittel stehen zur Verfügung? </a:t>
          </a:r>
        </a:p>
        <a:p>
          <a:endParaRPr lang="de-D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Gewinn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+ Abschreibungen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+ Zuführung zu den langfristigen Rückstellungen</a:t>
          </a:r>
          <a:endParaRPr kumimoji="0" lang="de-DE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Cashflow</a:t>
          </a:r>
        </a:p>
        <a:p>
          <a:endParaRPr lang="de-DE" sz="1100"/>
        </a:p>
      </xdr:txBody>
    </xdr:sp>
    <xdr:clientData/>
  </xdr:twoCellAnchor>
  <xdr:twoCellAnchor>
    <xdr:from>
      <xdr:col>7</xdr:col>
      <xdr:colOff>762000</xdr:colOff>
      <xdr:row>66</xdr:row>
      <xdr:rowOff>69850</xdr:rowOff>
    </xdr:from>
    <xdr:to>
      <xdr:col>12</xdr:col>
      <xdr:colOff>558800</xdr:colOff>
      <xdr:row>84</xdr:row>
      <xdr:rowOff>44450</xdr:rowOff>
    </xdr:to>
    <xdr:sp macro="" textlink="">
      <xdr:nvSpPr>
        <xdr:cNvPr id="11" name="Textfeld 10"/>
        <xdr:cNvSpPr txBox="1"/>
      </xdr:nvSpPr>
      <xdr:spPr>
        <a:xfrm>
          <a:off x="6064250" y="13074650"/>
          <a:ext cx="3460750" cy="328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Kennzahlen des Lagerumschlags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Lagerumschlagshäufigkeit: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Materialaufwand/ Ø Lagerbestand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(Annahme: jährlicher Materialaufwand: 300.000, </a:t>
          </a: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Ø  Lagerbestand: 20.000)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300.000/20.000 = 15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Durschnittliche Lagerdauer: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360 Tage/Lagerumschlagshäufigkeit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360/15 = 24 Tage</a:t>
          </a: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6"/>
  <sheetViews>
    <sheetView tabSelected="1" topLeftCell="A61" zoomScale="120" zoomScaleNormal="120" workbookViewId="0">
      <selection activeCell="I68" sqref="I68"/>
    </sheetView>
  </sheetViews>
  <sheetFormatPr baseColWidth="10" defaultColWidth="8.88671875" defaultRowHeight="14.4"/>
  <cols>
    <col min="1" max="1" width="8.21875" customWidth="1"/>
    <col min="3" max="3" width="24.44140625" customWidth="1"/>
    <col min="4" max="4" width="13.77734375" customWidth="1"/>
    <col min="5" max="5" width="6.5546875" customWidth="1"/>
    <col min="6" max="6" width="6.44140625" customWidth="1"/>
    <col min="8" max="8" width="12.77734375" customWidth="1"/>
    <col min="9" max="9" width="14" bestFit="1" customWidth="1"/>
  </cols>
  <sheetData>
    <row r="2" spans="2:9" ht="31.2">
      <c r="B2" s="1" t="s">
        <v>0</v>
      </c>
      <c r="C2" s="31" t="s">
        <v>1</v>
      </c>
      <c r="D2" s="31"/>
      <c r="E2" s="31"/>
      <c r="F2" s="31"/>
      <c r="G2" s="31"/>
      <c r="H2" s="31"/>
      <c r="I2" s="2" t="s">
        <v>2</v>
      </c>
    </row>
    <row r="3" spans="2:9">
      <c r="D3" s="3"/>
      <c r="E3" s="4"/>
    </row>
    <row r="4" spans="2:9" ht="21">
      <c r="B4" s="5" t="s">
        <v>3</v>
      </c>
      <c r="D4" s="3"/>
      <c r="E4" s="6"/>
      <c r="G4" s="5" t="s">
        <v>4</v>
      </c>
    </row>
    <row r="5" spans="2:9">
      <c r="D5" s="3"/>
      <c r="E5" s="6"/>
    </row>
    <row r="6" spans="2:9" ht="15.6">
      <c r="B6" s="7" t="s">
        <v>5</v>
      </c>
      <c r="C6" s="8"/>
      <c r="D6" s="9">
        <v>350000</v>
      </c>
      <c r="E6" s="10"/>
      <c r="G6" s="7" t="s">
        <v>6</v>
      </c>
      <c r="H6" s="11"/>
      <c r="I6" s="9">
        <v>490000</v>
      </c>
    </row>
    <row r="7" spans="2:9">
      <c r="C7" s="12"/>
      <c r="D7" s="13"/>
      <c r="E7" s="6"/>
      <c r="G7" s="14"/>
      <c r="H7" s="12"/>
      <c r="I7" s="13"/>
    </row>
    <row r="8" spans="2:9" ht="21">
      <c r="B8" s="7" t="s">
        <v>7</v>
      </c>
      <c r="C8" s="12"/>
      <c r="D8" s="9">
        <v>120000</v>
      </c>
      <c r="E8" s="6"/>
      <c r="G8" s="15" t="s">
        <v>8</v>
      </c>
      <c r="H8" s="12"/>
      <c r="I8" s="13"/>
    </row>
    <row r="9" spans="2:9">
      <c r="B9" s="14"/>
      <c r="C9" s="12"/>
      <c r="D9" s="13"/>
      <c r="E9" s="6"/>
      <c r="G9" s="14"/>
      <c r="H9" s="12"/>
      <c r="I9" s="13"/>
    </row>
    <row r="10" spans="2:9" ht="15.6">
      <c r="B10" s="7" t="s">
        <v>9</v>
      </c>
      <c r="C10" s="12"/>
      <c r="D10" s="9">
        <v>80000</v>
      </c>
      <c r="E10" s="6"/>
      <c r="G10" s="7" t="s">
        <v>10</v>
      </c>
      <c r="H10" s="12"/>
      <c r="I10" s="16">
        <v>150000</v>
      </c>
    </row>
    <row r="11" spans="2:9">
      <c r="B11" s="14"/>
      <c r="C11" s="12"/>
      <c r="D11" s="13"/>
      <c r="E11" s="6"/>
      <c r="G11" s="14"/>
      <c r="H11" s="12"/>
      <c r="I11" s="13"/>
    </row>
    <row r="12" spans="2:9" ht="15.6">
      <c r="B12" s="7" t="s">
        <v>11</v>
      </c>
      <c r="C12" s="12"/>
      <c r="D12" s="9">
        <v>60000</v>
      </c>
      <c r="E12" s="6"/>
      <c r="G12" s="7" t="s">
        <v>12</v>
      </c>
      <c r="H12" s="12"/>
      <c r="I12" s="17">
        <v>35000</v>
      </c>
    </row>
    <row r="13" spans="2:9">
      <c r="B13" s="14"/>
      <c r="C13" s="12"/>
      <c r="D13" s="12"/>
      <c r="E13" s="18"/>
      <c r="G13" s="14"/>
      <c r="H13" s="12"/>
      <c r="I13" s="12"/>
    </row>
    <row r="14" spans="2:9" ht="15.6">
      <c r="B14" s="14"/>
      <c r="C14" s="14"/>
      <c r="D14" s="19"/>
      <c r="E14" s="6"/>
      <c r="G14" s="7" t="s">
        <v>13</v>
      </c>
      <c r="H14" s="14"/>
      <c r="I14" s="20">
        <v>15800</v>
      </c>
    </row>
    <row r="15" spans="2:9" ht="21">
      <c r="B15" s="21" t="s">
        <v>14</v>
      </c>
      <c r="C15" s="11"/>
      <c r="D15" s="22"/>
      <c r="E15" s="10"/>
    </row>
    <row r="16" spans="2:9" ht="15.6">
      <c r="B16" s="14"/>
      <c r="C16" s="12"/>
      <c r="D16" s="13"/>
      <c r="E16" s="6"/>
      <c r="G16" s="23"/>
      <c r="I16" s="24"/>
    </row>
    <row r="17" spans="2:9" ht="15.6">
      <c r="B17" s="7" t="s">
        <v>15</v>
      </c>
      <c r="C17" s="12"/>
      <c r="D17" s="9">
        <v>40000</v>
      </c>
      <c r="E17" s="6"/>
      <c r="H17" s="11"/>
      <c r="I17" s="22"/>
    </row>
    <row r="18" spans="2:9">
      <c r="B18" s="14"/>
      <c r="C18" s="12"/>
      <c r="D18" s="13"/>
      <c r="E18" s="6"/>
      <c r="G18" s="14"/>
      <c r="H18" s="12"/>
      <c r="I18" s="13"/>
    </row>
    <row r="19" spans="2:9" ht="15.6">
      <c r="B19" s="7" t="s">
        <v>16</v>
      </c>
      <c r="C19" s="12"/>
      <c r="D19" s="9">
        <v>25000</v>
      </c>
      <c r="E19" s="6"/>
      <c r="G19" s="14"/>
      <c r="H19" s="12"/>
      <c r="I19" s="13"/>
    </row>
    <row r="20" spans="2:9">
      <c r="B20" s="14"/>
      <c r="C20" s="12"/>
      <c r="D20" s="13"/>
      <c r="E20" s="6"/>
      <c r="G20" s="14"/>
      <c r="H20" s="12"/>
      <c r="I20" s="13"/>
    </row>
    <row r="21" spans="2:9" ht="15.6">
      <c r="B21" s="7" t="s">
        <v>17</v>
      </c>
      <c r="C21" s="12"/>
      <c r="D21" s="9">
        <v>12600</v>
      </c>
      <c r="E21" s="6"/>
      <c r="G21" s="14"/>
      <c r="H21" s="12"/>
      <c r="I21" s="13"/>
    </row>
    <row r="22" spans="2:9">
      <c r="B22" s="14"/>
      <c r="C22" s="12"/>
      <c r="D22" s="12"/>
      <c r="E22" s="18"/>
      <c r="G22" s="14"/>
      <c r="H22" s="12"/>
      <c r="I22" s="13"/>
    </row>
    <row r="23" spans="2:9" ht="15.6">
      <c r="B23" s="7" t="s">
        <v>18</v>
      </c>
      <c r="C23" s="14"/>
      <c r="D23" s="9">
        <v>3200</v>
      </c>
      <c r="E23" s="6"/>
      <c r="G23" s="14"/>
      <c r="H23" s="12"/>
      <c r="I23" s="13"/>
    </row>
    <row r="24" spans="2:9" ht="15.6">
      <c r="C24" s="8"/>
      <c r="D24" s="22"/>
      <c r="E24" s="10"/>
      <c r="G24" s="14"/>
      <c r="H24" s="12"/>
      <c r="I24" s="12"/>
    </row>
    <row r="25" spans="2:9" ht="15.6">
      <c r="B25" s="25" t="s">
        <v>19</v>
      </c>
      <c r="C25" s="25"/>
      <c r="D25" s="26">
        <f>SUM(D6,D8,D10,D12,D17,D19,D21,D23)</f>
        <v>690800</v>
      </c>
      <c r="E25" s="27"/>
      <c r="F25" s="14"/>
      <c r="G25" s="25" t="s">
        <v>19</v>
      </c>
      <c r="H25" s="25"/>
      <c r="I25" s="28">
        <f>SUM(I6,I10,I12,I14)</f>
        <v>690800</v>
      </c>
    </row>
    <row r="26" spans="2:9" ht="15.6">
      <c r="B26" s="14"/>
      <c r="C26" s="12"/>
      <c r="D26" s="13"/>
      <c r="E26" s="19"/>
      <c r="H26" s="11"/>
      <c r="I26" s="22"/>
    </row>
    <row r="27" spans="2:9">
      <c r="C27" s="12"/>
      <c r="D27" s="13"/>
      <c r="E27" s="19"/>
      <c r="F27" s="14"/>
      <c r="G27" s="14"/>
      <c r="H27" s="12"/>
      <c r="I27" s="13"/>
    </row>
    <row r="28" spans="2:9" ht="25.8">
      <c r="B28" s="29" t="s">
        <v>20</v>
      </c>
      <c r="C28" s="12"/>
      <c r="D28" s="32" t="s">
        <v>21</v>
      </c>
      <c r="E28" s="32"/>
      <c r="F28" s="32"/>
      <c r="G28" s="32"/>
      <c r="H28" s="12"/>
      <c r="I28" s="13"/>
    </row>
    <row r="66" spans="3:3" ht="22.2" customHeight="1">
      <c r="C66" s="30"/>
    </row>
  </sheetData>
  <mergeCells count="2">
    <mergeCell ref="C2:H2"/>
    <mergeCell ref="D28:G28"/>
  </mergeCells>
  <pageMargins left="0.7" right="0.7" top="0.75" bottom="0.75" header="0.3" footer="0.3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Bilanzauswertung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2023-07-03T09:05:28Z</dcterms:modified>
</cp:coreProperties>
</file>