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D29" i="5"/>
</calcChain>
</file>

<file path=xl/sharedStrings.xml><?xml version="1.0" encoding="utf-8"?>
<sst xmlns="http://schemas.openxmlformats.org/spreadsheetml/2006/main" count="84" uniqueCount="74">
  <si>
    <t>Fertigungsmaterial</t>
  </si>
  <si>
    <t xml:space="preserve"> + Materialgemeinkosten</t>
  </si>
  <si>
    <t>Materialkosten</t>
  </si>
  <si>
    <t xml:space="preserve"> + Fertigungslöhne</t>
  </si>
  <si>
    <t xml:space="preserve"> + Fertigungsgemeinkosten</t>
  </si>
  <si>
    <t>Fertigungskosten</t>
  </si>
  <si>
    <t>Herstellkosten</t>
  </si>
  <si>
    <t xml:space="preserve"> + Verwaltungsgemeinkosten</t>
  </si>
  <si>
    <t xml:space="preserve"> + Vertriebskosten</t>
  </si>
  <si>
    <t>Selbstkosten</t>
  </si>
  <si>
    <t xml:space="preserve"> + Gewinn </t>
  </si>
  <si>
    <t>Barverkaufspreis</t>
  </si>
  <si>
    <t xml:space="preserve"> + Kundenskonto</t>
  </si>
  <si>
    <t xml:space="preserve"> + Vertriebsprovision</t>
  </si>
  <si>
    <t xml:space="preserve"> Zielverkaufspreis</t>
  </si>
  <si>
    <t xml:space="preserve"> + Kundenrabatt</t>
  </si>
  <si>
    <t>Angebotspreis (Listenpreis)</t>
  </si>
  <si>
    <t>Warengruppe</t>
  </si>
  <si>
    <t>Umsatzerlöse</t>
  </si>
  <si>
    <t>Variable Kosten</t>
  </si>
  <si>
    <t>Absatz (Stück)</t>
  </si>
  <si>
    <t>Fixe Kosten</t>
  </si>
  <si>
    <t>variabel</t>
  </si>
  <si>
    <t>fix</t>
  </si>
  <si>
    <t>Materialaufwand</t>
  </si>
  <si>
    <t>Aufwendungen für Energie</t>
  </si>
  <si>
    <t>20 % fix</t>
  </si>
  <si>
    <t>Löhne und Gehälter</t>
  </si>
  <si>
    <t>30 % fix</t>
  </si>
  <si>
    <t>Sozialabgaben</t>
  </si>
  <si>
    <t>35% fix</t>
  </si>
  <si>
    <t>kalkulatorische Abschreibungen</t>
  </si>
  <si>
    <t>30% fix</t>
  </si>
  <si>
    <t>Büromaterial</t>
  </si>
  <si>
    <t>70% fix</t>
  </si>
  <si>
    <t>Kommunikationskosten</t>
  </si>
  <si>
    <t>10% fix</t>
  </si>
  <si>
    <t>Aufwendungen für Werbung</t>
  </si>
  <si>
    <t>12% fix</t>
  </si>
  <si>
    <t>Versicherungen</t>
  </si>
  <si>
    <t>50% fix</t>
  </si>
  <si>
    <t>Aktiva</t>
  </si>
  <si>
    <t>Bilanz</t>
  </si>
  <si>
    <t>Passiva</t>
  </si>
  <si>
    <t>Gebäude</t>
  </si>
  <si>
    <t>EK</t>
  </si>
  <si>
    <t>Maschinen</t>
  </si>
  <si>
    <t>Hypotheken</t>
  </si>
  <si>
    <t>Fuhrpark</t>
  </si>
  <si>
    <t>Darlehen</t>
  </si>
  <si>
    <t>Betriebs- und Geschäftsausstattung (BGA)</t>
  </si>
  <si>
    <t>Verbindlichkeiten</t>
  </si>
  <si>
    <t>Handelswaren</t>
  </si>
  <si>
    <t>Forderungen a LL</t>
  </si>
  <si>
    <t>Bank</t>
  </si>
  <si>
    <t>Kasse</t>
  </si>
  <si>
    <t>Gesamt</t>
  </si>
  <si>
    <t>Soll</t>
  </si>
  <si>
    <t>Haben</t>
  </si>
  <si>
    <t>Gewinn</t>
  </si>
  <si>
    <t>Gewinn und Verlust Rechnung</t>
  </si>
  <si>
    <t>Zinserträge</t>
  </si>
  <si>
    <t>Abschreibungen</t>
  </si>
  <si>
    <t>Aktivierte Eigenleistungen</t>
  </si>
  <si>
    <t>Mieterträge</t>
  </si>
  <si>
    <t>Aufw. für Werbung</t>
  </si>
  <si>
    <t>Zinsaufwendungen</t>
  </si>
  <si>
    <t>Aufw. für Energie</t>
  </si>
  <si>
    <t>Zuführung Rückstellungen</t>
  </si>
  <si>
    <t>Cashflow</t>
  </si>
  <si>
    <t>Umsatzrentabilität</t>
  </si>
  <si>
    <t>Eigenkapitalrentabilität</t>
  </si>
  <si>
    <t>EK =  480.000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</si>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</sst>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0.0%"/>
    <numFmt numFmtId="165" formatCode="_-* #,##0.00\ [$€-407]_-;\-* #,##0.00\ [$€-407]_-;_-* &quot;-&quot;??\ [$€-407]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164" fontId="0" fillId="0" borderId="1" xfId="2" applyNumberFormat="1" applyFont="1" applyBorder="1"/>
    <xf numFmtId="164" fontId="0" fillId="4" borderId="1" xfId="2" applyNumberFormat="1" applyFont="1" applyFill="1" applyBorder="1"/>
    <xf numFmtId="44" fontId="0" fillId="4" borderId="1" xfId="1" applyFont="1" applyFill="1" applyBorder="1"/>
    <xf numFmtId="9" fontId="0" fillId="0" borderId="1" xfId="2" applyFon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44" fontId="0" fillId="3" borderId="1" xfId="1" applyFont="1" applyFill="1" applyBorder="1"/>
    <xf numFmtId="44" fontId="0" fillId="5" borderId="1" xfId="1" applyFont="1" applyFill="1" applyBorder="1"/>
    <xf numFmtId="0" fontId="0" fillId="0" borderId="8" xfId="0" applyBorder="1"/>
    <xf numFmtId="0" fontId="0" fillId="0" borderId="9" xfId="0" applyBorder="1"/>
    <xf numFmtId="44" fontId="0" fillId="0" borderId="0" xfId="1" applyFont="1" applyBorder="1"/>
    <xf numFmtId="0" fontId="0" fillId="0" borderId="10" xfId="0" applyBorder="1"/>
    <xf numFmtId="0" fontId="0" fillId="0" borderId="11" xfId="0" applyBorder="1"/>
    <xf numFmtId="44" fontId="0" fillId="0" borderId="12" xfId="1" applyFont="1" applyBorder="1"/>
    <xf numFmtId="44" fontId="0" fillId="0" borderId="0" xfId="0" applyNumberFormat="1"/>
    <xf numFmtId="44" fontId="0" fillId="3" borderId="0" xfId="0" applyNumberFormat="1" applyFill="1"/>
    <xf numFmtId="44" fontId="0" fillId="5" borderId="0" xfId="0" applyNumberFormat="1" applyFill="1"/>
    <xf numFmtId="0" fontId="3" fillId="0" borderId="12" xfId="0" applyFont="1" applyBorder="1" applyAlignment="1"/>
    <xf numFmtId="0" fontId="3" fillId="0" borderId="1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4" fontId="5" fillId="0" borderId="0" xfId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0" xfId="0" applyFont="1" applyBorder="1" applyAlignment="1"/>
    <xf numFmtId="165" fontId="0" fillId="0" borderId="0" xfId="0" applyNumberFormat="1" applyBorder="1"/>
    <xf numFmtId="165" fontId="0" fillId="0" borderId="0" xfId="0" applyNumberFormat="1" applyBorder="1" applyAlignment="1">
      <alignment horizontal="right"/>
    </xf>
    <xf numFmtId="0" fontId="0" fillId="0" borderId="0" xfId="0" applyBorder="1"/>
    <xf numFmtId="165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13" xfId="0" applyBorder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44" fontId="6" fillId="0" borderId="0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44" fontId="5" fillId="0" borderId="0" xfId="1" applyFont="1" applyBorder="1"/>
    <xf numFmtId="0" fontId="5" fillId="0" borderId="0" xfId="0" applyFont="1"/>
    <xf numFmtId="44" fontId="0" fillId="0" borderId="0" xfId="1" applyFont="1"/>
    <xf numFmtId="0" fontId="2" fillId="0" borderId="0" xfId="0" applyFont="1"/>
    <xf numFmtId="10" fontId="0" fillId="0" borderId="0" xfId="1" applyNumberFormat="1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44" fontId="0" fillId="0" borderId="2" xfId="1" applyFont="1" applyBorder="1" applyAlignment="1"/>
    <xf numFmtId="44" fontId="0" fillId="0" borderId="3" xfId="1" applyFont="1" applyBorder="1" applyAlignment="1"/>
    <xf numFmtId="44" fontId="0" fillId="0" borderId="4" xfId="1" applyFont="1" applyBorder="1" applyAlignment="1"/>
    <xf numFmtId="0" fontId="4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</xdr:row>
      <xdr:rowOff>106680</xdr:rowOff>
    </xdr:from>
    <xdr:to>
      <xdr:col>8</xdr:col>
      <xdr:colOff>167640</xdr:colOff>
      <xdr:row>9</xdr:row>
      <xdr:rowOff>152400</xdr:rowOff>
    </xdr:to>
    <xdr:sp macro="" textlink="">
      <xdr:nvSpPr>
        <xdr:cNvPr id="2" name="Textfeld 1"/>
        <xdr:cNvSpPr txBox="1"/>
      </xdr:nvSpPr>
      <xdr:spPr>
        <a:xfrm>
          <a:off x="594360" y="472440"/>
          <a:ext cx="445008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eine Differenzkalkulation durch.</a:t>
          </a:r>
          <a:r>
            <a:rPr lang="de-DE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Ermitteln Sie den Gewinn und den Gewinnaufschlag mit einer Stelle nach dem Komma!</a:t>
          </a:r>
          <a:endParaRPr lang="de-DE" sz="1800">
            <a:effectLst/>
          </a:endParaRPr>
        </a:p>
        <a:p>
          <a:endParaRPr lang="de-DE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68580</xdr:rowOff>
    </xdr:from>
    <xdr:to>
      <xdr:col>10</xdr:col>
      <xdr:colOff>426720</xdr:colOff>
      <xdr:row>17</xdr:row>
      <xdr:rowOff>30480</xdr:rowOff>
    </xdr:to>
    <xdr:sp macro="" textlink="">
      <xdr:nvSpPr>
        <xdr:cNvPr id="2" name="Textfeld 1"/>
        <xdr:cNvSpPr txBox="1"/>
      </xdr:nvSpPr>
      <xdr:spPr>
        <a:xfrm>
          <a:off x="792480" y="434340"/>
          <a:ext cx="755904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Angebotskalkulation</a:t>
          </a:r>
        </a:p>
        <a:p>
          <a:endParaRPr lang="de-DE" sz="1800">
            <a:effectLst/>
          </a:endParaRPr>
        </a:p>
        <a:p>
          <a:r>
            <a:rPr lang="de-DE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Kalkulieren</a:t>
          </a:r>
          <a:r>
            <a:rPr lang="de-DE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Sie ein Angebot für Ihren Kunden. Rechnen Sie dabei mit einem Materialeinsatz von 150 EUR, einem Materialgemeinkostenzuschlagsatz von 22%, einem Mitarbeitereinsatz von insgesamt 8 Stunden (Basispreis 15 EUR, 160 % Gemeinkostenzuschlag), und 12 Prozent Gewinn. Welchen Betrag stellen Sie Ihrem Kunden inklusive Umsatzsteuer (19%) in Rechnung?</a:t>
          </a:r>
          <a:endParaRPr lang="de-DE" sz="1800">
            <a:effectLst/>
          </a:endParaRPr>
        </a:p>
        <a:p>
          <a:endParaRPr lang="de-DE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769620</xdr:colOff>
      <xdr:row>3</xdr:row>
      <xdr:rowOff>106680</xdr:rowOff>
    </xdr:from>
    <xdr:to>
      <xdr:col>13</xdr:col>
      <xdr:colOff>304800</xdr:colOff>
      <xdr:row>20</xdr:row>
      <xdr:rowOff>69273</xdr:rowOff>
    </xdr:to>
    <xdr:sp macro="" textlink="">
      <xdr:nvSpPr>
        <xdr:cNvPr id="2" name="Textfeld 1"/>
        <xdr:cNvSpPr txBox="1"/>
      </xdr:nvSpPr>
      <xdr:spPr>
        <a:xfrm>
          <a:off x="6110547" y="647007"/>
          <a:ext cx="5063144" cy="3024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1. Berechnen Sie die Deckungsbeiträge der vier Warengruppen.</a:t>
          </a:r>
        </a:p>
        <a:p>
          <a:endParaRPr lang="de-DE" sz="1400"/>
        </a:p>
        <a:p>
          <a:r>
            <a:rPr lang="de-DE" sz="1400"/>
            <a:t>2. Berechnen Sie das Betriebsergebnis insgesamt.</a:t>
          </a:r>
        </a:p>
        <a:p>
          <a:endParaRPr lang="de-DE" sz="1400"/>
        </a:p>
        <a:p>
          <a:r>
            <a:rPr lang="de-DE" sz="1400"/>
            <a:t>3. Welcher Verkaufspreis pro Stück müsste verlangt werden, damit die Warengrupp</a:t>
          </a:r>
          <a:r>
            <a:rPr lang="de-DE" sz="1400" baseline="0"/>
            <a:t>e 4 einen Deckungsbeitrag von 0 erzielt?</a:t>
          </a:r>
        </a:p>
        <a:p>
          <a:endParaRPr lang="de-DE" sz="1400" baseline="0"/>
        </a:p>
        <a:p>
          <a:r>
            <a:rPr lang="de-DE" sz="1400" baseline="0"/>
            <a:t>4. Aufgrund von Absatzschwierigkeiten wird über Preissenkungen der Warengruppe 2 nachgedacht. Berechnen Sie die langfristige und kurzfristige Preisuntergrenze. Für die Warengruppe 2 wurden anteilig 130.000 EUR als fixe Kosten gerechnet.</a:t>
          </a:r>
          <a:endParaRPr lang="de-DE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</xdr:row>
      <xdr:rowOff>160020</xdr:rowOff>
    </xdr:from>
    <xdr:to>
      <xdr:col>13</xdr:col>
      <xdr:colOff>617220</xdr:colOff>
      <xdr:row>16</xdr:row>
      <xdr:rowOff>0</xdr:rowOff>
    </xdr:to>
    <xdr:sp macro="" textlink="">
      <xdr:nvSpPr>
        <xdr:cNvPr id="2" name="Textfeld 1"/>
        <xdr:cNvSpPr txBox="1"/>
      </xdr:nvSpPr>
      <xdr:spPr>
        <a:xfrm>
          <a:off x="693420" y="342900"/>
          <a:ext cx="10226040" cy="2583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Aufgabe: </a:t>
          </a:r>
          <a:endParaRPr lang="de-DE" sz="1600">
            <a:effectLst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Ermitteln Sie die Fixkosten</a:t>
          </a: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 die variablen Kosten gesamt! Es sind kalkulatorische Lohnkosten in Höhe von 40.000 € zu berücksichtigen (65% produktiv).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Ermitteln Sie die variablen Stückkosten und den Deckungsbeitrag (28 € Netto-Verkaufspreis) bei einer produzierten Menge von 160.000 Stück!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Ermitteln Sie die Gewinnschwelle bei einem Verkaufspreis von 28 € netto! Ab welcher verkauften Stückzahl wird ein Gewinn erwirtschaftet?</a:t>
          </a:r>
          <a:endParaRPr lang="de-DE" sz="1600">
            <a:effectLst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Ermitteln Sie den Gesamtgewinn</a:t>
          </a: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 den Gewinn pro Stück bei einer verkauften Menge von 210.000 Stück!</a:t>
          </a:r>
          <a:endParaRPr lang="de-DE" sz="1600">
            <a:effectLst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53340</xdr:rowOff>
    </xdr:from>
    <xdr:to>
      <xdr:col>10</xdr:col>
      <xdr:colOff>388620</xdr:colOff>
      <xdr:row>8</xdr:row>
      <xdr:rowOff>15240</xdr:rowOff>
    </xdr:to>
    <xdr:sp macro="" textlink="">
      <xdr:nvSpPr>
        <xdr:cNvPr id="2" name="Textfeld 1"/>
        <xdr:cNvSpPr txBox="1"/>
      </xdr:nvSpPr>
      <xdr:spPr>
        <a:xfrm>
          <a:off x="830580" y="236220"/>
          <a:ext cx="7482840" cy="1242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Ermitteln</a:t>
          </a:r>
          <a:r>
            <a:rPr lang="de-DE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Sie die Liquidität I!</a:t>
          </a:r>
          <a:endParaRPr lang="de-DE" sz="1800">
            <a:effectLst/>
          </a:endParaRPr>
        </a:p>
        <a:p>
          <a:r>
            <a:rPr lang="de-DE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Ermitteln Sie die Eigenkapitalquote!</a:t>
          </a:r>
          <a:endParaRPr lang="de-DE" sz="1800">
            <a:effectLst/>
          </a:endParaRPr>
        </a:p>
        <a:p>
          <a:r>
            <a:rPr lang="de-DE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Ermitteln Sie die Anlagendeckung I! </a:t>
          </a:r>
          <a:endParaRPr lang="de-DE" sz="1800">
            <a:effectLst/>
          </a:endParaRPr>
        </a:p>
        <a:p>
          <a:endParaRPr lang="de-DE" sz="18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38100</xdr:colOff>
      <xdr:row>27</xdr:row>
      <xdr:rowOff>0</xdr:rowOff>
    </xdr:to>
    <xdr:cxnSp macro="">
      <xdr:nvCxnSpPr>
        <xdr:cNvPr id="6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53000" y="5090160"/>
          <a:ext cx="8305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</xdr:colOff>
      <xdr:row>19</xdr:row>
      <xdr:rowOff>87630</xdr:rowOff>
    </xdr:from>
    <xdr:to>
      <xdr:col>9</xdr:col>
      <xdr:colOff>7620</xdr:colOff>
      <xdr:row>19</xdr:row>
      <xdr:rowOff>87630</xdr:rowOff>
    </xdr:to>
    <xdr:cxnSp macro="">
      <xdr:nvCxnSpPr>
        <xdr:cNvPr id="7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41770" y="3653790"/>
          <a:ext cx="99441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19</xdr:row>
      <xdr:rowOff>91440</xdr:rowOff>
    </xdr:from>
    <xdr:to>
      <xdr:col>8</xdr:col>
      <xdr:colOff>9526</xdr:colOff>
      <xdr:row>27</xdr:row>
      <xdr:rowOff>7620</xdr:rowOff>
    </xdr:to>
    <xdr:cxnSp macro="">
      <xdr:nvCxnSpPr>
        <xdr:cNvPr id="8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60720" y="3657600"/>
          <a:ext cx="786766" cy="14401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754380</xdr:colOff>
      <xdr:row>10</xdr:row>
      <xdr:rowOff>99060</xdr:rowOff>
    </xdr:from>
    <xdr:to>
      <xdr:col>18</xdr:col>
      <xdr:colOff>472440</xdr:colOff>
      <xdr:row>15</xdr:row>
      <xdr:rowOff>99060</xdr:rowOff>
    </xdr:to>
    <xdr:sp macro="" textlink="">
      <xdr:nvSpPr>
        <xdr:cNvPr id="9" name="Textfeld 8"/>
        <xdr:cNvSpPr txBox="1"/>
      </xdr:nvSpPr>
      <xdr:spPr>
        <a:xfrm>
          <a:off x="9014460" y="1927860"/>
          <a:ext cx="6057900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Anlagendeckung I</a:t>
          </a: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	Eigenkapital * 100/Anlagevermögen</a:t>
          </a:r>
          <a:endParaRPr lang="de-DE" sz="1600">
            <a:effectLst/>
          </a:endParaRPr>
        </a:p>
        <a:p>
          <a:r>
            <a:rPr lang="de-DE" sz="16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Eigenkapitalquote</a:t>
          </a: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	Eigenkapital * 100/Gesamtkapital</a:t>
          </a:r>
          <a:endParaRPr lang="de-DE" sz="1600">
            <a:effectLst/>
          </a:endParaRPr>
        </a:p>
        <a:p>
          <a:r>
            <a:rPr lang="de-DE" sz="16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Liquidität</a:t>
          </a:r>
          <a:r>
            <a:rPr lang="de-DE" sz="16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	Flüssige Mittel * 100/kurzfr. Fremdkapital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38100</xdr:colOff>
      <xdr:row>22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433060" y="603504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1127760</xdr:colOff>
      <xdr:row>13</xdr:row>
      <xdr:rowOff>19050</xdr:rowOff>
    </xdr:from>
    <xdr:to>
      <xdr:col>9</xdr:col>
      <xdr:colOff>0</xdr:colOff>
      <xdr:row>13</xdr:row>
      <xdr:rowOff>22860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7170420" y="4316730"/>
          <a:ext cx="1135380" cy="3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13</xdr:row>
      <xdr:rowOff>30480</xdr:rowOff>
    </xdr:from>
    <xdr:to>
      <xdr:col>7</xdr:col>
      <xdr:colOff>1135380</xdr:colOff>
      <xdr:row>21</xdr:row>
      <xdr:rowOff>190500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6057900" y="4328160"/>
          <a:ext cx="1120140" cy="16992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9"/>
  <sheetViews>
    <sheetView zoomScale="110" zoomScaleNormal="110" workbookViewId="0">
      <selection activeCell="D23" sqref="D23"/>
    </sheetView>
  </sheetViews>
  <sheetFormatPr baseColWidth="10" defaultColWidth="8.88671875" defaultRowHeight="14.4"/>
  <cols>
    <col min="3" max="3" width="18.77734375" customWidth="1"/>
    <col min="5" max="5" width="12" customWidth="1"/>
  </cols>
  <sheetData>
    <row r="13" spans="2:5">
      <c r="B13" s="1" t="s">
        <v>0</v>
      </c>
      <c r="C13" s="1"/>
      <c r="D13" s="2"/>
      <c r="E13" s="3">
        <v>550</v>
      </c>
    </row>
    <row r="14" spans="2:5">
      <c r="B14" s="54" t="s">
        <v>1</v>
      </c>
      <c r="C14" s="54"/>
      <c r="D14" s="4">
        <v>0.14000000000000001</v>
      </c>
      <c r="E14" s="3"/>
    </row>
    <row r="15" spans="2:5">
      <c r="B15" s="55" t="s">
        <v>2</v>
      </c>
      <c r="C15" s="55"/>
      <c r="D15" s="4"/>
      <c r="E15" s="3"/>
    </row>
    <row r="16" spans="2:5">
      <c r="B16" s="1" t="s">
        <v>3</v>
      </c>
      <c r="C16" s="1"/>
      <c r="D16" s="4"/>
      <c r="E16" s="3">
        <v>220</v>
      </c>
    </row>
    <row r="17" spans="2:5">
      <c r="B17" s="1" t="s">
        <v>4</v>
      </c>
      <c r="C17" s="1"/>
      <c r="D17" s="4">
        <v>0.97</v>
      </c>
      <c r="E17" s="3"/>
    </row>
    <row r="18" spans="2:5">
      <c r="B18" s="55" t="s">
        <v>5</v>
      </c>
      <c r="C18" s="55"/>
      <c r="D18" s="4"/>
      <c r="E18" s="3"/>
    </row>
    <row r="19" spans="2:5">
      <c r="B19" s="53" t="s">
        <v>6</v>
      </c>
      <c r="C19" s="53"/>
      <c r="D19" s="4"/>
      <c r="E19" s="3"/>
    </row>
    <row r="20" spans="2:5">
      <c r="B20" s="1" t="s">
        <v>7</v>
      </c>
      <c r="C20" s="1"/>
      <c r="D20" s="4">
        <v>0.1</v>
      </c>
      <c r="E20" s="3"/>
    </row>
    <row r="21" spans="2:5">
      <c r="B21" s="1" t="s">
        <v>8</v>
      </c>
      <c r="C21" s="1"/>
      <c r="D21" s="4">
        <v>0.15</v>
      </c>
      <c r="E21" s="3"/>
    </row>
    <row r="22" spans="2:5">
      <c r="B22" s="53" t="s">
        <v>9</v>
      </c>
      <c r="C22" s="53"/>
      <c r="D22" s="4"/>
      <c r="E22" s="3"/>
    </row>
    <row r="23" spans="2:5">
      <c r="B23" s="54" t="s">
        <v>10</v>
      </c>
      <c r="C23" s="54"/>
      <c r="D23" s="5"/>
      <c r="E23" s="6"/>
    </row>
    <row r="24" spans="2:5">
      <c r="B24" s="53" t="s">
        <v>11</v>
      </c>
      <c r="C24" s="53"/>
      <c r="D24" s="4"/>
      <c r="E24" s="3"/>
    </row>
    <row r="25" spans="2:5">
      <c r="B25" s="1" t="s">
        <v>12</v>
      </c>
      <c r="C25" s="1"/>
      <c r="D25" s="4">
        <v>0.03</v>
      </c>
      <c r="E25" s="3"/>
    </row>
    <row r="26" spans="2:5">
      <c r="B26" s="1" t="s">
        <v>13</v>
      </c>
      <c r="C26" s="1"/>
      <c r="D26" s="4">
        <v>5.5E-2</v>
      </c>
      <c r="E26" s="3"/>
    </row>
    <row r="27" spans="2:5">
      <c r="B27" s="53" t="s">
        <v>14</v>
      </c>
      <c r="C27" s="53"/>
      <c r="D27" s="4"/>
      <c r="E27" s="3"/>
    </row>
    <row r="28" spans="2:5">
      <c r="B28" s="1" t="s">
        <v>15</v>
      </c>
      <c r="C28" s="1"/>
      <c r="D28" s="4">
        <v>0.2</v>
      </c>
      <c r="E28" s="3"/>
    </row>
    <row r="29" spans="2:5">
      <c r="B29" s="53" t="s">
        <v>16</v>
      </c>
      <c r="C29" s="53"/>
      <c r="D29" s="7"/>
      <c r="E29" s="3">
        <v>1900</v>
      </c>
    </row>
  </sheetData>
  <mergeCells count="9">
    <mergeCell ref="B24:C24"/>
    <mergeCell ref="B27:C27"/>
    <mergeCell ref="B29:C29"/>
    <mergeCell ref="B14:C14"/>
    <mergeCell ref="B15:C15"/>
    <mergeCell ref="B18:C18"/>
    <mergeCell ref="B19:C19"/>
    <mergeCell ref="B22:C22"/>
    <mergeCell ref="B23:C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4.4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zoomScale="110" zoomScaleNormal="110" workbookViewId="0">
      <selection activeCell="J18" sqref="J18"/>
    </sheetView>
  </sheetViews>
  <sheetFormatPr baseColWidth="10" defaultRowHeight="14.4"/>
  <cols>
    <col min="2" max="2" width="15" customWidth="1"/>
    <col min="3" max="6" width="12.77734375" bestFit="1" customWidth="1"/>
  </cols>
  <sheetData>
    <row r="5" spans="2:6">
      <c r="B5" s="1" t="s">
        <v>17</v>
      </c>
      <c r="C5" s="8">
        <v>1</v>
      </c>
      <c r="D5" s="8">
        <v>2</v>
      </c>
      <c r="E5" s="8">
        <v>3</v>
      </c>
      <c r="F5" s="8">
        <v>4</v>
      </c>
    </row>
    <row r="6" spans="2:6">
      <c r="B6" s="1" t="s">
        <v>18</v>
      </c>
      <c r="C6" s="3">
        <v>830000</v>
      </c>
      <c r="D6" s="3">
        <v>700000</v>
      </c>
      <c r="E6" s="3">
        <v>920000</v>
      </c>
      <c r="F6" s="3">
        <v>650000</v>
      </c>
    </row>
    <row r="7" spans="2:6">
      <c r="B7" s="1" t="s">
        <v>19</v>
      </c>
      <c r="C7" s="3">
        <v>610000</v>
      </c>
      <c r="D7" s="3">
        <v>430000</v>
      </c>
      <c r="E7" s="3">
        <v>720000</v>
      </c>
      <c r="F7" s="3">
        <v>660000</v>
      </c>
    </row>
    <row r="8" spans="2:6">
      <c r="B8" s="1" t="s">
        <v>20</v>
      </c>
      <c r="C8" s="9">
        <v>48000</v>
      </c>
      <c r="D8" s="9">
        <v>60000</v>
      </c>
      <c r="E8" s="9">
        <v>59000</v>
      </c>
      <c r="F8" s="9">
        <v>44000</v>
      </c>
    </row>
    <row r="9" spans="2:6">
      <c r="B9" s="1" t="s">
        <v>21</v>
      </c>
      <c r="C9" s="56">
        <v>420000</v>
      </c>
      <c r="D9" s="57"/>
      <c r="E9" s="57"/>
      <c r="F9" s="58"/>
    </row>
  </sheetData>
  <mergeCells count="1">
    <mergeCell ref="C9:F9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F31"/>
  <sheetViews>
    <sheetView topLeftCell="A8" workbookViewId="0">
      <selection activeCell="I28" sqref="I28"/>
    </sheetView>
  </sheetViews>
  <sheetFormatPr baseColWidth="10" defaultRowHeight="14.4"/>
  <cols>
    <col min="2" max="2" width="26.77734375" bestFit="1" customWidth="1"/>
    <col min="4" max="4" width="12.77734375" bestFit="1" customWidth="1"/>
  </cols>
  <sheetData>
    <row r="20" spans="2:6" ht="15" thickBot="1">
      <c r="E20" s="10" t="s">
        <v>22</v>
      </c>
      <c r="F20" s="11" t="s">
        <v>23</v>
      </c>
    </row>
    <row r="21" spans="2:6">
      <c r="B21" s="12" t="s">
        <v>24</v>
      </c>
      <c r="C21" s="13" t="s">
        <v>22</v>
      </c>
      <c r="D21" s="14">
        <v>712400</v>
      </c>
      <c r="E21" s="15"/>
      <c r="F21" s="16"/>
    </row>
    <row r="22" spans="2:6">
      <c r="B22" s="17" t="s">
        <v>25</v>
      </c>
      <c r="C22" s="18" t="s">
        <v>26</v>
      </c>
      <c r="D22" s="19">
        <v>320000</v>
      </c>
      <c r="E22" s="15"/>
      <c r="F22" s="16"/>
    </row>
    <row r="23" spans="2:6">
      <c r="B23" s="17"/>
      <c r="C23" s="18"/>
      <c r="D23" s="19"/>
      <c r="E23" s="15"/>
      <c r="F23" s="16"/>
    </row>
    <row r="24" spans="2:6">
      <c r="B24" s="17" t="s">
        <v>27</v>
      </c>
      <c r="C24" s="18" t="s">
        <v>28</v>
      </c>
      <c r="D24" s="19">
        <v>780000</v>
      </c>
      <c r="E24" s="15"/>
      <c r="F24" s="16"/>
    </row>
    <row r="25" spans="2:6">
      <c r="B25" s="17" t="s">
        <v>29</v>
      </c>
      <c r="C25" s="18" t="s">
        <v>30</v>
      </c>
      <c r="D25" s="19">
        <v>190000</v>
      </c>
      <c r="E25" s="15"/>
      <c r="F25" s="16"/>
    </row>
    <row r="26" spans="2:6">
      <c r="B26" s="17" t="s">
        <v>31</v>
      </c>
      <c r="C26" s="18" t="s">
        <v>32</v>
      </c>
      <c r="D26" s="19">
        <v>90000</v>
      </c>
      <c r="E26" s="15"/>
      <c r="F26" s="16"/>
    </row>
    <row r="27" spans="2:6">
      <c r="B27" s="17" t="s">
        <v>33</v>
      </c>
      <c r="C27" s="18" t="s">
        <v>34</v>
      </c>
      <c r="D27" s="19">
        <v>12000</v>
      </c>
      <c r="E27" s="15"/>
      <c r="F27" s="16"/>
    </row>
    <row r="28" spans="2:6">
      <c r="B28" s="17" t="s">
        <v>35</v>
      </c>
      <c r="C28" s="18" t="s">
        <v>36</v>
      </c>
      <c r="D28" s="19">
        <v>17000</v>
      </c>
      <c r="E28" s="15"/>
      <c r="F28" s="16"/>
    </row>
    <row r="29" spans="2:6">
      <c r="B29" s="17" t="s">
        <v>37</v>
      </c>
      <c r="C29" s="18" t="s">
        <v>38</v>
      </c>
      <c r="D29" s="19">
        <v>90000</v>
      </c>
      <c r="E29" s="15"/>
      <c r="F29" s="16"/>
    </row>
    <row r="30" spans="2:6">
      <c r="B30" s="20" t="s">
        <v>39</v>
      </c>
      <c r="C30" s="21" t="s">
        <v>40</v>
      </c>
      <c r="D30" s="22">
        <v>30000</v>
      </c>
      <c r="E30" s="15"/>
      <c r="F30" s="16"/>
    </row>
    <row r="31" spans="2:6">
      <c r="D31" s="23"/>
      <c r="E31" s="24"/>
      <c r="F31" s="25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29"/>
  <sheetViews>
    <sheetView workbookViewId="0">
      <selection activeCell="B13" sqref="B13:D19"/>
    </sheetView>
  </sheetViews>
  <sheetFormatPr baseColWidth="10" defaultRowHeight="14.4"/>
  <cols>
    <col min="4" max="4" width="14" bestFit="1" customWidth="1"/>
    <col min="9" max="9" width="14" bestFit="1" customWidth="1"/>
  </cols>
  <sheetData>
    <row r="11" spans="2:9" ht="31.2">
      <c r="B11" s="26" t="s">
        <v>41</v>
      </c>
      <c r="C11" s="59" t="s">
        <v>42</v>
      </c>
      <c r="D11" s="59"/>
      <c r="E11" s="59"/>
      <c r="F11" s="59"/>
      <c r="G11" s="59"/>
      <c r="H11" s="59"/>
      <c r="I11" s="27" t="s">
        <v>43</v>
      </c>
    </row>
    <row r="12" spans="2:9">
      <c r="D12" s="28"/>
      <c r="E12" s="29"/>
    </row>
    <row r="13" spans="2:9" ht="15.6">
      <c r="B13" s="30" t="s">
        <v>44</v>
      </c>
      <c r="C13" s="31"/>
      <c r="D13" s="32">
        <v>340000</v>
      </c>
      <c r="E13" s="33"/>
      <c r="G13" s="30" t="s">
        <v>45</v>
      </c>
      <c r="H13" s="34"/>
      <c r="I13" s="32">
        <v>480000</v>
      </c>
    </row>
    <row r="14" spans="2:9">
      <c r="C14" s="35"/>
      <c r="D14" s="36"/>
      <c r="E14" s="29"/>
      <c r="G14" s="37"/>
      <c r="H14" s="35"/>
      <c r="I14" s="36"/>
    </row>
    <row r="15" spans="2:9" ht="15.6">
      <c r="B15" s="30" t="s">
        <v>46</v>
      </c>
      <c r="C15" s="35"/>
      <c r="D15" s="32">
        <v>110000</v>
      </c>
      <c r="E15" s="29"/>
      <c r="G15" s="30" t="s">
        <v>47</v>
      </c>
      <c r="H15" s="35"/>
      <c r="I15" s="38">
        <v>140000</v>
      </c>
    </row>
    <row r="16" spans="2:9">
      <c r="B16" s="37"/>
      <c r="C16" s="35"/>
      <c r="D16" s="36"/>
      <c r="E16" s="29"/>
      <c r="G16" s="37"/>
      <c r="H16" s="35"/>
      <c r="I16" s="36"/>
    </row>
    <row r="17" spans="2:9" ht="15.6">
      <c r="B17" s="30" t="s">
        <v>48</v>
      </c>
      <c r="C17" s="35"/>
      <c r="D17" s="32">
        <v>80000</v>
      </c>
      <c r="E17" s="29"/>
      <c r="G17" s="30" t="s">
        <v>49</v>
      </c>
      <c r="H17" s="35"/>
      <c r="I17" s="38">
        <v>45000</v>
      </c>
    </row>
    <row r="18" spans="2:9">
      <c r="B18" s="37"/>
      <c r="C18" s="35"/>
      <c r="D18" s="36"/>
      <c r="E18" s="29"/>
      <c r="G18" s="37"/>
      <c r="H18" s="35"/>
      <c r="I18" s="36"/>
    </row>
    <row r="19" spans="2:9" ht="15.6">
      <c r="B19" s="60" t="s">
        <v>50</v>
      </c>
      <c r="C19" s="60"/>
      <c r="D19" s="32">
        <v>60000</v>
      </c>
      <c r="E19" s="29"/>
      <c r="G19" s="30" t="s">
        <v>51</v>
      </c>
      <c r="H19" s="35"/>
      <c r="I19" s="39">
        <v>15800</v>
      </c>
    </row>
    <row r="20" spans="2:9">
      <c r="B20" s="37"/>
      <c r="C20" s="35"/>
      <c r="D20" s="35"/>
      <c r="E20" s="40"/>
      <c r="G20" s="37"/>
      <c r="H20" s="35"/>
      <c r="I20" s="35"/>
    </row>
    <row r="21" spans="2:9" ht="15.6">
      <c r="B21" s="30" t="s">
        <v>52</v>
      </c>
      <c r="C21" s="35"/>
      <c r="D21" s="32">
        <v>50000</v>
      </c>
      <c r="E21" s="29"/>
      <c r="H21" s="34"/>
      <c r="I21" s="41"/>
    </row>
    <row r="22" spans="2:9">
      <c r="B22" s="37"/>
      <c r="C22" s="35"/>
      <c r="D22" s="36"/>
      <c r="E22" s="29"/>
      <c r="G22" s="37"/>
      <c r="H22" s="35"/>
      <c r="I22" s="36"/>
    </row>
    <row r="23" spans="2:9" ht="15.6">
      <c r="B23" s="30" t="s">
        <v>53</v>
      </c>
      <c r="C23" s="35"/>
      <c r="D23" s="32">
        <v>20000</v>
      </c>
      <c r="E23" s="29"/>
      <c r="G23" s="37"/>
      <c r="H23" s="35"/>
      <c r="I23" s="36"/>
    </row>
    <row r="24" spans="2:9">
      <c r="B24" s="37"/>
      <c r="C24" s="35"/>
      <c r="D24" s="36"/>
      <c r="E24" s="29"/>
      <c r="G24" s="37"/>
      <c r="H24" s="35"/>
      <c r="I24" s="36"/>
    </row>
    <row r="25" spans="2:9" ht="15.6">
      <c r="B25" s="30" t="s">
        <v>54</v>
      </c>
      <c r="C25" s="35"/>
      <c r="D25" s="32">
        <v>16500</v>
      </c>
      <c r="E25" s="29"/>
      <c r="G25" s="37"/>
      <c r="H25" s="35"/>
      <c r="I25" s="36"/>
    </row>
    <row r="26" spans="2:9">
      <c r="B26" s="37"/>
      <c r="C26" s="35"/>
      <c r="D26" s="35"/>
      <c r="E26" s="40"/>
      <c r="G26" s="37"/>
      <c r="H26" s="35"/>
      <c r="I26" s="36"/>
    </row>
    <row r="27" spans="2:9" ht="15.6">
      <c r="B27" s="30" t="s">
        <v>55</v>
      </c>
      <c r="C27" s="37"/>
      <c r="D27" s="32">
        <v>4300</v>
      </c>
      <c r="E27" s="29"/>
      <c r="G27" s="37"/>
      <c r="H27" s="35"/>
      <c r="I27" s="36"/>
    </row>
    <row r="28" spans="2:9" ht="15.6">
      <c r="C28" s="31"/>
      <c r="D28" s="41"/>
      <c r="E28" s="33"/>
      <c r="G28" s="37"/>
      <c r="H28" s="35"/>
      <c r="I28" s="35"/>
    </row>
    <row r="29" spans="2:9" ht="15.6">
      <c r="B29" s="42" t="s">
        <v>56</v>
      </c>
      <c r="C29" s="42"/>
      <c r="D29" s="43">
        <f>SUM(D13,D15,D17,D19,D21,D23,D25,D27)</f>
        <v>680800</v>
      </c>
      <c r="E29" s="44"/>
      <c r="F29" s="37"/>
      <c r="G29" s="42" t="s">
        <v>56</v>
      </c>
      <c r="H29" s="42"/>
      <c r="I29" s="45">
        <f>SUM(I13:I28)</f>
        <v>680800</v>
      </c>
    </row>
  </sheetData>
  <mergeCells count="2">
    <mergeCell ref="C11:H11"/>
    <mergeCell ref="B19:C1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tabSelected="1" topLeftCell="B1" workbookViewId="0">
      <selection activeCell="K20" sqref="K20"/>
    </sheetView>
  </sheetViews>
  <sheetFormatPr baseColWidth="10" defaultRowHeight="14.4"/>
  <cols>
    <col min="4" max="4" width="15.6640625" bestFit="1" customWidth="1"/>
    <col min="5" max="5" width="11.5546875" customWidth="1"/>
    <col min="9" max="9" width="15.6640625" bestFit="1" customWidth="1"/>
    <col min="11" max="11" width="20.109375" customWidth="1"/>
    <col min="12" max="12" width="13.33203125" customWidth="1"/>
    <col min="13" max="13" width="14.88671875" customWidth="1"/>
    <col min="14" max="14" width="13.44140625" customWidth="1"/>
    <col min="15" max="15" width="12.77734375" bestFit="1" customWidth="1"/>
  </cols>
  <sheetData>
    <row r="3" spans="2:15" ht="31.2">
      <c r="B3" s="26" t="s">
        <v>57</v>
      </c>
      <c r="C3" s="59" t="s">
        <v>60</v>
      </c>
      <c r="D3" s="59"/>
      <c r="E3" s="59"/>
      <c r="F3" s="59"/>
      <c r="G3" s="59"/>
      <c r="H3" s="59"/>
      <c r="I3" s="27" t="s">
        <v>58</v>
      </c>
    </row>
    <row r="4" spans="2:15">
      <c r="D4" s="28"/>
      <c r="E4" s="46"/>
      <c r="K4" s="51" t="s">
        <v>69</v>
      </c>
      <c r="O4" s="50"/>
    </row>
    <row r="5" spans="2:15">
      <c r="D5" s="28"/>
      <c r="E5" s="29"/>
      <c r="K5" s="51" t="s">
        <v>70</v>
      </c>
      <c r="O5" s="52"/>
    </row>
    <row r="6" spans="2:15" ht="15.6">
      <c r="B6" s="30" t="s">
        <v>24</v>
      </c>
      <c r="C6" s="31"/>
      <c r="D6" s="32">
        <v>400000</v>
      </c>
      <c r="E6" s="33"/>
      <c r="G6" s="30" t="s">
        <v>18</v>
      </c>
      <c r="H6" s="34"/>
      <c r="I6" s="32">
        <v>822200</v>
      </c>
      <c r="K6" s="51" t="s">
        <v>71</v>
      </c>
      <c r="O6" s="52"/>
    </row>
    <row r="7" spans="2:15">
      <c r="C7" s="35"/>
      <c r="D7" s="36"/>
      <c r="E7" s="29"/>
      <c r="G7" s="37"/>
      <c r="H7" s="35"/>
      <c r="I7" s="36"/>
    </row>
    <row r="8" spans="2:15" ht="15.6">
      <c r="B8" s="30" t="s">
        <v>27</v>
      </c>
      <c r="C8" s="35"/>
      <c r="D8" s="32">
        <v>180000</v>
      </c>
      <c r="E8" s="29"/>
      <c r="G8" s="30" t="s">
        <v>61</v>
      </c>
      <c r="H8" s="35"/>
      <c r="I8" s="47">
        <v>21000</v>
      </c>
      <c r="K8" s="51" t="s">
        <v>72</v>
      </c>
    </row>
    <row r="9" spans="2:15">
      <c r="B9" s="37"/>
      <c r="C9" s="35"/>
      <c r="D9" s="36"/>
      <c r="E9" s="29"/>
      <c r="G9" s="37"/>
      <c r="H9" s="35"/>
      <c r="I9" s="36"/>
    </row>
    <row r="10" spans="2:15" ht="15.6">
      <c r="B10" s="30" t="s">
        <v>62</v>
      </c>
      <c r="C10" s="35"/>
      <c r="D10" s="32">
        <v>45000</v>
      </c>
      <c r="E10" s="29"/>
      <c r="G10" s="30" t="s">
        <v>63</v>
      </c>
      <c r="H10" s="35"/>
      <c r="I10" s="47">
        <v>150000</v>
      </c>
    </row>
    <row r="11" spans="2:15">
      <c r="B11" s="37"/>
      <c r="C11" s="35"/>
      <c r="D11" s="36"/>
      <c r="E11" s="29"/>
      <c r="G11" s="37"/>
      <c r="H11" s="35"/>
      <c r="I11" s="36"/>
    </row>
    <row r="12" spans="2:15" ht="15.6">
      <c r="B12" s="30" t="s">
        <v>33</v>
      </c>
      <c r="C12" s="35"/>
      <c r="D12" s="32">
        <v>60000</v>
      </c>
      <c r="E12" s="29"/>
      <c r="G12" s="30" t="s">
        <v>64</v>
      </c>
      <c r="H12" s="35"/>
      <c r="I12" s="32">
        <v>60000</v>
      </c>
    </row>
    <row r="13" spans="2:15">
      <c r="B13" s="37"/>
      <c r="C13" s="35"/>
      <c r="D13" s="35"/>
      <c r="E13" s="40"/>
      <c r="G13" s="37"/>
      <c r="H13" s="35"/>
      <c r="I13" s="35"/>
    </row>
    <row r="14" spans="2:15" ht="15.6">
      <c r="B14" s="30" t="s">
        <v>65</v>
      </c>
      <c r="C14" s="30"/>
      <c r="D14" s="32">
        <v>90000</v>
      </c>
      <c r="E14" s="29"/>
      <c r="G14" s="30"/>
      <c r="H14" s="37"/>
      <c r="I14" s="48"/>
    </row>
    <row r="15" spans="2:15" ht="15.6">
      <c r="B15" s="37"/>
      <c r="C15" s="35"/>
      <c r="D15" s="36"/>
      <c r="E15" s="29"/>
      <c r="G15" s="49"/>
      <c r="I15" s="50"/>
    </row>
    <row r="16" spans="2:15" ht="15.6">
      <c r="B16" s="30" t="s">
        <v>68</v>
      </c>
      <c r="C16" s="35"/>
      <c r="D16" s="32">
        <v>40000</v>
      </c>
      <c r="E16" s="29"/>
      <c r="H16" s="34"/>
      <c r="I16" s="41"/>
    </row>
    <row r="17" spans="2:9">
      <c r="B17" s="37"/>
      <c r="C17" s="35"/>
      <c r="D17" s="36"/>
      <c r="E17" s="29"/>
      <c r="G17" s="37"/>
      <c r="H17" s="35"/>
      <c r="I17" s="36"/>
    </row>
    <row r="18" spans="2:9" ht="15.6">
      <c r="B18" s="30" t="s">
        <v>66</v>
      </c>
      <c r="C18" s="35"/>
      <c r="D18" s="32">
        <v>45000</v>
      </c>
      <c r="E18" s="29"/>
      <c r="G18" s="37"/>
      <c r="H18" s="35"/>
      <c r="I18" s="36"/>
    </row>
    <row r="19" spans="2:9">
      <c r="B19" s="37"/>
      <c r="C19" s="35"/>
      <c r="D19" s="36"/>
      <c r="E19" s="29"/>
      <c r="G19" s="37"/>
      <c r="H19" s="35"/>
      <c r="I19" s="36"/>
    </row>
    <row r="20" spans="2:9" ht="15.6">
      <c r="B20" s="30" t="s">
        <v>67</v>
      </c>
      <c r="C20" s="35"/>
      <c r="D20" s="32">
        <v>50000</v>
      </c>
      <c r="E20" s="29"/>
      <c r="G20" s="37"/>
      <c r="H20" s="35"/>
      <c r="I20" s="36"/>
    </row>
    <row r="21" spans="2:9">
      <c r="B21" s="37"/>
      <c r="C21" s="35"/>
      <c r="D21" s="35"/>
      <c r="E21" s="40"/>
      <c r="G21" s="37"/>
      <c r="H21" s="35"/>
      <c r="I21" s="36"/>
    </row>
    <row r="22" spans="2:9" ht="15.6">
      <c r="B22" s="30" t="s">
        <v>59</v>
      </c>
      <c r="C22" s="37"/>
      <c r="D22" s="32" t="s">
        <v>73</v>
      </c>
      <c r="E22" s="29"/>
      <c r="G22" s="37"/>
      <c r="H22" s="35"/>
      <c r="I22" s="36"/>
    </row>
    <row r="23" spans="2:9" ht="15.6">
      <c r="C23" s="31"/>
      <c r="D23" s="41"/>
      <c r="E23" s="33"/>
      <c r="G23" s="37"/>
      <c r="H23" s="35"/>
      <c r="I23" s="35"/>
    </row>
    <row r="24" spans="2:9" ht="15.6">
      <c r="B24" s="42" t="s">
        <v>56</v>
      </c>
      <c r="C24" s="42"/>
      <c r="D24" s="43" t="s">
        <v>73</v>
      </c>
      <c r="E24" s="44"/>
      <c r="F24" s="37"/>
      <c r="G24" s="42" t="s">
        <v>56</v>
      </c>
      <c r="H24" s="42"/>
      <c r="I24" s="45" t="s">
        <v>73</v>
      </c>
    </row>
  </sheetData>
  <mergeCells count="1">
    <mergeCell ref="C3:H3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2023-09-19T08:05:13Z</dcterms:modified>
</cp:coreProperties>
</file>