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valassis\Desktop\"/>
    </mc:Choice>
  </mc:AlternateContent>
  <bookViews>
    <workbookView xWindow="0" yWindow="0" windowWidth="28800" windowHeight="12885"/>
  </bookViews>
  <sheets>
    <sheet name="Muster" sheetId="5" r:id="rId1"/>
    <sheet name="Tabelle1" sheetId="1" r:id="rId2"/>
    <sheet name="Aufgabe 1" sheetId="2" r:id="rId3"/>
    <sheet name="Aufgabe 2" sheetId="4" r:id="rId4"/>
    <sheet name="Aufgabe 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5" l="1"/>
  <c r="N32" i="5"/>
  <c r="N25" i="5"/>
  <c r="Q25" i="5"/>
  <c r="Q22" i="5"/>
  <c r="L22" i="5"/>
  <c r="L29" i="5"/>
  <c r="G29" i="5"/>
  <c r="I29" i="5"/>
  <c r="G22" i="5"/>
  <c r="L25" i="4" l="1"/>
  <c r="G24" i="5" l="1"/>
  <c r="Q24" i="5"/>
  <c r="L31" i="5"/>
  <c r="L24" i="5"/>
  <c r="G31" i="5"/>
  <c r="B24" i="5"/>
  <c r="AA11" i="5"/>
  <c r="AC9" i="5" s="1"/>
  <c r="AB11" i="5" s="1"/>
  <c r="V11" i="5"/>
  <c r="X9" i="5" s="1"/>
  <c r="X11" i="5" s="1"/>
  <c r="L28" i="1"/>
  <c r="G28" i="1"/>
  <c r="G30" i="1"/>
  <c r="I28" i="1" s="1"/>
  <c r="I31" i="1"/>
  <c r="E25" i="1"/>
  <c r="C25" i="1" s="1"/>
  <c r="C24" i="1"/>
  <c r="E22" i="1" s="1"/>
  <c r="G20" i="1"/>
  <c r="I18" i="1" s="1"/>
  <c r="I20" i="1" s="1"/>
  <c r="G18" i="1"/>
  <c r="N28" i="1"/>
  <c r="L27" i="1"/>
  <c r="N33" i="4"/>
  <c r="I33" i="4"/>
  <c r="I39" i="3"/>
  <c r="N33" i="3"/>
  <c r="I37" i="3"/>
  <c r="Q37" i="3"/>
  <c r="Q27" i="3"/>
  <c r="L31" i="3"/>
  <c r="L25" i="3"/>
  <c r="N31" i="4"/>
  <c r="Q33" i="4"/>
  <c r="L33" i="4"/>
  <c r="G33" i="4"/>
  <c r="V29" i="4"/>
  <c r="L27" i="4"/>
  <c r="Q24" i="4"/>
  <c r="C24" i="4"/>
  <c r="E22" i="4"/>
  <c r="L20" i="4"/>
  <c r="G20" i="4"/>
  <c r="AA11" i="4"/>
  <c r="AA12" i="4" s="1"/>
  <c r="V11" i="4"/>
  <c r="X9" i="4" s="1"/>
  <c r="X11" i="4" s="1"/>
  <c r="Q39" i="3"/>
  <c r="L33" i="3"/>
  <c r="G39" i="3"/>
  <c r="V34" i="3"/>
  <c r="L27" i="3"/>
  <c r="Q29" i="3"/>
  <c r="B24" i="3"/>
  <c r="D22" i="3" s="1"/>
  <c r="G18" i="3" s="1"/>
  <c r="L20" i="3"/>
  <c r="G20" i="3"/>
  <c r="AA11" i="3"/>
  <c r="AA12" i="3" s="1"/>
  <c r="V11" i="3"/>
  <c r="X9" i="3" s="1"/>
  <c r="X11" i="3" s="1"/>
  <c r="Q33" i="2"/>
  <c r="L33" i="2"/>
  <c r="G30" i="2"/>
  <c r="V29" i="2"/>
  <c r="L27" i="2"/>
  <c r="Q24" i="2"/>
  <c r="C24" i="2"/>
  <c r="E22" i="2" s="1"/>
  <c r="L20" i="2"/>
  <c r="L21" i="2" s="1"/>
  <c r="G20" i="2"/>
  <c r="G21" i="2" s="1"/>
  <c r="AA11" i="2"/>
  <c r="AA12" i="2" s="1"/>
  <c r="V11" i="2"/>
  <c r="X9" i="2" s="1"/>
  <c r="X11" i="2" s="1"/>
  <c r="AA12" i="5" l="1"/>
  <c r="D22" i="5"/>
  <c r="D24" i="1"/>
  <c r="I31" i="4"/>
  <c r="AC9" i="4"/>
  <c r="AB11" i="4" s="1"/>
  <c r="G18" i="4"/>
  <c r="G31" i="4"/>
  <c r="E24" i="4" s="1"/>
  <c r="I18" i="4"/>
  <c r="G37" i="3"/>
  <c r="D24" i="3" s="1"/>
  <c r="I18" i="3"/>
  <c r="AC9" i="3"/>
  <c r="AB11" i="3" s="1"/>
  <c r="G28" i="2"/>
  <c r="G18" i="2"/>
  <c r="AC9" i="2"/>
  <c r="AB11" i="2" s="1"/>
  <c r="N34" i="1"/>
  <c r="S34" i="1"/>
  <c r="S25" i="1"/>
  <c r="L18" i="1"/>
  <c r="I21" i="1" s="1"/>
  <c r="E24" i="1"/>
  <c r="I22" i="5" l="1"/>
  <c r="G21" i="1"/>
  <c r="H20" i="1"/>
  <c r="N25" i="4"/>
  <c r="Q22" i="4" s="1"/>
  <c r="N27" i="4" s="1"/>
  <c r="L31" i="4"/>
  <c r="Q31" i="4" s="1"/>
  <c r="L18" i="4"/>
  <c r="L18" i="3"/>
  <c r="I28" i="2"/>
  <c r="E24" i="2"/>
  <c r="I18" i="2"/>
  <c r="L25" i="2"/>
  <c r="N25" i="2" s="1"/>
  <c r="L31" i="2"/>
  <c r="N18" i="1"/>
  <c r="V29" i="1"/>
  <c r="Q24" i="1"/>
  <c r="Q33" i="1"/>
  <c r="L33" i="1"/>
  <c r="L20" i="1"/>
  <c r="AA11" i="1"/>
  <c r="AC9" i="1" s="1"/>
  <c r="V11" i="1"/>
  <c r="X9" i="1" s="1"/>
  <c r="X11" i="1" s="1"/>
  <c r="I31" i="5" l="1"/>
  <c r="N29" i="5"/>
  <c r="N22" i="5"/>
  <c r="L25" i="1"/>
  <c r="L31" i="1"/>
  <c r="N31" i="1" s="1"/>
  <c r="X12" i="1"/>
  <c r="W11" i="1" s="1"/>
  <c r="N18" i="4"/>
  <c r="I20" i="4"/>
  <c r="S31" i="4"/>
  <c r="N25" i="3"/>
  <c r="N31" i="3"/>
  <c r="I20" i="3"/>
  <c r="N18" i="3"/>
  <c r="N31" i="2"/>
  <c r="Q31" i="2" s="1"/>
  <c r="N33" i="2" s="1"/>
  <c r="I30" i="2"/>
  <c r="L18" i="2"/>
  <c r="I20" i="2" s="1"/>
  <c r="H20" i="2"/>
  <c r="N18" i="2"/>
  <c r="S31" i="2"/>
  <c r="AA12" i="1"/>
  <c r="AB11" i="1"/>
  <c r="I24" i="5" l="1"/>
  <c r="S22" i="5"/>
  <c r="V12" i="1"/>
  <c r="I30" i="1"/>
  <c r="N25" i="1"/>
  <c r="Q31" i="1"/>
  <c r="S31" i="1" s="1"/>
  <c r="S37" i="3"/>
  <c r="Q22" i="2"/>
  <c r="S22" i="2" s="1"/>
  <c r="V27" i="2" s="1"/>
  <c r="M20" i="2"/>
  <c r="S25" i="5" l="1"/>
  <c r="S24" i="5" s="1"/>
  <c r="M27" i="1"/>
  <c r="Q22" i="1"/>
  <c r="N33" i="1"/>
  <c r="N20" i="4"/>
  <c r="S22" i="4"/>
  <c r="V27" i="4" s="1"/>
  <c r="N20" i="3"/>
  <c r="S27" i="3"/>
  <c r="V32" i="3" s="1"/>
  <c r="N27" i="3"/>
  <c r="S24" i="2"/>
  <c r="S33" i="2"/>
  <c r="N20" i="2"/>
  <c r="N27" i="2"/>
  <c r="X27" i="2"/>
  <c r="X30" i="2" s="1"/>
  <c r="R24" i="5" l="1"/>
  <c r="N27" i="1"/>
  <c r="S22" i="1"/>
  <c r="V27" i="1" s="1"/>
  <c r="N20" i="1"/>
  <c r="S24" i="4"/>
  <c r="S33" i="4"/>
  <c r="X27" i="4"/>
  <c r="X30" i="4" s="1"/>
  <c r="S39" i="3"/>
  <c r="S29" i="3"/>
  <c r="X32" i="3"/>
  <c r="X35" i="3" s="1"/>
  <c r="V30" i="2"/>
  <c r="W29" i="2"/>
  <c r="N31" i="5" l="1"/>
  <c r="N24" i="5"/>
  <c r="X27" i="1"/>
  <c r="S33" i="1"/>
  <c r="V30" i="4"/>
  <c r="W29" i="4"/>
  <c r="V35" i="3"/>
  <c r="W34" i="3"/>
  <c r="S25" i="2"/>
  <c r="S34" i="2"/>
  <c r="L25" i="5" l="1"/>
  <c r="I25" i="5" s="1"/>
  <c r="L32" i="5"/>
  <c r="I32" i="5" s="1"/>
  <c r="M31" i="5"/>
  <c r="S34" i="4"/>
  <c r="S25" i="4"/>
  <c r="S40" i="3"/>
  <c r="S30" i="3"/>
  <c r="Q34" i="2"/>
  <c r="N34" i="2" s="1"/>
  <c r="R33" i="2"/>
  <c r="Q25" i="2"/>
  <c r="N28" i="2" s="1"/>
  <c r="R24" i="2"/>
  <c r="G32" i="5" l="1"/>
  <c r="H31" i="5"/>
  <c r="H24" i="5"/>
  <c r="G25" i="5"/>
  <c r="Q25" i="4"/>
  <c r="R24" i="4"/>
  <c r="Q34" i="4"/>
  <c r="N34" i="4" s="1"/>
  <c r="R33" i="4"/>
  <c r="Q30" i="3"/>
  <c r="R29" i="3"/>
  <c r="Q40" i="3"/>
  <c r="I40" i="3" s="1"/>
  <c r="R39" i="3"/>
  <c r="L28" i="2"/>
  <c r="M27" i="2"/>
  <c r="M33" i="2"/>
  <c r="L34" i="2"/>
  <c r="D25" i="5" l="1"/>
  <c r="B25" i="5" s="1"/>
  <c r="D24" i="5"/>
  <c r="N28" i="4"/>
  <c r="N21" i="4"/>
  <c r="N21" i="3"/>
  <c r="N34" i="3"/>
  <c r="L34" i="3" s="1"/>
  <c r="N28" i="3"/>
  <c r="L28" i="3" s="1"/>
  <c r="M33" i="4"/>
  <c r="L34" i="4"/>
  <c r="I34" i="4" s="1"/>
  <c r="M33" i="3"/>
  <c r="I31" i="2"/>
  <c r="H30" i="2" s="1"/>
  <c r="C24" i="5" l="1"/>
  <c r="L21" i="4"/>
  <c r="I21" i="4" s="1"/>
  <c r="M20" i="4"/>
  <c r="M27" i="4"/>
  <c r="L28" i="4"/>
  <c r="M27" i="3"/>
  <c r="L21" i="3"/>
  <c r="I21" i="3" s="1"/>
  <c r="M20" i="3"/>
  <c r="G31" i="2"/>
  <c r="E25" i="2" s="1"/>
  <c r="X12" i="2"/>
  <c r="G21" i="4" l="1"/>
  <c r="H20" i="4"/>
  <c r="G21" i="3"/>
  <c r="H20" i="3"/>
  <c r="G34" i="4"/>
  <c r="H33" i="4"/>
  <c r="H39" i="3"/>
  <c r="G40" i="3"/>
  <c r="C25" i="2"/>
  <c r="D24" i="2"/>
  <c r="V12" i="2"/>
  <c r="W11" i="2"/>
  <c r="X12" i="5" l="1"/>
  <c r="X12" i="4"/>
  <c r="E25" i="4"/>
  <c r="X12" i="3"/>
  <c r="D25" i="3"/>
  <c r="W11" i="5" l="1"/>
  <c r="V12" i="5"/>
  <c r="D24" i="4"/>
  <c r="C25" i="4"/>
  <c r="W11" i="4"/>
  <c r="V12" i="4"/>
  <c r="C24" i="3"/>
  <c r="B25" i="3"/>
  <c r="W11" i="3"/>
  <c r="V12" i="3"/>
</calcChain>
</file>

<file path=xl/sharedStrings.xml><?xml version="1.0" encoding="utf-8"?>
<sst xmlns="http://schemas.openxmlformats.org/spreadsheetml/2006/main" count="274" uniqueCount="26">
  <si>
    <t>ID</t>
  </si>
  <si>
    <t>Vorgänger</t>
  </si>
  <si>
    <t>Nachfolger</t>
  </si>
  <si>
    <t>D</t>
  </si>
  <si>
    <t>A</t>
  </si>
  <si>
    <t>B</t>
  </si>
  <si>
    <t>C</t>
  </si>
  <si>
    <t>FAZ</t>
  </si>
  <si>
    <t>FEZ</t>
  </si>
  <si>
    <t>E</t>
  </si>
  <si>
    <t>F</t>
  </si>
  <si>
    <t>G</t>
  </si>
  <si>
    <t>GP</t>
  </si>
  <si>
    <t>FP</t>
  </si>
  <si>
    <t>Frühester Anfangszeitpunkt</t>
  </si>
  <si>
    <t>SAZ</t>
  </si>
  <si>
    <t>SEZ</t>
  </si>
  <si>
    <t>H</t>
  </si>
  <si>
    <t>Spätester Anfangszeitpunkt</t>
  </si>
  <si>
    <t>I</t>
  </si>
  <si>
    <t>Frühester Endzeitpunkt</t>
  </si>
  <si>
    <t>Spätester Endzeitpunkt</t>
  </si>
  <si>
    <t>Dauer</t>
  </si>
  <si>
    <t>Freier Puffer (FAZ-Nachfolger – FEZ)</t>
  </si>
  <si>
    <t>1.2.2</t>
  </si>
  <si>
    <t>Gesamter Puffer (SAZ–FAZ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</si>
</sst>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legreya Sans"/>
    </font>
    <font>
      <b/>
      <sz val="9"/>
      <color theme="1"/>
      <name val="Alegreya Sans"/>
    </font>
    <font>
      <sz val="9"/>
      <color theme="1"/>
      <name val="Alegreya Sans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  <charset val="1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81D41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C65"/>
        <bgColor indexed="64"/>
      </patternFill>
    </fill>
    <fill>
      <patternFill patternType="solid">
        <fgColor rgb="FF1B5E20"/>
        <bgColor indexed="64"/>
      </patternFill>
    </fill>
    <fill>
      <patternFill patternType="solid">
        <fgColor rgb="FF81D4FA"/>
        <bgColor indexed="64"/>
      </patternFill>
    </fill>
    <fill>
      <patternFill patternType="solid">
        <fgColor rgb="FFFFF59D"/>
        <bgColor indexed="64"/>
      </patternFill>
    </fill>
    <fill>
      <patternFill patternType="solid">
        <fgColor rgb="FFFFF176"/>
        <bgColor indexed="64"/>
      </patternFill>
    </fill>
    <fill>
      <patternFill patternType="solid">
        <fgColor rgb="FFFF5722"/>
        <bgColor indexed="64"/>
      </patternFill>
    </fill>
    <fill>
      <patternFill patternType="solid">
        <fgColor rgb="FFB71C1C"/>
        <bgColor indexed="64"/>
      </patternFill>
    </fill>
    <fill>
      <patternFill patternType="solid">
        <fgColor rgb="FFE8E8E8"/>
        <bgColor rgb="FFEEEEEE"/>
      </patternFill>
    </fill>
  </fills>
  <borders count="5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medium">
        <color rgb="FFCCCCCC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medium">
        <color rgb="FFCCCCCC"/>
      </right>
      <top style="dotted">
        <color rgb="FF000000"/>
      </top>
      <bottom/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indexed="64"/>
      </top>
      <bottom style="dott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otted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indexed="64"/>
      </bottom>
      <diagonal/>
    </border>
    <border>
      <left/>
      <right/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dotted">
        <color rgb="FF000000"/>
      </bottom>
      <diagonal/>
    </border>
    <border>
      <left/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dotted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CCCCCC"/>
      </bottom>
      <diagonal/>
    </border>
    <border>
      <left style="dotted">
        <color rgb="FF000000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2" fillId="11" borderId="2" xfId="0" applyFont="1" applyFill="1" applyBorder="1" applyAlignment="1">
      <alignment horizontal="center" wrapText="1"/>
    </xf>
    <xf numFmtId="0" fontId="3" fillId="0" borderId="1" xfId="0" applyFont="1" applyBorder="1" applyAlignment="1" applyProtection="1">
      <alignment wrapText="1"/>
      <protection locked="0"/>
    </xf>
    <xf numFmtId="0" fontId="3" fillId="3" borderId="2" xfId="0" applyFont="1" applyFill="1" applyBorder="1" applyAlignment="1" applyProtection="1">
      <alignment wrapText="1"/>
      <protection locked="0"/>
    </xf>
    <xf numFmtId="0" fontId="4" fillId="4" borderId="2" xfId="0" applyFont="1" applyFill="1" applyBorder="1" applyAlignment="1" applyProtection="1">
      <alignment horizontal="center" wrapText="1"/>
      <protection locked="0"/>
    </xf>
    <xf numFmtId="0" fontId="3" fillId="4" borderId="2" xfId="0" applyFont="1" applyFill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3" fillId="0" borderId="5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center" wrapText="1"/>
      <protection locked="0"/>
    </xf>
    <xf numFmtId="0" fontId="3" fillId="0" borderId="7" xfId="0" applyFont="1" applyBorder="1" applyAlignment="1" applyProtection="1">
      <alignment wrapText="1"/>
      <protection locked="0"/>
    </xf>
    <xf numFmtId="0" fontId="6" fillId="5" borderId="1" xfId="0" applyFont="1" applyFill="1" applyBorder="1" applyAlignment="1" applyProtection="1">
      <alignment horizontal="center" wrapText="1"/>
      <protection locked="0"/>
    </xf>
    <xf numFmtId="0" fontId="7" fillId="6" borderId="1" xfId="0" applyFont="1" applyFill="1" applyBorder="1" applyAlignment="1" applyProtection="1">
      <alignment horizontal="center" wrapText="1"/>
      <protection locked="0"/>
    </xf>
    <xf numFmtId="0" fontId="3" fillId="7" borderId="9" xfId="0" applyFont="1" applyFill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8" fillId="8" borderId="2" xfId="0" applyFont="1" applyFill="1" applyBorder="1" applyAlignment="1" applyProtection="1">
      <alignment horizontal="right" wrapText="1"/>
      <protection locked="0"/>
    </xf>
    <xf numFmtId="0" fontId="3" fillId="0" borderId="10" xfId="0" applyFont="1" applyBorder="1" applyAlignment="1" applyProtection="1">
      <alignment wrapText="1"/>
      <protection locked="0"/>
    </xf>
    <xf numFmtId="0" fontId="7" fillId="5" borderId="1" xfId="0" applyFont="1" applyFill="1" applyBorder="1" applyAlignment="1" applyProtection="1">
      <alignment horizontal="center" wrapText="1"/>
      <protection locked="0"/>
    </xf>
    <xf numFmtId="0" fontId="3" fillId="10" borderId="2" xfId="0" applyFont="1" applyFill="1" applyBorder="1" applyAlignment="1" applyProtection="1">
      <alignment wrapText="1"/>
      <protection locked="0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10" fillId="14" borderId="12" xfId="0" applyFont="1" applyFill="1" applyBorder="1" applyAlignment="1">
      <alignment horizontal="center" vertical="center"/>
    </xf>
    <xf numFmtId="0" fontId="3" fillId="0" borderId="13" xfId="0" applyFont="1" applyBorder="1" applyAlignment="1" applyProtection="1">
      <alignment horizontal="center" wrapText="1"/>
      <protection locked="0"/>
    </xf>
    <xf numFmtId="0" fontId="3" fillId="3" borderId="14" xfId="0" applyFont="1" applyFill="1" applyBorder="1" applyAlignment="1" applyProtection="1">
      <alignment wrapText="1"/>
      <protection locked="0"/>
    </xf>
    <xf numFmtId="0" fontId="3" fillId="4" borderId="14" xfId="0" applyFont="1" applyFill="1" applyBorder="1" applyAlignment="1" applyProtection="1">
      <alignment wrapText="1"/>
      <protection locked="0"/>
    </xf>
    <xf numFmtId="0" fontId="3" fillId="0" borderId="14" xfId="0" applyFont="1" applyBorder="1" applyAlignment="1" applyProtection="1">
      <alignment wrapText="1"/>
      <protection locked="0"/>
    </xf>
    <xf numFmtId="0" fontId="3" fillId="0" borderId="15" xfId="0" applyFont="1" applyBorder="1" applyAlignment="1" applyProtection="1">
      <alignment wrapText="1"/>
      <protection locked="0"/>
    </xf>
    <xf numFmtId="0" fontId="0" fillId="0" borderId="0" xfId="0" applyBorder="1"/>
    <xf numFmtId="0" fontId="11" fillId="0" borderId="0" xfId="0" applyFont="1" applyBorder="1"/>
    <xf numFmtId="0" fontId="2" fillId="2" borderId="16" xfId="0" applyFont="1" applyFill="1" applyBorder="1" applyAlignment="1" applyProtection="1">
      <alignment horizontal="center" wrapText="1"/>
      <protection locked="0"/>
    </xf>
    <xf numFmtId="0" fontId="2" fillId="2" borderId="20" xfId="0" applyFont="1" applyFill="1" applyBorder="1" applyAlignment="1" applyProtection="1">
      <alignment horizontal="center" wrapText="1"/>
      <protection locked="0"/>
    </xf>
    <xf numFmtId="0" fontId="3" fillId="0" borderId="21" xfId="0" applyFont="1" applyBorder="1" applyAlignment="1" applyProtection="1">
      <alignment wrapText="1"/>
      <protection locked="0"/>
    </xf>
    <xf numFmtId="0" fontId="3" fillId="0" borderId="22" xfId="0" applyFont="1" applyBorder="1" applyAlignment="1" applyProtection="1">
      <alignment horizontal="center" wrapText="1"/>
      <protection locked="0"/>
    </xf>
    <xf numFmtId="0" fontId="3" fillId="3" borderId="23" xfId="0" applyFont="1" applyFill="1" applyBorder="1" applyAlignment="1" applyProtection="1">
      <alignment wrapText="1"/>
      <protection locked="0"/>
    </xf>
    <xf numFmtId="0" fontId="4" fillId="4" borderId="23" xfId="0" applyFont="1" applyFill="1" applyBorder="1" applyAlignment="1" applyProtection="1">
      <alignment horizontal="center" wrapText="1"/>
      <protection locked="0"/>
    </xf>
    <xf numFmtId="0" fontId="3" fillId="4" borderId="23" xfId="0" applyFont="1" applyFill="1" applyBorder="1" applyAlignment="1" applyProtection="1">
      <alignment wrapText="1"/>
      <protection locked="0"/>
    </xf>
    <xf numFmtId="0" fontId="3" fillId="0" borderId="24" xfId="0" applyFont="1" applyBorder="1" applyAlignment="1" applyProtection="1">
      <alignment horizontal="center" wrapText="1"/>
      <protection locked="0"/>
    </xf>
    <xf numFmtId="0" fontId="3" fillId="0" borderId="24" xfId="0" applyFont="1" applyBorder="1" applyAlignment="1" applyProtection="1">
      <alignment wrapText="1"/>
      <protection locked="0"/>
    </xf>
    <xf numFmtId="0" fontId="0" fillId="0" borderId="27" xfId="0" applyBorder="1"/>
    <xf numFmtId="0" fontId="0" fillId="0" borderId="28" xfId="0" applyBorder="1"/>
    <xf numFmtId="0" fontId="3" fillId="0" borderId="29" xfId="0" applyFont="1" applyBorder="1" applyAlignment="1" applyProtection="1">
      <alignment horizontal="center" wrapText="1"/>
      <protection locked="0"/>
    </xf>
    <xf numFmtId="0" fontId="0" fillId="0" borderId="30" xfId="0" applyBorder="1"/>
    <xf numFmtId="0" fontId="3" fillId="0" borderId="31" xfId="0" applyFont="1" applyBorder="1" applyAlignment="1" applyProtection="1">
      <alignment horizontal="center" wrapText="1"/>
      <protection locked="0"/>
    </xf>
    <xf numFmtId="0" fontId="3" fillId="3" borderId="32" xfId="0" applyFont="1" applyFill="1" applyBorder="1" applyAlignment="1" applyProtection="1">
      <alignment wrapText="1"/>
      <protection locked="0"/>
    </xf>
    <xf numFmtId="0" fontId="3" fillId="4" borderId="32" xfId="0" applyFont="1" applyFill="1" applyBorder="1" applyAlignment="1" applyProtection="1">
      <alignment wrapText="1"/>
      <protection locked="0"/>
    </xf>
    <xf numFmtId="0" fontId="3" fillId="0" borderId="32" xfId="0" applyFont="1" applyBorder="1" applyAlignment="1" applyProtection="1">
      <alignment wrapText="1"/>
      <protection locked="0"/>
    </xf>
    <xf numFmtId="0" fontId="3" fillId="0" borderId="33" xfId="0" applyFont="1" applyBorder="1" applyAlignment="1" applyProtection="1">
      <alignment wrapText="1"/>
      <protection locked="0"/>
    </xf>
    <xf numFmtId="0" fontId="3" fillId="5" borderId="33" xfId="0" applyFont="1" applyFill="1" applyBorder="1" applyAlignment="1" applyProtection="1">
      <alignment horizontal="center" wrapText="1"/>
      <protection locked="0"/>
    </xf>
    <xf numFmtId="0" fontId="3" fillId="12" borderId="32" xfId="0" applyFont="1" applyFill="1" applyBorder="1" applyAlignment="1" applyProtection="1">
      <alignment wrapText="1"/>
      <protection locked="0"/>
    </xf>
    <xf numFmtId="0" fontId="3" fillId="13" borderId="32" xfId="0" applyFont="1" applyFill="1" applyBorder="1" applyAlignment="1" applyProtection="1">
      <alignment wrapText="1"/>
      <protection locked="0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/>
    <xf numFmtId="0" fontId="0" fillId="0" borderId="39" xfId="0" applyBorder="1"/>
    <xf numFmtId="0" fontId="3" fillId="0" borderId="1" xfId="0" applyFont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7" borderId="9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9" fillId="8" borderId="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2" fillId="9" borderId="3" xfId="0" applyFont="1" applyFill="1" applyBorder="1" applyAlignment="1" applyProtection="1">
      <alignment horizontal="center" vertical="center" wrapText="1"/>
      <protection locked="0"/>
    </xf>
    <xf numFmtId="0" fontId="2" fillId="9" borderId="8" xfId="0" applyFont="1" applyFill="1" applyBorder="1" applyAlignment="1" applyProtection="1">
      <alignment horizontal="center" vertical="center" wrapText="1"/>
      <protection locked="0"/>
    </xf>
    <xf numFmtId="0" fontId="2" fillId="9" borderId="4" xfId="0" applyFont="1" applyFill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10" borderId="2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12" borderId="32" xfId="0" applyFont="1" applyFill="1" applyBorder="1" applyAlignment="1" applyProtection="1">
      <alignment horizontal="center" vertical="center" wrapText="1"/>
      <protection locked="0"/>
    </xf>
    <xf numFmtId="0" fontId="2" fillId="0" borderId="32" xfId="0" applyFont="1" applyBorder="1" applyAlignment="1" applyProtection="1">
      <alignment horizontal="center" vertical="center" wrapText="1"/>
      <protection locked="0"/>
    </xf>
    <xf numFmtId="0" fontId="13" fillId="13" borderId="32" xfId="0" applyFont="1" applyFill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40" xfId="0" applyBorder="1"/>
    <xf numFmtId="0" fontId="0" fillId="0" borderId="41" xfId="0" applyBorder="1"/>
    <xf numFmtId="0" fontId="2" fillId="0" borderId="43" xfId="0" applyFont="1" applyBorder="1" applyAlignment="1">
      <alignment horizontal="center" vertical="center" wrapText="1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2" fillId="0" borderId="4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0" fillId="0" borderId="47" xfId="0" applyBorder="1"/>
    <xf numFmtId="0" fontId="2" fillId="0" borderId="48" xfId="0" applyFont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13" borderId="3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8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2" fillId="2" borderId="17" xfId="0" applyFont="1" applyFill="1" applyBorder="1" applyAlignment="1" applyProtection="1">
      <alignment horizontal="center" wrapText="1"/>
      <protection locked="0"/>
    </xf>
    <xf numFmtId="0" fontId="2" fillId="2" borderId="18" xfId="0" applyFont="1" applyFill="1" applyBorder="1" applyAlignment="1" applyProtection="1">
      <alignment horizontal="center" wrapText="1"/>
      <protection locked="0"/>
    </xf>
    <xf numFmtId="0" fontId="2" fillId="2" borderId="19" xfId="0" applyFont="1" applyFill="1" applyBorder="1" applyAlignment="1" applyProtection="1">
      <alignment horizontal="center" wrapText="1"/>
      <protection locked="0"/>
    </xf>
    <xf numFmtId="0" fontId="3" fillId="0" borderId="25" xfId="0" applyFont="1" applyBorder="1" applyAlignment="1" applyProtection="1">
      <alignment wrapText="1"/>
      <protection locked="0"/>
    </xf>
    <xf numFmtId="0" fontId="3" fillId="0" borderId="26" xfId="0" applyFont="1" applyBorder="1" applyAlignment="1" applyProtection="1">
      <alignment wrapText="1"/>
      <protection locked="0"/>
    </xf>
    <xf numFmtId="0" fontId="6" fillId="5" borderId="3" xfId="0" applyFont="1" applyFill="1" applyBorder="1" applyAlignment="1" applyProtection="1">
      <alignment horizontal="center" wrapText="1"/>
      <protection locked="0"/>
    </xf>
    <xf numFmtId="0" fontId="6" fillId="5" borderId="8" xfId="0" applyFont="1" applyFill="1" applyBorder="1" applyAlignment="1" applyProtection="1">
      <alignment horizontal="center" wrapText="1"/>
      <protection locked="0"/>
    </xf>
    <xf numFmtId="0" fontId="6" fillId="5" borderId="4" xfId="0" applyFont="1" applyFill="1" applyBorder="1" applyAlignment="1" applyProtection="1">
      <alignment horizontal="center" wrapText="1"/>
      <protection locked="0"/>
    </xf>
    <xf numFmtId="0" fontId="3" fillId="6" borderId="34" xfId="0" applyFont="1" applyFill="1" applyBorder="1" applyAlignment="1" applyProtection="1">
      <alignment wrapText="1"/>
      <protection locked="0"/>
    </xf>
    <xf numFmtId="0" fontId="3" fillId="6" borderId="35" xfId="0" applyFont="1" applyFill="1" applyBorder="1" applyAlignment="1" applyProtection="1">
      <alignment wrapText="1"/>
      <protection locked="0"/>
    </xf>
    <xf numFmtId="0" fontId="3" fillId="6" borderId="36" xfId="0" applyFont="1" applyFill="1" applyBorder="1" applyAlignment="1" applyProtection="1">
      <alignment wrapText="1"/>
      <protection locked="0"/>
    </xf>
    <xf numFmtId="0" fontId="3" fillId="9" borderId="3" xfId="0" applyFont="1" applyFill="1" applyBorder="1" applyAlignment="1" applyProtection="1">
      <alignment horizontal="center" wrapText="1"/>
      <protection locked="0"/>
    </xf>
    <xf numFmtId="0" fontId="3" fillId="9" borderId="8" xfId="0" applyFont="1" applyFill="1" applyBorder="1" applyAlignment="1" applyProtection="1">
      <alignment horizontal="center" wrapText="1"/>
      <protection locked="0"/>
    </xf>
    <xf numFmtId="0" fontId="3" fillId="9" borderId="4" xfId="0" applyFont="1" applyFill="1" applyBorder="1" applyAlignment="1" applyProtection="1">
      <alignment horizontal="center" wrapText="1"/>
      <protection locked="0"/>
    </xf>
    <xf numFmtId="49" fontId="0" fillId="14" borderId="12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 applyProtection="1">
      <alignment horizontal="center" vertical="center" wrapText="1"/>
      <protection locked="0"/>
    </xf>
    <xf numFmtId="0" fontId="2" fillId="9" borderId="8" xfId="0" applyFont="1" applyFill="1" applyBorder="1" applyAlignment="1" applyProtection="1">
      <alignment horizontal="center" vertical="center" wrapText="1"/>
      <protection locked="0"/>
    </xf>
    <xf numFmtId="0" fontId="2" fillId="9" borderId="4" xfId="0" applyFont="1" applyFill="1" applyBorder="1" applyAlignment="1" applyProtection="1">
      <alignment horizontal="center" vertical="center" wrapText="1"/>
      <protection locked="0"/>
    </xf>
  </cellXfs>
  <cellStyles count="1">
    <cellStyle name="Standard" xfId="0" builtinId="0"/>
  </cellStyles>
  <dxfs count="5">
    <dxf>
      <font>
        <b/>
        <color rgb="FFFF0000"/>
        <name val="Arial"/>
      </font>
    </dxf>
    <dxf>
      <font>
        <b/>
        <color rgb="FFFF0000"/>
        <name val="Arial"/>
      </font>
    </dxf>
    <dxf>
      <font>
        <b/>
        <color rgb="FFFF0000"/>
        <name val="Arial"/>
      </font>
    </dxf>
    <dxf>
      <font>
        <b/>
        <color rgb="FFFF0000"/>
        <name val="Arial"/>
      </font>
    </dxf>
    <dxf>
      <font>
        <b/>
        <color rgb="FFFF0000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abSelected="1" topLeftCell="A10" workbookViewId="0">
      <selection activeCell="R29" sqref="R29"/>
    </sheetView>
  </sheetViews>
  <sheetFormatPr baseColWidth="10" defaultColWidth="5.85546875" defaultRowHeight="15"/>
  <cols>
    <col min="5" max="5" width="8.42578125" bestFit="1" customWidth="1"/>
    <col min="9" max="9" width="8.42578125" bestFit="1" customWidth="1"/>
    <col min="17" max="17" width="8.42578125" bestFit="1" customWidth="1"/>
    <col min="24" max="24" width="8.7109375" bestFit="1" customWidth="1"/>
  </cols>
  <sheetData>
    <row r="1" spans="1:31" ht="15.75" thickBot="1">
      <c r="A1" s="32" t="s">
        <v>0</v>
      </c>
      <c r="B1" s="104" t="s">
        <v>1</v>
      </c>
      <c r="C1" s="105"/>
      <c r="D1" s="106"/>
      <c r="E1" s="104" t="s">
        <v>2</v>
      </c>
      <c r="F1" s="105"/>
      <c r="G1" s="106"/>
      <c r="H1" s="33" t="s">
        <v>3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31" ht="15.75" thickBot="1">
      <c r="A2" s="35" t="s">
        <v>4</v>
      </c>
      <c r="B2" s="36"/>
      <c r="C2" s="36"/>
      <c r="D2" s="36"/>
      <c r="E2" s="37" t="s">
        <v>5</v>
      </c>
      <c r="F2" s="37" t="s">
        <v>3</v>
      </c>
      <c r="G2" s="38"/>
      <c r="H2" s="39">
        <v>1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107"/>
      <c r="V2" s="108"/>
      <c r="W2" s="40"/>
      <c r="X2" s="107"/>
      <c r="Y2" s="108"/>
      <c r="Z2" s="107"/>
      <c r="AA2" s="108"/>
      <c r="AB2" s="41"/>
      <c r="AC2" s="41"/>
      <c r="AD2" s="41"/>
      <c r="AE2" s="42"/>
    </row>
    <row r="3" spans="1:31" ht="15.75" thickBot="1">
      <c r="A3" s="43" t="s">
        <v>5</v>
      </c>
      <c r="B3" s="6"/>
      <c r="C3" s="6"/>
      <c r="D3" s="6"/>
      <c r="E3" s="7" t="s">
        <v>6</v>
      </c>
      <c r="F3" s="7"/>
      <c r="G3" s="7"/>
      <c r="H3" s="9">
        <v>3</v>
      </c>
      <c r="I3" s="5"/>
      <c r="J3" s="14" t="s">
        <v>7</v>
      </c>
      <c r="K3" s="101" t="s">
        <v>14</v>
      </c>
      <c r="L3" s="102"/>
      <c r="M3" s="102"/>
      <c r="N3" s="102"/>
      <c r="O3" s="102"/>
      <c r="P3" s="102"/>
      <c r="Q3" s="102"/>
      <c r="R3" s="102"/>
      <c r="S3" s="103"/>
      <c r="T3" s="10"/>
      <c r="U3" s="5"/>
      <c r="V3" s="11" t="s">
        <v>7</v>
      </c>
      <c r="W3" s="11"/>
      <c r="X3" s="11" t="s">
        <v>8</v>
      </c>
      <c r="Y3" s="5"/>
      <c r="Z3" s="5"/>
      <c r="AA3" s="5"/>
      <c r="AB3" s="30"/>
      <c r="AC3" s="30"/>
      <c r="AD3" s="30"/>
      <c r="AE3" s="44"/>
    </row>
    <row r="4" spans="1:31" ht="15.75" thickBot="1">
      <c r="A4" s="43" t="s">
        <v>6</v>
      </c>
      <c r="B4" s="6"/>
      <c r="C4" s="6"/>
      <c r="D4" s="6"/>
      <c r="E4" s="7" t="s">
        <v>10</v>
      </c>
      <c r="F4" s="7"/>
      <c r="G4" s="8"/>
      <c r="H4" s="9">
        <v>2</v>
      </c>
      <c r="I4" s="5"/>
      <c r="J4" s="14" t="s">
        <v>15</v>
      </c>
      <c r="K4" s="101" t="s">
        <v>18</v>
      </c>
      <c r="L4" s="102"/>
      <c r="M4" s="102"/>
      <c r="N4" s="102"/>
      <c r="O4" s="102"/>
      <c r="P4" s="102"/>
      <c r="Q4" s="102"/>
      <c r="R4" s="102"/>
      <c r="S4" s="103"/>
      <c r="T4" s="12"/>
      <c r="U4" s="5"/>
      <c r="V4" s="109" t="s">
        <v>0</v>
      </c>
      <c r="W4" s="110"/>
      <c r="X4" s="111"/>
      <c r="Y4" s="5"/>
      <c r="Z4" s="5"/>
      <c r="AA4" s="5"/>
      <c r="AB4" s="30"/>
      <c r="AC4" s="30"/>
      <c r="AD4" s="30"/>
      <c r="AE4" s="44"/>
    </row>
    <row r="5" spans="1:31" ht="15.75" thickBot="1">
      <c r="A5" s="43" t="s">
        <v>3</v>
      </c>
      <c r="B5" s="6"/>
      <c r="C5" s="6"/>
      <c r="D5" s="6"/>
      <c r="E5" s="7" t="s">
        <v>9</v>
      </c>
      <c r="F5" s="7"/>
      <c r="G5" s="8"/>
      <c r="H5" s="9">
        <v>2</v>
      </c>
      <c r="I5" s="5"/>
      <c r="J5" s="14" t="s">
        <v>8</v>
      </c>
      <c r="K5" s="101" t="s">
        <v>20</v>
      </c>
      <c r="L5" s="102"/>
      <c r="M5" s="102"/>
      <c r="N5" s="102"/>
      <c r="O5" s="102"/>
      <c r="P5" s="102"/>
      <c r="Q5" s="102"/>
      <c r="R5" s="102"/>
      <c r="S5" s="103"/>
      <c r="T5" s="5"/>
      <c r="U5" s="5"/>
      <c r="V5" s="13" t="s">
        <v>3</v>
      </c>
      <c r="W5" s="13" t="s">
        <v>12</v>
      </c>
      <c r="X5" s="13" t="s">
        <v>13</v>
      </c>
      <c r="Y5" s="5"/>
      <c r="Z5" s="5"/>
      <c r="AA5" s="5"/>
      <c r="AB5" s="30"/>
      <c r="AC5" s="30"/>
      <c r="AD5" s="30"/>
      <c r="AE5" s="44"/>
    </row>
    <row r="6" spans="1:31" ht="15.75" customHeight="1" thickBot="1">
      <c r="A6" s="43" t="s">
        <v>9</v>
      </c>
      <c r="B6" s="6"/>
      <c r="C6" s="6"/>
      <c r="D6" s="6"/>
      <c r="E6" s="7" t="s">
        <v>10</v>
      </c>
      <c r="F6" s="8"/>
      <c r="G6" s="8"/>
      <c r="H6" s="9">
        <v>1</v>
      </c>
      <c r="I6" s="5"/>
      <c r="J6" s="14" t="s">
        <v>16</v>
      </c>
      <c r="K6" s="101" t="s">
        <v>21</v>
      </c>
      <c r="L6" s="102"/>
      <c r="M6" s="102"/>
      <c r="N6" s="102"/>
      <c r="O6" s="102"/>
      <c r="P6" s="102"/>
      <c r="Q6" s="102"/>
      <c r="R6" s="102"/>
      <c r="S6" s="103"/>
      <c r="T6" s="5"/>
      <c r="U6" s="5"/>
      <c r="V6" s="11" t="s">
        <v>15</v>
      </c>
      <c r="W6" s="11"/>
      <c r="X6" s="11" t="s">
        <v>16</v>
      </c>
      <c r="Y6" s="5"/>
      <c r="Z6" s="5"/>
      <c r="AA6" s="5"/>
      <c r="AB6" s="30"/>
      <c r="AC6" s="30"/>
      <c r="AD6" s="30"/>
      <c r="AE6" s="44"/>
    </row>
    <row r="7" spans="1:31" ht="15.75" customHeight="1" thickBot="1">
      <c r="A7" s="43" t="s">
        <v>10</v>
      </c>
      <c r="B7" s="6"/>
      <c r="C7" s="6"/>
      <c r="D7" s="6"/>
      <c r="E7" s="7"/>
      <c r="F7" s="8"/>
      <c r="G7" s="8"/>
      <c r="H7" s="9">
        <v>1</v>
      </c>
      <c r="I7" s="5"/>
      <c r="J7" s="19" t="s">
        <v>3</v>
      </c>
      <c r="K7" s="101" t="s">
        <v>22</v>
      </c>
      <c r="L7" s="102"/>
      <c r="M7" s="102"/>
      <c r="N7" s="102"/>
      <c r="O7" s="102"/>
      <c r="P7" s="102"/>
      <c r="Q7" s="102"/>
      <c r="R7" s="102"/>
      <c r="S7" s="103"/>
      <c r="T7" s="5"/>
      <c r="U7" s="101"/>
      <c r="V7" s="103"/>
      <c r="W7" s="5"/>
      <c r="X7" s="101"/>
      <c r="Y7" s="103"/>
      <c r="Z7" s="101"/>
      <c r="AA7" s="103"/>
      <c r="AB7" s="30"/>
      <c r="AC7" s="30"/>
      <c r="AD7" s="30"/>
      <c r="AE7" s="44"/>
    </row>
    <row r="8" spans="1:31" ht="15.75" customHeight="1" thickBot="1">
      <c r="A8" s="43" t="s">
        <v>11</v>
      </c>
      <c r="B8" s="6"/>
      <c r="C8" s="6"/>
      <c r="D8" s="6"/>
      <c r="E8" s="7"/>
      <c r="F8" s="8"/>
      <c r="G8" s="8"/>
      <c r="H8" s="9"/>
      <c r="I8" s="5"/>
      <c r="J8" s="13" t="s">
        <v>12</v>
      </c>
      <c r="K8" s="101" t="s">
        <v>25</v>
      </c>
      <c r="L8" s="102"/>
      <c r="M8" s="102"/>
      <c r="N8" s="102"/>
      <c r="O8" s="102"/>
      <c r="P8" s="102"/>
      <c r="Q8" s="102"/>
      <c r="R8" s="102"/>
      <c r="S8" s="103"/>
      <c r="T8" s="5"/>
      <c r="U8" s="5"/>
      <c r="V8" s="5"/>
      <c r="W8" s="5"/>
      <c r="X8" s="5"/>
      <c r="Y8" s="5"/>
      <c r="Z8" s="5"/>
      <c r="AA8" s="5"/>
      <c r="AB8" s="30"/>
      <c r="AC8" s="30"/>
      <c r="AD8" s="30"/>
      <c r="AE8" s="44"/>
    </row>
    <row r="9" spans="1:31" ht="15.75" customHeight="1" thickBot="1">
      <c r="A9" s="43" t="s">
        <v>17</v>
      </c>
      <c r="B9" s="6"/>
      <c r="C9" s="6"/>
      <c r="D9" s="6"/>
      <c r="E9" s="7"/>
      <c r="F9" s="8"/>
      <c r="G9" s="8"/>
      <c r="H9" s="9"/>
      <c r="I9" s="5"/>
      <c r="J9" s="50" t="s">
        <v>13</v>
      </c>
      <c r="K9" s="112" t="s">
        <v>23</v>
      </c>
      <c r="L9" s="113"/>
      <c r="M9" s="113"/>
      <c r="N9" s="113"/>
      <c r="O9" s="113"/>
      <c r="P9" s="113"/>
      <c r="Q9" s="113"/>
      <c r="R9" s="113"/>
      <c r="S9" s="114"/>
      <c r="T9" s="5"/>
      <c r="U9" s="5"/>
      <c r="V9" s="15">
        <v>5</v>
      </c>
      <c r="W9" s="16"/>
      <c r="X9" s="17">
        <f>V11+V9</f>
        <v>8</v>
      </c>
      <c r="Y9" s="18"/>
      <c r="Z9" s="5"/>
      <c r="AA9" s="21">
        <v>15</v>
      </c>
      <c r="AB9" s="22"/>
      <c r="AC9" s="21">
        <f>AA9+AA11</f>
        <v>15</v>
      </c>
      <c r="AD9" s="30"/>
      <c r="AE9" s="44"/>
    </row>
    <row r="10" spans="1:31" ht="15.75" thickBot="1">
      <c r="A10" s="43" t="s">
        <v>19</v>
      </c>
      <c r="B10" s="6"/>
      <c r="C10" s="6"/>
      <c r="D10" s="6"/>
      <c r="E10" s="7"/>
      <c r="F10" s="8"/>
      <c r="G10" s="8"/>
      <c r="H10" s="9"/>
      <c r="I10" s="5"/>
      <c r="T10" s="5"/>
      <c r="U10" s="5"/>
      <c r="V10" s="115" t="s">
        <v>5</v>
      </c>
      <c r="W10" s="116"/>
      <c r="X10" s="117"/>
      <c r="Y10" s="18"/>
      <c r="Z10" s="5"/>
      <c r="AA10" s="118" t="s">
        <v>24</v>
      </c>
      <c r="AB10" s="118"/>
      <c r="AC10" s="118"/>
      <c r="AD10" s="30"/>
      <c r="AE10" s="44"/>
    </row>
    <row r="11" spans="1:31" ht="15.75" thickBot="1">
      <c r="A11" s="43"/>
      <c r="B11" s="6"/>
      <c r="C11" s="6"/>
      <c r="D11" s="6"/>
      <c r="E11" s="8"/>
      <c r="F11" s="8"/>
      <c r="G11" s="8"/>
      <c r="H11" s="9"/>
      <c r="I11" s="5"/>
      <c r="T11" s="5"/>
      <c r="U11" s="5"/>
      <c r="V11" s="31">
        <f>VLOOKUP(V10,$A$2:$H$13,8)</f>
        <v>3</v>
      </c>
      <c r="W11" s="20">
        <f>X12-X9</f>
        <v>-7</v>
      </c>
      <c r="X11" s="4">
        <f>AA9-X9</f>
        <v>7</v>
      </c>
      <c r="Y11" s="18"/>
      <c r="Z11" s="5"/>
      <c r="AA11" s="23">
        <f>T2</f>
        <v>0</v>
      </c>
      <c r="AB11" s="24">
        <f>AC12-AC9</f>
        <v>0</v>
      </c>
      <c r="AC11" s="23">
        <v>0</v>
      </c>
      <c r="AD11" s="30"/>
      <c r="AE11" s="44"/>
    </row>
    <row r="12" spans="1:31" ht="15.75" thickBot="1">
      <c r="A12" s="45"/>
      <c r="B12" s="46"/>
      <c r="C12" s="46"/>
      <c r="D12" s="46"/>
      <c r="E12" s="47"/>
      <c r="F12" s="47"/>
      <c r="G12" s="47"/>
      <c r="H12" s="48"/>
      <c r="I12" s="49"/>
      <c r="T12" s="49"/>
      <c r="U12" s="49"/>
      <c r="V12" s="51">
        <f>X12-V11</f>
        <v>-2</v>
      </c>
      <c r="W12" s="48"/>
      <c r="X12" s="52">
        <f>MIN(G25,G32)</f>
        <v>1</v>
      </c>
      <c r="Y12" s="48"/>
      <c r="Z12" s="49"/>
      <c r="AA12" s="53">
        <f>AC12-AA11</f>
        <v>15</v>
      </c>
      <c r="AB12" s="54"/>
      <c r="AC12" s="53">
        <v>15</v>
      </c>
      <c r="AD12" s="55"/>
      <c r="AE12" s="56"/>
    </row>
    <row r="13" spans="1:31" ht="15.75" thickBot="1">
      <c r="A13" s="25"/>
      <c r="B13" s="26"/>
      <c r="C13" s="26"/>
      <c r="D13" s="26"/>
      <c r="E13" s="27"/>
      <c r="F13" s="27"/>
      <c r="G13" s="27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1" ht="15.75" thickBot="1">
      <c r="A14" s="3"/>
      <c r="B14" s="1"/>
      <c r="C14" s="3"/>
      <c r="D14" s="1"/>
      <c r="E14" s="1"/>
      <c r="F14" s="3"/>
      <c r="G14" s="1"/>
      <c r="H14" s="3"/>
      <c r="I14" s="1"/>
      <c r="J14" s="1"/>
      <c r="K14" s="3"/>
      <c r="L14" s="1"/>
      <c r="M14" s="1"/>
      <c r="N14" s="1"/>
      <c r="O14" s="1"/>
      <c r="P14" s="3"/>
      <c r="Q14" s="1"/>
      <c r="R14" s="3"/>
      <c r="S14" s="1"/>
      <c r="T14" s="1"/>
      <c r="U14" s="3"/>
      <c r="V14" s="1"/>
      <c r="W14" s="3"/>
      <c r="X14" s="1"/>
      <c r="Y14" s="1"/>
      <c r="Z14" s="1"/>
      <c r="AA14" s="1"/>
    </row>
    <row r="15" spans="1:31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 ht="15.75" thickBot="1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>
      <c r="A17" s="2"/>
      <c r="B17" s="1"/>
      <c r="C17" s="2"/>
      <c r="D17" s="1"/>
      <c r="E17" s="3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C18" s="60"/>
      <c r="D18" s="60"/>
      <c r="E18" s="60"/>
      <c r="F18" s="61"/>
      <c r="Q18" s="60"/>
      <c r="R18" s="60"/>
      <c r="S18" s="60"/>
      <c r="T18" s="60"/>
      <c r="U18" s="60"/>
      <c r="V18" s="60"/>
      <c r="W18" s="60"/>
      <c r="X18" s="60"/>
      <c r="Y18" s="65"/>
      <c r="Z18" s="1"/>
      <c r="AA18" s="1"/>
    </row>
    <row r="19" spans="1:27" ht="15.75" thickBot="1">
      <c r="C19" s="60"/>
      <c r="D19" s="60"/>
      <c r="Q19" s="60"/>
      <c r="R19" s="60"/>
      <c r="S19" s="60"/>
      <c r="T19" s="60"/>
      <c r="U19" s="60"/>
      <c r="V19" s="60"/>
      <c r="W19" s="60"/>
      <c r="X19" s="60"/>
      <c r="Y19" s="65"/>
    </row>
    <row r="20" spans="1:27" ht="15.75" thickBot="1">
      <c r="C20" s="60"/>
      <c r="D20" s="60"/>
      <c r="Q20" s="60"/>
      <c r="R20" s="60"/>
      <c r="S20" s="60"/>
      <c r="T20" s="60"/>
      <c r="U20" s="60"/>
      <c r="V20" s="60"/>
      <c r="W20" s="60"/>
      <c r="X20" s="60"/>
      <c r="Y20" s="65"/>
    </row>
    <row r="21" spans="1:27" ht="15.75" thickBot="1">
      <c r="C21" s="74"/>
      <c r="D21" s="60"/>
      <c r="Q21" s="74"/>
      <c r="R21" s="60"/>
      <c r="S21" s="60"/>
      <c r="T21" s="60"/>
      <c r="U21" s="60"/>
      <c r="V21" s="60"/>
      <c r="W21" s="60"/>
      <c r="X21" s="60"/>
      <c r="Y21" s="65"/>
    </row>
    <row r="22" spans="1:27" ht="15.75" thickBot="1">
      <c r="B22" s="62">
        <v>0</v>
      </c>
      <c r="C22" s="63"/>
      <c r="D22" s="64">
        <f>B24+B22</f>
        <v>1</v>
      </c>
      <c r="G22" s="62">
        <f>D22</f>
        <v>1</v>
      </c>
      <c r="H22" s="63"/>
      <c r="I22" s="64">
        <f>G24+G22</f>
        <v>4</v>
      </c>
      <c r="L22" s="62">
        <f>I22</f>
        <v>4</v>
      </c>
      <c r="M22" s="63"/>
      <c r="N22" s="64">
        <f>L24+L22</f>
        <v>6</v>
      </c>
      <c r="O22" s="59"/>
      <c r="P22" s="59"/>
      <c r="Q22" s="62">
        <f>MAX(N22,N29)</f>
        <v>6</v>
      </c>
      <c r="R22" s="63"/>
      <c r="S22" s="64">
        <f>Q24+Q22</f>
        <v>7</v>
      </c>
    </row>
    <row r="23" spans="1:27" ht="15.75" thickBot="1">
      <c r="B23" s="119" t="s">
        <v>4</v>
      </c>
      <c r="C23" s="120"/>
      <c r="D23" s="121"/>
      <c r="G23" s="119" t="s">
        <v>5</v>
      </c>
      <c r="H23" s="120"/>
      <c r="I23" s="121"/>
      <c r="L23" s="119" t="s">
        <v>3</v>
      </c>
      <c r="M23" s="120"/>
      <c r="N23" s="121"/>
      <c r="O23" s="59"/>
      <c r="P23" s="59"/>
      <c r="Q23" s="119" t="s">
        <v>10</v>
      </c>
      <c r="R23" s="120"/>
      <c r="S23" s="121"/>
    </row>
    <row r="24" spans="1:27" ht="15.75" thickBot="1">
      <c r="B24" s="71">
        <f>VLOOKUP(B23,$A$2:$H$13,8)</f>
        <v>1</v>
      </c>
      <c r="C24" s="72">
        <f>D25-D22</f>
        <v>0</v>
      </c>
      <c r="D24" s="58">
        <f>MIN(G32,G25)-D22</f>
        <v>0</v>
      </c>
      <c r="G24" s="71">
        <f>VLOOKUP(G23,$A$2:$H$13,8)</f>
        <v>3</v>
      </c>
      <c r="H24" s="72">
        <f>I25-I22</f>
        <v>0</v>
      </c>
      <c r="I24" s="58">
        <f>L22-I22</f>
        <v>0</v>
      </c>
      <c r="L24" s="71">
        <f>VLOOKUP(L23,$A$2:$H$13,8)</f>
        <v>2</v>
      </c>
      <c r="M24" s="72">
        <f>N25-N22</f>
        <v>0</v>
      </c>
      <c r="N24" s="58">
        <f>Q25-N22</f>
        <v>0</v>
      </c>
      <c r="O24" s="59"/>
      <c r="P24" s="59"/>
      <c r="Q24" s="71">
        <f>VLOOKUP(Q23,$A$2:$H$13,8)</f>
        <v>1</v>
      </c>
      <c r="R24" s="72">
        <f>S25-S22</f>
        <v>0</v>
      </c>
      <c r="S24" s="58">
        <f>S22-S25</f>
        <v>0</v>
      </c>
    </row>
    <row r="25" spans="1:27" ht="15.75" thickBot="1">
      <c r="B25" s="75">
        <f>D25-B24</f>
        <v>0</v>
      </c>
      <c r="C25" s="76"/>
      <c r="D25" s="77">
        <f>MIN(G25,G32)</f>
        <v>1</v>
      </c>
      <c r="G25" s="75">
        <f>I25-G24</f>
        <v>1</v>
      </c>
      <c r="H25" s="76"/>
      <c r="I25" s="77">
        <f>MIN(L25)</f>
        <v>4</v>
      </c>
      <c r="L25" s="75">
        <f>N25-L24</f>
        <v>4</v>
      </c>
      <c r="M25" s="76"/>
      <c r="N25" s="77">
        <f>MIN(Q25)</f>
        <v>6</v>
      </c>
      <c r="O25" s="59"/>
      <c r="P25" s="59"/>
      <c r="Q25" s="75">
        <f>S25-Q24</f>
        <v>6</v>
      </c>
      <c r="R25" s="76"/>
      <c r="S25" s="77">
        <f>S22</f>
        <v>7</v>
      </c>
    </row>
    <row r="26" spans="1:27" ht="15.75" thickBot="1">
      <c r="C26" s="60"/>
      <c r="D26" s="60"/>
      <c r="G26" s="60"/>
      <c r="H26" s="60"/>
      <c r="I26" s="60"/>
      <c r="L26" s="60"/>
      <c r="M26" s="60"/>
      <c r="N26" s="60"/>
      <c r="O26" s="59"/>
      <c r="P26" s="59"/>
      <c r="Q26" s="59"/>
      <c r="R26" s="59"/>
      <c r="S26" s="59"/>
    </row>
    <row r="27" spans="1:27" ht="15.75" thickBot="1">
      <c r="C27" s="60"/>
      <c r="D27" s="60"/>
      <c r="G27" s="74"/>
      <c r="H27" s="60"/>
      <c r="I27" s="60"/>
      <c r="L27" s="60"/>
      <c r="M27" s="60"/>
      <c r="N27" s="60"/>
      <c r="O27" s="59"/>
      <c r="P27" s="59"/>
      <c r="Q27" s="59"/>
      <c r="R27" s="59"/>
      <c r="S27" s="59"/>
    </row>
    <row r="28" spans="1:27" ht="15.75" thickBot="1">
      <c r="C28" s="60"/>
      <c r="D28" s="60"/>
      <c r="L28" s="74"/>
      <c r="M28" s="60"/>
      <c r="N28" s="60"/>
      <c r="O28" s="59"/>
      <c r="P28" s="59"/>
      <c r="Q28" s="59"/>
      <c r="R28" s="59"/>
      <c r="S28" s="59"/>
    </row>
    <row r="29" spans="1:27" ht="15.75" thickBot="1">
      <c r="C29" s="60"/>
      <c r="D29" s="60"/>
      <c r="G29" s="62">
        <f>D22</f>
        <v>1</v>
      </c>
      <c r="H29" s="63"/>
      <c r="I29" s="64">
        <f>G31+G29</f>
        <v>3</v>
      </c>
      <c r="L29" s="62">
        <f>I29</f>
        <v>3</v>
      </c>
      <c r="M29" s="63"/>
      <c r="N29" s="64">
        <f>L31+L29</f>
        <v>4</v>
      </c>
      <c r="O29" s="59"/>
      <c r="P29" s="59"/>
      <c r="Q29" s="59"/>
      <c r="R29" s="59"/>
      <c r="S29" s="59"/>
    </row>
    <row r="30" spans="1:27" ht="15.75" thickBot="1">
      <c r="C30" s="60"/>
      <c r="D30" s="60"/>
      <c r="G30" s="119" t="s">
        <v>6</v>
      </c>
      <c r="H30" s="120"/>
      <c r="I30" s="121"/>
      <c r="L30" s="119" t="s">
        <v>9</v>
      </c>
      <c r="M30" s="120"/>
      <c r="N30" s="121"/>
      <c r="O30" s="59"/>
      <c r="P30" s="59"/>
      <c r="Q30" s="59"/>
      <c r="R30" s="59"/>
      <c r="S30" s="59"/>
    </row>
    <row r="31" spans="1:27" ht="15.75" thickBot="1">
      <c r="C31" s="60"/>
      <c r="D31" s="60"/>
      <c r="G31" s="71">
        <f>VLOOKUP(G30,$A$2:$H$13,8)</f>
        <v>2</v>
      </c>
      <c r="H31" s="72">
        <f>I32-I29</f>
        <v>2</v>
      </c>
      <c r="I31" s="58">
        <f>L29-I29</f>
        <v>0</v>
      </c>
      <c r="L31" s="71">
        <f>VLOOKUP(L30,$A$2:$H$13,8)</f>
        <v>1</v>
      </c>
      <c r="M31" s="72">
        <f>N32-N29</f>
        <v>2</v>
      </c>
      <c r="N31" s="58">
        <f>Q25-N29</f>
        <v>2</v>
      </c>
      <c r="O31" s="59"/>
      <c r="P31" s="59"/>
      <c r="Q31" s="59"/>
      <c r="R31" s="59"/>
      <c r="S31" s="59"/>
    </row>
    <row r="32" spans="1:27" ht="15.75" thickBot="1">
      <c r="C32" s="60"/>
      <c r="D32" s="60"/>
      <c r="G32" s="75">
        <f>I32-G31</f>
        <v>3</v>
      </c>
      <c r="H32" s="76"/>
      <c r="I32" s="77">
        <f>MIN(L32)</f>
        <v>5</v>
      </c>
      <c r="L32" s="75">
        <f>N32-L31</f>
        <v>5</v>
      </c>
      <c r="M32" s="76"/>
      <c r="N32" s="77">
        <f>MIN(Q25)</f>
        <v>6</v>
      </c>
      <c r="O32" s="59"/>
      <c r="P32" s="59"/>
      <c r="Q32" s="59"/>
      <c r="R32" s="59"/>
      <c r="S32" s="59"/>
    </row>
    <row r="33" spans="1:16" ht="15.75" thickBot="1">
      <c r="C33" s="60"/>
      <c r="D33" s="60"/>
      <c r="G33" s="60"/>
      <c r="H33" s="60"/>
      <c r="I33" s="60"/>
      <c r="P33" s="65"/>
    </row>
    <row r="34" spans="1:16" ht="15.75" thickBot="1">
      <c r="C34" s="60"/>
      <c r="D34" s="60"/>
      <c r="G34" s="60"/>
      <c r="H34" s="60"/>
      <c r="I34" s="60"/>
      <c r="O34" s="60"/>
      <c r="P34" s="65"/>
    </row>
    <row r="35" spans="1:16" ht="15.75" thickBot="1">
      <c r="C35" s="57"/>
      <c r="D35" s="57"/>
      <c r="G35" s="57"/>
      <c r="H35" s="57"/>
      <c r="I35" s="57"/>
      <c r="N35" s="57"/>
      <c r="O35" s="57"/>
    </row>
    <row r="36" spans="1:16" ht="15.75" thickBot="1">
      <c r="C36" s="57"/>
      <c r="D36" s="57"/>
      <c r="G36" s="57"/>
      <c r="H36" s="57"/>
      <c r="I36" s="57"/>
      <c r="N36" s="57"/>
      <c r="O36" s="57"/>
    </row>
    <row r="37" spans="1:16" ht="15.75" thickBot="1">
      <c r="A37" s="1"/>
      <c r="B37" s="1"/>
      <c r="C37" s="57"/>
      <c r="D37" s="57"/>
    </row>
    <row r="38" spans="1:16">
      <c r="C38" s="59"/>
      <c r="D38" s="59"/>
    </row>
  </sheetData>
  <mergeCells count="24">
    <mergeCell ref="L30:N30"/>
    <mergeCell ref="G30:I30"/>
    <mergeCell ref="G23:I23"/>
    <mergeCell ref="K9:S9"/>
    <mergeCell ref="V10:X10"/>
    <mergeCell ref="AA10:AC10"/>
    <mergeCell ref="B23:D23"/>
    <mergeCell ref="L23:N23"/>
    <mergeCell ref="Q23:S23"/>
    <mergeCell ref="K7:S7"/>
    <mergeCell ref="U7:V7"/>
    <mergeCell ref="X7:Y7"/>
    <mergeCell ref="Z7:AA7"/>
    <mergeCell ref="K8:S8"/>
    <mergeCell ref="Z2:AA2"/>
    <mergeCell ref="K4:S4"/>
    <mergeCell ref="V4:X4"/>
    <mergeCell ref="K5:S5"/>
    <mergeCell ref="K6:S6"/>
    <mergeCell ref="K3:S3"/>
    <mergeCell ref="B1:D1"/>
    <mergeCell ref="E1:G1"/>
    <mergeCell ref="U2:V2"/>
    <mergeCell ref="X2:Y2"/>
  </mergeCells>
  <conditionalFormatting sqref="AB11">
    <cfRule type="cellIs" dxfId="4" priority="1" operator="equal">
      <formula>0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pane ySplit="12" topLeftCell="A16" activePane="bottomLeft" state="frozen"/>
      <selection pane="bottomLeft" activeCell="N28" sqref="N28"/>
    </sheetView>
  </sheetViews>
  <sheetFormatPr baseColWidth="10" defaultColWidth="5.85546875" defaultRowHeight="15"/>
  <cols>
    <col min="5" max="5" width="8.42578125" bestFit="1" customWidth="1"/>
    <col min="9" max="9" width="8.42578125" bestFit="1" customWidth="1"/>
    <col min="24" max="24" width="8.7109375" bestFit="1" customWidth="1"/>
  </cols>
  <sheetData>
    <row r="1" spans="1:31" ht="15.75" thickBot="1">
      <c r="A1" s="32" t="s">
        <v>0</v>
      </c>
      <c r="B1" s="104" t="s">
        <v>1</v>
      </c>
      <c r="C1" s="105"/>
      <c r="D1" s="106"/>
      <c r="E1" s="104" t="s">
        <v>2</v>
      </c>
      <c r="F1" s="105"/>
      <c r="G1" s="106"/>
      <c r="H1" s="33" t="s">
        <v>3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31" ht="15.75" thickBot="1">
      <c r="A2" s="35" t="s">
        <v>4</v>
      </c>
      <c r="B2" s="36"/>
      <c r="C2" s="36"/>
      <c r="D2" s="36"/>
      <c r="E2" s="37" t="s">
        <v>5</v>
      </c>
      <c r="F2" s="37" t="s">
        <v>6</v>
      </c>
      <c r="G2" s="38"/>
      <c r="H2" s="39">
        <v>3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107"/>
      <c r="V2" s="108"/>
      <c r="W2" s="40"/>
      <c r="X2" s="107"/>
      <c r="Y2" s="108"/>
      <c r="Z2" s="107"/>
      <c r="AA2" s="108"/>
      <c r="AB2" s="41"/>
      <c r="AC2" s="41"/>
      <c r="AD2" s="41"/>
      <c r="AE2" s="42"/>
    </row>
    <row r="3" spans="1:31" ht="15.75" thickBot="1">
      <c r="A3" s="43" t="s">
        <v>5</v>
      </c>
      <c r="B3" s="6"/>
      <c r="C3" s="6"/>
      <c r="D3" s="6"/>
      <c r="E3" s="7" t="s">
        <v>3</v>
      </c>
      <c r="F3" s="7"/>
      <c r="G3" s="8"/>
      <c r="H3" s="9">
        <v>5</v>
      </c>
      <c r="I3" s="5"/>
      <c r="J3" s="14" t="s">
        <v>7</v>
      </c>
      <c r="K3" s="101" t="s">
        <v>14</v>
      </c>
      <c r="L3" s="102"/>
      <c r="M3" s="102"/>
      <c r="N3" s="102"/>
      <c r="O3" s="102"/>
      <c r="P3" s="102"/>
      <c r="Q3" s="102"/>
      <c r="R3" s="102"/>
      <c r="S3" s="103"/>
      <c r="T3" s="10"/>
      <c r="U3" s="5"/>
      <c r="V3" s="11" t="s">
        <v>7</v>
      </c>
      <c r="W3" s="11"/>
      <c r="X3" s="11" t="s">
        <v>8</v>
      </c>
      <c r="Y3" s="5"/>
      <c r="Z3" s="5"/>
      <c r="AA3" s="5"/>
      <c r="AB3" s="30"/>
      <c r="AC3" s="30"/>
      <c r="AD3" s="30"/>
      <c r="AE3" s="44"/>
    </row>
    <row r="4" spans="1:31" ht="15.75" thickBot="1">
      <c r="A4" s="43" t="s">
        <v>6</v>
      </c>
      <c r="B4" s="6"/>
      <c r="C4" s="6"/>
      <c r="D4" s="6"/>
      <c r="E4" s="7" t="s">
        <v>9</v>
      </c>
      <c r="F4" s="7" t="s">
        <v>10</v>
      </c>
      <c r="G4" s="8"/>
      <c r="H4" s="9">
        <v>3</v>
      </c>
      <c r="I4" s="5"/>
      <c r="J4" s="14" t="s">
        <v>15</v>
      </c>
      <c r="K4" s="101" t="s">
        <v>18</v>
      </c>
      <c r="L4" s="102"/>
      <c r="M4" s="102"/>
      <c r="N4" s="102"/>
      <c r="O4" s="102"/>
      <c r="P4" s="102"/>
      <c r="Q4" s="102"/>
      <c r="R4" s="102"/>
      <c r="S4" s="103"/>
      <c r="T4" s="12"/>
      <c r="U4" s="5"/>
      <c r="V4" s="109" t="s">
        <v>0</v>
      </c>
      <c r="W4" s="110"/>
      <c r="X4" s="111"/>
      <c r="Y4" s="5"/>
      <c r="Z4" s="5"/>
      <c r="AA4" s="5"/>
      <c r="AB4" s="30"/>
      <c r="AC4" s="30"/>
      <c r="AD4" s="30"/>
      <c r="AE4" s="44"/>
    </row>
    <row r="5" spans="1:31" ht="15.75" thickBot="1">
      <c r="A5" s="43" t="s">
        <v>3</v>
      </c>
      <c r="B5" s="6"/>
      <c r="C5" s="6"/>
      <c r="D5" s="6"/>
      <c r="E5" s="7" t="s">
        <v>11</v>
      </c>
      <c r="F5" s="7"/>
      <c r="G5" s="8"/>
      <c r="H5" s="9">
        <v>4</v>
      </c>
      <c r="I5" s="5"/>
      <c r="J5" s="14" t="s">
        <v>8</v>
      </c>
      <c r="K5" s="101" t="s">
        <v>20</v>
      </c>
      <c r="L5" s="102"/>
      <c r="M5" s="102"/>
      <c r="N5" s="102"/>
      <c r="O5" s="102"/>
      <c r="P5" s="102"/>
      <c r="Q5" s="102"/>
      <c r="R5" s="102"/>
      <c r="S5" s="103"/>
      <c r="T5" s="5"/>
      <c r="U5" s="5"/>
      <c r="V5" s="13" t="s">
        <v>3</v>
      </c>
      <c r="W5" s="13" t="s">
        <v>12</v>
      </c>
      <c r="X5" s="13" t="s">
        <v>13</v>
      </c>
      <c r="Y5" s="5"/>
      <c r="Z5" s="5"/>
      <c r="AA5" s="5"/>
      <c r="AB5" s="30"/>
      <c r="AC5" s="30"/>
      <c r="AD5" s="30"/>
      <c r="AE5" s="44"/>
    </row>
    <row r="6" spans="1:31" ht="15.75" customHeight="1" thickBot="1">
      <c r="A6" s="43" t="s">
        <v>9</v>
      </c>
      <c r="B6" s="6"/>
      <c r="C6" s="6"/>
      <c r="D6" s="6"/>
      <c r="E6" s="7" t="s">
        <v>11</v>
      </c>
      <c r="F6" s="8"/>
      <c r="G6" s="8"/>
      <c r="H6" s="9">
        <v>8</v>
      </c>
      <c r="I6" s="5"/>
      <c r="J6" s="14" t="s">
        <v>16</v>
      </c>
      <c r="K6" s="101" t="s">
        <v>21</v>
      </c>
      <c r="L6" s="102"/>
      <c r="M6" s="102"/>
      <c r="N6" s="102"/>
      <c r="O6" s="102"/>
      <c r="P6" s="102"/>
      <c r="Q6" s="102"/>
      <c r="R6" s="102"/>
      <c r="S6" s="103"/>
      <c r="T6" s="5"/>
      <c r="U6" s="5"/>
      <c r="V6" s="11" t="s">
        <v>15</v>
      </c>
      <c r="W6" s="11"/>
      <c r="X6" s="11" t="s">
        <v>16</v>
      </c>
      <c r="Y6" s="5"/>
      <c r="Z6" s="5"/>
      <c r="AA6" s="5"/>
      <c r="AB6" s="30"/>
      <c r="AC6" s="30"/>
      <c r="AD6" s="30"/>
      <c r="AE6" s="44"/>
    </row>
    <row r="7" spans="1:31" ht="15.75" customHeight="1" thickBot="1">
      <c r="A7" s="43" t="s">
        <v>10</v>
      </c>
      <c r="B7" s="6"/>
      <c r="C7" s="6"/>
      <c r="D7" s="6"/>
      <c r="E7" s="7" t="s">
        <v>17</v>
      </c>
      <c r="F7" s="8"/>
      <c r="G7" s="8"/>
      <c r="H7" s="9">
        <v>2</v>
      </c>
      <c r="I7" s="5"/>
      <c r="J7" s="19" t="s">
        <v>3</v>
      </c>
      <c r="K7" s="101" t="s">
        <v>22</v>
      </c>
      <c r="L7" s="102"/>
      <c r="M7" s="102"/>
      <c r="N7" s="102"/>
      <c r="O7" s="102"/>
      <c r="P7" s="102"/>
      <c r="Q7" s="102"/>
      <c r="R7" s="102"/>
      <c r="S7" s="103"/>
      <c r="T7" s="5"/>
      <c r="U7" s="101"/>
      <c r="V7" s="103"/>
      <c r="W7" s="5"/>
      <c r="X7" s="101"/>
      <c r="Y7" s="103"/>
      <c r="Z7" s="101"/>
      <c r="AA7" s="103"/>
      <c r="AB7" s="30"/>
      <c r="AC7" s="30"/>
      <c r="AD7" s="30"/>
      <c r="AE7" s="44"/>
    </row>
    <row r="8" spans="1:31" ht="15.75" customHeight="1" thickBot="1">
      <c r="A8" s="43" t="s">
        <v>11</v>
      </c>
      <c r="B8" s="6"/>
      <c r="C8" s="6"/>
      <c r="D8" s="6"/>
      <c r="E8" s="7" t="s">
        <v>19</v>
      </c>
      <c r="F8" s="8"/>
      <c r="G8" s="8"/>
      <c r="H8" s="9">
        <v>3</v>
      </c>
      <c r="I8" s="5"/>
      <c r="J8" s="13" t="s">
        <v>12</v>
      </c>
      <c r="K8" s="101" t="s">
        <v>25</v>
      </c>
      <c r="L8" s="102"/>
      <c r="M8" s="102"/>
      <c r="N8" s="102"/>
      <c r="O8" s="102"/>
      <c r="P8" s="102"/>
      <c r="Q8" s="102"/>
      <c r="R8" s="102"/>
      <c r="S8" s="103"/>
      <c r="T8" s="5"/>
      <c r="U8" s="5"/>
      <c r="V8" s="5"/>
      <c r="W8" s="5"/>
      <c r="X8" s="5"/>
      <c r="Y8" s="5"/>
      <c r="Z8" s="5"/>
      <c r="AA8" s="5"/>
      <c r="AB8" s="30"/>
      <c r="AC8" s="30"/>
      <c r="AD8" s="30"/>
      <c r="AE8" s="44"/>
    </row>
    <row r="9" spans="1:31" ht="15.75" customHeight="1" thickBot="1">
      <c r="A9" s="43" t="s">
        <v>17</v>
      </c>
      <c r="B9" s="6"/>
      <c r="C9" s="6"/>
      <c r="D9" s="6"/>
      <c r="E9" s="7" t="s">
        <v>19</v>
      </c>
      <c r="F9" s="8"/>
      <c r="G9" s="8"/>
      <c r="H9" s="9">
        <v>6</v>
      </c>
      <c r="I9" s="5"/>
      <c r="J9" s="50" t="s">
        <v>13</v>
      </c>
      <c r="K9" s="112" t="s">
        <v>23</v>
      </c>
      <c r="L9" s="113"/>
      <c r="M9" s="113"/>
      <c r="N9" s="113"/>
      <c r="O9" s="113"/>
      <c r="P9" s="113"/>
      <c r="Q9" s="113"/>
      <c r="R9" s="113"/>
      <c r="S9" s="114"/>
      <c r="T9" s="5"/>
      <c r="U9" s="5"/>
      <c r="V9" s="15">
        <v>5</v>
      </c>
      <c r="W9" s="16"/>
      <c r="X9" s="17">
        <f>V11+V9</f>
        <v>10</v>
      </c>
      <c r="Y9" s="18"/>
      <c r="Z9" s="5"/>
      <c r="AA9" s="21">
        <v>15</v>
      </c>
      <c r="AB9" s="22"/>
      <c r="AC9" s="21">
        <f>AA9+AA11</f>
        <v>15</v>
      </c>
      <c r="AD9" s="30"/>
      <c r="AE9" s="44"/>
    </row>
    <row r="10" spans="1:31" ht="15.75" thickBot="1">
      <c r="A10" s="43" t="s">
        <v>19</v>
      </c>
      <c r="B10" s="6"/>
      <c r="C10" s="6"/>
      <c r="D10" s="6"/>
      <c r="E10" s="7"/>
      <c r="F10" s="8"/>
      <c r="G10" s="8"/>
      <c r="H10" s="9">
        <v>3</v>
      </c>
      <c r="I10" s="5"/>
      <c r="T10" s="5"/>
      <c r="U10" s="5"/>
      <c r="V10" s="115" t="s">
        <v>5</v>
      </c>
      <c r="W10" s="116"/>
      <c r="X10" s="117"/>
      <c r="Y10" s="18"/>
      <c r="Z10" s="5"/>
      <c r="AA10" s="118" t="s">
        <v>24</v>
      </c>
      <c r="AB10" s="118"/>
      <c r="AC10" s="118"/>
      <c r="AD10" s="30"/>
      <c r="AE10" s="44"/>
    </row>
    <row r="11" spans="1:31" ht="15.75" thickBot="1">
      <c r="A11" s="43"/>
      <c r="B11" s="6"/>
      <c r="C11" s="6"/>
      <c r="D11" s="6"/>
      <c r="E11" s="8"/>
      <c r="F11" s="8"/>
      <c r="G11" s="8"/>
      <c r="H11" s="9"/>
      <c r="I11" s="5"/>
      <c r="T11" s="5"/>
      <c r="U11" s="5"/>
      <c r="V11" s="31">
        <f>VLOOKUP(V10,$A$2:$H$13,8)</f>
        <v>5</v>
      </c>
      <c r="W11" s="20">
        <f>X12-X9</f>
        <v>-10</v>
      </c>
      <c r="X11" s="4">
        <f>AA9-X9</f>
        <v>5</v>
      </c>
      <c r="Y11" s="18"/>
      <c r="Z11" s="5"/>
      <c r="AA11" s="23">
        <f>T2</f>
        <v>0</v>
      </c>
      <c r="AB11" s="24">
        <f>AC12-AC9</f>
        <v>0</v>
      </c>
      <c r="AC11" s="23">
        <v>0</v>
      </c>
      <c r="AD11" s="30"/>
      <c r="AE11" s="44"/>
    </row>
    <row r="12" spans="1:31" ht="15.75" thickBot="1">
      <c r="A12" s="45"/>
      <c r="B12" s="46"/>
      <c r="C12" s="46"/>
      <c r="D12" s="46"/>
      <c r="E12" s="47"/>
      <c r="F12" s="47"/>
      <c r="G12" s="47"/>
      <c r="H12" s="48"/>
      <c r="I12" s="49"/>
      <c r="T12" s="49"/>
      <c r="U12" s="49"/>
      <c r="V12" s="51">
        <f>X12-V11</f>
        <v>-5</v>
      </c>
      <c r="W12" s="48"/>
      <c r="X12" s="52">
        <f>MIN(G21,G31)</f>
        <v>0</v>
      </c>
      <c r="Y12" s="48"/>
      <c r="Z12" s="49"/>
      <c r="AA12" s="53">
        <f>AC12-AA11</f>
        <v>15</v>
      </c>
      <c r="AB12" s="54"/>
      <c r="AC12" s="53">
        <v>15</v>
      </c>
      <c r="AD12" s="55"/>
      <c r="AE12" s="56"/>
    </row>
    <row r="13" spans="1:31" ht="15.75" thickBot="1">
      <c r="A13" s="25"/>
      <c r="B13" s="26"/>
      <c r="C13" s="26"/>
      <c r="D13" s="26"/>
      <c r="E13" s="27"/>
      <c r="F13" s="27"/>
      <c r="G13" s="27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1" ht="15.75" thickBot="1">
      <c r="A14" s="3"/>
      <c r="B14" s="1"/>
      <c r="C14" s="3"/>
      <c r="D14" s="1"/>
      <c r="E14" s="1"/>
      <c r="F14" s="3"/>
      <c r="G14" s="1"/>
      <c r="H14" s="3"/>
      <c r="I14" s="1"/>
      <c r="J14" s="1"/>
      <c r="K14" s="3"/>
      <c r="L14" s="1"/>
      <c r="M14" s="1"/>
      <c r="N14" s="1"/>
      <c r="O14" s="1"/>
      <c r="P14" s="3"/>
      <c r="Q14" s="1"/>
      <c r="R14" s="3"/>
      <c r="S14" s="1"/>
      <c r="T14" s="1"/>
      <c r="U14" s="3"/>
      <c r="V14" s="1"/>
      <c r="W14" s="3"/>
      <c r="X14" s="1"/>
      <c r="Y14" s="1"/>
      <c r="Z14" s="1"/>
      <c r="AA14" s="1"/>
    </row>
    <row r="15" spans="1:31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 ht="15.75" thickBot="1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>
      <c r="A17" s="2"/>
      <c r="B17" s="1"/>
      <c r="C17" s="2"/>
      <c r="D17" s="1"/>
      <c r="E17" s="3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C18" s="60"/>
      <c r="D18" s="60"/>
      <c r="E18" s="60"/>
      <c r="F18" s="61"/>
      <c r="G18" s="62">
        <f>D21</f>
        <v>0</v>
      </c>
      <c r="H18" s="63"/>
      <c r="I18" s="64">
        <f>G20+G18</f>
        <v>5</v>
      </c>
      <c r="J18" s="60"/>
      <c r="K18" s="61"/>
      <c r="L18" s="62">
        <f>I18</f>
        <v>5</v>
      </c>
      <c r="M18" s="63"/>
      <c r="N18" s="64">
        <f>L20+L18</f>
        <v>9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5"/>
      <c r="Z18" s="1"/>
      <c r="AA18" s="1"/>
    </row>
    <row r="19" spans="1:27" ht="15.75" thickBot="1">
      <c r="C19" s="60"/>
      <c r="D19" s="60"/>
      <c r="E19" s="60"/>
      <c r="F19" s="61"/>
      <c r="G19" s="119" t="s">
        <v>5</v>
      </c>
      <c r="H19" s="120"/>
      <c r="I19" s="121"/>
      <c r="J19" s="69"/>
      <c r="K19" s="70"/>
      <c r="L19" s="119" t="s">
        <v>3</v>
      </c>
      <c r="M19" s="120"/>
      <c r="N19" s="121"/>
      <c r="O19" s="69"/>
      <c r="P19" s="60"/>
      <c r="Q19" s="60"/>
      <c r="R19" s="60"/>
      <c r="S19" s="60"/>
      <c r="T19" s="60"/>
      <c r="U19" s="60"/>
      <c r="V19" s="60"/>
      <c r="W19" s="60"/>
      <c r="X19" s="60"/>
      <c r="Y19" s="65"/>
    </row>
    <row r="20" spans="1:27" ht="15.75" thickBot="1">
      <c r="C20" s="60"/>
      <c r="D20" s="60"/>
      <c r="E20" s="60"/>
      <c r="F20" s="60"/>
      <c r="G20" s="71">
        <f>VLOOKUP(G19,$A$2:$H$13,8)</f>
        <v>5</v>
      </c>
      <c r="H20" s="72">
        <f>I21-I18</f>
        <v>0</v>
      </c>
      <c r="I20" s="58">
        <f>L15-I18</f>
        <v>-5</v>
      </c>
      <c r="J20" s="60"/>
      <c r="K20" s="60"/>
      <c r="L20" s="71">
        <f>VLOOKUP(L19,$A$2:$H$13,8)</f>
        <v>4</v>
      </c>
      <c r="M20" s="72">
        <v>5</v>
      </c>
      <c r="N20" s="58">
        <f>Q22-N18</f>
        <v>5</v>
      </c>
      <c r="O20" s="73"/>
      <c r="P20" s="60"/>
      <c r="Q20" s="60"/>
      <c r="R20" s="60"/>
      <c r="S20" s="60"/>
      <c r="T20" s="60"/>
      <c r="U20" s="60"/>
      <c r="V20" s="60"/>
      <c r="W20" s="60"/>
      <c r="X20" s="60"/>
      <c r="Y20" s="65"/>
    </row>
    <row r="21" spans="1:27" ht="15.75" thickBot="1">
      <c r="C21" s="74"/>
      <c r="D21" s="60"/>
      <c r="E21" s="60"/>
      <c r="F21" s="61"/>
      <c r="G21" s="75">
        <f>I21-G20</f>
        <v>0</v>
      </c>
      <c r="H21" s="76"/>
      <c r="I21" s="77">
        <f>MIN(L18)</f>
        <v>5</v>
      </c>
      <c r="J21" s="60"/>
      <c r="K21" s="61"/>
      <c r="L21" s="75">
        <v>13</v>
      </c>
      <c r="M21" s="76"/>
      <c r="N21" s="77">
        <v>17</v>
      </c>
      <c r="O21" s="73"/>
      <c r="P21" s="60"/>
      <c r="Q21" s="74"/>
      <c r="R21" s="60"/>
      <c r="S21" s="60"/>
      <c r="T21" s="60"/>
      <c r="U21" s="60"/>
      <c r="V21" s="60"/>
      <c r="W21" s="60"/>
      <c r="X21" s="60"/>
      <c r="Y21" s="65"/>
    </row>
    <row r="22" spans="1:27" ht="15.75" thickBot="1">
      <c r="C22" s="62">
        <v>0</v>
      </c>
      <c r="D22" s="63"/>
      <c r="E22" s="64">
        <f>C24+C22</f>
        <v>3</v>
      </c>
      <c r="F22" s="73"/>
      <c r="G22" s="60"/>
      <c r="H22" s="60"/>
      <c r="I22" s="60"/>
      <c r="J22" s="60"/>
      <c r="K22" s="60"/>
      <c r="L22" s="60"/>
      <c r="M22" s="60"/>
      <c r="N22" s="60"/>
      <c r="O22" s="73"/>
      <c r="P22" s="61"/>
      <c r="Q22" s="62">
        <f>MAX(N18,N25)</f>
        <v>14</v>
      </c>
      <c r="R22" s="63"/>
      <c r="S22" s="64">
        <f>Q24+Q22</f>
        <v>17</v>
      </c>
      <c r="T22" s="60"/>
      <c r="U22" s="60"/>
      <c r="V22" s="60"/>
      <c r="W22" s="60"/>
      <c r="X22" s="60"/>
      <c r="Y22" s="65"/>
    </row>
    <row r="23" spans="1:27" ht="15.75" thickBot="1">
      <c r="C23" s="119" t="s">
        <v>4</v>
      </c>
      <c r="D23" s="120"/>
      <c r="E23" s="121"/>
      <c r="F23" s="78"/>
      <c r="G23" s="60"/>
      <c r="H23" s="60"/>
      <c r="I23" s="60"/>
      <c r="J23" s="60"/>
      <c r="K23" s="60"/>
      <c r="L23" s="60"/>
      <c r="M23" s="60"/>
      <c r="N23" s="60"/>
      <c r="O23" s="73"/>
      <c r="P23" s="70"/>
      <c r="Q23" s="119" t="s">
        <v>11</v>
      </c>
      <c r="R23" s="120"/>
      <c r="S23" s="121"/>
      <c r="T23" s="69"/>
      <c r="U23" s="60"/>
      <c r="V23" s="60"/>
      <c r="W23" s="60"/>
      <c r="X23" s="60"/>
      <c r="Y23" s="65"/>
    </row>
    <row r="24" spans="1:27" ht="15.75" thickBot="1">
      <c r="C24" s="71">
        <f>VLOOKUP(C23,$A$2:$H$13,8)</f>
        <v>3</v>
      </c>
      <c r="D24" s="72">
        <f>E25-E22</f>
        <v>-3</v>
      </c>
      <c r="E24" s="58">
        <f>MIN(G18,G28)</f>
        <v>0</v>
      </c>
      <c r="F24" s="73"/>
      <c r="G24" s="60"/>
      <c r="H24" s="60"/>
      <c r="I24" s="60"/>
      <c r="J24" s="60"/>
      <c r="K24" s="60"/>
      <c r="L24" s="74"/>
      <c r="M24" s="60"/>
      <c r="N24" s="60"/>
      <c r="O24" s="73"/>
      <c r="P24" s="60"/>
      <c r="Q24" s="71">
        <f>VLOOKUP(Q23,$A$2:$H$13,8)</f>
        <v>3</v>
      </c>
      <c r="R24" s="72">
        <v>0</v>
      </c>
      <c r="S24" s="58">
        <v>0</v>
      </c>
      <c r="T24" s="73"/>
      <c r="U24" s="60"/>
      <c r="V24" s="60"/>
      <c r="W24" s="60"/>
      <c r="X24" s="60"/>
      <c r="Y24" s="65"/>
    </row>
    <row r="25" spans="1:27" ht="15.75" thickBot="1">
      <c r="C25" s="75">
        <f>E25-C24</f>
        <v>-3</v>
      </c>
      <c r="D25" s="76"/>
      <c r="E25" s="77">
        <f>MIN(G21,G31)</f>
        <v>0</v>
      </c>
      <c r="F25" s="73"/>
      <c r="G25" s="60"/>
      <c r="H25" s="60"/>
      <c r="I25" s="60"/>
      <c r="J25" s="60"/>
      <c r="K25" s="61"/>
      <c r="L25" s="62">
        <f>I28</f>
        <v>6</v>
      </c>
      <c r="M25" s="63"/>
      <c r="N25" s="64">
        <f>L27+L25</f>
        <v>14</v>
      </c>
      <c r="O25" s="73"/>
      <c r="P25" s="61"/>
      <c r="Q25" s="75">
        <v>17</v>
      </c>
      <c r="R25" s="76"/>
      <c r="S25" s="52">
        <f>MIN(V30)</f>
        <v>20</v>
      </c>
      <c r="T25" s="73"/>
      <c r="U25" s="60"/>
      <c r="V25" s="60"/>
      <c r="W25" s="60"/>
      <c r="X25" s="60"/>
      <c r="Y25" s="65"/>
    </row>
    <row r="26" spans="1:27" ht="15.75" thickBot="1">
      <c r="C26" s="60"/>
      <c r="D26" s="60"/>
      <c r="E26" s="60"/>
      <c r="F26" s="73"/>
      <c r="G26" s="60"/>
      <c r="H26" s="60"/>
      <c r="I26" s="60"/>
      <c r="J26" s="60"/>
      <c r="K26" s="70"/>
      <c r="L26" s="119" t="s">
        <v>9</v>
      </c>
      <c r="M26" s="120"/>
      <c r="N26" s="121"/>
      <c r="O26" s="78"/>
      <c r="P26" s="60"/>
      <c r="Q26" s="60"/>
      <c r="R26" s="60"/>
      <c r="S26" s="60"/>
      <c r="T26" s="73"/>
      <c r="U26" s="60"/>
      <c r="V26" s="74"/>
      <c r="W26" s="60"/>
      <c r="X26" s="60"/>
      <c r="Y26" s="65"/>
    </row>
    <row r="27" spans="1:27" ht="15.75" thickBot="1">
      <c r="C27" s="60"/>
      <c r="D27" s="60"/>
      <c r="E27" s="60"/>
      <c r="F27" s="73"/>
      <c r="G27" s="74"/>
      <c r="H27" s="60"/>
      <c r="I27" s="60"/>
      <c r="J27" s="73"/>
      <c r="K27" s="60"/>
      <c r="L27" s="71">
        <f>VLOOKUP(L26,$A$2:$H$13,8)</f>
        <v>8</v>
      </c>
      <c r="M27" s="72">
        <f>N28-N25</f>
        <v>3</v>
      </c>
      <c r="N27" s="58">
        <f>Q22-N25</f>
        <v>0</v>
      </c>
      <c r="O27" s="60"/>
      <c r="P27" s="60"/>
      <c r="Q27" s="60"/>
      <c r="R27" s="60"/>
      <c r="S27" s="60"/>
      <c r="T27" s="73"/>
      <c r="U27" s="61"/>
      <c r="V27" s="62">
        <f>MAX(S22,S31)</f>
        <v>17</v>
      </c>
      <c r="W27" s="63"/>
      <c r="X27" s="64">
        <f>V29+V27</f>
        <v>20</v>
      </c>
      <c r="Y27" s="65"/>
    </row>
    <row r="28" spans="1:27" ht="15.75" thickBot="1">
      <c r="C28" s="60"/>
      <c r="D28" s="60"/>
      <c r="E28" s="60"/>
      <c r="F28" s="61"/>
      <c r="G28" s="62">
        <f>E22</f>
        <v>3</v>
      </c>
      <c r="H28" s="63"/>
      <c r="I28" s="64">
        <f>G30+G28</f>
        <v>6</v>
      </c>
      <c r="J28" s="73"/>
      <c r="K28" s="61"/>
      <c r="L28" s="75">
        <f>N28-L27</f>
        <v>9</v>
      </c>
      <c r="M28" s="76"/>
      <c r="N28" s="77">
        <f>MIN(Q25)</f>
        <v>17</v>
      </c>
      <c r="O28" s="60"/>
      <c r="P28" s="60"/>
      <c r="Q28" s="60"/>
      <c r="R28" s="60"/>
      <c r="S28" s="60"/>
      <c r="T28" s="73"/>
      <c r="U28" s="70"/>
      <c r="V28" s="119" t="s">
        <v>19</v>
      </c>
      <c r="W28" s="120"/>
      <c r="X28" s="121"/>
      <c r="Y28" s="65"/>
    </row>
    <row r="29" spans="1:27" ht="15.75" thickBot="1">
      <c r="C29" s="60"/>
      <c r="D29" s="60"/>
      <c r="E29" s="60"/>
      <c r="F29" s="61"/>
      <c r="G29" s="119" t="s">
        <v>6</v>
      </c>
      <c r="H29" s="120"/>
      <c r="I29" s="121"/>
      <c r="J29" s="78"/>
      <c r="K29" s="60"/>
      <c r="L29" s="60"/>
      <c r="M29" s="60"/>
      <c r="N29" s="60"/>
      <c r="O29" s="60"/>
      <c r="P29" s="60"/>
      <c r="Q29" s="60"/>
      <c r="R29" s="60"/>
      <c r="S29" s="60"/>
      <c r="T29" s="73"/>
      <c r="U29" s="60"/>
      <c r="V29" s="71">
        <f>VLOOKUP(V28,$A$2:$H$13,8)</f>
        <v>3</v>
      </c>
      <c r="W29" s="72">
        <v>0</v>
      </c>
      <c r="X29" s="58">
        <v>0</v>
      </c>
      <c r="Y29" s="65"/>
    </row>
    <row r="30" spans="1:27" ht="15.75" thickBot="1">
      <c r="C30" s="60"/>
      <c r="D30" s="60"/>
      <c r="E30" s="60"/>
      <c r="F30" s="60"/>
      <c r="G30" s="71">
        <f>VLOOKUP(G29,$A$2:$H$13,8)</f>
        <v>3</v>
      </c>
      <c r="H30" s="72">
        <v>0</v>
      </c>
      <c r="I30" s="58">
        <f>(MIN(L25,L31))-I28</f>
        <v>0</v>
      </c>
      <c r="J30" s="73"/>
      <c r="K30" s="60"/>
      <c r="L30" s="74"/>
      <c r="M30" s="60"/>
      <c r="N30" s="60"/>
      <c r="O30" s="60"/>
      <c r="P30" s="60"/>
      <c r="Q30" s="74"/>
      <c r="R30" s="60"/>
      <c r="S30" s="60"/>
      <c r="T30" s="73"/>
      <c r="U30" s="61"/>
      <c r="V30" s="75">
        <v>20</v>
      </c>
      <c r="W30" s="76"/>
      <c r="X30" s="77">
        <v>20</v>
      </c>
      <c r="Y30" s="65"/>
    </row>
    <row r="31" spans="1:27" ht="15.75" thickBot="1">
      <c r="C31" s="60"/>
      <c r="D31" s="60"/>
      <c r="E31" s="60"/>
      <c r="F31" s="61"/>
      <c r="G31" s="75">
        <v>6</v>
      </c>
      <c r="H31" s="76"/>
      <c r="I31" s="77">
        <f>MIN(L28,L34)</f>
        <v>9</v>
      </c>
      <c r="J31" s="73"/>
      <c r="K31" s="61"/>
      <c r="L31" s="62">
        <f>I28</f>
        <v>6</v>
      </c>
      <c r="M31" s="63"/>
      <c r="N31" s="64">
        <f>L33+L31</f>
        <v>8</v>
      </c>
      <c r="O31" s="60"/>
      <c r="P31" s="61"/>
      <c r="Q31" s="62">
        <f>N31</f>
        <v>8</v>
      </c>
      <c r="R31" s="63"/>
      <c r="S31" s="64">
        <f>Q33+Q31</f>
        <v>14</v>
      </c>
      <c r="T31" s="73"/>
      <c r="U31" s="60"/>
      <c r="V31" s="60"/>
      <c r="W31" s="60"/>
      <c r="X31" s="60"/>
      <c r="Y31" s="65"/>
    </row>
    <row r="32" spans="1:27" ht="15.75" thickBot="1">
      <c r="C32" s="60"/>
      <c r="D32" s="60"/>
      <c r="E32" s="60"/>
      <c r="F32" s="60"/>
      <c r="G32" s="60"/>
      <c r="H32" s="60"/>
      <c r="I32" s="60"/>
      <c r="J32" s="73"/>
      <c r="K32" s="70"/>
      <c r="L32" s="119" t="s">
        <v>10</v>
      </c>
      <c r="M32" s="120"/>
      <c r="N32" s="121"/>
      <c r="O32" s="69"/>
      <c r="P32" s="70"/>
      <c r="Q32" s="119" t="s">
        <v>17</v>
      </c>
      <c r="R32" s="120"/>
      <c r="S32" s="121"/>
      <c r="T32" s="78"/>
      <c r="U32" s="60"/>
      <c r="V32" s="60"/>
      <c r="W32" s="60"/>
      <c r="X32" s="60"/>
      <c r="Y32" s="65"/>
    </row>
    <row r="33" spans="1:25" ht="15.75" thickBot="1">
      <c r="C33" s="60"/>
      <c r="D33" s="60"/>
      <c r="E33" s="60"/>
      <c r="F33" s="60"/>
      <c r="G33" s="60"/>
      <c r="H33" s="60"/>
      <c r="I33" s="60"/>
      <c r="J33" s="60"/>
      <c r="K33" s="60"/>
      <c r="L33" s="71">
        <f>VLOOKUP(L32,$A$2:$H$13,8)</f>
        <v>2</v>
      </c>
      <c r="M33" s="72">
        <v>3</v>
      </c>
      <c r="N33" s="58">
        <f>Q31-N31</f>
        <v>0</v>
      </c>
      <c r="O33" s="60"/>
      <c r="P33" s="60"/>
      <c r="Q33" s="71">
        <f>VLOOKUP(Q32,$A$2:$H$13,8)</f>
        <v>6</v>
      </c>
      <c r="R33" s="72">
        <v>3</v>
      </c>
      <c r="S33" s="58">
        <f>V27-S31</f>
        <v>3</v>
      </c>
      <c r="T33" s="60"/>
      <c r="U33" s="60"/>
      <c r="V33" s="60"/>
      <c r="W33" s="60"/>
      <c r="X33" s="60"/>
      <c r="Y33" s="65"/>
    </row>
    <row r="34" spans="1:25" ht="15.75" thickBot="1">
      <c r="C34" s="60"/>
      <c r="D34" s="60"/>
      <c r="E34" s="60"/>
      <c r="F34" s="60"/>
      <c r="G34" s="60"/>
      <c r="H34" s="60"/>
      <c r="I34" s="60"/>
      <c r="J34" s="60"/>
      <c r="K34" s="61"/>
      <c r="L34" s="75">
        <v>12</v>
      </c>
      <c r="M34" s="76"/>
      <c r="N34" s="52">
        <f>MIN(Q34)</f>
        <v>14</v>
      </c>
      <c r="O34" s="60"/>
      <c r="P34" s="61"/>
      <c r="Q34" s="75">
        <v>14</v>
      </c>
      <c r="R34" s="76"/>
      <c r="S34" s="52">
        <f>MIN(V30)</f>
        <v>20</v>
      </c>
      <c r="T34" s="60"/>
      <c r="U34" s="60"/>
      <c r="V34" s="60"/>
      <c r="W34" s="60"/>
      <c r="X34" s="60"/>
      <c r="Y34" s="65"/>
    </row>
    <row r="35" spans="1:25" ht="15.75" thickBot="1"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 spans="1:25" ht="15.75" thickBot="1"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spans="1:25" ht="15.75" thickBot="1">
      <c r="A37" s="1"/>
      <c r="B37" s="1"/>
      <c r="C37" s="57"/>
      <c r="D37" s="57"/>
      <c r="E37" s="57"/>
      <c r="F37" s="57"/>
      <c r="G37" s="57"/>
      <c r="H37" s="57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5"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</sheetData>
  <mergeCells count="27">
    <mergeCell ref="B1:D1"/>
    <mergeCell ref="E1:G1"/>
    <mergeCell ref="U2:V2"/>
    <mergeCell ref="X2:Y2"/>
    <mergeCell ref="Z2:AA2"/>
    <mergeCell ref="K3:S3"/>
    <mergeCell ref="K4:S4"/>
    <mergeCell ref="U7:V7"/>
    <mergeCell ref="X7:Y7"/>
    <mergeCell ref="Z7:AA7"/>
    <mergeCell ref="V4:X4"/>
    <mergeCell ref="C23:E23"/>
    <mergeCell ref="L19:N19"/>
    <mergeCell ref="L26:N26"/>
    <mergeCell ref="V10:X10"/>
    <mergeCell ref="K8:S8"/>
    <mergeCell ref="K9:S9"/>
    <mergeCell ref="AA10:AC10"/>
    <mergeCell ref="G19:I19"/>
    <mergeCell ref="K5:S5"/>
    <mergeCell ref="K6:S6"/>
    <mergeCell ref="K7:S7"/>
    <mergeCell ref="L32:N32"/>
    <mergeCell ref="G29:I29"/>
    <mergeCell ref="Q23:S23"/>
    <mergeCell ref="Q32:S32"/>
    <mergeCell ref="V28:X28"/>
  </mergeCells>
  <conditionalFormatting sqref="AB11">
    <cfRule type="cellIs" dxfId="3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>
      <pane ySplit="12" topLeftCell="A16" activePane="bottomLeft" state="frozen"/>
      <selection pane="bottomLeft" activeCell="D32" sqref="D32"/>
    </sheetView>
  </sheetViews>
  <sheetFormatPr baseColWidth="10" defaultColWidth="5.85546875" defaultRowHeight="15"/>
  <cols>
    <col min="5" max="5" width="8.42578125" bestFit="1" customWidth="1"/>
    <col min="9" max="9" width="8.42578125" bestFit="1" customWidth="1"/>
    <col min="24" max="24" width="8.7109375" bestFit="1" customWidth="1"/>
  </cols>
  <sheetData>
    <row r="1" spans="1:31" ht="15.75" thickBot="1">
      <c r="A1" s="32" t="s">
        <v>0</v>
      </c>
      <c r="B1" s="104" t="s">
        <v>1</v>
      </c>
      <c r="C1" s="105"/>
      <c r="D1" s="106"/>
      <c r="E1" s="104" t="s">
        <v>2</v>
      </c>
      <c r="F1" s="105"/>
      <c r="G1" s="106"/>
      <c r="H1" s="33" t="s">
        <v>3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31" ht="15.75" thickBot="1">
      <c r="A2" s="35" t="s">
        <v>4</v>
      </c>
      <c r="B2" s="36"/>
      <c r="C2" s="36"/>
      <c r="D2" s="36"/>
      <c r="E2" s="37" t="s">
        <v>5</v>
      </c>
      <c r="F2" s="37" t="s">
        <v>6</v>
      </c>
      <c r="G2" s="38"/>
      <c r="H2" s="39">
        <v>3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107"/>
      <c r="V2" s="108"/>
      <c r="W2" s="40"/>
      <c r="X2" s="107"/>
      <c r="Y2" s="108"/>
      <c r="Z2" s="107"/>
      <c r="AA2" s="108"/>
      <c r="AB2" s="41"/>
      <c r="AC2" s="41"/>
      <c r="AD2" s="41"/>
      <c r="AE2" s="42"/>
    </row>
    <row r="3" spans="1:31" ht="15.75" thickBot="1">
      <c r="A3" s="43" t="s">
        <v>5</v>
      </c>
      <c r="B3" s="6"/>
      <c r="C3" s="6"/>
      <c r="D3" s="6"/>
      <c r="E3" s="7" t="s">
        <v>3</v>
      </c>
      <c r="F3" s="7"/>
      <c r="G3" s="8"/>
      <c r="H3" s="9">
        <v>7</v>
      </c>
      <c r="I3" s="5"/>
      <c r="J3" s="14" t="s">
        <v>7</v>
      </c>
      <c r="K3" s="101" t="s">
        <v>14</v>
      </c>
      <c r="L3" s="102"/>
      <c r="M3" s="102"/>
      <c r="N3" s="102"/>
      <c r="O3" s="102"/>
      <c r="P3" s="102"/>
      <c r="Q3" s="102"/>
      <c r="R3" s="102"/>
      <c r="S3" s="103"/>
      <c r="T3" s="10"/>
      <c r="U3" s="5"/>
      <c r="V3" s="11" t="s">
        <v>7</v>
      </c>
      <c r="W3" s="11"/>
      <c r="X3" s="11" t="s">
        <v>8</v>
      </c>
      <c r="Y3" s="5"/>
      <c r="Z3" s="5"/>
      <c r="AA3" s="5"/>
      <c r="AB3" s="30"/>
      <c r="AC3" s="30"/>
      <c r="AD3" s="30"/>
      <c r="AE3" s="44"/>
    </row>
    <row r="4" spans="1:31" ht="15.75" thickBot="1">
      <c r="A4" s="43" t="s">
        <v>6</v>
      </c>
      <c r="B4" s="6"/>
      <c r="C4" s="6"/>
      <c r="D4" s="6"/>
      <c r="E4" s="7" t="s">
        <v>9</v>
      </c>
      <c r="F4" s="7" t="s">
        <v>10</v>
      </c>
      <c r="G4" s="8"/>
      <c r="H4" s="9">
        <v>8</v>
      </c>
      <c r="I4" s="5"/>
      <c r="J4" s="14" t="s">
        <v>15</v>
      </c>
      <c r="K4" s="101" t="s">
        <v>18</v>
      </c>
      <c r="L4" s="102"/>
      <c r="M4" s="102"/>
      <c r="N4" s="102"/>
      <c r="O4" s="102"/>
      <c r="P4" s="102"/>
      <c r="Q4" s="102"/>
      <c r="R4" s="102"/>
      <c r="S4" s="103"/>
      <c r="T4" s="12"/>
      <c r="U4" s="5"/>
      <c r="V4" s="109" t="s">
        <v>0</v>
      </c>
      <c r="W4" s="110"/>
      <c r="X4" s="111"/>
      <c r="Y4" s="5"/>
      <c r="Z4" s="5"/>
      <c r="AA4" s="5"/>
      <c r="AB4" s="30"/>
      <c r="AC4" s="30"/>
      <c r="AD4" s="30"/>
      <c r="AE4" s="44"/>
    </row>
    <row r="5" spans="1:31" ht="15.75" thickBot="1">
      <c r="A5" s="43" t="s">
        <v>3</v>
      </c>
      <c r="B5" s="6"/>
      <c r="C5" s="6"/>
      <c r="D5" s="6"/>
      <c r="E5" s="7" t="s">
        <v>11</v>
      </c>
      <c r="F5" s="7"/>
      <c r="G5" s="8"/>
      <c r="H5" s="9">
        <v>3</v>
      </c>
      <c r="I5" s="5"/>
      <c r="J5" s="14" t="s">
        <v>8</v>
      </c>
      <c r="K5" s="101" t="s">
        <v>20</v>
      </c>
      <c r="L5" s="102"/>
      <c r="M5" s="102"/>
      <c r="N5" s="102"/>
      <c r="O5" s="102"/>
      <c r="P5" s="102"/>
      <c r="Q5" s="102"/>
      <c r="R5" s="102"/>
      <c r="S5" s="103"/>
      <c r="T5" s="5"/>
      <c r="U5" s="5"/>
      <c r="V5" s="13" t="s">
        <v>3</v>
      </c>
      <c r="W5" s="13" t="s">
        <v>12</v>
      </c>
      <c r="X5" s="13" t="s">
        <v>13</v>
      </c>
      <c r="Y5" s="5"/>
      <c r="Z5" s="5"/>
      <c r="AA5" s="5"/>
      <c r="AB5" s="30"/>
      <c r="AC5" s="30"/>
      <c r="AD5" s="30"/>
      <c r="AE5" s="44"/>
    </row>
    <row r="6" spans="1:31" ht="15.75" customHeight="1" thickBot="1">
      <c r="A6" s="43" t="s">
        <v>9</v>
      </c>
      <c r="B6" s="6"/>
      <c r="C6" s="6"/>
      <c r="D6" s="6"/>
      <c r="E6" s="7" t="s">
        <v>11</v>
      </c>
      <c r="F6" s="8"/>
      <c r="G6" s="8"/>
      <c r="H6" s="9">
        <v>2</v>
      </c>
      <c r="I6" s="5"/>
      <c r="J6" s="14" t="s">
        <v>16</v>
      </c>
      <c r="K6" s="101" t="s">
        <v>21</v>
      </c>
      <c r="L6" s="102"/>
      <c r="M6" s="102"/>
      <c r="N6" s="102"/>
      <c r="O6" s="102"/>
      <c r="P6" s="102"/>
      <c r="Q6" s="102"/>
      <c r="R6" s="102"/>
      <c r="S6" s="103"/>
      <c r="T6" s="5"/>
      <c r="U6" s="5"/>
      <c r="V6" s="11" t="s">
        <v>15</v>
      </c>
      <c r="W6" s="11"/>
      <c r="X6" s="11" t="s">
        <v>16</v>
      </c>
      <c r="Y6" s="5"/>
      <c r="Z6" s="5"/>
      <c r="AA6" s="5"/>
      <c r="AB6" s="30"/>
      <c r="AC6" s="30"/>
      <c r="AD6" s="30"/>
      <c r="AE6" s="44"/>
    </row>
    <row r="7" spans="1:31" ht="15.75" customHeight="1" thickBot="1">
      <c r="A7" s="43" t="s">
        <v>10</v>
      </c>
      <c r="B7" s="6"/>
      <c r="C7" s="6"/>
      <c r="D7" s="6"/>
      <c r="E7" s="7" t="s">
        <v>17</v>
      </c>
      <c r="F7" s="8"/>
      <c r="G7" s="8"/>
      <c r="H7" s="9">
        <v>9</v>
      </c>
      <c r="I7" s="5"/>
      <c r="J7" s="19" t="s">
        <v>3</v>
      </c>
      <c r="K7" s="101" t="s">
        <v>22</v>
      </c>
      <c r="L7" s="102"/>
      <c r="M7" s="102"/>
      <c r="N7" s="102"/>
      <c r="O7" s="102"/>
      <c r="P7" s="102"/>
      <c r="Q7" s="102"/>
      <c r="R7" s="102"/>
      <c r="S7" s="103"/>
      <c r="T7" s="5"/>
      <c r="U7" s="101"/>
      <c r="V7" s="103"/>
      <c r="W7" s="5"/>
      <c r="X7" s="101"/>
      <c r="Y7" s="103"/>
      <c r="Z7" s="101"/>
      <c r="AA7" s="103"/>
      <c r="AB7" s="30"/>
      <c r="AC7" s="30"/>
      <c r="AD7" s="30"/>
      <c r="AE7" s="44"/>
    </row>
    <row r="8" spans="1:31" ht="15.75" customHeight="1" thickBot="1">
      <c r="A8" s="43" t="s">
        <v>11</v>
      </c>
      <c r="B8" s="6"/>
      <c r="C8" s="6"/>
      <c r="D8" s="6"/>
      <c r="E8" s="7" t="s">
        <v>19</v>
      </c>
      <c r="F8" s="8"/>
      <c r="G8" s="8"/>
      <c r="H8" s="9">
        <v>5</v>
      </c>
      <c r="I8" s="5"/>
      <c r="J8" s="13" t="s">
        <v>12</v>
      </c>
      <c r="K8" s="101" t="s">
        <v>25</v>
      </c>
      <c r="L8" s="102"/>
      <c r="M8" s="102"/>
      <c r="N8" s="102"/>
      <c r="O8" s="102"/>
      <c r="P8" s="102"/>
      <c r="Q8" s="102"/>
      <c r="R8" s="102"/>
      <c r="S8" s="103"/>
      <c r="T8" s="5"/>
      <c r="U8" s="5"/>
      <c r="V8" s="5"/>
      <c r="W8" s="5"/>
      <c r="X8" s="5"/>
      <c r="Y8" s="5"/>
      <c r="Z8" s="5"/>
      <c r="AA8" s="5"/>
      <c r="AB8" s="30"/>
      <c r="AC8" s="30"/>
      <c r="AD8" s="30"/>
      <c r="AE8" s="44"/>
    </row>
    <row r="9" spans="1:31" ht="15.75" customHeight="1" thickBot="1">
      <c r="A9" s="43" t="s">
        <v>17</v>
      </c>
      <c r="B9" s="6"/>
      <c r="C9" s="6"/>
      <c r="D9" s="6"/>
      <c r="E9" s="7" t="s">
        <v>19</v>
      </c>
      <c r="F9" s="8"/>
      <c r="G9" s="8"/>
      <c r="H9" s="9">
        <v>8</v>
      </c>
      <c r="I9" s="5"/>
      <c r="J9" s="50" t="s">
        <v>13</v>
      </c>
      <c r="K9" s="112" t="s">
        <v>23</v>
      </c>
      <c r="L9" s="113"/>
      <c r="M9" s="113"/>
      <c r="N9" s="113"/>
      <c r="O9" s="113"/>
      <c r="P9" s="113"/>
      <c r="Q9" s="113"/>
      <c r="R9" s="113"/>
      <c r="S9" s="114"/>
      <c r="T9" s="5"/>
      <c r="U9" s="5"/>
      <c r="V9" s="15">
        <v>5</v>
      </c>
      <c r="W9" s="16"/>
      <c r="X9" s="17">
        <f>V11+V9</f>
        <v>12</v>
      </c>
      <c r="Y9" s="18"/>
      <c r="Z9" s="5"/>
      <c r="AA9" s="21">
        <v>15</v>
      </c>
      <c r="AB9" s="22"/>
      <c r="AC9" s="21">
        <f>AA9+AA11</f>
        <v>15</v>
      </c>
      <c r="AD9" s="30"/>
      <c r="AE9" s="44"/>
    </row>
    <row r="10" spans="1:31" ht="15.75" thickBot="1">
      <c r="A10" s="43" t="s">
        <v>19</v>
      </c>
      <c r="B10" s="6"/>
      <c r="C10" s="6"/>
      <c r="D10" s="6"/>
      <c r="E10" s="7"/>
      <c r="F10" s="8"/>
      <c r="G10" s="8"/>
      <c r="H10" s="9">
        <v>3</v>
      </c>
      <c r="I10" s="5"/>
      <c r="T10" s="5"/>
      <c r="U10" s="5"/>
      <c r="V10" s="115" t="s">
        <v>5</v>
      </c>
      <c r="W10" s="116"/>
      <c r="X10" s="117"/>
      <c r="Y10" s="18"/>
      <c r="Z10" s="5"/>
      <c r="AA10" s="118" t="s">
        <v>24</v>
      </c>
      <c r="AB10" s="118"/>
      <c r="AC10" s="118"/>
      <c r="AD10" s="30"/>
      <c r="AE10" s="44"/>
    </row>
    <row r="11" spans="1:31" ht="15.75" thickBot="1">
      <c r="A11" s="43"/>
      <c r="B11" s="6"/>
      <c r="C11" s="6"/>
      <c r="D11" s="6"/>
      <c r="E11" s="8"/>
      <c r="F11" s="8"/>
      <c r="G11" s="8"/>
      <c r="H11" s="9"/>
      <c r="I11" s="5"/>
      <c r="T11" s="5"/>
      <c r="U11" s="5"/>
      <c r="V11" s="31">
        <f>VLOOKUP(V10,$A$2:$H$13,8)</f>
        <v>7</v>
      </c>
      <c r="W11" s="20">
        <f>X12-X9</f>
        <v>-9</v>
      </c>
      <c r="X11" s="4">
        <f>AA9-X9</f>
        <v>3</v>
      </c>
      <c r="Y11" s="18"/>
      <c r="Z11" s="5"/>
      <c r="AA11" s="23">
        <f>T2</f>
        <v>0</v>
      </c>
      <c r="AB11" s="24">
        <f>AC12-AC9</f>
        <v>0</v>
      </c>
      <c r="AC11" s="23">
        <v>0</v>
      </c>
      <c r="AD11" s="30"/>
      <c r="AE11" s="44"/>
    </row>
    <row r="12" spans="1:31" ht="15.75" thickBot="1">
      <c r="A12" s="45"/>
      <c r="B12" s="46"/>
      <c r="C12" s="46"/>
      <c r="D12" s="46"/>
      <c r="E12" s="47"/>
      <c r="F12" s="47"/>
      <c r="G12" s="47"/>
      <c r="H12" s="48"/>
      <c r="I12" s="49"/>
      <c r="T12" s="49"/>
      <c r="U12" s="49"/>
      <c r="V12" s="51">
        <f>X12-V11</f>
        <v>-4</v>
      </c>
      <c r="W12" s="48"/>
      <c r="X12" s="52">
        <f>MIN(G21,G31)</f>
        <v>3</v>
      </c>
      <c r="Y12" s="48"/>
      <c r="Z12" s="49"/>
      <c r="AA12" s="53">
        <f>AC12-AA11</f>
        <v>15</v>
      </c>
      <c r="AB12" s="54"/>
      <c r="AC12" s="53">
        <v>15</v>
      </c>
      <c r="AD12" s="55"/>
      <c r="AE12" s="56"/>
    </row>
    <row r="13" spans="1:31" ht="15.75" thickBot="1">
      <c r="A13" s="25"/>
      <c r="B13" s="26"/>
      <c r="C13" s="26"/>
      <c r="D13" s="26"/>
      <c r="E13" s="27"/>
      <c r="F13" s="27"/>
      <c r="G13" s="27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1" ht="15.75" thickBot="1">
      <c r="A14" s="3"/>
      <c r="B14" s="1"/>
      <c r="C14" s="3"/>
      <c r="D14" s="1"/>
      <c r="E14" s="1"/>
      <c r="F14" s="3"/>
      <c r="G14" s="1"/>
      <c r="H14" s="3"/>
      <c r="I14" s="1"/>
      <c r="J14" s="1"/>
      <c r="K14" s="3"/>
      <c r="L14" s="1"/>
      <c r="M14" s="1"/>
      <c r="N14" s="1"/>
      <c r="O14" s="1"/>
      <c r="P14" s="3"/>
      <c r="Q14" s="1"/>
      <c r="R14" s="3"/>
      <c r="S14" s="1"/>
      <c r="T14" s="1"/>
      <c r="U14" s="3"/>
      <c r="V14" s="1"/>
      <c r="W14" s="3"/>
      <c r="X14" s="1"/>
      <c r="Y14" s="1"/>
      <c r="Z14" s="1"/>
      <c r="AA14" s="1"/>
    </row>
    <row r="15" spans="1:31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 ht="15.75" thickBot="1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>
      <c r="A17" s="2"/>
      <c r="B17" s="1"/>
      <c r="C17" s="2"/>
      <c r="D17" s="1"/>
      <c r="E17" s="3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C18" s="60"/>
      <c r="D18" s="60"/>
      <c r="E18" s="60"/>
      <c r="F18" s="61"/>
      <c r="G18" s="62">
        <f>E22</f>
        <v>3</v>
      </c>
      <c r="H18" s="63"/>
      <c r="I18" s="64">
        <f>G20+G18</f>
        <v>10</v>
      </c>
      <c r="J18" s="60"/>
      <c r="K18" s="61"/>
      <c r="L18" s="62">
        <f>I18</f>
        <v>10</v>
      </c>
      <c r="M18" s="63"/>
      <c r="N18" s="64">
        <f>L20+L18</f>
        <v>13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5"/>
      <c r="Z18" s="1"/>
      <c r="AA18" s="1"/>
    </row>
    <row r="19" spans="1:27" ht="15.75" thickBot="1">
      <c r="C19" s="60"/>
      <c r="D19" s="60"/>
      <c r="E19" s="60"/>
      <c r="F19" s="61"/>
      <c r="G19" s="119" t="s">
        <v>5</v>
      </c>
      <c r="H19" s="120"/>
      <c r="I19" s="121"/>
      <c r="J19" s="69"/>
      <c r="K19" s="70"/>
      <c r="L19" s="119" t="s">
        <v>3</v>
      </c>
      <c r="M19" s="120"/>
      <c r="N19" s="121"/>
      <c r="O19" s="69"/>
      <c r="P19" s="60"/>
      <c r="Q19" s="60"/>
      <c r="R19" s="60"/>
      <c r="S19" s="60"/>
      <c r="T19" s="60"/>
      <c r="U19" s="60"/>
      <c r="V19" s="60"/>
      <c r="W19" s="60"/>
      <c r="X19" s="60"/>
      <c r="Y19" s="65"/>
    </row>
    <row r="20" spans="1:27" ht="15.75" thickBot="1">
      <c r="C20" s="60"/>
      <c r="D20" s="60"/>
      <c r="E20" s="60"/>
      <c r="F20" s="60"/>
      <c r="G20" s="71">
        <f>VLOOKUP(G19,$A$2:$H$13,8)</f>
        <v>7</v>
      </c>
      <c r="H20" s="72">
        <f>I21-I18</f>
        <v>10</v>
      </c>
      <c r="I20" s="58">
        <f>L18-I18</f>
        <v>0</v>
      </c>
      <c r="J20" s="60"/>
      <c r="K20" s="60"/>
      <c r="L20" s="71">
        <f>VLOOKUP(L19,$A$2:$H$13,8)</f>
        <v>3</v>
      </c>
      <c r="M20" s="72">
        <f>N21-N18</f>
        <v>10</v>
      </c>
      <c r="N20" s="58">
        <f>Q22-N18</f>
        <v>0</v>
      </c>
      <c r="O20" s="73"/>
      <c r="P20" s="60"/>
      <c r="Q20" s="60"/>
      <c r="R20" s="60"/>
      <c r="S20" s="60"/>
      <c r="T20" s="60"/>
      <c r="U20" s="60"/>
      <c r="V20" s="60"/>
      <c r="W20" s="60"/>
      <c r="X20" s="60"/>
      <c r="Y20" s="65"/>
    </row>
    <row r="21" spans="1:27" ht="15.75" thickBot="1">
      <c r="C21" s="74"/>
      <c r="D21" s="60"/>
      <c r="E21" s="60"/>
      <c r="F21" s="61"/>
      <c r="G21" s="75">
        <f>I21-G20</f>
        <v>13</v>
      </c>
      <c r="H21" s="76"/>
      <c r="I21" s="77">
        <v>20</v>
      </c>
      <c r="J21" s="60"/>
      <c r="K21" s="61"/>
      <c r="L21" s="75">
        <f>N21-L20</f>
        <v>20</v>
      </c>
      <c r="M21" s="76"/>
      <c r="N21" s="77">
        <v>23</v>
      </c>
      <c r="O21" s="73"/>
      <c r="P21" s="60"/>
      <c r="Q21" s="74"/>
      <c r="R21" s="60"/>
      <c r="S21" s="60"/>
      <c r="T21" s="60"/>
      <c r="U21" s="60"/>
      <c r="V21" s="60"/>
      <c r="W21" s="60"/>
      <c r="X21" s="60"/>
      <c r="Y21" s="65"/>
    </row>
    <row r="22" spans="1:27" ht="15.75" thickBot="1">
      <c r="C22" s="62">
        <v>0</v>
      </c>
      <c r="D22" s="63"/>
      <c r="E22" s="64">
        <f>C24+C22</f>
        <v>3</v>
      </c>
      <c r="F22" s="73"/>
      <c r="G22" s="60"/>
      <c r="H22" s="60"/>
      <c r="I22" s="60"/>
      <c r="J22" s="60"/>
      <c r="K22" s="60"/>
      <c r="L22" s="60"/>
      <c r="M22" s="60"/>
      <c r="N22" s="60"/>
      <c r="O22" s="73"/>
      <c r="P22" s="61"/>
      <c r="Q22" s="62">
        <f>MAX(N18,N25)</f>
        <v>13</v>
      </c>
      <c r="R22" s="63"/>
      <c r="S22" s="64">
        <f>Q24+Q22</f>
        <v>18</v>
      </c>
      <c r="T22" s="60"/>
      <c r="U22" s="60"/>
      <c r="V22" s="60"/>
      <c r="W22" s="60"/>
      <c r="X22" s="60"/>
      <c r="Y22" s="65"/>
    </row>
    <row r="23" spans="1:27" ht="15.75" thickBot="1">
      <c r="C23" s="119" t="s">
        <v>4</v>
      </c>
      <c r="D23" s="120"/>
      <c r="E23" s="121"/>
      <c r="F23" s="78"/>
      <c r="G23" s="60"/>
      <c r="H23" s="60"/>
      <c r="I23" s="60"/>
      <c r="J23" s="60"/>
      <c r="K23" s="60"/>
      <c r="L23" s="60"/>
      <c r="M23" s="60"/>
      <c r="N23" s="60"/>
      <c r="O23" s="73"/>
      <c r="P23" s="70"/>
      <c r="Q23" s="119" t="s">
        <v>11</v>
      </c>
      <c r="R23" s="120"/>
      <c r="S23" s="121"/>
      <c r="T23" s="69"/>
      <c r="U23" s="60"/>
      <c r="V23" s="60"/>
      <c r="W23" s="60"/>
      <c r="X23" s="60"/>
      <c r="Y23" s="65"/>
    </row>
    <row r="24" spans="1:27" ht="15.75" thickBot="1">
      <c r="C24" s="71">
        <f>VLOOKUP(C23,$A$2:$H$13,8)</f>
        <v>3</v>
      </c>
      <c r="D24" s="72">
        <f>E25-E22</f>
        <v>0</v>
      </c>
      <c r="E24" s="58">
        <f>MIN(G28,G18)-E22</f>
        <v>0</v>
      </c>
      <c r="F24" s="73"/>
      <c r="G24" s="60"/>
      <c r="H24" s="60"/>
      <c r="I24" s="60"/>
      <c r="J24" s="60"/>
      <c r="K24" s="60"/>
      <c r="L24" s="74"/>
      <c r="M24" s="60"/>
      <c r="N24" s="60"/>
      <c r="O24" s="73"/>
      <c r="P24" s="60"/>
      <c r="Q24" s="71">
        <f>VLOOKUP(Q23,$A$2:$H$13,8)</f>
        <v>5</v>
      </c>
      <c r="R24" s="72">
        <f>S25-S22</f>
        <v>10</v>
      </c>
      <c r="S24" s="58">
        <f>V27-S22</f>
        <v>10</v>
      </c>
      <c r="T24" s="73"/>
      <c r="U24" s="60"/>
      <c r="V24" s="60"/>
      <c r="W24" s="60"/>
      <c r="X24" s="60"/>
      <c r="Y24" s="65"/>
    </row>
    <row r="25" spans="1:27" ht="15.75" thickBot="1">
      <c r="C25" s="75">
        <f>E25-C24</f>
        <v>0</v>
      </c>
      <c r="D25" s="76"/>
      <c r="E25" s="77">
        <f>MIN(G21,G31)</f>
        <v>3</v>
      </c>
      <c r="F25" s="73"/>
      <c r="G25" s="60"/>
      <c r="H25" s="60"/>
      <c r="I25" s="60"/>
      <c r="J25" s="60"/>
      <c r="K25" s="61"/>
      <c r="L25" s="62">
        <f>I28</f>
        <v>11</v>
      </c>
      <c r="M25" s="63"/>
      <c r="N25" s="64">
        <f>L27+L25</f>
        <v>13</v>
      </c>
      <c r="O25" s="73"/>
      <c r="P25" s="61"/>
      <c r="Q25" s="75">
        <f>S25-Q24</f>
        <v>23</v>
      </c>
      <c r="R25" s="76"/>
      <c r="S25" s="77">
        <f>MIN(V30)</f>
        <v>28</v>
      </c>
      <c r="T25" s="73"/>
      <c r="U25" s="60"/>
      <c r="V25" s="60"/>
      <c r="W25" s="60"/>
      <c r="X25" s="60"/>
      <c r="Y25" s="65"/>
    </row>
    <row r="26" spans="1:27" ht="15.75" thickBot="1">
      <c r="C26" s="60"/>
      <c r="D26" s="60"/>
      <c r="E26" s="60"/>
      <c r="F26" s="73"/>
      <c r="G26" s="60"/>
      <c r="H26" s="60"/>
      <c r="I26" s="60"/>
      <c r="J26" s="60"/>
      <c r="K26" s="70"/>
      <c r="L26" s="119" t="s">
        <v>9</v>
      </c>
      <c r="M26" s="120"/>
      <c r="N26" s="121"/>
      <c r="O26" s="78"/>
      <c r="P26" s="60"/>
      <c r="Q26" s="60"/>
      <c r="R26" s="60"/>
      <c r="S26" s="60"/>
      <c r="T26" s="73"/>
      <c r="U26" s="60"/>
      <c r="V26" s="74"/>
      <c r="W26" s="60"/>
      <c r="X26" s="60"/>
      <c r="Y26" s="65"/>
    </row>
    <row r="27" spans="1:27" ht="15.75" thickBot="1">
      <c r="C27" s="60"/>
      <c r="D27" s="60"/>
      <c r="E27" s="60"/>
      <c r="F27" s="73"/>
      <c r="G27" s="74"/>
      <c r="H27" s="60"/>
      <c r="I27" s="60"/>
      <c r="J27" s="73"/>
      <c r="K27" s="60"/>
      <c r="L27" s="71">
        <f>VLOOKUP(L26,$A$2:$H$13,8)</f>
        <v>2</v>
      </c>
      <c r="M27" s="72">
        <f>N28-N25</f>
        <v>10</v>
      </c>
      <c r="N27" s="58">
        <f>Q22-N25</f>
        <v>0</v>
      </c>
      <c r="O27" s="60"/>
      <c r="P27" s="60"/>
      <c r="Q27" s="60"/>
      <c r="R27" s="60"/>
      <c r="S27" s="60"/>
      <c r="T27" s="73"/>
      <c r="U27" s="61"/>
      <c r="V27" s="62">
        <f>MAX(S22,S31)</f>
        <v>28</v>
      </c>
      <c r="W27" s="63"/>
      <c r="X27" s="64">
        <f>V29+V27</f>
        <v>31</v>
      </c>
      <c r="Y27" s="65"/>
    </row>
    <row r="28" spans="1:27" ht="15.75" thickBot="1">
      <c r="C28" s="60"/>
      <c r="D28" s="60"/>
      <c r="E28" s="60"/>
      <c r="F28" s="61"/>
      <c r="G28" s="62">
        <f>E22</f>
        <v>3</v>
      </c>
      <c r="H28" s="63"/>
      <c r="I28" s="64">
        <f>G30+G28</f>
        <v>11</v>
      </c>
      <c r="J28" s="73"/>
      <c r="K28" s="61"/>
      <c r="L28" s="75">
        <f>N28-L27</f>
        <v>21</v>
      </c>
      <c r="M28" s="76"/>
      <c r="N28" s="77">
        <f>MIN(Q25)</f>
        <v>23</v>
      </c>
      <c r="O28" s="60"/>
      <c r="P28" s="60"/>
      <c r="Q28" s="60"/>
      <c r="R28" s="60"/>
      <c r="S28" s="60"/>
      <c r="T28" s="73"/>
      <c r="U28" s="70"/>
      <c r="V28" s="119" t="s">
        <v>19</v>
      </c>
      <c r="W28" s="120"/>
      <c r="X28" s="121"/>
      <c r="Y28" s="65"/>
    </row>
    <row r="29" spans="1:27" ht="15.75" thickBot="1">
      <c r="C29" s="60"/>
      <c r="D29" s="60"/>
      <c r="E29" s="60"/>
      <c r="F29" s="61"/>
      <c r="G29" s="119" t="s">
        <v>6</v>
      </c>
      <c r="H29" s="120"/>
      <c r="I29" s="121"/>
      <c r="J29" s="78"/>
      <c r="K29" s="60"/>
      <c r="L29" s="60"/>
      <c r="M29" s="60"/>
      <c r="N29" s="60"/>
      <c r="O29" s="60"/>
      <c r="P29" s="60"/>
      <c r="Q29" s="60"/>
      <c r="R29" s="60"/>
      <c r="S29" s="60"/>
      <c r="T29" s="73"/>
      <c r="U29" s="60"/>
      <c r="V29" s="71">
        <f>VLOOKUP(V28,$A$2:$H$13,8)</f>
        <v>3</v>
      </c>
      <c r="W29" s="72">
        <f>X30-X27</f>
        <v>0</v>
      </c>
      <c r="X29" s="58">
        <v>0</v>
      </c>
      <c r="Y29" s="65"/>
    </row>
    <row r="30" spans="1:27" ht="15.75" thickBot="1">
      <c r="C30" s="60"/>
      <c r="D30" s="60"/>
      <c r="E30" s="60"/>
      <c r="F30" s="60"/>
      <c r="G30" s="71">
        <f>VLOOKUP(G29,$A$2:$H$13,8)</f>
        <v>8</v>
      </c>
      <c r="H30" s="72">
        <f>I31-I28</f>
        <v>0</v>
      </c>
      <c r="I30" s="58">
        <f>MIN(L31,L25)-I28</f>
        <v>0</v>
      </c>
      <c r="J30" s="73"/>
      <c r="K30" s="60"/>
      <c r="L30" s="74"/>
      <c r="M30" s="60"/>
      <c r="N30" s="60"/>
      <c r="O30" s="60"/>
      <c r="P30" s="60"/>
      <c r="Q30" s="74"/>
      <c r="R30" s="60"/>
      <c r="S30" s="60"/>
      <c r="T30" s="73"/>
      <c r="U30" s="61"/>
      <c r="V30" s="75">
        <f>X30-V29</f>
        <v>28</v>
      </c>
      <c r="W30" s="76"/>
      <c r="X30" s="77">
        <f>X27</f>
        <v>31</v>
      </c>
      <c r="Y30" s="65"/>
    </row>
    <row r="31" spans="1:27" ht="15.75" thickBot="1">
      <c r="C31" s="60"/>
      <c r="D31" s="60"/>
      <c r="E31" s="60"/>
      <c r="F31" s="61"/>
      <c r="G31" s="75">
        <f>I31-G30</f>
        <v>3</v>
      </c>
      <c r="H31" s="76"/>
      <c r="I31" s="77">
        <f>MIN(L28,L34)</f>
        <v>11</v>
      </c>
      <c r="J31" s="73"/>
      <c r="K31" s="61"/>
      <c r="L31" s="62">
        <f>I28</f>
        <v>11</v>
      </c>
      <c r="M31" s="63"/>
      <c r="N31" s="64">
        <f>L33+L31</f>
        <v>20</v>
      </c>
      <c r="O31" s="60"/>
      <c r="P31" s="61"/>
      <c r="Q31" s="62">
        <f>N31</f>
        <v>20</v>
      </c>
      <c r="R31" s="63"/>
      <c r="S31" s="64">
        <f>Q33+Q31</f>
        <v>28</v>
      </c>
      <c r="T31" s="73"/>
      <c r="U31" s="60"/>
      <c r="V31" s="60"/>
      <c r="W31" s="60"/>
      <c r="X31" s="60"/>
      <c r="Y31" s="65"/>
    </row>
    <row r="32" spans="1:27" ht="15.75" thickBot="1">
      <c r="C32" s="60"/>
      <c r="D32" s="60"/>
      <c r="E32" s="60"/>
      <c r="F32" s="60"/>
      <c r="G32" s="60"/>
      <c r="H32" s="60"/>
      <c r="I32" s="60"/>
      <c r="J32" s="73"/>
      <c r="K32" s="70"/>
      <c r="L32" s="119" t="s">
        <v>10</v>
      </c>
      <c r="M32" s="120"/>
      <c r="N32" s="121"/>
      <c r="O32" s="69"/>
      <c r="P32" s="70"/>
      <c r="Q32" s="119" t="s">
        <v>17</v>
      </c>
      <c r="R32" s="120"/>
      <c r="S32" s="121"/>
      <c r="T32" s="78"/>
      <c r="U32" s="60"/>
      <c r="V32" s="60"/>
      <c r="W32" s="60"/>
      <c r="X32" s="60"/>
      <c r="Y32" s="65"/>
    </row>
    <row r="33" spans="1:25" ht="15.75" thickBot="1">
      <c r="C33" s="60"/>
      <c r="D33" s="60"/>
      <c r="E33" s="60"/>
      <c r="F33" s="60"/>
      <c r="G33" s="60"/>
      <c r="H33" s="60"/>
      <c r="I33" s="60"/>
      <c r="J33" s="60"/>
      <c r="K33" s="60"/>
      <c r="L33" s="71">
        <f>VLOOKUP(L32,$A$2:$H$13,8)</f>
        <v>9</v>
      </c>
      <c r="M33" s="72">
        <f>N34-N31</f>
        <v>0</v>
      </c>
      <c r="N33" s="58">
        <f>Q31-N31</f>
        <v>0</v>
      </c>
      <c r="O33" s="60"/>
      <c r="P33" s="60"/>
      <c r="Q33" s="71">
        <f>VLOOKUP(Q32,$A$2:$H$13,8)</f>
        <v>8</v>
      </c>
      <c r="R33" s="72">
        <f>S34-S31</f>
        <v>0</v>
      </c>
      <c r="S33" s="58">
        <f>V27-S31</f>
        <v>0</v>
      </c>
      <c r="T33" s="60"/>
      <c r="U33" s="60"/>
      <c r="V33" s="60"/>
      <c r="W33" s="60"/>
      <c r="X33" s="60"/>
      <c r="Y33" s="65"/>
    </row>
    <row r="34" spans="1:25" ht="15.75" thickBot="1">
      <c r="C34" s="60"/>
      <c r="D34" s="60"/>
      <c r="E34" s="60"/>
      <c r="F34" s="60"/>
      <c r="G34" s="60"/>
      <c r="H34" s="60"/>
      <c r="I34" s="60"/>
      <c r="J34" s="60"/>
      <c r="K34" s="61"/>
      <c r="L34" s="75">
        <f>N34-L33</f>
        <v>11</v>
      </c>
      <c r="M34" s="76"/>
      <c r="N34" s="77">
        <f>MIN(Q34)</f>
        <v>20</v>
      </c>
      <c r="O34" s="60"/>
      <c r="P34" s="61"/>
      <c r="Q34" s="75">
        <f>S34-Q33</f>
        <v>20</v>
      </c>
      <c r="R34" s="76"/>
      <c r="S34" s="77">
        <f>MIN(V30)</f>
        <v>28</v>
      </c>
      <c r="T34" s="60"/>
      <c r="U34" s="60"/>
      <c r="V34" s="60"/>
      <c r="W34" s="60"/>
      <c r="X34" s="60"/>
      <c r="Y34" s="65"/>
    </row>
    <row r="35" spans="1:25" ht="15.75" thickBot="1"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 spans="1:25" ht="15.75" thickBot="1"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spans="1:25" ht="15.75" thickBot="1">
      <c r="A37" s="1"/>
      <c r="B37" s="1"/>
      <c r="C37" s="57"/>
      <c r="D37" s="57"/>
      <c r="E37" s="57"/>
      <c r="F37" s="57"/>
      <c r="G37" s="57"/>
      <c r="H37" s="57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5"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</sheetData>
  <mergeCells count="27">
    <mergeCell ref="C23:E23"/>
    <mergeCell ref="Q23:S23"/>
    <mergeCell ref="L26:N26"/>
    <mergeCell ref="V28:X28"/>
    <mergeCell ref="G29:I29"/>
    <mergeCell ref="L32:N32"/>
    <mergeCell ref="Q32:S32"/>
    <mergeCell ref="Z7:AA7"/>
    <mergeCell ref="K8:S8"/>
    <mergeCell ref="K9:S9"/>
    <mergeCell ref="V10:X10"/>
    <mergeCell ref="AA10:AC10"/>
    <mergeCell ref="Z2:AA2"/>
    <mergeCell ref="G19:I19"/>
    <mergeCell ref="L19:N19"/>
    <mergeCell ref="K4:S4"/>
    <mergeCell ref="V4:X4"/>
    <mergeCell ref="K5:S5"/>
    <mergeCell ref="K6:S6"/>
    <mergeCell ref="K7:S7"/>
    <mergeCell ref="U7:V7"/>
    <mergeCell ref="X7:Y7"/>
    <mergeCell ref="K3:S3"/>
    <mergeCell ref="B1:D1"/>
    <mergeCell ref="E1:G1"/>
    <mergeCell ref="U2:V2"/>
    <mergeCell ref="X2:Y2"/>
  </mergeCells>
  <conditionalFormatting sqref="AB11">
    <cfRule type="cellIs" dxfId="2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topLeftCell="C7" workbookViewId="0">
      <selection activeCell="L26" sqref="L26:N26"/>
    </sheetView>
  </sheetViews>
  <sheetFormatPr baseColWidth="10" defaultColWidth="5.85546875" defaultRowHeight="15"/>
  <cols>
    <col min="5" max="5" width="8.42578125" bestFit="1" customWidth="1"/>
    <col min="9" max="9" width="8.42578125" bestFit="1" customWidth="1"/>
    <col min="24" max="24" width="8.7109375" bestFit="1" customWidth="1"/>
  </cols>
  <sheetData>
    <row r="1" spans="1:31" ht="15.75" thickBot="1">
      <c r="A1" s="32" t="s">
        <v>0</v>
      </c>
      <c r="B1" s="104" t="s">
        <v>1</v>
      </c>
      <c r="C1" s="105"/>
      <c r="D1" s="106"/>
      <c r="E1" s="104" t="s">
        <v>2</v>
      </c>
      <c r="F1" s="105"/>
      <c r="G1" s="106"/>
      <c r="H1" s="33" t="s">
        <v>3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31" ht="15.75" thickBot="1">
      <c r="A2" s="35" t="s">
        <v>4</v>
      </c>
      <c r="B2" s="36"/>
      <c r="C2" s="36"/>
      <c r="D2" s="36"/>
      <c r="E2" s="37" t="s">
        <v>5</v>
      </c>
      <c r="F2" s="37" t="s">
        <v>6</v>
      </c>
      <c r="G2" s="38"/>
      <c r="H2" s="39">
        <v>3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107"/>
      <c r="V2" s="108"/>
      <c r="W2" s="40"/>
      <c r="X2" s="107"/>
      <c r="Y2" s="108"/>
      <c r="Z2" s="107"/>
      <c r="AA2" s="108"/>
      <c r="AB2" s="41"/>
      <c r="AC2" s="41"/>
      <c r="AD2" s="41"/>
      <c r="AE2" s="42"/>
    </row>
    <row r="3" spans="1:31" ht="15.75" thickBot="1">
      <c r="A3" s="43" t="s">
        <v>5</v>
      </c>
      <c r="B3" s="6"/>
      <c r="C3" s="6"/>
      <c r="D3" s="6"/>
      <c r="E3" s="7" t="s">
        <v>3</v>
      </c>
      <c r="F3" s="7" t="s">
        <v>9</v>
      </c>
      <c r="G3" s="8"/>
      <c r="H3" s="9">
        <v>7</v>
      </c>
      <c r="I3" s="5"/>
      <c r="J3" s="14" t="s">
        <v>7</v>
      </c>
      <c r="K3" s="101" t="s">
        <v>14</v>
      </c>
      <c r="L3" s="102"/>
      <c r="M3" s="102"/>
      <c r="N3" s="102"/>
      <c r="O3" s="102"/>
      <c r="P3" s="102"/>
      <c r="Q3" s="102"/>
      <c r="R3" s="102"/>
      <c r="S3" s="103"/>
      <c r="T3" s="10"/>
      <c r="U3" s="5"/>
      <c r="V3" s="11" t="s">
        <v>7</v>
      </c>
      <c r="W3" s="11"/>
      <c r="X3" s="11" t="s">
        <v>8</v>
      </c>
      <c r="Y3" s="5"/>
      <c r="Z3" s="5"/>
      <c r="AA3" s="5"/>
      <c r="AB3" s="30"/>
      <c r="AC3" s="30"/>
      <c r="AD3" s="30"/>
      <c r="AE3" s="44"/>
    </row>
    <row r="4" spans="1:31" ht="15.75" thickBot="1">
      <c r="A4" s="43" t="s">
        <v>6</v>
      </c>
      <c r="B4" s="6"/>
      <c r="C4" s="6"/>
      <c r="D4" s="6"/>
      <c r="E4" s="7" t="s">
        <v>10</v>
      </c>
      <c r="F4" s="7"/>
      <c r="G4" s="8"/>
      <c r="H4" s="9">
        <v>8</v>
      </c>
      <c r="I4" s="5"/>
      <c r="J4" s="14" t="s">
        <v>15</v>
      </c>
      <c r="K4" s="101" t="s">
        <v>18</v>
      </c>
      <c r="L4" s="102"/>
      <c r="M4" s="102"/>
      <c r="N4" s="102"/>
      <c r="O4" s="102"/>
      <c r="P4" s="102"/>
      <c r="Q4" s="102"/>
      <c r="R4" s="102"/>
      <c r="S4" s="103"/>
      <c r="T4" s="12"/>
      <c r="U4" s="5"/>
      <c r="V4" s="109" t="s">
        <v>0</v>
      </c>
      <c r="W4" s="110"/>
      <c r="X4" s="111"/>
      <c r="Y4" s="5"/>
      <c r="Z4" s="5"/>
      <c r="AA4" s="5"/>
      <c r="AB4" s="30"/>
      <c r="AC4" s="30"/>
      <c r="AD4" s="30"/>
      <c r="AE4" s="44"/>
    </row>
    <row r="5" spans="1:31" ht="15.75" thickBot="1">
      <c r="A5" s="43" t="s">
        <v>3</v>
      </c>
      <c r="B5" s="6"/>
      <c r="C5" s="6"/>
      <c r="D5" s="6"/>
      <c r="E5" s="7" t="s">
        <v>11</v>
      </c>
      <c r="F5" s="7"/>
      <c r="G5" s="8"/>
      <c r="H5" s="9">
        <v>3</v>
      </c>
      <c r="I5" s="5"/>
      <c r="J5" s="14" t="s">
        <v>8</v>
      </c>
      <c r="K5" s="101" t="s">
        <v>20</v>
      </c>
      <c r="L5" s="102"/>
      <c r="M5" s="102"/>
      <c r="N5" s="102"/>
      <c r="O5" s="102"/>
      <c r="P5" s="102"/>
      <c r="Q5" s="102"/>
      <c r="R5" s="102"/>
      <c r="S5" s="103"/>
      <c r="T5" s="5"/>
      <c r="U5" s="5"/>
      <c r="V5" s="13" t="s">
        <v>3</v>
      </c>
      <c r="W5" s="13" t="s">
        <v>12</v>
      </c>
      <c r="X5" s="13" t="s">
        <v>13</v>
      </c>
      <c r="Y5" s="5"/>
      <c r="Z5" s="5"/>
      <c r="AA5" s="5"/>
      <c r="AB5" s="30"/>
      <c r="AC5" s="30"/>
      <c r="AD5" s="30"/>
      <c r="AE5" s="44"/>
    </row>
    <row r="6" spans="1:31" ht="15.75" customHeight="1" thickBot="1">
      <c r="A6" s="43" t="s">
        <v>9</v>
      </c>
      <c r="B6" s="6"/>
      <c r="C6" s="6"/>
      <c r="D6" s="6"/>
      <c r="E6" s="7" t="s">
        <v>11</v>
      </c>
      <c r="F6" s="8"/>
      <c r="G6" s="8"/>
      <c r="H6" s="9">
        <v>2</v>
      </c>
      <c r="I6" s="5"/>
      <c r="J6" s="14" t="s">
        <v>16</v>
      </c>
      <c r="K6" s="101" t="s">
        <v>21</v>
      </c>
      <c r="L6" s="102"/>
      <c r="M6" s="102"/>
      <c r="N6" s="102"/>
      <c r="O6" s="102"/>
      <c r="P6" s="102"/>
      <c r="Q6" s="102"/>
      <c r="R6" s="102"/>
      <c r="S6" s="103"/>
      <c r="T6" s="5"/>
      <c r="U6" s="5"/>
      <c r="V6" s="11" t="s">
        <v>15</v>
      </c>
      <c r="W6" s="11"/>
      <c r="X6" s="11" t="s">
        <v>16</v>
      </c>
      <c r="Y6" s="5"/>
      <c r="Z6" s="5"/>
      <c r="AA6" s="5"/>
      <c r="AB6" s="30"/>
      <c r="AC6" s="30"/>
      <c r="AD6" s="30"/>
      <c r="AE6" s="44"/>
    </row>
    <row r="7" spans="1:31" ht="15.75" customHeight="1" thickBot="1">
      <c r="A7" s="43" t="s">
        <v>10</v>
      </c>
      <c r="B7" s="6"/>
      <c r="C7" s="6"/>
      <c r="D7" s="6"/>
      <c r="E7" s="7" t="s">
        <v>17</v>
      </c>
      <c r="F7" s="8"/>
      <c r="G7" s="8"/>
      <c r="H7" s="9">
        <v>9</v>
      </c>
      <c r="I7" s="5"/>
      <c r="J7" s="19" t="s">
        <v>3</v>
      </c>
      <c r="K7" s="101" t="s">
        <v>22</v>
      </c>
      <c r="L7" s="102"/>
      <c r="M7" s="102"/>
      <c r="N7" s="102"/>
      <c r="O7" s="102"/>
      <c r="P7" s="102"/>
      <c r="Q7" s="102"/>
      <c r="R7" s="102"/>
      <c r="S7" s="103"/>
      <c r="T7" s="5"/>
      <c r="U7" s="101"/>
      <c r="V7" s="103"/>
      <c r="W7" s="5"/>
      <c r="X7" s="101"/>
      <c r="Y7" s="103"/>
      <c r="Z7" s="101"/>
      <c r="AA7" s="103"/>
      <c r="AB7" s="30"/>
      <c r="AC7" s="30"/>
      <c r="AD7" s="30"/>
      <c r="AE7" s="44"/>
    </row>
    <row r="8" spans="1:31" ht="15.75" customHeight="1" thickBot="1">
      <c r="A8" s="43" t="s">
        <v>11</v>
      </c>
      <c r="B8" s="6"/>
      <c r="C8" s="6"/>
      <c r="D8" s="6"/>
      <c r="E8" s="7" t="s">
        <v>19</v>
      </c>
      <c r="F8" s="8"/>
      <c r="G8" s="8"/>
      <c r="H8" s="9">
        <v>5</v>
      </c>
      <c r="I8" s="5"/>
      <c r="J8" s="13" t="s">
        <v>12</v>
      </c>
      <c r="K8" s="101" t="s">
        <v>25</v>
      </c>
      <c r="L8" s="102"/>
      <c r="M8" s="102"/>
      <c r="N8" s="102"/>
      <c r="O8" s="102"/>
      <c r="P8" s="102"/>
      <c r="Q8" s="102"/>
      <c r="R8" s="102"/>
      <c r="S8" s="103"/>
      <c r="T8" s="5"/>
      <c r="U8" s="5"/>
      <c r="V8" s="5"/>
      <c r="W8" s="5"/>
      <c r="X8" s="5"/>
      <c r="Y8" s="5"/>
      <c r="Z8" s="5"/>
      <c r="AA8" s="5"/>
      <c r="AB8" s="30"/>
      <c r="AC8" s="30"/>
      <c r="AD8" s="30"/>
      <c r="AE8" s="44"/>
    </row>
    <row r="9" spans="1:31" ht="15.75" customHeight="1" thickBot="1">
      <c r="A9" s="43" t="s">
        <v>17</v>
      </c>
      <c r="B9" s="6"/>
      <c r="C9" s="6"/>
      <c r="D9" s="6"/>
      <c r="E9" s="7" t="s">
        <v>19</v>
      </c>
      <c r="F9" s="8"/>
      <c r="G9" s="8"/>
      <c r="H9" s="9">
        <v>8</v>
      </c>
      <c r="I9" s="5"/>
      <c r="J9" s="50" t="s">
        <v>13</v>
      </c>
      <c r="K9" s="112" t="s">
        <v>23</v>
      </c>
      <c r="L9" s="113"/>
      <c r="M9" s="113"/>
      <c r="N9" s="113"/>
      <c r="O9" s="113"/>
      <c r="P9" s="113"/>
      <c r="Q9" s="113"/>
      <c r="R9" s="113"/>
      <c r="S9" s="114"/>
      <c r="T9" s="5"/>
      <c r="U9" s="5"/>
      <c r="V9" s="15">
        <v>5</v>
      </c>
      <c r="W9" s="16"/>
      <c r="X9" s="17">
        <f>V11+V9</f>
        <v>12</v>
      </c>
      <c r="Y9" s="18"/>
      <c r="Z9" s="5"/>
      <c r="AA9" s="21">
        <v>15</v>
      </c>
      <c r="AB9" s="22"/>
      <c r="AC9" s="21">
        <f>AA9+AA11</f>
        <v>15</v>
      </c>
      <c r="AD9" s="30"/>
      <c r="AE9" s="44"/>
    </row>
    <row r="10" spans="1:31" ht="15.75" thickBot="1">
      <c r="A10" s="43" t="s">
        <v>19</v>
      </c>
      <c r="B10" s="6"/>
      <c r="C10" s="6"/>
      <c r="D10" s="6"/>
      <c r="E10" s="7"/>
      <c r="F10" s="8"/>
      <c r="G10" s="8"/>
      <c r="H10" s="9">
        <v>3</v>
      </c>
      <c r="I10" s="5"/>
      <c r="T10" s="5"/>
      <c r="U10" s="5"/>
      <c r="V10" s="115" t="s">
        <v>5</v>
      </c>
      <c r="W10" s="116"/>
      <c r="X10" s="117"/>
      <c r="Y10" s="18"/>
      <c r="Z10" s="5"/>
      <c r="AA10" s="118" t="s">
        <v>24</v>
      </c>
      <c r="AB10" s="118"/>
      <c r="AC10" s="118"/>
      <c r="AD10" s="30"/>
      <c r="AE10" s="44"/>
    </row>
    <row r="11" spans="1:31" ht="15.75" thickBot="1">
      <c r="A11" s="43"/>
      <c r="B11" s="6"/>
      <c r="C11" s="6"/>
      <c r="D11" s="6"/>
      <c r="E11" s="8"/>
      <c r="F11" s="8"/>
      <c r="G11" s="8"/>
      <c r="H11" s="9"/>
      <c r="I11" s="5"/>
      <c r="T11" s="5"/>
      <c r="U11" s="5"/>
      <c r="V11" s="31">
        <f>VLOOKUP(V10,$A$2:$H$13,8)</f>
        <v>7</v>
      </c>
      <c r="W11" s="20">
        <f>X12-X9</f>
        <v>-9</v>
      </c>
      <c r="X11" s="4">
        <f>AA9-X9</f>
        <v>3</v>
      </c>
      <c r="Y11" s="18"/>
      <c r="Z11" s="5"/>
      <c r="AA11" s="23">
        <f>T2</f>
        <v>0</v>
      </c>
      <c r="AB11" s="24">
        <f>AC12-AC9</f>
        <v>0</v>
      </c>
      <c r="AC11" s="23">
        <v>0</v>
      </c>
      <c r="AD11" s="30"/>
      <c r="AE11" s="44"/>
    </row>
    <row r="12" spans="1:31" ht="15.75" thickBot="1">
      <c r="A12" s="45"/>
      <c r="B12" s="46"/>
      <c r="C12" s="46"/>
      <c r="D12" s="46"/>
      <c r="E12" s="47"/>
      <c r="F12" s="47"/>
      <c r="G12" s="47"/>
      <c r="H12" s="48"/>
      <c r="I12" s="49"/>
      <c r="T12" s="49"/>
      <c r="U12" s="49"/>
      <c r="V12" s="51">
        <f>X12-V11</f>
        <v>-4</v>
      </c>
      <c r="W12" s="48"/>
      <c r="X12" s="52">
        <f>MIN(G21,G34)</f>
        <v>3</v>
      </c>
      <c r="Y12" s="48"/>
      <c r="Z12" s="49"/>
      <c r="AA12" s="53">
        <f>AC12-AA11</f>
        <v>15</v>
      </c>
      <c r="AB12" s="54"/>
      <c r="AC12" s="53">
        <v>15</v>
      </c>
      <c r="AD12" s="55"/>
      <c r="AE12" s="56"/>
    </row>
    <row r="13" spans="1:31" ht="15.75" thickBot="1">
      <c r="A13" s="25"/>
      <c r="B13" s="26"/>
      <c r="C13" s="26"/>
      <c r="D13" s="26"/>
      <c r="E13" s="27"/>
      <c r="F13" s="27"/>
      <c r="G13" s="27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1" ht="15.75" thickBot="1">
      <c r="A14" s="3"/>
      <c r="B14" s="1"/>
      <c r="C14" s="3"/>
      <c r="D14" s="1"/>
      <c r="E14" s="1"/>
      <c r="F14" s="3"/>
      <c r="G14" s="1"/>
      <c r="H14" s="3"/>
      <c r="I14" s="1"/>
      <c r="J14" s="1"/>
      <c r="K14" s="3"/>
      <c r="L14" s="1"/>
      <c r="M14" s="1"/>
      <c r="N14" s="1"/>
      <c r="O14" s="1"/>
      <c r="P14" s="3"/>
      <c r="Q14" s="1"/>
      <c r="R14" s="3"/>
      <c r="S14" s="1"/>
      <c r="T14" s="1"/>
      <c r="U14" s="3"/>
      <c r="V14" s="1"/>
      <c r="W14" s="3"/>
      <c r="X14" s="1"/>
      <c r="Y14" s="1"/>
      <c r="Z14" s="1"/>
      <c r="AA14" s="1"/>
    </row>
    <row r="15" spans="1:31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 ht="15.75" thickBot="1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>
      <c r="A17" s="2"/>
      <c r="B17" s="1"/>
      <c r="C17" s="2"/>
      <c r="D17" s="1"/>
      <c r="E17" s="3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C18" s="60"/>
      <c r="D18" s="60"/>
      <c r="E18" s="60"/>
      <c r="F18" s="61"/>
      <c r="G18" s="62">
        <f>E22</f>
        <v>3</v>
      </c>
      <c r="H18" s="63"/>
      <c r="I18" s="64">
        <f>G20+G18</f>
        <v>10</v>
      </c>
      <c r="J18" s="60"/>
      <c r="K18" s="61"/>
      <c r="L18" s="62">
        <f>I18</f>
        <v>10</v>
      </c>
      <c r="M18" s="63"/>
      <c r="N18" s="64">
        <f>L20+L18</f>
        <v>13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5"/>
      <c r="Z18" s="1"/>
      <c r="AA18" s="1"/>
    </row>
    <row r="19" spans="1:27" ht="15.75" thickBot="1">
      <c r="C19" s="60"/>
      <c r="D19" s="60"/>
      <c r="E19" s="60"/>
      <c r="F19" s="61"/>
      <c r="G19" s="119" t="s">
        <v>5</v>
      </c>
      <c r="H19" s="120"/>
      <c r="I19" s="121"/>
      <c r="J19" s="69"/>
      <c r="K19" s="70"/>
      <c r="L19" s="119" t="s">
        <v>3</v>
      </c>
      <c r="M19" s="120"/>
      <c r="N19" s="121"/>
      <c r="O19" s="69"/>
      <c r="P19" s="60"/>
      <c r="Q19" s="60"/>
      <c r="R19" s="60"/>
      <c r="S19" s="60"/>
      <c r="T19" s="60"/>
      <c r="U19" s="60"/>
      <c r="V19" s="60"/>
      <c r="W19" s="60"/>
      <c r="X19" s="60"/>
      <c r="Y19" s="65"/>
    </row>
    <row r="20" spans="1:27" ht="15.75" thickBot="1">
      <c r="C20" s="60"/>
      <c r="D20" s="60"/>
      <c r="E20" s="60"/>
      <c r="F20" s="60"/>
      <c r="G20" s="71">
        <f>VLOOKUP(G19,$A$2:$H$13,8)</f>
        <v>7</v>
      </c>
      <c r="H20" s="72">
        <f>I21-I18</f>
        <v>10</v>
      </c>
      <c r="I20" s="58">
        <f>L18-I18</f>
        <v>0</v>
      </c>
      <c r="L20" s="71">
        <f>VLOOKUP(L19,$A$2:$H$13,8)</f>
        <v>3</v>
      </c>
      <c r="M20" s="72">
        <f>N21-N18</f>
        <v>10</v>
      </c>
      <c r="N20" s="58">
        <f>Q22-N18</f>
        <v>0</v>
      </c>
      <c r="O20" s="73"/>
      <c r="P20" s="60"/>
      <c r="Q20" s="60"/>
      <c r="R20" s="60"/>
      <c r="S20" s="60"/>
      <c r="T20" s="60"/>
      <c r="U20" s="60"/>
      <c r="V20" s="60"/>
      <c r="W20" s="60"/>
      <c r="X20" s="60"/>
      <c r="Y20" s="65"/>
    </row>
    <row r="21" spans="1:27" ht="15.75" thickBot="1">
      <c r="C21" s="74"/>
      <c r="D21" s="60"/>
      <c r="E21" s="60"/>
      <c r="F21" s="61"/>
      <c r="G21" s="75">
        <f>I21-G20</f>
        <v>13</v>
      </c>
      <c r="H21" s="76"/>
      <c r="I21" s="77">
        <f>MIN(L28,L21)</f>
        <v>20</v>
      </c>
      <c r="J21" s="69"/>
      <c r="L21" s="75">
        <f>N21-L20</f>
        <v>20</v>
      </c>
      <c r="M21" s="76"/>
      <c r="N21" s="77">
        <f>MIN(Q25)</f>
        <v>23</v>
      </c>
      <c r="O21" s="73"/>
      <c r="P21" s="60"/>
      <c r="Q21" s="74"/>
      <c r="R21" s="60"/>
      <c r="S21" s="60"/>
      <c r="T21" s="60"/>
      <c r="U21" s="60"/>
      <c r="V21" s="60"/>
      <c r="W21" s="60"/>
      <c r="X21" s="60"/>
      <c r="Y21" s="65"/>
    </row>
    <row r="22" spans="1:27" ht="15.75" thickBot="1">
      <c r="C22" s="62">
        <v>0</v>
      </c>
      <c r="D22" s="63"/>
      <c r="E22" s="64">
        <f>C24+C22</f>
        <v>3</v>
      </c>
      <c r="F22" s="73"/>
      <c r="G22" s="60"/>
      <c r="H22" s="60"/>
      <c r="I22" s="60"/>
      <c r="J22" s="88"/>
      <c r="K22" s="85"/>
      <c r="L22" s="60"/>
      <c r="M22" s="60"/>
      <c r="N22" s="60"/>
      <c r="O22" s="73"/>
      <c r="P22" s="61"/>
      <c r="Q22" s="62">
        <f>MAX(N18,N25)</f>
        <v>13</v>
      </c>
      <c r="R22" s="63"/>
      <c r="S22" s="64">
        <f>Q24+Q22</f>
        <v>18</v>
      </c>
      <c r="T22" s="60"/>
      <c r="U22" s="60"/>
      <c r="V22" s="60"/>
      <c r="W22" s="60"/>
      <c r="X22" s="60"/>
      <c r="Y22" s="65"/>
    </row>
    <row r="23" spans="1:27" ht="15.75" thickBot="1">
      <c r="C23" s="119" t="s">
        <v>4</v>
      </c>
      <c r="D23" s="120"/>
      <c r="E23" s="121"/>
      <c r="F23" s="78"/>
      <c r="G23" s="60"/>
      <c r="H23" s="60"/>
      <c r="I23" s="60"/>
      <c r="J23" s="84"/>
      <c r="K23" s="85"/>
      <c r="L23" s="60"/>
      <c r="M23" s="60"/>
      <c r="N23" s="60"/>
      <c r="O23" s="73"/>
      <c r="P23" s="70"/>
      <c r="Q23" s="119" t="s">
        <v>11</v>
      </c>
      <c r="R23" s="120"/>
      <c r="S23" s="121"/>
      <c r="T23" s="69"/>
      <c r="U23" s="60"/>
      <c r="V23" s="60"/>
      <c r="W23" s="60"/>
      <c r="X23" s="60"/>
      <c r="Y23" s="65"/>
    </row>
    <row r="24" spans="1:27" ht="15.75" thickBot="1">
      <c r="C24" s="71">
        <f>VLOOKUP(C23,$A$2:$H$13,8)</f>
        <v>3</v>
      </c>
      <c r="D24" s="72">
        <f>E25-E22</f>
        <v>0</v>
      </c>
      <c r="E24" s="58">
        <f>MIN(G31,G18)-E22</f>
        <v>0</v>
      </c>
      <c r="F24" s="73"/>
      <c r="G24" s="60"/>
      <c r="H24" s="60"/>
      <c r="I24" s="60"/>
      <c r="J24" s="84"/>
      <c r="K24" s="85"/>
      <c r="L24" s="74"/>
      <c r="M24" s="60"/>
      <c r="N24" s="60"/>
      <c r="O24" s="73"/>
      <c r="P24" s="60"/>
      <c r="Q24" s="71">
        <f>VLOOKUP(Q23,$A$2:$H$13,8)</f>
        <v>5</v>
      </c>
      <c r="R24" s="72">
        <f>S25-S22</f>
        <v>10</v>
      </c>
      <c r="S24" s="58">
        <f>V27-S22</f>
        <v>10</v>
      </c>
      <c r="T24" s="73"/>
      <c r="U24" s="60"/>
      <c r="V24" s="60"/>
      <c r="W24" s="60"/>
      <c r="X24" s="60"/>
      <c r="Y24" s="65"/>
    </row>
    <row r="25" spans="1:27" ht="15.75" thickBot="1">
      <c r="C25" s="75">
        <f>E25-C24</f>
        <v>0</v>
      </c>
      <c r="D25" s="76"/>
      <c r="E25" s="77">
        <f>MIN(G21,G34)</f>
        <v>3</v>
      </c>
      <c r="F25" s="73"/>
      <c r="G25" s="60"/>
      <c r="H25" s="60"/>
      <c r="I25" s="60"/>
      <c r="J25" s="84"/>
      <c r="K25" s="86"/>
      <c r="L25" s="62">
        <f>I18</f>
        <v>10</v>
      </c>
      <c r="M25" s="63"/>
      <c r="N25" s="64">
        <f>L27+L25</f>
        <v>12</v>
      </c>
      <c r="O25" s="73"/>
      <c r="P25" s="61"/>
      <c r="Q25" s="75">
        <f>S25-Q24</f>
        <v>23</v>
      </c>
      <c r="R25" s="76"/>
      <c r="S25" s="77">
        <f>MIN(V30)</f>
        <v>28</v>
      </c>
      <c r="T25" s="73"/>
      <c r="U25" s="60"/>
      <c r="V25" s="60"/>
      <c r="W25" s="60"/>
      <c r="X25" s="60"/>
      <c r="Y25" s="65"/>
    </row>
    <row r="26" spans="1:27" ht="15.75" thickBot="1">
      <c r="C26" s="60"/>
      <c r="D26" s="60"/>
      <c r="E26" s="60"/>
      <c r="F26" s="73"/>
      <c r="G26" s="60"/>
      <c r="H26" s="60"/>
      <c r="I26" s="60"/>
      <c r="J26" s="84"/>
      <c r="K26" s="87"/>
      <c r="L26" s="119" t="s">
        <v>9</v>
      </c>
      <c r="M26" s="120"/>
      <c r="N26" s="121"/>
      <c r="O26" s="78"/>
      <c r="P26" s="60"/>
      <c r="Q26" s="60"/>
      <c r="R26" s="60"/>
      <c r="S26" s="60"/>
      <c r="T26" s="73"/>
      <c r="U26" s="60"/>
      <c r="V26" s="74"/>
      <c r="W26" s="60"/>
      <c r="X26" s="60"/>
      <c r="Y26" s="65"/>
    </row>
    <row r="27" spans="1:27" ht="15.75" thickBot="1">
      <c r="C27" s="60"/>
      <c r="D27" s="60"/>
      <c r="E27" s="60"/>
      <c r="F27" s="84"/>
      <c r="G27" s="82"/>
      <c r="H27" s="60"/>
      <c r="I27" s="60"/>
      <c r="L27" s="71">
        <f>VLOOKUP(L26,$A$2:$H$13,8)</f>
        <v>2</v>
      </c>
      <c r="M27" s="72">
        <f>N28-N25</f>
        <v>11</v>
      </c>
      <c r="N27" s="58">
        <f>Q22-N25</f>
        <v>1</v>
      </c>
      <c r="O27" s="60"/>
      <c r="P27" s="60"/>
      <c r="Q27" s="60"/>
      <c r="R27" s="60"/>
      <c r="S27" s="60"/>
      <c r="T27" s="73"/>
      <c r="U27" s="61"/>
      <c r="V27" s="62">
        <f>MAX(S22,S31)</f>
        <v>28</v>
      </c>
      <c r="W27" s="63"/>
      <c r="X27" s="64">
        <f>V29+V27</f>
        <v>31</v>
      </c>
      <c r="Y27" s="65"/>
    </row>
    <row r="28" spans="1:27" ht="15.75" thickBot="1">
      <c r="C28" s="60"/>
      <c r="D28" s="60"/>
      <c r="E28" s="60"/>
      <c r="F28" s="84"/>
      <c r="L28" s="75">
        <f>N28-L27</f>
        <v>21</v>
      </c>
      <c r="M28" s="76"/>
      <c r="N28" s="77">
        <f>MIN(Q25)</f>
        <v>23</v>
      </c>
      <c r="O28" s="60"/>
      <c r="P28" s="60"/>
      <c r="Q28" s="60"/>
      <c r="R28" s="60"/>
      <c r="S28" s="60"/>
      <c r="T28" s="73"/>
      <c r="U28" s="70"/>
      <c r="V28" s="119" t="s">
        <v>19</v>
      </c>
      <c r="W28" s="120"/>
      <c r="X28" s="121"/>
      <c r="Y28" s="65"/>
    </row>
    <row r="29" spans="1:27" ht="15.75" thickBot="1">
      <c r="C29" s="60"/>
      <c r="D29" s="60"/>
      <c r="E29" s="60"/>
      <c r="F29" s="84"/>
      <c r="L29" s="60"/>
      <c r="M29" s="60"/>
      <c r="N29" s="60"/>
      <c r="O29" s="60"/>
      <c r="P29" s="60"/>
      <c r="Q29" s="60"/>
      <c r="R29" s="60"/>
      <c r="S29" s="60"/>
      <c r="T29" s="73"/>
      <c r="U29" s="60"/>
      <c r="V29" s="71">
        <f>VLOOKUP(V28,$A$2:$H$13,8)</f>
        <v>3</v>
      </c>
      <c r="W29" s="72">
        <f>X30-X27</f>
        <v>0</v>
      </c>
      <c r="X29" s="58">
        <v>0</v>
      </c>
      <c r="Y29" s="65"/>
    </row>
    <row r="30" spans="1:27" ht="15.75" thickBot="1">
      <c r="C30" s="60"/>
      <c r="D30" s="60"/>
      <c r="E30" s="60"/>
      <c r="F30" s="84"/>
      <c r="L30" s="74"/>
      <c r="M30" s="60"/>
      <c r="N30" s="60"/>
      <c r="O30" s="60"/>
      <c r="P30" s="60"/>
      <c r="Q30" s="74"/>
      <c r="R30" s="60"/>
      <c r="S30" s="60"/>
      <c r="T30" s="73"/>
      <c r="U30" s="61"/>
      <c r="V30" s="75">
        <f>X30-V29</f>
        <v>28</v>
      </c>
      <c r="W30" s="76"/>
      <c r="X30" s="77">
        <f>X27</f>
        <v>31</v>
      </c>
      <c r="Y30" s="65"/>
    </row>
    <row r="31" spans="1:27" ht="15.75" thickBot="1">
      <c r="C31" s="60"/>
      <c r="D31" s="60"/>
      <c r="E31" s="60"/>
      <c r="F31" s="84"/>
      <c r="G31" s="83">
        <f>E22</f>
        <v>3</v>
      </c>
      <c r="H31" s="63"/>
      <c r="I31" s="64">
        <f>G33+G31</f>
        <v>11</v>
      </c>
      <c r="L31" s="62">
        <f>I31</f>
        <v>11</v>
      </c>
      <c r="M31" s="63"/>
      <c r="N31" s="64">
        <f>L33+L31</f>
        <v>20</v>
      </c>
      <c r="O31" s="60"/>
      <c r="P31" s="61"/>
      <c r="Q31" s="62">
        <f>N31</f>
        <v>20</v>
      </c>
      <c r="R31" s="63"/>
      <c r="S31" s="64">
        <f>Q33+Q31</f>
        <v>28</v>
      </c>
      <c r="T31" s="73"/>
      <c r="U31" s="60"/>
      <c r="V31" s="60"/>
      <c r="W31" s="60"/>
      <c r="X31" s="60"/>
      <c r="Y31" s="65"/>
    </row>
    <row r="32" spans="1:27" ht="15.75" thickBot="1">
      <c r="C32" s="60"/>
      <c r="D32" s="60"/>
      <c r="E32" s="60"/>
      <c r="F32" s="84"/>
      <c r="G32" s="120" t="s">
        <v>6</v>
      </c>
      <c r="H32" s="120"/>
      <c r="I32" s="120"/>
      <c r="J32" s="80"/>
      <c r="K32" s="81"/>
      <c r="L32" s="120" t="s">
        <v>10</v>
      </c>
      <c r="M32" s="120"/>
      <c r="N32" s="121"/>
      <c r="O32" s="69"/>
      <c r="P32" s="70"/>
      <c r="Q32" s="119" t="s">
        <v>17</v>
      </c>
      <c r="R32" s="120"/>
      <c r="S32" s="121"/>
      <c r="T32" s="78"/>
      <c r="U32" s="60"/>
      <c r="V32" s="60"/>
      <c r="W32" s="60"/>
      <c r="X32" s="60"/>
      <c r="Y32" s="65"/>
    </row>
    <row r="33" spans="1:25" ht="15.75" thickBot="1">
      <c r="C33" s="60"/>
      <c r="D33" s="60"/>
      <c r="E33" s="60"/>
      <c r="F33" s="60"/>
      <c r="G33" s="71">
        <f>VLOOKUP(G32,$A$2:$H$13,8)</f>
        <v>8</v>
      </c>
      <c r="H33" s="72">
        <f>I34-I31</f>
        <v>0</v>
      </c>
      <c r="I33" s="58">
        <f>L31-I31</f>
        <v>0</v>
      </c>
      <c r="J33" s="79"/>
      <c r="K33" s="79"/>
      <c r="L33" s="71">
        <f>VLOOKUP(L32,$A$2:$H$13,8)</f>
        <v>9</v>
      </c>
      <c r="M33" s="72">
        <f>N34-N31</f>
        <v>0</v>
      </c>
      <c r="N33" s="58">
        <f>Q31-N31</f>
        <v>0</v>
      </c>
      <c r="O33" s="60"/>
      <c r="P33" s="60"/>
      <c r="Q33" s="71">
        <f>VLOOKUP(Q32,$A$2:$H$13,8)</f>
        <v>8</v>
      </c>
      <c r="R33" s="72">
        <f>S34-S31</f>
        <v>0</v>
      </c>
      <c r="S33" s="58">
        <f>V27-S31</f>
        <v>0</v>
      </c>
      <c r="T33" s="60"/>
      <c r="U33" s="60"/>
      <c r="V33" s="60"/>
      <c r="W33" s="60"/>
      <c r="X33" s="60"/>
      <c r="Y33" s="65"/>
    </row>
    <row r="34" spans="1:25" ht="15.75" thickBot="1">
      <c r="C34" s="60"/>
      <c r="D34" s="60"/>
      <c r="E34" s="60"/>
      <c r="F34" s="60"/>
      <c r="G34" s="75">
        <f>I34-G33</f>
        <v>3</v>
      </c>
      <c r="H34" s="76"/>
      <c r="I34" s="100">
        <f>L34</f>
        <v>11</v>
      </c>
      <c r="J34" s="99"/>
      <c r="K34" s="61"/>
      <c r="L34" s="75">
        <f>N34-L33</f>
        <v>11</v>
      </c>
      <c r="M34" s="76"/>
      <c r="N34" s="77">
        <f>Q34</f>
        <v>20</v>
      </c>
      <c r="O34" s="60"/>
      <c r="P34" s="61"/>
      <c r="Q34" s="75">
        <f>S34-Q33</f>
        <v>20</v>
      </c>
      <c r="R34" s="76"/>
      <c r="S34" s="77">
        <f>MIN(V30)</f>
        <v>28</v>
      </c>
      <c r="T34" s="60"/>
      <c r="U34" s="60"/>
      <c r="V34" s="60"/>
      <c r="W34" s="60"/>
      <c r="X34" s="60"/>
      <c r="Y34" s="65"/>
    </row>
    <row r="35" spans="1:25" ht="15.75" thickBot="1"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</row>
    <row r="36" spans="1:25" ht="15.75" thickBot="1"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</row>
    <row r="37" spans="1:25" ht="15.75" thickBot="1">
      <c r="A37" s="1"/>
      <c r="B37" s="1"/>
      <c r="C37" s="57"/>
      <c r="D37" s="57"/>
      <c r="E37" s="57"/>
      <c r="F37" s="57"/>
      <c r="G37" s="57"/>
      <c r="H37" s="57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 spans="1:25"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</sheetData>
  <mergeCells count="27">
    <mergeCell ref="C23:E23"/>
    <mergeCell ref="Q23:S23"/>
    <mergeCell ref="L26:N26"/>
    <mergeCell ref="V28:X28"/>
    <mergeCell ref="G32:I32"/>
    <mergeCell ref="L32:N32"/>
    <mergeCell ref="Q32:S32"/>
    <mergeCell ref="Z2:AA2"/>
    <mergeCell ref="G19:I19"/>
    <mergeCell ref="L19:N19"/>
    <mergeCell ref="K4:S4"/>
    <mergeCell ref="V4:X4"/>
    <mergeCell ref="K5:S5"/>
    <mergeCell ref="K6:S6"/>
    <mergeCell ref="K7:S7"/>
    <mergeCell ref="U7:V7"/>
    <mergeCell ref="X7:Y7"/>
    <mergeCell ref="Z7:AA7"/>
    <mergeCell ref="K8:S8"/>
    <mergeCell ref="K9:S9"/>
    <mergeCell ref="V10:X10"/>
    <mergeCell ref="AA10:AC10"/>
    <mergeCell ref="K3:S3"/>
    <mergeCell ref="B1:D1"/>
    <mergeCell ref="E1:G1"/>
    <mergeCell ref="U2:V2"/>
    <mergeCell ref="X2:Y2"/>
  </mergeCells>
  <conditionalFormatting sqref="AB11">
    <cfRule type="cellIs" dxfId="1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0"/>
  <sheetViews>
    <sheetView topLeftCell="D16" workbookViewId="0">
      <selection activeCell="W34" sqref="W34"/>
    </sheetView>
  </sheetViews>
  <sheetFormatPr baseColWidth="10" defaultColWidth="5.85546875" defaultRowHeight="15"/>
  <cols>
    <col min="5" max="5" width="8.42578125" bestFit="1" customWidth="1"/>
    <col min="9" max="9" width="8.42578125" bestFit="1" customWidth="1"/>
    <col min="24" max="24" width="8.7109375" bestFit="1" customWidth="1"/>
  </cols>
  <sheetData>
    <row r="1" spans="1:31" ht="15.75" thickBot="1">
      <c r="A1" s="32" t="s">
        <v>0</v>
      </c>
      <c r="B1" s="104" t="s">
        <v>1</v>
      </c>
      <c r="C1" s="105"/>
      <c r="D1" s="106"/>
      <c r="E1" s="104" t="s">
        <v>2</v>
      </c>
      <c r="F1" s="105"/>
      <c r="G1" s="106"/>
      <c r="H1" s="33" t="s">
        <v>3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31" ht="15.75" thickBot="1">
      <c r="A2" s="35" t="s">
        <v>4</v>
      </c>
      <c r="B2" s="36"/>
      <c r="C2" s="36"/>
      <c r="D2" s="36"/>
      <c r="E2" s="37" t="s">
        <v>5</v>
      </c>
      <c r="F2" s="37" t="s">
        <v>6</v>
      </c>
      <c r="G2" s="38"/>
      <c r="H2" s="39">
        <v>3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107"/>
      <c r="V2" s="108"/>
      <c r="W2" s="40"/>
      <c r="X2" s="107"/>
      <c r="Y2" s="108"/>
      <c r="Z2" s="107"/>
      <c r="AA2" s="108"/>
      <c r="AB2" s="41"/>
      <c r="AC2" s="41"/>
      <c r="AD2" s="41"/>
      <c r="AE2" s="42"/>
    </row>
    <row r="3" spans="1:31" ht="15.75" thickBot="1">
      <c r="A3" s="43" t="s">
        <v>5</v>
      </c>
      <c r="B3" s="6"/>
      <c r="C3" s="6"/>
      <c r="D3" s="6"/>
      <c r="E3" s="7" t="s">
        <v>3</v>
      </c>
      <c r="F3" s="7" t="s">
        <v>9</v>
      </c>
      <c r="G3" s="7" t="s">
        <v>10</v>
      </c>
      <c r="H3" s="9">
        <v>7</v>
      </c>
      <c r="I3" s="5"/>
      <c r="J3" s="14" t="s">
        <v>7</v>
      </c>
      <c r="K3" s="101" t="s">
        <v>14</v>
      </c>
      <c r="L3" s="102"/>
      <c r="M3" s="102"/>
      <c r="N3" s="102"/>
      <c r="O3" s="102"/>
      <c r="P3" s="102"/>
      <c r="Q3" s="102"/>
      <c r="R3" s="102"/>
      <c r="S3" s="103"/>
      <c r="T3" s="10"/>
      <c r="U3" s="5"/>
      <c r="V3" s="11" t="s">
        <v>7</v>
      </c>
      <c r="W3" s="11"/>
      <c r="X3" s="11" t="s">
        <v>8</v>
      </c>
      <c r="Y3" s="5"/>
      <c r="Z3" s="5"/>
      <c r="AA3" s="5"/>
      <c r="AB3" s="30"/>
      <c r="AC3" s="30"/>
      <c r="AD3" s="30"/>
      <c r="AE3" s="44"/>
    </row>
    <row r="4" spans="1:31" ht="15.75" thickBot="1">
      <c r="A4" s="43" t="s">
        <v>6</v>
      </c>
      <c r="B4" s="6"/>
      <c r="C4" s="6"/>
      <c r="D4" s="6"/>
      <c r="E4" s="7" t="s">
        <v>17</v>
      </c>
      <c r="F4" s="7"/>
      <c r="G4" s="8"/>
      <c r="H4" s="9">
        <v>8</v>
      </c>
      <c r="I4" s="5"/>
      <c r="J4" s="14" t="s">
        <v>15</v>
      </c>
      <c r="K4" s="101" t="s">
        <v>18</v>
      </c>
      <c r="L4" s="102"/>
      <c r="M4" s="102"/>
      <c r="N4" s="102"/>
      <c r="O4" s="102"/>
      <c r="P4" s="102"/>
      <c r="Q4" s="102"/>
      <c r="R4" s="102"/>
      <c r="S4" s="103"/>
      <c r="T4" s="12"/>
      <c r="U4" s="5"/>
      <c r="V4" s="109" t="s">
        <v>0</v>
      </c>
      <c r="W4" s="110"/>
      <c r="X4" s="111"/>
      <c r="Y4" s="5"/>
      <c r="Z4" s="5"/>
      <c r="AA4" s="5"/>
      <c r="AB4" s="30"/>
      <c r="AC4" s="30"/>
      <c r="AD4" s="30"/>
      <c r="AE4" s="44"/>
    </row>
    <row r="5" spans="1:31" ht="15.75" thickBot="1">
      <c r="A5" s="43" t="s">
        <v>3</v>
      </c>
      <c r="B5" s="6"/>
      <c r="C5" s="6"/>
      <c r="D5" s="6"/>
      <c r="E5" s="7" t="s">
        <v>11</v>
      </c>
      <c r="F5" s="7"/>
      <c r="G5" s="8"/>
      <c r="H5" s="9">
        <v>3</v>
      </c>
      <c r="I5" s="5"/>
      <c r="J5" s="14" t="s">
        <v>8</v>
      </c>
      <c r="K5" s="101" t="s">
        <v>20</v>
      </c>
      <c r="L5" s="102"/>
      <c r="M5" s="102"/>
      <c r="N5" s="102"/>
      <c r="O5" s="102"/>
      <c r="P5" s="102"/>
      <c r="Q5" s="102"/>
      <c r="R5" s="102"/>
      <c r="S5" s="103"/>
      <c r="T5" s="5"/>
      <c r="U5" s="5"/>
      <c r="V5" s="13" t="s">
        <v>3</v>
      </c>
      <c r="W5" s="13" t="s">
        <v>12</v>
      </c>
      <c r="X5" s="13" t="s">
        <v>13</v>
      </c>
      <c r="Y5" s="5"/>
      <c r="Z5" s="5"/>
      <c r="AA5" s="5"/>
      <c r="AB5" s="30"/>
      <c r="AC5" s="30"/>
      <c r="AD5" s="30"/>
      <c r="AE5" s="44"/>
    </row>
    <row r="6" spans="1:31" ht="15.75" customHeight="1" thickBot="1">
      <c r="A6" s="43" t="s">
        <v>9</v>
      </c>
      <c r="B6" s="6"/>
      <c r="C6" s="6"/>
      <c r="D6" s="6"/>
      <c r="E6" s="7" t="s">
        <v>11</v>
      </c>
      <c r="F6" s="8"/>
      <c r="G6" s="8"/>
      <c r="H6" s="9">
        <v>2</v>
      </c>
      <c r="I6" s="5"/>
      <c r="J6" s="14" t="s">
        <v>16</v>
      </c>
      <c r="K6" s="101" t="s">
        <v>21</v>
      </c>
      <c r="L6" s="102"/>
      <c r="M6" s="102"/>
      <c r="N6" s="102"/>
      <c r="O6" s="102"/>
      <c r="P6" s="102"/>
      <c r="Q6" s="102"/>
      <c r="R6" s="102"/>
      <c r="S6" s="103"/>
      <c r="T6" s="5"/>
      <c r="U6" s="5"/>
      <c r="V6" s="11" t="s">
        <v>15</v>
      </c>
      <c r="W6" s="11"/>
      <c r="X6" s="11" t="s">
        <v>16</v>
      </c>
      <c r="Y6" s="5"/>
      <c r="Z6" s="5"/>
      <c r="AA6" s="5"/>
      <c r="AB6" s="30"/>
      <c r="AC6" s="30"/>
      <c r="AD6" s="30"/>
      <c r="AE6" s="44"/>
    </row>
    <row r="7" spans="1:31" ht="15.75" customHeight="1" thickBot="1">
      <c r="A7" s="43" t="s">
        <v>10</v>
      </c>
      <c r="B7" s="6"/>
      <c r="C7" s="6"/>
      <c r="D7" s="6"/>
      <c r="E7" s="7" t="s">
        <v>11</v>
      </c>
      <c r="F7" s="8"/>
      <c r="G7" s="8"/>
      <c r="H7" s="9">
        <v>9</v>
      </c>
      <c r="I7" s="5"/>
      <c r="J7" s="19" t="s">
        <v>3</v>
      </c>
      <c r="K7" s="101" t="s">
        <v>22</v>
      </c>
      <c r="L7" s="102"/>
      <c r="M7" s="102"/>
      <c r="N7" s="102"/>
      <c r="O7" s="102"/>
      <c r="P7" s="102"/>
      <c r="Q7" s="102"/>
      <c r="R7" s="102"/>
      <c r="S7" s="103"/>
      <c r="T7" s="5"/>
      <c r="U7" s="101"/>
      <c r="V7" s="103"/>
      <c r="W7" s="5"/>
      <c r="X7" s="101"/>
      <c r="Y7" s="103"/>
      <c r="Z7" s="101"/>
      <c r="AA7" s="103"/>
      <c r="AB7" s="30"/>
      <c r="AC7" s="30"/>
      <c r="AD7" s="30"/>
      <c r="AE7" s="44"/>
    </row>
    <row r="8" spans="1:31" ht="15.75" customHeight="1" thickBot="1">
      <c r="A8" s="43" t="s">
        <v>11</v>
      </c>
      <c r="B8" s="6"/>
      <c r="C8" s="6"/>
      <c r="D8" s="6"/>
      <c r="E8" s="7" t="s">
        <v>19</v>
      </c>
      <c r="F8" s="8"/>
      <c r="G8" s="8"/>
      <c r="H8" s="9">
        <v>5</v>
      </c>
      <c r="I8" s="5"/>
      <c r="J8" s="13" t="s">
        <v>12</v>
      </c>
      <c r="K8" s="101" t="s">
        <v>25</v>
      </c>
      <c r="L8" s="102"/>
      <c r="M8" s="102"/>
      <c r="N8" s="102"/>
      <c r="O8" s="102"/>
      <c r="P8" s="102"/>
      <c r="Q8" s="102"/>
      <c r="R8" s="102"/>
      <c r="S8" s="103"/>
      <c r="T8" s="5"/>
      <c r="U8" s="5"/>
      <c r="V8" s="5"/>
      <c r="W8" s="5"/>
      <c r="X8" s="5"/>
      <c r="Y8" s="5"/>
      <c r="Z8" s="5"/>
      <c r="AA8" s="5"/>
      <c r="AB8" s="30"/>
      <c r="AC8" s="30"/>
      <c r="AD8" s="30"/>
      <c r="AE8" s="44"/>
    </row>
    <row r="9" spans="1:31" ht="15.75" customHeight="1" thickBot="1">
      <c r="A9" s="43" t="s">
        <v>17</v>
      </c>
      <c r="B9" s="6"/>
      <c r="C9" s="6"/>
      <c r="D9" s="6"/>
      <c r="E9" s="7" t="s">
        <v>19</v>
      </c>
      <c r="F9" s="8"/>
      <c r="G9" s="8"/>
      <c r="H9" s="9">
        <v>8</v>
      </c>
      <c r="I9" s="5"/>
      <c r="J9" s="50" t="s">
        <v>13</v>
      </c>
      <c r="K9" s="112" t="s">
        <v>23</v>
      </c>
      <c r="L9" s="113"/>
      <c r="M9" s="113"/>
      <c r="N9" s="113"/>
      <c r="O9" s="113"/>
      <c r="P9" s="113"/>
      <c r="Q9" s="113"/>
      <c r="R9" s="113"/>
      <c r="S9" s="114"/>
      <c r="T9" s="5"/>
      <c r="U9" s="5"/>
      <c r="V9" s="15">
        <v>5</v>
      </c>
      <c r="W9" s="16"/>
      <c r="X9" s="17">
        <f>V11+V9</f>
        <v>12</v>
      </c>
      <c r="Y9" s="18"/>
      <c r="Z9" s="5"/>
      <c r="AA9" s="21">
        <v>15</v>
      </c>
      <c r="AB9" s="22"/>
      <c r="AC9" s="21">
        <f>AA9+AA11</f>
        <v>15</v>
      </c>
      <c r="AD9" s="30"/>
      <c r="AE9" s="44"/>
    </row>
    <row r="10" spans="1:31" ht="15.75" thickBot="1">
      <c r="A10" s="43" t="s">
        <v>19</v>
      </c>
      <c r="B10" s="6"/>
      <c r="C10" s="6"/>
      <c r="D10" s="6"/>
      <c r="E10" s="7"/>
      <c r="F10" s="8"/>
      <c r="G10" s="8"/>
      <c r="H10" s="9">
        <v>3</v>
      </c>
      <c r="I10" s="5"/>
      <c r="T10" s="5"/>
      <c r="U10" s="5"/>
      <c r="V10" s="115" t="s">
        <v>5</v>
      </c>
      <c r="W10" s="116"/>
      <c r="X10" s="117"/>
      <c r="Y10" s="18"/>
      <c r="Z10" s="5"/>
      <c r="AA10" s="118" t="s">
        <v>24</v>
      </c>
      <c r="AB10" s="118"/>
      <c r="AC10" s="118"/>
      <c r="AD10" s="30"/>
      <c r="AE10" s="44"/>
    </row>
    <row r="11" spans="1:31" ht="15.75" thickBot="1">
      <c r="A11" s="43"/>
      <c r="B11" s="6"/>
      <c r="C11" s="6"/>
      <c r="D11" s="6"/>
      <c r="E11" s="8"/>
      <c r="F11" s="8"/>
      <c r="G11" s="8"/>
      <c r="H11" s="9"/>
      <c r="I11" s="5"/>
      <c r="T11" s="5"/>
      <c r="U11" s="5"/>
      <c r="V11" s="31">
        <f>VLOOKUP(V10,$A$2:$H$13,8)</f>
        <v>7</v>
      </c>
      <c r="W11" s="20">
        <f>X12-X9</f>
        <v>-9</v>
      </c>
      <c r="X11" s="4">
        <f>AA9-X9</f>
        <v>3</v>
      </c>
      <c r="Y11" s="18"/>
      <c r="Z11" s="5"/>
      <c r="AA11" s="23">
        <f>T2</f>
        <v>0</v>
      </c>
      <c r="AB11" s="24">
        <f>AC12-AC9</f>
        <v>0</v>
      </c>
      <c r="AC11" s="23">
        <v>0</v>
      </c>
      <c r="AD11" s="30"/>
      <c r="AE11" s="44"/>
    </row>
    <row r="12" spans="1:31" ht="15.75" thickBot="1">
      <c r="A12" s="45"/>
      <c r="B12" s="46"/>
      <c r="C12" s="46"/>
      <c r="D12" s="46"/>
      <c r="E12" s="47"/>
      <c r="F12" s="47"/>
      <c r="G12" s="47"/>
      <c r="H12" s="48"/>
      <c r="I12" s="49"/>
      <c r="T12" s="49"/>
      <c r="U12" s="49"/>
      <c r="V12" s="51">
        <f>X12-V11</f>
        <v>-4</v>
      </c>
      <c r="W12" s="48"/>
      <c r="X12" s="52">
        <f>MIN(G21,G40)</f>
        <v>3</v>
      </c>
      <c r="Y12" s="48"/>
      <c r="Z12" s="49"/>
      <c r="AA12" s="53">
        <f>AC12-AA11</f>
        <v>15</v>
      </c>
      <c r="AB12" s="54"/>
      <c r="AC12" s="53">
        <v>15</v>
      </c>
      <c r="AD12" s="55"/>
      <c r="AE12" s="56"/>
    </row>
    <row r="13" spans="1:31" ht="15.75" thickBot="1">
      <c r="A13" s="25"/>
      <c r="B13" s="26"/>
      <c r="C13" s="26"/>
      <c r="D13" s="26"/>
      <c r="E13" s="27"/>
      <c r="F13" s="27"/>
      <c r="G13" s="27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31" ht="15.75" thickBot="1">
      <c r="A14" s="3"/>
      <c r="B14" s="1"/>
      <c r="C14" s="3"/>
      <c r="D14" s="1"/>
      <c r="E14" s="1"/>
      <c r="F14" s="3"/>
      <c r="G14" s="1"/>
      <c r="H14" s="3"/>
      <c r="I14" s="1"/>
      <c r="J14" s="1"/>
      <c r="K14" s="3"/>
      <c r="L14" s="1"/>
      <c r="M14" s="1"/>
      <c r="N14" s="1"/>
      <c r="O14" s="1"/>
      <c r="P14" s="3"/>
      <c r="Q14" s="1"/>
      <c r="R14" s="3"/>
      <c r="S14" s="1"/>
      <c r="T14" s="1"/>
      <c r="U14" s="3"/>
      <c r="V14" s="1"/>
      <c r="W14" s="3"/>
      <c r="X14" s="1"/>
      <c r="Y14" s="1"/>
      <c r="Z14" s="1"/>
      <c r="AA14" s="1"/>
    </row>
    <row r="15" spans="1:31" ht="15.7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31" ht="15.75" thickBot="1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thickBot="1">
      <c r="A17" s="2"/>
      <c r="B17" s="1"/>
      <c r="C17" s="2"/>
      <c r="D17" s="1"/>
      <c r="E17" s="3"/>
      <c r="F17" s="1"/>
      <c r="G17" s="1"/>
      <c r="H17" s="1"/>
      <c r="I17" s="1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thickBot="1">
      <c r="C18" s="60"/>
      <c r="D18" s="60"/>
      <c r="E18" s="60"/>
      <c r="F18" s="61"/>
      <c r="G18" s="62">
        <f>D22</f>
        <v>3</v>
      </c>
      <c r="H18" s="63"/>
      <c r="I18" s="64">
        <f>G20+G18</f>
        <v>10</v>
      </c>
      <c r="J18" s="60"/>
      <c r="K18" s="61"/>
      <c r="L18" s="62">
        <f>I18</f>
        <v>10</v>
      </c>
      <c r="M18" s="63"/>
      <c r="N18" s="64">
        <f>L20+L18</f>
        <v>13</v>
      </c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5"/>
      <c r="Z18" s="1"/>
      <c r="AA18" s="1"/>
    </row>
    <row r="19" spans="1:27" ht="15.75" thickBot="1">
      <c r="C19" s="60"/>
      <c r="D19" s="60"/>
      <c r="E19" s="61"/>
      <c r="F19" s="69"/>
      <c r="G19" s="119" t="s">
        <v>5</v>
      </c>
      <c r="H19" s="120"/>
      <c r="I19" s="121"/>
      <c r="J19" s="69"/>
      <c r="K19" s="70"/>
      <c r="L19" s="119" t="s">
        <v>3</v>
      </c>
      <c r="M19" s="120"/>
      <c r="N19" s="121"/>
      <c r="O19" s="70"/>
      <c r="Q19" s="60"/>
      <c r="R19" s="60"/>
      <c r="S19" s="60"/>
      <c r="T19" s="60"/>
      <c r="U19" s="60"/>
      <c r="V19" s="60"/>
      <c r="W19" s="60"/>
      <c r="X19" s="60"/>
      <c r="Y19" s="65"/>
    </row>
    <row r="20" spans="1:27" ht="15.75" thickBot="1">
      <c r="C20" s="60"/>
      <c r="D20" s="60"/>
      <c r="E20" s="73"/>
      <c r="F20" s="60"/>
      <c r="G20" s="71">
        <f>VLOOKUP(G19,$A$2:$H$13,8)</f>
        <v>7</v>
      </c>
      <c r="H20" s="72">
        <f>I21-I18</f>
        <v>0</v>
      </c>
      <c r="I20" s="58">
        <f>L18-I18</f>
        <v>0</v>
      </c>
      <c r="J20" s="60"/>
      <c r="K20" s="60"/>
      <c r="L20" s="71">
        <f>VLOOKUP(L19,$A$2:$H$13,8)</f>
        <v>3</v>
      </c>
      <c r="M20" s="72">
        <f>N21-N18</f>
        <v>6</v>
      </c>
      <c r="N20" s="58">
        <f>Q27-N18</f>
        <v>6</v>
      </c>
      <c r="O20" s="73"/>
      <c r="P20" s="60"/>
      <c r="Q20" s="60"/>
      <c r="R20" s="60"/>
      <c r="S20" s="60"/>
      <c r="T20" s="60"/>
      <c r="U20" s="60"/>
      <c r="V20" s="60"/>
      <c r="W20" s="60"/>
      <c r="X20" s="60"/>
      <c r="Y20" s="65"/>
    </row>
    <row r="21" spans="1:27" ht="15.75" thickBot="1">
      <c r="C21" s="74"/>
      <c r="D21" s="60"/>
      <c r="E21" s="73"/>
      <c r="F21" s="61"/>
      <c r="G21" s="75">
        <f>I21-G20</f>
        <v>3</v>
      </c>
      <c r="H21" s="76"/>
      <c r="I21" s="77">
        <f>MIN(L21,L28,L34)</f>
        <v>10</v>
      </c>
      <c r="J21" s="69"/>
      <c r="K21" s="61"/>
      <c r="L21" s="75">
        <f>N21-L20</f>
        <v>16</v>
      </c>
      <c r="M21" s="76"/>
      <c r="N21" s="77">
        <f>MIN(Q30)</f>
        <v>19</v>
      </c>
      <c r="O21" s="73"/>
      <c r="P21" s="60"/>
      <c r="Q21" s="74"/>
      <c r="R21" s="60"/>
      <c r="S21" s="60"/>
      <c r="T21" s="60"/>
      <c r="U21" s="60"/>
      <c r="V21" s="60"/>
      <c r="W21" s="60"/>
      <c r="X21" s="60"/>
      <c r="Y21" s="65"/>
    </row>
    <row r="22" spans="1:27" ht="15.75" thickBot="1">
      <c r="B22" s="62">
        <v>0</v>
      </c>
      <c r="C22" s="63"/>
      <c r="D22" s="64">
        <f>B24+B22</f>
        <v>3</v>
      </c>
      <c r="E22" s="73"/>
      <c r="G22" s="60"/>
      <c r="H22" s="60"/>
      <c r="I22" s="60"/>
      <c r="J22" s="73"/>
      <c r="K22" s="60"/>
      <c r="L22" s="60"/>
      <c r="M22" s="60"/>
      <c r="N22" s="60"/>
      <c r="O22" s="73"/>
      <c r="P22" s="60"/>
      <c r="T22" s="60"/>
      <c r="U22" s="60"/>
      <c r="V22" s="60"/>
      <c r="W22" s="60"/>
      <c r="X22" s="60"/>
      <c r="Y22" s="65"/>
    </row>
    <row r="23" spans="1:27" ht="15.75" thickBot="1">
      <c r="B23" s="66" t="s">
        <v>4</v>
      </c>
      <c r="C23" s="67"/>
      <c r="D23" s="68"/>
      <c r="E23" s="78"/>
      <c r="G23" s="60"/>
      <c r="H23" s="60"/>
      <c r="I23" s="60"/>
      <c r="J23" s="73"/>
      <c r="K23" s="60"/>
      <c r="L23" s="60"/>
      <c r="M23" s="60"/>
      <c r="N23" s="60"/>
      <c r="O23" s="73"/>
      <c r="P23" s="61"/>
      <c r="U23" s="60"/>
      <c r="V23" s="60"/>
      <c r="W23" s="60"/>
      <c r="X23" s="60"/>
      <c r="Y23" s="65"/>
    </row>
    <row r="24" spans="1:27" ht="15.75" thickBot="1">
      <c r="B24" s="71">
        <f>VLOOKUP(B23,$A$2:$H$13,8)</f>
        <v>3</v>
      </c>
      <c r="C24" s="72">
        <f>D25-D22</f>
        <v>0</v>
      </c>
      <c r="D24" s="58">
        <f>MIN(G37,G18)-D22</f>
        <v>0</v>
      </c>
      <c r="E24" s="73"/>
      <c r="G24" s="60"/>
      <c r="H24" s="60"/>
      <c r="I24" s="60"/>
      <c r="J24" s="73"/>
      <c r="K24" s="60"/>
      <c r="L24" s="74"/>
      <c r="M24" s="60"/>
      <c r="N24" s="60"/>
      <c r="O24" s="73"/>
      <c r="V24" s="60"/>
      <c r="W24" s="60"/>
      <c r="X24" s="60"/>
      <c r="Y24" s="65"/>
    </row>
    <row r="25" spans="1:27" ht="15.75" thickBot="1">
      <c r="B25" s="75">
        <f>D25-B24</f>
        <v>0</v>
      </c>
      <c r="C25" s="76"/>
      <c r="D25" s="77">
        <f>MIN(G21,G40)</f>
        <v>3</v>
      </c>
      <c r="E25" s="73"/>
      <c r="G25" s="60"/>
      <c r="H25" s="60"/>
      <c r="I25" s="60"/>
      <c r="J25" s="73"/>
      <c r="K25" s="61"/>
      <c r="L25" s="62">
        <f>I18</f>
        <v>10</v>
      </c>
      <c r="M25" s="63"/>
      <c r="N25" s="64">
        <f>L27+L25</f>
        <v>12</v>
      </c>
      <c r="O25" s="73"/>
      <c r="P25" s="60"/>
      <c r="V25" s="60"/>
      <c r="W25" s="60"/>
      <c r="X25" s="60"/>
      <c r="Y25" s="65"/>
    </row>
    <row r="26" spans="1:27" ht="15.75" thickBot="1">
      <c r="C26" s="60"/>
      <c r="D26" s="60"/>
      <c r="E26" s="73"/>
      <c r="G26" s="60"/>
      <c r="H26" s="60"/>
      <c r="I26" s="60"/>
      <c r="J26" s="73"/>
      <c r="K26" s="70"/>
      <c r="L26" s="119" t="s">
        <v>9</v>
      </c>
      <c r="M26" s="120"/>
      <c r="N26" s="121"/>
      <c r="O26" s="90"/>
      <c r="P26" s="86"/>
      <c r="Q26" s="60"/>
      <c r="R26" s="60"/>
      <c r="S26" s="60"/>
      <c r="V26" s="74"/>
      <c r="W26" s="60"/>
      <c r="X26" s="60"/>
      <c r="Y26" s="65"/>
    </row>
    <row r="27" spans="1:27" ht="15.75" thickBot="1">
      <c r="C27" s="60"/>
      <c r="D27" s="60"/>
      <c r="E27" s="73"/>
      <c r="G27" s="74"/>
      <c r="H27" s="60"/>
      <c r="I27" s="60"/>
      <c r="J27" s="73"/>
      <c r="K27" s="60"/>
      <c r="L27" s="71">
        <f>VLOOKUP(L26,$A$2:$H$13,8)</f>
        <v>2</v>
      </c>
      <c r="M27" s="72">
        <f>N28-N25</f>
        <v>7</v>
      </c>
      <c r="N27" s="58">
        <f>Q27-N25</f>
        <v>7</v>
      </c>
      <c r="O27" s="73"/>
      <c r="P27" s="60"/>
      <c r="Q27" s="62">
        <f>MAX(N18,N25,N31)</f>
        <v>19</v>
      </c>
      <c r="R27" s="63"/>
      <c r="S27" s="64">
        <f>Q29+Q27</f>
        <v>24</v>
      </c>
      <c r="Y27" s="65"/>
    </row>
    <row r="28" spans="1:27" ht="15.75" thickBot="1">
      <c r="C28" s="60"/>
      <c r="D28" s="60"/>
      <c r="E28" s="73"/>
      <c r="F28" s="61"/>
      <c r="J28" s="73"/>
      <c r="K28" s="61"/>
      <c r="L28" s="75">
        <f>N28-L27</f>
        <v>17</v>
      </c>
      <c r="M28" s="76"/>
      <c r="N28" s="77">
        <f>MIN(Q30)</f>
        <v>19</v>
      </c>
      <c r="O28" s="73"/>
      <c r="P28" s="70"/>
      <c r="Q28" s="119" t="s">
        <v>11</v>
      </c>
      <c r="R28" s="120"/>
      <c r="S28" s="121"/>
      <c r="T28" s="91"/>
      <c r="Y28" s="65"/>
    </row>
    <row r="29" spans="1:27" ht="15.75" thickBot="1">
      <c r="C29" s="60"/>
      <c r="D29" s="60"/>
      <c r="E29" s="73"/>
      <c r="F29" s="61"/>
      <c r="J29" s="73"/>
      <c r="K29" s="60"/>
      <c r="L29" s="60"/>
      <c r="M29" s="60"/>
      <c r="N29" s="60"/>
      <c r="O29" s="73"/>
      <c r="P29" s="61"/>
      <c r="Q29" s="71">
        <f>VLOOKUP(Q28,$A$2:$H$13,8)</f>
        <v>5</v>
      </c>
      <c r="R29" s="72">
        <f>S30-S27</f>
        <v>0</v>
      </c>
      <c r="S29" s="58">
        <f>V32-S27</f>
        <v>0</v>
      </c>
      <c r="U29" s="92"/>
      <c r="Y29" s="65"/>
    </row>
    <row r="30" spans="1:27" ht="15.75" thickBot="1">
      <c r="C30" s="60"/>
      <c r="D30" s="60"/>
      <c r="E30" s="73"/>
      <c r="F30" s="60"/>
      <c r="J30" s="73"/>
      <c r="K30" s="60"/>
      <c r="L30" s="74"/>
      <c r="M30" s="60"/>
      <c r="N30" s="60"/>
      <c r="O30" s="73"/>
      <c r="Q30" s="75">
        <f>S30-Q29</f>
        <v>19</v>
      </c>
      <c r="R30" s="76"/>
      <c r="S30" s="77">
        <f>MIN(V35)</f>
        <v>24</v>
      </c>
      <c r="T30" s="44"/>
      <c r="U30" s="30"/>
      <c r="Y30" s="65"/>
    </row>
    <row r="31" spans="1:27" ht="15.75" thickBot="1">
      <c r="C31" s="60"/>
      <c r="D31" s="60"/>
      <c r="E31" s="73"/>
      <c r="F31" s="61"/>
      <c r="J31" s="73"/>
      <c r="K31" s="61"/>
      <c r="L31" s="62">
        <f>I18</f>
        <v>10</v>
      </c>
      <c r="M31" s="63"/>
      <c r="N31" s="64">
        <f>L33+L31</f>
        <v>19</v>
      </c>
      <c r="O31" s="73"/>
      <c r="T31" s="44"/>
      <c r="V31" s="60"/>
      <c r="W31" s="60"/>
      <c r="X31" s="60"/>
      <c r="Y31" s="65"/>
    </row>
    <row r="32" spans="1:27" ht="15.75" thickBot="1">
      <c r="C32" s="60"/>
      <c r="D32" s="60"/>
      <c r="E32" s="73"/>
      <c r="F32" s="60"/>
      <c r="G32" s="60"/>
      <c r="H32" s="60"/>
      <c r="I32" s="60"/>
      <c r="J32" s="73"/>
      <c r="K32" s="70"/>
      <c r="L32" s="119" t="s">
        <v>10</v>
      </c>
      <c r="M32" s="120"/>
      <c r="N32" s="121"/>
      <c r="O32" s="90"/>
      <c r="T32" s="44"/>
      <c r="V32" s="62">
        <f>MAX(S27,S37)</f>
        <v>24</v>
      </c>
      <c r="W32" s="63"/>
      <c r="X32" s="64">
        <f>V34+V32</f>
        <v>27</v>
      </c>
      <c r="Y32" s="65"/>
    </row>
    <row r="33" spans="1:25" ht="15.75" thickBot="1">
      <c r="C33" s="60"/>
      <c r="D33" s="60"/>
      <c r="E33" s="73"/>
      <c r="F33" s="60"/>
      <c r="G33" s="60"/>
      <c r="H33" s="60"/>
      <c r="I33" s="60"/>
      <c r="J33" s="60"/>
      <c r="K33" s="60"/>
      <c r="L33" s="71">
        <f>VLOOKUP(L32,$A$2:$H$13,8)</f>
        <v>9</v>
      </c>
      <c r="M33" s="72">
        <f>N34-N31</f>
        <v>0</v>
      </c>
      <c r="N33" s="58">
        <f>Q27-N31</f>
        <v>0</v>
      </c>
      <c r="T33" s="84"/>
      <c r="U33" s="93"/>
      <c r="V33" s="119" t="s">
        <v>19</v>
      </c>
      <c r="W33" s="120"/>
      <c r="X33" s="121"/>
      <c r="Y33" s="65"/>
    </row>
    <row r="34" spans="1:25" ht="15.75" thickBot="1">
      <c r="C34" s="60"/>
      <c r="D34" s="60"/>
      <c r="E34" s="73"/>
      <c r="F34" s="60"/>
      <c r="G34" s="60"/>
      <c r="H34" s="60"/>
      <c r="I34" s="60"/>
      <c r="J34" s="60"/>
      <c r="K34" s="61"/>
      <c r="L34" s="75">
        <f>N34-L33</f>
        <v>10</v>
      </c>
      <c r="M34" s="76"/>
      <c r="N34" s="77">
        <f>MIN(Q30)</f>
        <v>19</v>
      </c>
      <c r="O34" s="60"/>
      <c r="P34" s="61"/>
      <c r="T34" s="84"/>
      <c r="U34" s="94"/>
      <c r="V34" s="71">
        <f>VLOOKUP(V33,$A$2:$H$13,8)</f>
        <v>3</v>
      </c>
      <c r="W34" s="72">
        <f>X35-X32</f>
        <v>0</v>
      </c>
      <c r="X34" s="58">
        <v>0</v>
      </c>
      <c r="Y34" s="65"/>
    </row>
    <row r="35" spans="1:25" ht="15.75" thickBot="1">
      <c r="C35" s="57"/>
      <c r="D35" s="57"/>
      <c r="E35" s="73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96"/>
      <c r="U35" s="95"/>
      <c r="V35" s="75">
        <f>X35-V34</f>
        <v>24</v>
      </c>
      <c r="W35" s="76"/>
      <c r="X35" s="77">
        <f>X32</f>
        <v>27</v>
      </c>
    </row>
    <row r="36" spans="1:25" ht="15.75" thickBot="1">
      <c r="C36" s="57"/>
      <c r="D36" s="57"/>
      <c r="E36" s="73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96"/>
      <c r="U36" s="95"/>
      <c r="V36" s="57"/>
      <c r="W36" s="57"/>
      <c r="X36" s="57"/>
    </row>
    <row r="37" spans="1:25" ht="15.75" thickBot="1">
      <c r="A37" s="1"/>
      <c r="B37" s="1"/>
      <c r="C37" s="57"/>
      <c r="D37" s="57"/>
      <c r="E37" s="73"/>
      <c r="F37" s="57"/>
      <c r="G37" s="62">
        <f>D22</f>
        <v>3</v>
      </c>
      <c r="H37" s="63"/>
      <c r="I37" s="64">
        <f>G39+G37</f>
        <v>11</v>
      </c>
      <c r="J37" s="59"/>
      <c r="K37" s="59"/>
      <c r="L37" s="59"/>
      <c r="M37" s="59"/>
      <c r="N37" s="59"/>
      <c r="O37" s="59"/>
      <c r="P37" s="59"/>
      <c r="Q37" s="62">
        <f>I37</f>
        <v>11</v>
      </c>
      <c r="R37" s="63"/>
      <c r="S37" s="64">
        <f>Q39+Q37</f>
        <v>19</v>
      </c>
      <c r="T37" s="97"/>
      <c r="U37" s="59"/>
      <c r="V37" s="59"/>
      <c r="W37" s="59"/>
      <c r="X37" s="59"/>
    </row>
    <row r="38" spans="1:25" ht="15.75" thickBot="1">
      <c r="C38" s="59"/>
      <c r="D38" s="59"/>
      <c r="E38" s="73"/>
      <c r="F38" s="70"/>
      <c r="G38" s="119" t="s">
        <v>6</v>
      </c>
      <c r="H38" s="120"/>
      <c r="I38" s="121"/>
      <c r="J38" s="89"/>
      <c r="K38" s="55"/>
      <c r="L38" s="55"/>
      <c r="M38" s="55"/>
      <c r="N38" s="55"/>
      <c r="O38" s="55"/>
      <c r="P38" s="55"/>
      <c r="Q38" s="119" t="s">
        <v>17</v>
      </c>
      <c r="R38" s="120"/>
      <c r="S38" s="121"/>
      <c r="T38" s="98"/>
      <c r="U38" s="59"/>
      <c r="V38" s="59"/>
      <c r="W38" s="59"/>
      <c r="X38" s="59"/>
    </row>
    <row r="39" spans="1:25" ht="15.75" thickBot="1">
      <c r="G39" s="71">
        <f>VLOOKUP(G38,$A$2:$H$13,8)</f>
        <v>8</v>
      </c>
      <c r="H39" s="72">
        <f>I40-I37</f>
        <v>5</v>
      </c>
      <c r="I39" s="58">
        <f>Q37-I37</f>
        <v>0</v>
      </c>
      <c r="Q39" s="71">
        <f>VLOOKUP(Q38,$A$2:$H$13,8)</f>
        <v>8</v>
      </c>
      <c r="R39" s="72">
        <f>S40-S37</f>
        <v>5</v>
      </c>
      <c r="S39" s="58">
        <f>V32-S37</f>
        <v>5</v>
      </c>
    </row>
    <row r="40" spans="1:25" ht="15.75" thickBot="1">
      <c r="G40" s="75">
        <f>I40-G39</f>
        <v>8</v>
      </c>
      <c r="H40" s="76"/>
      <c r="I40" s="77">
        <f>MIN(Q40)</f>
        <v>16</v>
      </c>
      <c r="Q40" s="75">
        <f>S40-Q39</f>
        <v>16</v>
      </c>
      <c r="R40" s="76"/>
      <c r="S40" s="77">
        <f>MIN(V35)</f>
        <v>24</v>
      </c>
    </row>
  </sheetData>
  <mergeCells count="26">
    <mergeCell ref="Q28:S28"/>
    <mergeCell ref="L26:N26"/>
    <mergeCell ref="V33:X33"/>
    <mergeCell ref="G38:I38"/>
    <mergeCell ref="L32:N32"/>
    <mergeCell ref="Q38:S38"/>
    <mergeCell ref="Z2:AA2"/>
    <mergeCell ref="G19:I19"/>
    <mergeCell ref="L19:N19"/>
    <mergeCell ref="K4:S4"/>
    <mergeCell ref="V4:X4"/>
    <mergeCell ref="K5:S5"/>
    <mergeCell ref="K6:S6"/>
    <mergeCell ref="K7:S7"/>
    <mergeCell ref="U7:V7"/>
    <mergeCell ref="X7:Y7"/>
    <mergeCell ref="Z7:AA7"/>
    <mergeCell ref="K8:S8"/>
    <mergeCell ref="K9:S9"/>
    <mergeCell ref="V10:X10"/>
    <mergeCell ref="AA10:AC10"/>
    <mergeCell ref="K3:S3"/>
    <mergeCell ref="B1:D1"/>
    <mergeCell ref="E1:G1"/>
    <mergeCell ref="U2:V2"/>
    <mergeCell ref="X2:Y2"/>
  </mergeCells>
  <conditionalFormatting sqref="AB11">
    <cfRule type="cellIs" dxfId="0" priority="1" operator="equal">
      <formula>0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Muster</vt:lpstr>
      <vt:lpstr>Tabelle1</vt:lpstr>
      <vt:lpstr>Aufgabe 1</vt:lpstr>
      <vt:lpstr>Aufgabe 2</vt:lpstr>
      <vt:lpstr>Aufgabe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Valassis</dc:creator>
  <cp:lastModifiedBy>Daniel Valassis</cp:lastModifiedBy>
  <dcterms:created xsi:type="dcterms:W3CDTF">2023-04-20T12:52:47Z</dcterms:created>
  <dcterms:modified xsi:type="dcterms:W3CDTF">2023-04-28T06:38:04Z</dcterms:modified>
</cp:coreProperties>
</file>