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520" windowHeight="12000" tabRatio="500" firstSheet="5" autoFilterDateGrouping="1"/>
  </bookViews>
  <sheets>
    <sheet xmlns:r="http://schemas.openxmlformats.org/officeDocument/2006/relationships" name="TC1 (E121)" sheetId="1" state="visible" r:id="rId1"/>
    <sheet xmlns:r="http://schemas.openxmlformats.org/officeDocument/2006/relationships" name="M1 (E122)" sheetId="2" state="visible" r:id="rId2"/>
    <sheet xmlns:r="http://schemas.openxmlformats.org/officeDocument/2006/relationships" name="M2 (E123)" sheetId="3" state="visible" r:id="rId3"/>
    <sheet xmlns:r="http://schemas.openxmlformats.org/officeDocument/2006/relationships" name="T1 (E124)" sheetId="4" state="visible" r:id="rId4"/>
    <sheet xmlns:r="http://schemas.openxmlformats.org/officeDocument/2006/relationships" name="T2 (E125)" sheetId="5" state="visible" r:id="rId5"/>
    <sheet xmlns:r="http://schemas.openxmlformats.org/officeDocument/2006/relationships" name="T3 (E126)" sheetId="6" state="visible" r:id="rId6"/>
    <sheet xmlns:r="http://schemas.openxmlformats.org/officeDocument/2006/relationships" name="TC2 (E127)" sheetId="7" state="visible" r:id="rId7"/>
  </sheets>
  <externalReferences>
    <externalReference xmlns:r="http://schemas.openxmlformats.org/officeDocument/2006/relationships" r:id="rId8"/>
  </externalReferences>
  <definedNames>
    <definedName name="____Nam1">#REF!</definedName>
    <definedName name="___Nam1">#REF!</definedName>
    <definedName name="___nam2">#REF!</definedName>
    <definedName name="__Nam1">#REF!</definedName>
    <definedName name="__nam2">#REF!</definedName>
    <definedName name="_BQ4.1">#REF!</definedName>
    <definedName name="_Key1">#REF!</definedName>
    <definedName name="_Nam1">#REF!</definedName>
    <definedName name="_nam2">#REF!</definedName>
    <definedName name="_Order1">255</definedName>
    <definedName name="_Sort">#REF!</definedName>
    <definedName name="Actual" localSheetId="10">(PeriodInActual*(#REF!&gt;0))*PeriodInPlan</definedName>
    <definedName name="Actual" localSheetId="1">(PeriodInActual*(#REF!&gt;0))*PeriodInPlan</definedName>
    <definedName name="Actual">(PeriodInActual*(#REF!&gt;0))*PeriodInPlan</definedName>
    <definedName name="ActualBeyond" localSheetId="10">PeriodInActual*(#REF!&gt;0)</definedName>
    <definedName name="ActualBeyond" localSheetId="1">PeriodInActual*(#REF!&gt;0)</definedName>
    <definedName name="ActualBeyond">PeriodInActual*(#REF!&gt;0)</definedName>
    <definedName name="ghjghjg" localSheetId="10">prozentabgeschlossenunter*zeitrauminplanenung</definedName>
    <definedName name="ghjghjg" localSheetId="2">prozentabgeschlossenunter*zeitrauminplanenung</definedName>
    <definedName name="ghjghjg" localSheetId="3">prozentabgeschlossenunter*zeitrauminplanenung</definedName>
    <definedName name="ghjghjg" localSheetId="4">prozentabgeschlossenunter*zeitrauminplanenung</definedName>
    <definedName name="ghjghjg" localSheetId="5">prozentabgeschlossenunter*zeitrauminplanenung</definedName>
    <definedName name="ghjghjg" localSheetId="6">prozentabgeschlossenunter*zeitrauminplanenung</definedName>
    <definedName name="ghjghjg" localSheetId="1">prozentabgeschlossenunter*zeitrauminplanenung</definedName>
    <definedName name="ghjghjg">prozentabgeschlossenunter*zeitrauminplanenung</definedName>
    <definedName name="Name">#REF!</definedName>
    <definedName name="PercentComplete" localSheetId="10">PercentCompleteBeyond*PeriodInPlan</definedName>
    <definedName name="PercentComplete" localSheetId="1">PercentCompleteBeyond*PeriodInPlan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 localSheetId="10">PeriodInPlan*(#REF!&gt;0)</definedName>
    <definedName name="Plan" localSheetId="1">PeriodInPlan*(#REF!&gt;0)</definedName>
    <definedName name="Plan">PeriodInPlan*(#REF!&gt;0)</definedName>
    <definedName name="Print_Titles_MI" localSheetId="10">'FEM ANALISIS'!$A$1:$HU$12</definedName>
    <definedName name="Print_Titles_MI" localSheetId="2">'M1 (E122)'!$A$1:$HG$10</definedName>
    <definedName name="Print_Titles_MI" localSheetId="3">'M2 (E123)'!$A$1:$HG$10</definedName>
    <definedName name="Print_Titles_MI" localSheetId="4">'T1 (E124)'!$A$1:$HG$10</definedName>
    <definedName name="Print_Titles_MI" localSheetId="5">'T2 (E125)'!$A$1:$HF$10</definedName>
    <definedName name="Print_Titles_MI" localSheetId="6">'T3 (E126)'!$A$1:$HF$10</definedName>
    <definedName name="Print_Titles_MI" localSheetId="1">'TC1 (E121)'!$A$1:$HU$12</definedName>
    <definedName name="SAPBEXrevision">1</definedName>
    <definedName name="SAPBEXsysID">"PPX"</definedName>
    <definedName name="SAPBEXwbID">"3QCIQFE1QA31BU1YZNPHHFNRF"</definedName>
    <definedName name="Z_11D421AF_6E0A_4A42_BD13_4BD547C54C79_.wvu.FilterData" localSheetId="10">'FEM ANALISIS'!$A$8:$J$9</definedName>
    <definedName name="Z_11D421AF_6E0A_4A42_BD13_4BD547C54C79_.wvu.FilterData" localSheetId="2">'M1 (E122)'!$A$8:$J$9</definedName>
    <definedName name="Z_11D421AF_6E0A_4A42_BD13_4BD547C54C79_.wvu.FilterData" localSheetId="3">'M2 (E123)'!$A$8:$J$9</definedName>
    <definedName name="Z_11D421AF_6E0A_4A42_BD13_4BD547C54C79_.wvu.FilterData" localSheetId="4">'T1 (E124)'!$A$8:$J$9</definedName>
    <definedName name="Z_11D421AF_6E0A_4A42_BD13_4BD547C54C79_.wvu.FilterData" localSheetId="5">'T2 (E125)'!$A$8:$J$9</definedName>
    <definedName name="Z_11D421AF_6E0A_4A42_BD13_4BD547C54C79_.wvu.FilterData" localSheetId="6">'T3 (E126)'!$A$8:$J$9</definedName>
    <definedName name="Z_11D421AF_6E0A_4A42_BD13_4BD547C54C79_.wvu.FilterData" localSheetId="1">'TC1 (E121)'!$A$8:$J$9</definedName>
    <definedName name="Z_3741C409_A7D9_4A25_AE34_2D3EBB31EA39_.wvu.FilterData" localSheetId="10">'FEM ANALISIS'!$A$8:$J$9</definedName>
    <definedName name="Z_3741C409_A7D9_4A25_AE34_2D3EBB31EA39_.wvu.FilterData" localSheetId="2">'M1 (E122)'!$A$8:$J$9</definedName>
    <definedName name="Z_3741C409_A7D9_4A25_AE34_2D3EBB31EA39_.wvu.FilterData" localSheetId="3">'M2 (E123)'!$A$8:$J$9</definedName>
    <definedName name="Z_3741C409_A7D9_4A25_AE34_2D3EBB31EA39_.wvu.FilterData" localSheetId="4">'T1 (E124)'!$A$8:$J$9</definedName>
    <definedName name="Z_3741C409_A7D9_4A25_AE34_2D3EBB31EA39_.wvu.FilterData" localSheetId="5">'T2 (E125)'!$A$8:$J$9</definedName>
    <definedName name="Z_3741C409_A7D9_4A25_AE34_2D3EBB31EA39_.wvu.FilterData" localSheetId="6">'T3 (E126)'!$A$8:$J$9</definedName>
    <definedName name="Z_3741C409_A7D9_4A25_AE34_2D3EBB31EA39_.wvu.FilterData" localSheetId="1">'TC1 (E121)'!$A$8:$J$9</definedName>
    <definedName name="Z_3741C409_A7D9_4A25_AE34_2D3EBB31EA39_.wvu.PrintArea" localSheetId="10">'FEM ANALISIS'!$A$1:$J$9</definedName>
    <definedName name="Z_3741C409_A7D9_4A25_AE34_2D3EBB31EA39_.wvu.PrintArea" localSheetId="2">'M1 (E122)'!$A$1:$J$9</definedName>
    <definedName name="Z_3741C409_A7D9_4A25_AE34_2D3EBB31EA39_.wvu.PrintArea" localSheetId="3">'M2 (E123)'!$A$1:$J$9</definedName>
    <definedName name="Z_3741C409_A7D9_4A25_AE34_2D3EBB31EA39_.wvu.PrintArea" localSheetId="4">'T1 (E124)'!$A$1:$J$9</definedName>
    <definedName name="Z_3741C409_A7D9_4A25_AE34_2D3EBB31EA39_.wvu.PrintArea" localSheetId="5">'T2 (E125)'!$A$1:$J$9</definedName>
    <definedName name="Z_3741C409_A7D9_4A25_AE34_2D3EBB31EA39_.wvu.PrintArea" localSheetId="6">'T3 (E126)'!$A$1:$J$9</definedName>
    <definedName name="Z_3741C409_A7D9_4A25_AE34_2D3EBB31EA39_.wvu.PrintArea" localSheetId="1">'TC1 (E121)'!$A$1:$J$9</definedName>
    <definedName name="Z_3741C409_A7D9_4A25_AE34_2D3EBB31EA39_.wvu.PrintTitles" localSheetId="10">'FEM ANALISIS'!$A$1:$HU$12</definedName>
    <definedName name="Z_3741C409_A7D9_4A25_AE34_2D3EBB31EA39_.wvu.PrintTitles" localSheetId="2">'M1 (E122)'!$A$1:$HG$10</definedName>
    <definedName name="Z_3741C409_A7D9_4A25_AE34_2D3EBB31EA39_.wvu.PrintTitles" localSheetId="3">'M2 (E123)'!$A$1:$HG$10</definedName>
    <definedName name="Z_3741C409_A7D9_4A25_AE34_2D3EBB31EA39_.wvu.PrintTitles" localSheetId="4">'T1 (E124)'!$A$1:$HG$10</definedName>
    <definedName name="Z_3741C409_A7D9_4A25_AE34_2D3EBB31EA39_.wvu.PrintTitles" localSheetId="5">'T2 (E125)'!$A$1:$HF$10</definedName>
    <definedName name="Z_3741C409_A7D9_4A25_AE34_2D3EBB31EA39_.wvu.PrintTitles" localSheetId="6">'T3 (E126)'!$A$1:$HF$10</definedName>
    <definedName name="Z_3741C409_A7D9_4A25_AE34_2D3EBB31EA39_.wvu.PrintTitles" localSheetId="1">'TC1 (E121)'!$A$1:$HU$12</definedName>
    <definedName name="Z_6ED6205F_5FD0_429B_ADAF_ED37D522C502_.wvu.FilterData" localSheetId="10">'FEM ANALISIS'!$A$8:$J$9</definedName>
    <definedName name="Z_6ED6205F_5FD0_429B_ADAF_ED37D522C502_.wvu.FilterData" localSheetId="2">'M1 (E122)'!$A$8:$J$9</definedName>
    <definedName name="Z_6ED6205F_5FD0_429B_ADAF_ED37D522C502_.wvu.FilterData" localSheetId="3">'M2 (E123)'!$A$8:$J$9</definedName>
    <definedName name="Z_6ED6205F_5FD0_429B_ADAF_ED37D522C502_.wvu.FilterData" localSheetId="4">'T1 (E124)'!$A$8:$J$9</definedName>
    <definedName name="Z_6ED6205F_5FD0_429B_ADAF_ED37D522C502_.wvu.FilterData" localSheetId="5">'T2 (E125)'!$A$8:$J$9</definedName>
    <definedName name="Z_6ED6205F_5FD0_429B_ADAF_ED37D522C502_.wvu.FilterData" localSheetId="6">'T3 (E126)'!$A$8:$J$9</definedName>
    <definedName name="Z_6ED6205F_5FD0_429B_ADAF_ED37D522C502_.wvu.FilterData" localSheetId="1">'TC1 (E121)'!$A$8:$J$9</definedName>
    <definedName name="Z_A8860333_EFDC_4EF9_9457_D4B6A3BE584D_.wvu.FilterData" localSheetId="10">'FEM ANALISIS'!$A$8:$J$9</definedName>
    <definedName name="Z_A8860333_EFDC_4EF9_9457_D4B6A3BE584D_.wvu.FilterData" localSheetId="2">'M1 (E122)'!$A$8:$J$9</definedName>
    <definedName name="Z_A8860333_EFDC_4EF9_9457_D4B6A3BE584D_.wvu.FilterData" localSheetId="3">'M2 (E123)'!$A$8:$J$9</definedName>
    <definedName name="Z_A8860333_EFDC_4EF9_9457_D4B6A3BE584D_.wvu.FilterData" localSheetId="4">'T1 (E124)'!$A$8:$J$9</definedName>
    <definedName name="Z_A8860333_EFDC_4EF9_9457_D4B6A3BE584D_.wvu.FilterData" localSheetId="5">'T2 (E125)'!$A$8:$J$9</definedName>
    <definedName name="Z_A8860333_EFDC_4EF9_9457_D4B6A3BE584D_.wvu.FilterData" localSheetId="6">'T3 (E126)'!$A$8:$J$9</definedName>
    <definedName name="Z_A8860333_EFDC_4EF9_9457_D4B6A3BE584D_.wvu.FilterData" localSheetId="1">'TC1 (E121)'!$A$8:$J$9</definedName>
    <definedName name="Z_A9BF8B8E_F7E2_4C13_9CC3_9BC4E793E8B6_.wvu.FilterData" localSheetId="10">'FEM ANALISIS'!$A$8:$J$9</definedName>
    <definedName name="Z_A9BF8B8E_F7E2_4C13_9CC3_9BC4E793E8B6_.wvu.FilterData" localSheetId="2">'M1 (E122)'!$A$8:$J$9</definedName>
    <definedName name="Z_A9BF8B8E_F7E2_4C13_9CC3_9BC4E793E8B6_.wvu.FilterData" localSheetId="3">'M2 (E123)'!$A$8:$J$9</definedName>
    <definedName name="Z_A9BF8B8E_F7E2_4C13_9CC3_9BC4E793E8B6_.wvu.FilterData" localSheetId="4">'T1 (E124)'!$A$8:$J$9</definedName>
    <definedName name="Z_A9BF8B8E_F7E2_4C13_9CC3_9BC4E793E8B6_.wvu.FilterData" localSheetId="5">'T2 (E125)'!$A$8:$J$9</definedName>
    <definedName name="Z_A9BF8B8E_F7E2_4C13_9CC3_9BC4E793E8B6_.wvu.FilterData" localSheetId="6">'T3 (E126)'!$A$8:$J$9</definedName>
    <definedName name="Z_A9BF8B8E_F7E2_4C13_9CC3_9BC4E793E8B6_.wvu.FilterData" localSheetId="1">'TC1 (E121)'!$A$8:$J$9</definedName>
    <definedName name="Z_B412866C_6A81_4210_8D89_F69015606F4D_.wvu.FilterData" localSheetId="10">'FEM ANALISIS'!$A$8:$J$9</definedName>
    <definedName name="Z_B412866C_6A81_4210_8D89_F69015606F4D_.wvu.FilterData" localSheetId="2">'M1 (E122)'!$A$8:$J$9</definedName>
    <definedName name="Z_B412866C_6A81_4210_8D89_F69015606F4D_.wvu.FilterData" localSheetId="3">'M2 (E123)'!$A$8:$J$9</definedName>
    <definedName name="Z_B412866C_6A81_4210_8D89_F69015606F4D_.wvu.FilterData" localSheetId="4">'T1 (E124)'!$A$8:$J$9</definedName>
    <definedName name="Z_B412866C_6A81_4210_8D89_F69015606F4D_.wvu.FilterData" localSheetId="5">'T2 (E125)'!$A$8:$J$9</definedName>
    <definedName name="Z_B412866C_6A81_4210_8D89_F69015606F4D_.wvu.FilterData" localSheetId="6">'T3 (E126)'!$A$8:$J$9</definedName>
    <definedName name="Z_B412866C_6A81_4210_8D89_F69015606F4D_.wvu.FilterData" localSheetId="1">'TC1 (E121)'!$A$8:$J$9</definedName>
    <definedName name="Z_CE38BE73_1704_440B_B78A_70A3338462AD_.wvu.FilterData" localSheetId="10">'FEM ANALISIS'!$A$8:$J$9</definedName>
    <definedName name="Z_CE38BE73_1704_440B_B78A_70A3338462AD_.wvu.FilterData" localSheetId="2">'M1 (E122)'!$A$8:$J$9</definedName>
    <definedName name="Z_CE38BE73_1704_440B_B78A_70A3338462AD_.wvu.FilterData" localSheetId="3">'M2 (E123)'!$A$8:$J$9</definedName>
    <definedName name="Z_CE38BE73_1704_440B_B78A_70A3338462AD_.wvu.FilterData" localSheetId="4">'T1 (E124)'!$A$8:$J$9</definedName>
    <definedName name="Z_CE38BE73_1704_440B_B78A_70A3338462AD_.wvu.FilterData" localSheetId="5">'T2 (E125)'!$A$8:$J$9</definedName>
    <definedName name="Z_CE38BE73_1704_440B_B78A_70A3338462AD_.wvu.FilterData" localSheetId="6">'T3 (E126)'!$A$8:$J$9</definedName>
    <definedName name="Z_CE38BE73_1704_440B_B78A_70A3338462AD_.wvu.FilterData" localSheetId="1">'TC1 (E121)'!$A$8:$J$9</definedName>
    <definedName name="Z_CE38BE73_1704_440B_B78A_70A3338462AD_.wvu.PrintArea" localSheetId="10">'FEM ANALISIS'!$A$1:$J$9</definedName>
    <definedName name="Z_CE38BE73_1704_440B_B78A_70A3338462AD_.wvu.PrintArea" localSheetId="2">'M1 (E122)'!$A$1:$J$9</definedName>
    <definedName name="Z_CE38BE73_1704_440B_B78A_70A3338462AD_.wvu.PrintArea" localSheetId="3">'M2 (E123)'!$A$1:$J$9</definedName>
    <definedName name="Z_CE38BE73_1704_440B_B78A_70A3338462AD_.wvu.PrintArea" localSheetId="4">'T1 (E124)'!$A$1:$J$9</definedName>
    <definedName name="Z_CE38BE73_1704_440B_B78A_70A3338462AD_.wvu.PrintArea" localSheetId="5">'T2 (E125)'!$A$1:$J$9</definedName>
    <definedName name="Z_CE38BE73_1704_440B_B78A_70A3338462AD_.wvu.PrintArea" localSheetId="6">'T3 (E126)'!$A$1:$J$9</definedName>
    <definedName name="Z_CE38BE73_1704_440B_B78A_70A3338462AD_.wvu.PrintArea" localSheetId="1">'TC1 (E121)'!$A$1:$J$9</definedName>
    <definedName name="Z_CE38BE73_1704_440B_B78A_70A3338462AD_.wvu.PrintTitles" localSheetId="10">'FEM ANALISIS'!$A$1:$HU$12</definedName>
    <definedName name="Z_CE38BE73_1704_440B_B78A_70A3338462AD_.wvu.PrintTitles" localSheetId="2">'M1 (E122)'!$A$1:$HG$10</definedName>
    <definedName name="Z_CE38BE73_1704_440B_B78A_70A3338462AD_.wvu.PrintTitles" localSheetId="3">'M2 (E123)'!$A$1:$HG$10</definedName>
    <definedName name="Z_CE38BE73_1704_440B_B78A_70A3338462AD_.wvu.PrintTitles" localSheetId="4">'T1 (E124)'!$A$1:$HG$10</definedName>
    <definedName name="Z_CE38BE73_1704_440B_B78A_70A3338462AD_.wvu.PrintTitles" localSheetId="5">'T2 (E125)'!$A$1:$HF$10</definedName>
    <definedName name="Z_CE38BE73_1704_440B_B78A_70A3338462AD_.wvu.PrintTitles" localSheetId="6">'T3 (E126)'!$A$1:$HF$10</definedName>
    <definedName name="Z_CE38BE73_1704_440B_B78A_70A3338462AD_.wvu.PrintTitles" localSheetId="1">'TC1 (E121)'!$A$1:$HU$12</definedName>
    <definedName name="Z_DEC30714_C6DD_415F_9B00_3B7B4BED635C_.wvu.FilterData" localSheetId="10">'FEM ANALISIS'!$A$8:$J$9</definedName>
    <definedName name="Z_DEC30714_C6DD_415F_9B00_3B7B4BED635C_.wvu.FilterData" localSheetId="2">'M1 (E122)'!$A$8:$J$9</definedName>
    <definedName name="Z_DEC30714_C6DD_415F_9B00_3B7B4BED635C_.wvu.FilterData" localSheetId="3">'M2 (E123)'!$A$8:$J$9</definedName>
    <definedName name="Z_DEC30714_C6DD_415F_9B00_3B7B4BED635C_.wvu.FilterData" localSheetId="4">'T1 (E124)'!$A$8:$J$9</definedName>
    <definedName name="Z_DEC30714_C6DD_415F_9B00_3B7B4BED635C_.wvu.FilterData" localSheetId="5">'T2 (E125)'!$A$8:$J$9</definedName>
    <definedName name="Z_DEC30714_C6DD_415F_9B00_3B7B4BED635C_.wvu.FilterData" localSheetId="6">'T3 (E126)'!$A$8:$J$9</definedName>
    <definedName name="Z_DEC30714_C6DD_415F_9B00_3B7B4BED635C_.wvu.FilterData" localSheetId="1">'TC1 (E121)'!$A$8:$J$9</definedName>
    <definedName name="Z_F27D22A0_CBE5_41EA_A146_21D7249EAF7A_.wvu.FilterData" localSheetId="10">'FEM ANALISIS'!$A$8:$J$9</definedName>
    <definedName name="Z_F27D22A0_CBE5_41EA_A146_21D7249EAF7A_.wvu.FilterData" localSheetId="2">'M1 (E122)'!$A$8:$J$9</definedName>
    <definedName name="Z_F27D22A0_CBE5_41EA_A146_21D7249EAF7A_.wvu.FilterData" localSheetId="3">'M2 (E123)'!$A$8:$J$9</definedName>
    <definedName name="Z_F27D22A0_CBE5_41EA_A146_21D7249EAF7A_.wvu.FilterData" localSheetId="4">'T1 (E124)'!$A$8:$J$9</definedName>
    <definedName name="Z_F27D22A0_CBE5_41EA_A146_21D7249EAF7A_.wvu.FilterData" localSheetId="5">'T2 (E125)'!$A$8:$J$9</definedName>
    <definedName name="Z_F27D22A0_CBE5_41EA_A146_21D7249EAF7A_.wvu.FilterData" localSheetId="6">'T3 (E126)'!$A$8:$J$9</definedName>
    <definedName name="Z_F27D22A0_CBE5_41EA_A146_21D7249EAF7A_.wvu.FilterData" localSheetId="1">'TC1 (E121)'!$A$8:$J$9</definedName>
    <definedName name="_xlnm.Print_Area" localSheetId="0">'TC1 (E121)'!$G$153:$P$175</definedName>
    <definedName name="_xlnm.Print_Area" localSheetId="1">'M1 (E122)'!$B$8:$W$122</definedName>
    <definedName name="_xlnm.Print_Area" localSheetId="2">'M2 (E123)'!$A$1:$J$110</definedName>
    <definedName name="_xlnm.Print_Area" localSheetId="3">'T1 (E124)'!$A$1:$J$107</definedName>
    <definedName name="_xlnm.Print_Area" localSheetId="4">'T2 (E125)'!$A$1:$J$100</definedName>
    <definedName name="_xlnm.Print_Area" localSheetId="5">'T3 (E126)'!$A$1:$J$96</definedName>
    <definedName name="_xlnm.Print_Area" localSheetId="6">'TC2 (E127)'!$A$1:$J$139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"/>
    <numFmt numFmtId="166" formatCode="yyyy-mm-dd h:mm:ss"/>
  </numFmts>
  <fonts count="122">
    <font>
      <name val="Corbel"/>
      <charset val="1"/>
      <color rgb="FF404040"/>
      <sz val="11"/>
    </font>
    <font>
      <name val="Calibri"/>
      <charset val="1"/>
      <sz val="12"/>
    </font>
    <font>
      <name val="Arial"/>
      <charset val="1"/>
      <color rgb="FF404040"/>
      <sz val="11"/>
    </font>
    <font>
      <name val="Calibri"/>
      <charset val="1"/>
      <b val="1"/>
      <sz val="9"/>
    </font>
    <font>
      <name val="Calibri"/>
      <charset val="1"/>
      <b val="1"/>
      <sz val="12"/>
    </font>
    <font>
      <name val="SWISS"/>
      <charset val="1"/>
      <sz val="12"/>
    </font>
    <font>
      <name val="Calibri"/>
      <charset val="1"/>
      <color rgb="FF339966"/>
      <sz val="12"/>
    </font>
    <font>
      <name val="Calibri"/>
      <charset val="1"/>
      <color rgb="FF666699"/>
      <sz val="12"/>
    </font>
    <font>
      <name val="Calibri"/>
      <charset val="1"/>
      <color rgb="FFFFCC00"/>
      <sz val="12"/>
    </font>
    <font>
      <name val="Calibri"/>
      <charset val="1"/>
      <color rgb="FF969696"/>
      <sz val="12"/>
    </font>
    <font>
      <name val="Calibri"/>
      <charset val="1"/>
      <b val="1"/>
      <sz val="14"/>
    </font>
    <font>
      <name val="Calibri"/>
      <charset val="1"/>
      <sz val="16"/>
    </font>
    <font>
      <name val="Calibri"/>
      <charset val="1"/>
      <b val="1"/>
      <sz val="16"/>
    </font>
    <font>
      <name val="Arial"/>
      <charset val="1"/>
      <sz val="24"/>
    </font>
    <font>
      <name val="Calibri"/>
      <charset val="1"/>
      <color rgb="FF000000"/>
      <sz val="12"/>
    </font>
    <font>
      <name val="Calibri"/>
      <charset val="1"/>
      <b val="1"/>
      <color rgb="FF404040"/>
      <sz val="10"/>
    </font>
    <font>
      <name val="Corbel"/>
      <charset val="1"/>
      <b val="1"/>
      <color rgb="FF404040"/>
      <sz val="11"/>
    </font>
    <font>
      <name val="Calibri"/>
      <charset val="1"/>
      <color rgb="FF404040"/>
      <sz val="12"/>
    </font>
    <font>
      <name val="Calibri"/>
      <charset val="1"/>
      <color rgb="FF333300"/>
      <sz val="12"/>
    </font>
    <font>
      <name val="Corbel"/>
      <charset val="1"/>
      <b val="1"/>
      <color rgb="FF404040"/>
      <sz val="12"/>
    </font>
    <font>
      <name val="Calibri"/>
      <charset val="1"/>
      <b val="1"/>
      <color rgb="FF404040"/>
      <sz val="12"/>
    </font>
    <font>
      <name val="SWISS"/>
      <charset val="1"/>
      <b val="1"/>
      <sz val="12"/>
    </font>
    <font>
      <name val="Arial"/>
      <charset val="1"/>
      <b val="1"/>
      <sz val="12"/>
    </font>
    <font>
      <name val="Nachlieli CLM"/>
      <charset val="1"/>
      <sz val="12"/>
    </font>
    <font>
      <name val="Calibri"/>
      <charset val="1"/>
      <color rgb="FF262626"/>
      <sz val="11"/>
    </font>
    <font>
      <name val="DejaVu Sans Mono"/>
      <charset val="1"/>
      <b val="1"/>
      <color rgb="FF404040"/>
      <sz val="12"/>
    </font>
    <font>
      <name val="DejaVu Sans Mono"/>
      <charset val="1"/>
      <b val="1"/>
      <sz val="12"/>
    </font>
    <font>
      <name val="Corbel"/>
      <charset val="1"/>
      <sz val="11"/>
    </font>
    <font>
      <name val="Calibri"/>
      <charset val="1"/>
      <b val="1"/>
      <sz val="11"/>
    </font>
    <font>
      <name val="Arial"/>
      <charset val="1"/>
      <sz val="10"/>
    </font>
    <font>
      <name val="Calibri"/>
      <charset val="1"/>
      <sz val="9"/>
    </font>
    <font>
      <name val="SWISS"/>
      <charset val="1"/>
      <sz val="9"/>
    </font>
    <font>
      <name val="Calibri"/>
      <charset val="1"/>
      <sz val="11"/>
      <scheme val="minor"/>
    </font>
    <font>
      <name val="Calibri"/>
      <charset val="1"/>
      <sz val="12"/>
      <scheme val="minor"/>
    </font>
    <font>
      <name val="Calibri"/>
      <charset val="1"/>
      <color rgb="FF404040"/>
      <sz val="11"/>
      <scheme val="minor"/>
    </font>
    <font>
      <name val="Arial"/>
      <charset val="1"/>
      <sz val="11"/>
    </font>
    <font>
      <name val="Calibri"/>
      <charset val="134"/>
      <color rgb="FF333333"/>
      <sz val="12"/>
    </font>
    <font>
      <name val="Corbel"/>
      <charset val="1"/>
      <color rgb="FF404040"/>
      <sz val="12"/>
    </font>
    <font>
      <name val="Calibri"/>
      <charset val="134"/>
      <b val="1"/>
      <color rgb="FF333333"/>
      <sz val="12"/>
    </font>
    <font>
      <name val="Calibri"/>
      <charset val="134"/>
      <b val="1"/>
      <sz val="12"/>
    </font>
    <font>
      <name val="Calibri"/>
      <charset val="134"/>
      <sz val="12"/>
    </font>
    <font>
      <name val="Arial"/>
      <charset val="1"/>
      <b val="1"/>
      <color rgb="FF404040"/>
      <sz val="18"/>
    </font>
    <font>
      <name val="Corbel"/>
      <charset val="1"/>
      <b val="1"/>
      <sz val="12"/>
    </font>
    <font>
      <name val="Calibri"/>
      <charset val="1"/>
      <b val="1"/>
      <sz val="12"/>
      <scheme val="minor"/>
    </font>
    <font>
      <name val="Calibri"/>
      <charset val="1"/>
      <color rgb="FF404040"/>
      <sz val="12"/>
      <scheme val="minor"/>
    </font>
    <font>
      <name val="Calibri"/>
      <charset val="1"/>
      <b val="1"/>
      <color rgb="FF404040"/>
      <sz val="12"/>
      <scheme val="minor"/>
    </font>
    <font>
      <name val="Arial"/>
      <charset val="1"/>
      <b val="1"/>
      <color rgb="FF404040"/>
      <sz val="12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1"/>
      <scheme val="minor"/>
    </font>
    <font>
      <name val="Corbel"/>
      <charset val="1"/>
      <strike val="1"/>
      <color rgb="FF404040"/>
      <sz val="11"/>
    </font>
    <font>
      <name val="Calibri"/>
      <charset val="1"/>
      <color rgb="FFFF6600"/>
      <sz val="12"/>
    </font>
    <font>
      <name val="Calibri"/>
      <charset val="1"/>
      <color rgb="FF3366FF"/>
      <sz val="12"/>
    </font>
    <font>
      <name val="Calibri"/>
      <charset val="1"/>
      <color rgb="FF33CCCC"/>
      <sz val="12"/>
    </font>
    <font>
      <name val="Calibri"/>
      <charset val="1"/>
      <color rgb="FF800080"/>
      <sz val="12"/>
    </font>
    <font>
      <name val="Calibri"/>
      <charset val="1"/>
      <color rgb="FFFF0000"/>
      <sz val="12"/>
    </font>
    <font>
      <name val="SWISS"/>
      <charset val="1"/>
      <strike val="1"/>
      <sz val="12"/>
    </font>
    <font>
      <name val="Calibri"/>
      <charset val="1"/>
      <strike val="1"/>
      <sz val="12"/>
    </font>
    <font>
      <name val="Calibri"/>
      <charset val="1"/>
      <strike val="1"/>
      <color rgb="FF3366FF"/>
      <sz val="12"/>
    </font>
    <font>
      <name val="Calibri"/>
      <charset val="1"/>
      <strike val="1"/>
      <color rgb="FF000000"/>
      <sz val="12"/>
    </font>
    <font>
      <name val="Arial"/>
      <charset val="1"/>
      <strike val="1"/>
      <sz val="24"/>
    </font>
    <font>
      <name val="Nachlieli CLM"/>
      <charset val="1"/>
      <strike val="1"/>
      <sz val="12"/>
    </font>
    <font>
      <name val="Calibri"/>
      <charset val="1"/>
      <b val="1"/>
      <color rgb="FF404040"/>
      <sz val="11"/>
      <scheme val="minor"/>
    </font>
    <font>
      <name val="Calibri"/>
      <charset val="1"/>
      <strike val="1"/>
      <color rgb="FF404040"/>
      <sz val="11"/>
      <scheme val="minor"/>
    </font>
    <font>
      <name val="Calibri"/>
      <charset val="1"/>
      <b val="1"/>
      <color rgb="FF404040"/>
      <sz val="11"/>
    </font>
    <font>
      <name val="Calibri"/>
      <charset val="1"/>
      <b val="1"/>
      <strike val="1"/>
      <sz val="12"/>
    </font>
    <font>
      <name val="Calibri"/>
      <charset val="1"/>
      <strike val="1"/>
      <color rgb="FFFF6600"/>
      <sz val="12"/>
    </font>
    <font>
      <name val="Calibri"/>
      <charset val="1"/>
      <strike val="1"/>
      <color rgb="FF33CCCC"/>
      <sz val="12"/>
    </font>
    <font>
      <name val="Calibri"/>
      <charset val="1"/>
      <strike val="1"/>
      <color rgb="FF800080"/>
      <sz val="12"/>
    </font>
    <font>
      <name val="Calibri"/>
      <charset val="1"/>
      <strike val="1"/>
      <color rgb="FF339966"/>
      <sz val="12"/>
    </font>
    <font>
      <name val="Calibri"/>
      <charset val="1"/>
      <strike val="1"/>
      <color rgb="FFFF0000"/>
      <sz val="12"/>
    </font>
    <font>
      <name val="Calibri"/>
      <charset val="1"/>
      <color rgb="FF333399"/>
      <sz val="12"/>
    </font>
    <font>
      <name val="Calibri"/>
      <charset val="1"/>
      <color rgb="FF003366"/>
      <sz val="12"/>
    </font>
    <font>
      <name val="Calibri"/>
      <charset val="1"/>
      <color rgb="FFC00000"/>
      <sz val="12"/>
    </font>
    <font>
      <name val="Calibri"/>
      <charset val="1"/>
      <color rgb="FFFFC000"/>
      <sz val="12"/>
    </font>
    <font>
      <name val="Calibri"/>
      <charset val="1"/>
      <color rgb="FF002060"/>
      <sz val="12"/>
    </font>
    <font>
      <name val="Calibri"/>
      <charset val="1"/>
      <color rgb="FF92D050"/>
      <sz val="12"/>
    </font>
    <font>
      <name val="Calibri"/>
      <charset val="1"/>
      <color rgb="FF00B050"/>
      <sz val="12"/>
    </font>
    <font>
      <name val="Calibri"/>
      <charset val="1"/>
      <color rgb="FF00B0F0"/>
      <sz val="12"/>
    </font>
    <font>
      <name val="Calibri"/>
      <charset val="1"/>
      <color rgb="FF0070C0"/>
      <sz val="12"/>
    </font>
    <font>
      <name val="Calibri"/>
      <charset val="1"/>
      <color rgb="FF262626"/>
      <sz val="12"/>
    </font>
    <font>
      <name val="Calibri"/>
      <charset val="1"/>
      <color rgb="FF993300"/>
      <sz val="12"/>
    </font>
    <font>
      <name val="Calibri"/>
      <charset val="1"/>
      <strike val="1"/>
      <color rgb="FF333399"/>
      <sz val="12"/>
    </font>
    <font>
      <name val="Calibri"/>
      <charset val="1"/>
      <strike val="1"/>
      <color rgb="FF003366"/>
      <sz val="12"/>
    </font>
    <font>
      <name val="SWISS"/>
      <charset val="1"/>
      <color rgb="FFFF0000"/>
      <sz val="12"/>
    </font>
    <font>
      <name val="Calibri"/>
      <charset val="1"/>
      <color rgb="FF404040"/>
      <sz val="11"/>
    </font>
    <font>
      <name val="Calibri"/>
      <charset val="1"/>
      <strike val="1"/>
      <color rgb="FF404040"/>
      <sz val="12"/>
    </font>
    <font>
      <name val="SWISS"/>
      <charset val="1"/>
      <color rgb="FFFFFFFF"/>
      <sz val="12"/>
    </font>
    <font>
      <name val="Arial"/>
      <charset val="1"/>
      <sz val="12"/>
    </font>
    <font>
      <name val="Calibri"/>
      <charset val="1"/>
      <b val="1"/>
      <strike val="1"/>
      <color rgb="FF404040"/>
      <sz val="11"/>
      <scheme val="minor"/>
    </font>
    <font>
      <name val="Calibri"/>
      <charset val="1"/>
      <color theme="4" tint="-0.249977111117893"/>
      <sz val="12"/>
    </font>
    <font>
      <name val="Calibri"/>
      <charset val="1"/>
      <strike val="1"/>
      <color rgb="FF404040"/>
      <sz val="11"/>
    </font>
    <font>
      <name val="Calibri"/>
      <charset val="1"/>
      <color rgb="FFFFFFFF"/>
      <sz val="12"/>
    </font>
    <font>
      <name val="Calibri"/>
      <charset val="1"/>
      <color theme="4"/>
      <sz val="12"/>
    </font>
    <font>
      <name val="Calibri"/>
      <charset val="1"/>
      <strike val="1"/>
      <color theme="4"/>
      <sz val="12"/>
    </font>
    <font>
      <name val="Calibri"/>
      <charset val="1"/>
      <b val="1"/>
      <strike val="1"/>
      <color rgb="FF404040"/>
      <sz val="12"/>
    </font>
    <font>
      <name val="Arial"/>
      <charset val="1"/>
      <strike val="1"/>
      <sz val="12"/>
    </font>
    <font>
      <name val="Calibri"/>
      <charset val="1"/>
      <color theme="5" tint="-0.249977111117893"/>
      <sz val="12"/>
    </font>
    <font>
      <name val="Calibri"/>
      <charset val="1"/>
      <sz val="11"/>
    </font>
    <font>
      <name val="Corbel"/>
      <charset val="1"/>
      <b val="1"/>
      <color rgb="FF404040"/>
      <sz val="11"/>
      <u val="single"/>
    </font>
    <font>
      <name val="Corbel"/>
      <charset val="1"/>
      <color rgb="FFFFFFFF"/>
      <sz val="10"/>
    </font>
    <font>
      <name val="Corbel"/>
      <charset val="1"/>
      <color rgb="FF0000EE"/>
      <sz val="10"/>
      <u val="single"/>
    </font>
    <font>
      <name val="Corbel"/>
      <charset val="1"/>
      <color rgb="FFCC0000"/>
      <sz val="10"/>
    </font>
    <font>
      <name val="Corbel"/>
      <charset val="1"/>
      <b val="1"/>
      <color rgb="FF404040"/>
      <sz val="13"/>
    </font>
    <font>
      <name val="Corbel"/>
      <charset val="1"/>
      <color rgb="FF000000"/>
      <sz val="12"/>
    </font>
    <font>
      <name val="Corbel"/>
      <charset val="1"/>
      <b val="1"/>
      <color rgb="FFFFFFFF"/>
      <sz val="10"/>
    </font>
    <font>
      <name val="Corbel"/>
      <charset val="1"/>
      <b val="1"/>
      <color rgb="FF000000"/>
      <sz val="10"/>
    </font>
    <font>
      <name val="Corbel"/>
      <charset val="1"/>
      <color rgb="FF006600"/>
      <sz val="10"/>
    </font>
    <font>
      <name val="Corbel"/>
      <charset val="1"/>
      <color rgb="FF000000"/>
      <sz val="18"/>
    </font>
    <font>
      <name val="Corbel"/>
      <charset val="1"/>
      <b val="1"/>
      <color rgb="FF735773"/>
      <sz val="42"/>
    </font>
    <font>
      <name val="Corbel"/>
      <charset val="1"/>
      <i val="1"/>
      <color rgb="FF808080"/>
      <sz val="10"/>
    </font>
    <font>
      <name val="Calibri"/>
      <charset val="1"/>
      <color rgb="FF404040"/>
      <sz val="14"/>
    </font>
    <font>
      <name val="Corbel"/>
      <charset val="1"/>
      <color rgb="FF996600"/>
      <sz val="10"/>
    </font>
    <font>
      <name val="Calibri"/>
      <charset val="134"/>
      <color rgb="FF000000"/>
      <sz val="11"/>
    </font>
    <font>
      <name val="Corbel"/>
      <charset val="1"/>
      <color rgb="FF333333"/>
      <sz val="10"/>
    </font>
    <font>
      <name val="Corbel"/>
      <charset val="1"/>
      <b val="1"/>
      <color rgb="FF735773"/>
      <sz val="13"/>
    </font>
    <font>
      <name val="Calibri"/>
      <charset val="1"/>
      <b val="1"/>
      <color rgb="FF7F7F7F"/>
      <sz val="9.5"/>
    </font>
    <font>
      <name val="Calibri"/>
      <charset val="1"/>
      <color rgb="FFB2B2B2"/>
      <sz val="12"/>
    </font>
    <font>
      <name val="Calibri"/>
      <charset val="134"/>
      <color rgb="FFB2B2B2"/>
      <sz val="12"/>
    </font>
    <font>
      <name val="Calibri"/>
      <charset val="1"/>
      <color theme="0" tint="-0.249977111117893"/>
      <sz val="12"/>
    </font>
    <font>
      <name val="Calibri"/>
      <charset val="1"/>
      <color theme="0" tint="-0.3499862666707358"/>
      <sz val="12"/>
    </font>
    <font>
      <name val="SWISS"/>
      <charset val="1"/>
      <sz val="10"/>
    </font>
    <font>
      <name val="Corbel"/>
      <charset val="1"/>
      <color rgb="FF404040"/>
      <sz val="11"/>
    </font>
  </fonts>
  <fills count="30">
    <fill>
      <patternFill/>
    </fill>
    <fill>
      <patternFill patternType="gray125"/>
    </fill>
    <fill>
      <patternFill patternType="solid">
        <fgColor rgb="FF339966"/>
        <bgColor rgb="FF00B050"/>
      </patternFill>
    </fill>
    <fill>
      <patternFill patternType="solid">
        <fgColor rgb="FF333399"/>
        <bgColor rgb="FF404040"/>
      </patternFill>
    </fill>
    <fill>
      <patternFill patternType="solid">
        <fgColor rgb="FFFFC000"/>
        <bgColor rgb="FFFFCC00"/>
      </patternFill>
    </fill>
    <fill>
      <patternFill patternType="solid">
        <fgColor rgb="FFAFABAB"/>
        <bgColor rgb="FFB2B2B2"/>
      </patternFill>
    </fill>
    <fill>
      <patternFill patternType="solid">
        <fgColor rgb="FFC9211E"/>
        <bgColor rgb="FFCC0000"/>
      </patternFill>
    </fill>
    <fill>
      <patternFill patternType="solid">
        <fgColor rgb="FF9DC3E6"/>
        <bgColor rgb="FF99CCFF"/>
      </patternFill>
    </fill>
    <fill>
      <patternFill patternType="solid">
        <fgColor rgb="FF767171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B5F9C4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rgb="FFFFCC00"/>
      </patternFill>
    </fill>
    <fill>
      <patternFill patternType="solid">
        <fgColor rgb="FF808080"/>
        <bgColor rgb="FF7F7F7F"/>
      </patternFill>
    </fill>
    <fill>
      <patternFill patternType="solid">
        <fgColor rgb="FF000000"/>
        <bgColor rgb="FF262626"/>
      </patternFill>
    </fill>
    <fill>
      <patternFill patternType="solid">
        <fgColor rgb="FFFFCCCC"/>
        <bgColor rgb="FFF6DDB9"/>
      </patternFill>
    </fill>
    <fill>
      <patternFill patternType="solid">
        <fgColor rgb="FFCC0000"/>
        <bgColor rgb="FFC00000"/>
      </patternFill>
    </fill>
    <fill>
      <patternFill patternType="solid">
        <fgColor rgb="FFDDDDDD"/>
        <bgColor rgb="FFF6DDB9"/>
      </patternFill>
    </fill>
    <fill>
      <patternFill patternType="solid">
        <fgColor rgb="FFCCFFCC"/>
        <bgColor rgb="FFB5F9C4"/>
      </patternFill>
    </fill>
    <fill>
      <patternFill patternType="solid">
        <fgColor rgb="FFFFFFCC"/>
        <bgColor rgb="FFFFFFFF"/>
      </patternFill>
    </fill>
    <fill>
      <patternFill patternType="solid">
        <fgColor rgb="FFF6DDB9"/>
        <bgColor rgb="FFFFCCCC"/>
      </patternFill>
    </fill>
  </fills>
  <borders count="10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medium">
        <color rgb="FFCC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rgb="FFC00000"/>
      </left>
      <right style="hair">
        <color rgb="FFC00000"/>
      </right>
      <top style="hair">
        <color auto="1"/>
      </top>
      <bottom style="hair">
        <color auto="1"/>
      </bottom>
      <diagonal/>
    </border>
    <border>
      <left style="hair">
        <color rgb="FFC00000"/>
      </left>
      <right style="hair">
        <color rgb="FFC00000"/>
      </right>
      <top/>
      <bottom style="hair">
        <color rgb="FFC0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00000"/>
      </left>
      <right style="hair">
        <color rgb="FFC00000"/>
      </right>
      <top style="hair">
        <color rgb="FFC00000"/>
      </top>
      <bottom style="hair">
        <color rgb="FFC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rgb="FFC00000"/>
      </left>
      <right style="hair">
        <color rgb="FFC00000"/>
      </right>
      <top style="hair">
        <color rgb="FFC00000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rgb="FFFFFFFF"/>
      </left>
      <right style="thin">
        <color rgb="FFFFFFFF"/>
      </right>
      <top style="hair">
        <color auto="1"/>
      </top>
      <bottom/>
      <diagonal/>
    </border>
    <border>
      <left style="thin">
        <color rgb="FFFFFFFF"/>
      </left>
      <right style="thin">
        <color rgb="FFFFFFFF"/>
      </right>
      <top style="hair">
        <color rgb="FFC00000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FD9701"/>
      </top>
      <bottom style="thin">
        <color rgb="FFFD9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121" fillId="0" borderId="0" applyAlignment="1">
      <alignment vertical="center"/>
    </xf>
    <xf numFmtId="9" fontId="121" fillId="0" borderId="0" applyAlignment="1">
      <alignment vertical="center"/>
    </xf>
    <xf numFmtId="0" fontId="99" fillId="22" borderId="0" applyAlignment="1">
      <alignment vertical="center"/>
    </xf>
    <xf numFmtId="0" fontId="99" fillId="23" borderId="0" applyAlignment="1">
      <alignment vertical="center"/>
    </xf>
    <xf numFmtId="0" fontId="100" fillId="0" borderId="0" applyAlignment="1">
      <alignment vertical="center"/>
    </xf>
    <xf numFmtId="0" fontId="101" fillId="24" borderId="0" applyAlignment="1">
      <alignment vertical="center"/>
    </xf>
    <xf numFmtId="0" fontId="102" fillId="0" borderId="0" applyAlignment="1">
      <alignment horizontal="left"/>
    </xf>
    <xf numFmtId="0" fontId="103" fillId="0" borderId="0" applyAlignment="1">
      <alignment vertical="center"/>
    </xf>
    <xf numFmtId="0" fontId="104" fillId="25" borderId="0" applyAlignment="1">
      <alignment vertical="center"/>
    </xf>
    <xf numFmtId="0" fontId="105" fillId="26" borderId="0" applyAlignment="1">
      <alignment vertical="center"/>
    </xf>
    <xf numFmtId="0" fontId="106" fillId="27" borderId="0" applyAlignment="1">
      <alignment vertical="center"/>
    </xf>
    <xf numFmtId="0" fontId="105" fillId="0" borderId="0" applyAlignment="1">
      <alignment vertical="center"/>
    </xf>
    <xf numFmtId="0" fontId="107" fillId="0" borderId="0" applyAlignment="1">
      <alignment vertical="center"/>
    </xf>
    <xf numFmtId="0" fontId="102" fillId="0" borderId="0" applyAlignment="1">
      <alignment horizontal="left"/>
    </xf>
    <xf numFmtId="0" fontId="108" fillId="0" borderId="0" applyAlignment="1">
      <alignment vertical="center"/>
    </xf>
    <xf numFmtId="0" fontId="109" fillId="0" borderId="0" applyAlignment="1">
      <alignment vertical="center"/>
    </xf>
    <xf numFmtId="0" fontId="110" fillId="0" borderId="0" applyAlignment="1">
      <alignment horizontal="left" vertical="center"/>
    </xf>
    <xf numFmtId="0" fontId="111" fillId="28" borderId="0" applyAlignment="1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21" fillId="0" borderId="0" applyAlignment="1">
      <alignment vertical="center"/>
    </xf>
    <xf numFmtId="0" fontId="112" fillId="0" borderId="0"/>
    <xf numFmtId="0" fontId="121" fillId="0" borderId="0" applyAlignment="1">
      <alignment vertical="center"/>
    </xf>
    <xf numFmtId="0" fontId="112" fillId="0" borderId="0"/>
    <xf numFmtId="0" fontId="113" fillId="28" borderId="87" applyAlignment="1">
      <alignment vertical="center"/>
    </xf>
    <xf numFmtId="9" fontId="121" fillId="0" borderId="0" applyAlignment="1">
      <alignment vertical="center"/>
    </xf>
    <xf numFmtId="9" fontId="114" fillId="0" borderId="0" applyAlignment="1">
      <alignment horizontal="center" vertical="center"/>
    </xf>
    <xf numFmtId="9" fontId="114" fillId="0" borderId="0" applyAlignment="1">
      <alignment horizontal="center" vertical="center"/>
    </xf>
    <xf numFmtId="3" fontId="115" fillId="0" borderId="88" applyAlignment="1">
      <alignment horizontal="center"/>
    </xf>
    <xf numFmtId="0" fontId="63" fillId="29" borderId="89" applyAlignment="1">
      <alignment horizontal="left" vertical="center"/>
    </xf>
    <xf numFmtId="0" fontId="115" fillId="0" borderId="0" applyAlignment="1">
      <alignment horizontal="center"/>
    </xf>
    <xf numFmtId="0" fontId="121" fillId="0" borderId="0" applyAlignment="1">
      <alignment vertical="center"/>
    </xf>
    <xf numFmtId="0" fontId="121" fillId="0" borderId="0" applyAlignment="1">
      <alignment vertical="center"/>
    </xf>
    <xf numFmtId="0" fontId="101" fillId="0" borderId="0" applyAlignment="1">
      <alignment vertical="center"/>
    </xf>
  </cellStyleXfs>
  <cellXfs count="139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49" fontId="1" fillId="0" borderId="0" pivotButton="0" quotePrefix="0" xfId="0"/>
    <xf numFmtId="49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49" fontId="3" fillId="0" borderId="0" applyAlignment="1" pivotButton="0" quotePrefix="0" xfId="0">
      <alignment horizontal="center"/>
    </xf>
    <xf numFmtId="49" fontId="5" fillId="2" borderId="5" applyAlignment="1" pivotButton="0" quotePrefix="0" xfId="0">
      <alignment horizontal="center" vertical="center"/>
    </xf>
    <xf numFmtId="49" fontId="5" fillId="3" borderId="5" applyAlignment="1" pivotButton="0" quotePrefix="0" xfId="0">
      <alignment horizontal="center" vertical="center"/>
    </xf>
    <xf numFmtId="49" fontId="5" fillId="4" borderId="5" applyAlignment="1" pivotButton="0" quotePrefix="0" xfId="0">
      <alignment horizontal="center" vertical="center"/>
    </xf>
    <xf numFmtId="49" fontId="1" fillId="5" borderId="6" applyAlignment="1" pivotButton="0" quotePrefix="0" xfId="0">
      <alignment horizontal="center" vertical="center"/>
    </xf>
    <xf numFmtId="49" fontId="5" fillId="6" borderId="5" applyAlignment="1" pivotButton="0" quotePrefix="0" xfId="0">
      <alignment horizontal="center" vertical="center"/>
    </xf>
    <xf numFmtId="49" fontId="1" fillId="7" borderId="6" applyAlignment="1" pivotButton="0" quotePrefix="0" xfId="0">
      <alignment horizontal="center" vertical="center"/>
    </xf>
    <xf numFmtId="49" fontId="1" fillId="8" borderId="6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/>
    </xf>
    <xf numFmtId="49" fontId="6" fillId="0" borderId="8" applyAlignment="1" pivotButton="0" quotePrefix="0" xfId="0">
      <alignment horizontal="left"/>
    </xf>
    <xf numFmtId="49" fontId="5" fillId="0" borderId="9" applyAlignment="1" pivotButton="0" quotePrefix="0" xfId="0">
      <alignment horizontal="center" vertical="center"/>
    </xf>
    <xf numFmtId="49" fontId="1" fillId="0" borderId="9" applyAlignment="1" pivotButton="0" quotePrefix="0" xfId="0">
      <alignment horizontal="center" vertical="center"/>
    </xf>
    <xf numFmtId="49" fontId="6" fillId="0" borderId="1" applyAlignment="1" pivotButton="0" quotePrefix="0" xfId="0">
      <alignment horizontal="left"/>
    </xf>
    <xf numFmtId="49" fontId="5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 vertical="center"/>
    </xf>
    <xf numFmtId="0" fontId="5" fillId="0" borderId="7" applyAlignment="1" pivotButton="0" quotePrefix="0" xfId="0">
      <alignment horizontal="center"/>
    </xf>
    <xf numFmtId="49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left" vertical="center"/>
    </xf>
    <xf numFmtId="49" fontId="1" fillId="0" borderId="11" applyAlignment="1" pivotButton="0" quotePrefix="0" xfId="0">
      <alignment horizontal="center" vertical="center"/>
    </xf>
    <xf numFmtId="49" fontId="9" fillId="0" borderId="11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1" fillId="0" borderId="12" applyAlignment="1" pivotButton="0" quotePrefix="0" xfId="0">
      <alignment vertical="center"/>
    </xf>
    <xf numFmtId="49" fontId="1" fillId="0" borderId="0" applyAlignment="1" pivotButton="0" quotePrefix="0" xfId="0">
      <alignment vertical="center"/>
    </xf>
    <xf numFmtId="0" fontId="1" fillId="0" borderId="12" pivotButton="0" quotePrefix="0" xfId="0"/>
    <xf numFmtId="0" fontId="1" fillId="0" borderId="13" applyAlignment="1" pivotButton="0" quotePrefix="0" xfId="0">
      <alignment vertical="center"/>
    </xf>
    <xf numFmtId="49" fontId="1" fillId="0" borderId="14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0" borderId="1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0" fontId="10" fillId="0" borderId="1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17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18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49" fontId="1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left" vertical="center"/>
    </xf>
    <xf numFmtId="0" fontId="13" fillId="0" borderId="15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 wrapText="1"/>
    </xf>
    <xf numFmtId="49" fontId="1" fillId="0" borderId="23" applyAlignment="1" pivotButton="0" quotePrefix="0" xfId="0">
      <alignment vertical="center"/>
    </xf>
    <xf numFmtId="0" fontId="14" fillId="0" borderId="22" applyAlignment="1" pivotButton="0" quotePrefix="0" xfId="0">
      <alignment vertical="center"/>
    </xf>
    <xf numFmtId="0" fontId="1" fillId="0" borderId="15" applyAlignment="1" pivotButton="0" quotePrefix="0" xfId="0">
      <alignment horizontal="center" vertical="center"/>
    </xf>
    <xf numFmtId="0" fontId="13" fillId="0" borderId="15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/>
    </xf>
    <xf numFmtId="0" fontId="14" fillId="0" borderId="22" applyAlignment="1" pivotButton="0" quotePrefix="0" xfId="0">
      <alignment horizontal="left" vertical="center"/>
    </xf>
    <xf numFmtId="49" fontId="1" fillId="0" borderId="24" applyAlignment="1" pivotButton="0" quotePrefix="0" xfId="0">
      <alignment horizontal="center"/>
    </xf>
    <xf numFmtId="0" fontId="1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9" fontId="1" fillId="0" borderId="12" applyAlignment="1" pivotButton="0" quotePrefix="0" xfId="0">
      <alignment vertical="center"/>
    </xf>
    <xf numFmtId="9" fontId="1" fillId="0" borderId="0" applyAlignment="1" pivotButton="0" quotePrefix="0" xfId="0">
      <alignment vertical="center"/>
    </xf>
    <xf numFmtId="0" fontId="1" fillId="0" borderId="14" applyAlignment="1" pivotButton="0" quotePrefix="0" xfId="0">
      <alignment vertical="center"/>
    </xf>
    <xf numFmtId="49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16" fillId="10" borderId="15" applyAlignment="1" pivotButton="0" quotePrefix="0" xfId="0">
      <alignment horizontal="center" vertical="center" wrapText="1"/>
    </xf>
    <xf numFmtId="49" fontId="0" fillId="0" borderId="15" applyAlignment="1" pivotButton="0" quotePrefix="0" xfId="0">
      <alignment horizontal="center"/>
    </xf>
    <xf numFmtId="0" fontId="1" fillId="0" borderId="15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9" fontId="18" fillId="0" borderId="0" applyAlignment="1" pivotButton="0" quotePrefix="0" xfId="0">
      <alignment horizontal="center" vertical="center"/>
    </xf>
    <xf numFmtId="49" fontId="0" fillId="0" borderId="9" applyAlignment="1" pivotButton="0" quotePrefix="0" xfId="0">
      <alignment horizontal="center"/>
    </xf>
    <xf numFmtId="0" fontId="4" fillId="11" borderId="15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1" fillId="0" borderId="9" applyAlignment="1" pivotButton="0" quotePrefix="0" xfId="0">
      <alignment horizontal="left" vertical="center"/>
    </xf>
    <xf numFmtId="0" fontId="17" fillId="0" borderId="9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1" fillId="0" borderId="15" applyAlignment="1" pivotButton="0" quotePrefix="0" xfId="0">
      <alignment horizontal="left"/>
    </xf>
    <xf numFmtId="0" fontId="1" fillId="0" borderId="15" applyAlignment="1" pivotButton="0" quotePrefix="0" xfId="0">
      <alignment horizontal="center" vertical="center"/>
    </xf>
    <xf numFmtId="0" fontId="21" fillId="0" borderId="9" applyAlignment="1" pivotButton="0" quotePrefix="0" xfId="0">
      <alignment horizontal="left" vertical="center"/>
    </xf>
    <xf numFmtId="49" fontId="22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vertical="center"/>
    </xf>
    <xf numFmtId="0" fontId="0" fillId="0" borderId="9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49" fontId="22" fillId="0" borderId="0" applyAlignment="1" pivotButton="0" quotePrefix="0" xfId="0">
      <alignment horizontal="left" vertical="center"/>
    </xf>
    <xf numFmtId="49" fontId="21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left" vertical="center"/>
    </xf>
    <xf numFmtId="0" fontId="1" fillId="0" borderId="1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/>
    </xf>
    <xf numFmtId="0" fontId="1" fillId="0" borderId="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/>
    </xf>
    <xf numFmtId="9" fontId="1" fillId="0" borderId="15" applyAlignment="1" pivotButton="0" quotePrefix="0" xfId="0">
      <alignment horizontal="center" vertical="center"/>
    </xf>
    <xf numFmtId="0" fontId="1" fillId="0" borderId="15" pivotButton="0" quotePrefix="0" xfId="0"/>
    <xf numFmtId="0" fontId="23" fillId="0" borderId="15" applyAlignment="1" pivotButton="0" quotePrefix="0" xfId="0">
      <alignment horizontal="center"/>
    </xf>
    <xf numFmtId="0" fontId="1" fillId="0" borderId="15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" fillId="0" borderId="12" applyAlignment="1" pivotButton="0" quotePrefix="0" xfId="0">
      <alignment horizontal="left" vertical="center"/>
    </xf>
    <xf numFmtId="0" fontId="1" fillId="0" borderId="25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9" fontId="1" fillId="0" borderId="14" applyAlignment="1" pivotButton="0" quotePrefix="0" xfId="0">
      <alignment vertical="center"/>
    </xf>
    <xf numFmtId="9" fontId="1" fillId="0" borderId="14" applyAlignment="1" pivotButton="0" quotePrefix="0" xfId="0">
      <alignment horizontal="center" vertical="center"/>
    </xf>
    <xf numFmtId="9" fontId="1" fillId="0" borderId="26" applyAlignment="1" pivotButton="0" quotePrefix="0" xfId="0">
      <alignment horizontal="center" vertical="center"/>
    </xf>
    <xf numFmtId="9" fontId="1" fillId="0" borderId="13" applyAlignment="1" pivotButton="0" quotePrefix="0" xfId="0">
      <alignment horizontal="center" vertical="center"/>
    </xf>
    <xf numFmtId="0" fontId="2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9" fontId="121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9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9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9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9" applyAlignment="1" pivotButton="0" quotePrefix="0" xfId="0">
      <alignment horizontal="right"/>
    </xf>
    <xf numFmtId="0" fontId="4" fillId="0" borderId="7" applyAlignment="1" pivotButton="0" quotePrefix="0" xfId="0">
      <alignment horizontal="left" vertical="center"/>
    </xf>
    <xf numFmtId="0" fontId="28" fillId="0" borderId="22" applyAlignment="1" pivotButton="0" quotePrefix="0" xfId="0">
      <alignment horizontal="left" vertical="center"/>
    </xf>
    <xf numFmtId="0" fontId="28" fillId="0" borderId="15" applyAlignment="1" pivotButton="0" quotePrefix="0" xfId="0">
      <alignment horizontal="left" vertical="center"/>
    </xf>
    <xf numFmtId="0" fontId="28" fillId="0" borderId="7" applyAlignment="1" pivotButton="0" quotePrefix="0" xfId="0">
      <alignment horizontal="left" vertical="center"/>
    </xf>
    <xf numFmtId="164" fontId="28" fillId="0" borderId="15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/>
    </xf>
    <xf numFmtId="0" fontId="4" fillId="0" borderId="7" applyAlignment="1" pivotButton="0" quotePrefix="0" xfId="0">
      <alignment horizontal="left" vertical="center"/>
    </xf>
    <xf numFmtId="0" fontId="4" fillId="0" borderId="22" applyAlignment="1" pivotButton="0" quotePrefix="0" xfId="0">
      <alignment horizontal="left" vertical="center"/>
    </xf>
    <xf numFmtId="9" fontId="4" fillId="0" borderId="15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9" fontId="4" fillId="0" borderId="9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9" fontId="4" fillId="0" borderId="0" applyAlignment="1" pivotButton="0" quotePrefix="0" xfId="0">
      <alignment horizontal="left" vertical="center"/>
    </xf>
    <xf numFmtId="0" fontId="32" fillId="0" borderId="15" applyAlignment="1" pivotButton="0" quotePrefix="0" xfId="0">
      <alignment horizontal="center" vertical="center" wrapText="1"/>
    </xf>
    <xf numFmtId="0" fontId="33" fillId="0" borderId="15" applyAlignment="1" pivotButton="0" quotePrefix="0" xfId="0">
      <alignment horizontal="center" vertical="center" wrapText="1"/>
    </xf>
    <xf numFmtId="0" fontId="33" fillId="0" borderId="15" applyAlignment="1" pivotButton="0" quotePrefix="0" xfId="0">
      <alignment horizontal="center" vertical="center" wrapText="1"/>
    </xf>
    <xf numFmtId="0" fontId="33" fillId="0" borderId="15" applyAlignment="1" pivotButton="0" quotePrefix="0" xfId="0">
      <alignment horizontal="center"/>
    </xf>
    <xf numFmtId="0" fontId="34" fillId="0" borderId="15" applyAlignment="1" pivotButton="0" quotePrefix="0" xfId="0">
      <alignment horizontal="center" vertical="center"/>
    </xf>
    <xf numFmtId="0" fontId="34" fillId="0" borderId="15" applyAlignment="1" pivotButton="0" quotePrefix="0" xfId="0">
      <alignment vertical="center"/>
    </xf>
    <xf numFmtId="0" fontId="1" fillId="0" borderId="0" pivotButton="0" quotePrefix="0" xfId="0"/>
    <xf numFmtId="0" fontId="33" fillId="0" borderId="15" applyAlignment="1" pivotButton="0" quotePrefix="0" xfId="0">
      <alignment horizontal="right"/>
    </xf>
    <xf numFmtId="0" fontId="33" fillId="0" borderId="15" applyAlignment="1" pivotButton="0" quotePrefix="0" xfId="0">
      <alignment horizontal="center" vertical="center"/>
    </xf>
    <xf numFmtId="0" fontId="1" fillId="0" borderId="0" pivotButton="0" quotePrefix="0" xfId="0"/>
    <xf numFmtId="0" fontId="34" fillId="0" borderId="0" applyAlignment="1" pivotButton="0" quotePrefix="0" xfId="0">
      <alignment horizontal="center" vertical="center"/>
    </xf>
    <xf numFmtId="0" fontId="34" fillId="0" borderId="23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/>
    </xf>
    <xf numFmtId="0" fontId="3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5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9" fontId="1" fillId="0" borderId="14" applyAlignment="1" pivotButton="0" quotePrefix="0" xfId="0">
      <alignment vertical="center"/>
    </xf>
    <xf numFmtId="9" fontId="35" fillId="0" borderId="14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left" vertical="center"/>
    </xf>
    <xf numFmtId="2" fontId="2" fillId="0" borderId="0" applyAlignment="1" pivotButton="0" quotePrefix="0" xfId="0">
      <alignment horizontal="center" vertical="center"/>
    </xf>
    <xf numFmtId="9" fontId="121" fillId="0" borderId="0" applyAlignment="1" pivotButton="0" quotePrefix="0" xfId="1">
      <alignment vertical="center"/>
    </xf>
    <xf numFmtId="0" fontId="21" fillId="0" borderId="0" applyAlignment="1" pivotButton="0" quotePrefix="0" xfId="0">
      <alignment horizontal="left"/>
    </xf>
    <xf numFmtId="49" fontId="0" fillId="0" borderId="28" applyAlignment="1" pivotButton="0" quotePrefix="0" xfId="0">
      <alignment horizontal="center"/>
    </xf>
    <xf numFmtId="0" fontId="1" fillId="0" borderId="3" applyAlignment="1" pivotButton="0" quotePrefix="0" xfId="0">
      <alignment horizontal="left" vertical="center"/>
    </xf>
    <xf numFmtId="0" fontId="20" fillId="0" borderId="3" applyAlignment="1" pivotButton="0" quotePrefix="0" xfId="0">
      <alignment horizontal="center" vertical="center"/>
    </xf>
    <xf numFmtId="49" fontId="0" fillId="0" borderId="30" applyAlignment="1" pivotButton="0" quotePrefix="0" xfId="0">
      <alignment horizontal="center"/>
    </xf>
    <xf numFmtId="0" fontId="0" fillId="0" borderId="15" applyAlignment="1" pivotButton="0" quotePrefix="0" xfId="0">
      <alignment horizontal="center" vertical="center"/>
    </xf>
    <xf numFmtId="9" fontId="17" fillId="0" borderId="1" applyAlignment="1" pivotButton="0" quotePrefix="0" xfId="0">
      <alignment horizontal="center" vertical="center"/>
    </xf>
    <xf numFmtId="0" fontId="36" fillId="0" borderId="0" applyAlignment="1" pivotButton="0" quotePrefix="0" xfId="37">
      <alignment vertical="center"/>
    </xf>
    <xf numFmtId="0" fontId="36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38" fillId="13" borderId="15" applyAlignment="1" pivotButton="0" quotePrefix="0" xfId="0">
      <alignment horizontal="center" vertical="center" wrapText="1"/>
    </xf>
    <xf numFmtId="0" fontId="36" fillId="0" borderId="32" applyAlignment="1" pivotButton="0" quotePrefix="0" xfId="0">
      <alignment horizontal="center" vertical="center" wrapText="1"/>
    </xf>
    <xf numFmtId="0" fontId="40" fillId="0" borderId="32" applyAlignment="1" pivotButton="0" quotePrefix="0" xfId="47">
      <alignment horizontal="center" vertical="center"/>
    </xf>
    <xf numFmtId="0" fontId="40" fillId="0" borderId="32" applyAlignment="1" pivotButton="0" quotePrefix="0" xfId="47">
      <alignment vertical="center"/>
    </xf>
    <xf numFmtId="0" fontId="13" fillId="0" borderId="32" applyAlignment="1" pivotButton="0" quotePrefix="0" xfId="0">
      <alignment horizontal="center" vertical="center"/>
    </xf>
    <xf numFmtId="0" fontId="14" fillId="0" borderId="32" applyAlignment="1" pivotButton="0" quotePrefix="0" xfId="47">
      <alignment vertical="center"/>
    </xf>
    <xf numFmtId="0" fontId="36" fillId="14" borderId="15" applyAlignment="1" pivotButton="0" quotePrefix="0" xfId="0">
      <alignment horizontal="center" vertical="center" wrapText="1"/>
    </xf>
    <xf numFmtId="0" fontId="1" fillId="14" borderId="32" applyAlignment="1" pivotButton="0" quotePrefix="0" xfId="0">
      <alignment horizontal="center" vertical="center"/>
    </xf>
    <xf numFmtId="0" fontId="40" fillId="14" borderId="32" applyAlignment="1" pivotButton="0" quotePrefix="0" xfId="47">
      <alignment vertical="center"/>
    </xf>
    <xf numFmtId="0" fontId="13" fillId="14" borderId="15" applyAlignment="1" pivotButton="0" quotePrefix="0" xfId="0">
      <alignment horizontal="center" vertical="center"/>
    </xf>
    <xf numFmtId="0" fontId="36" fillId="0" borderId="15" applyAlignment="1" pivotButton="0" quotePrefix="0" xfId="0">
      <alignment horizontal="center" vertical="center" wrapText="1"/>
    </xf>
    <xf numFmtId="9" fontId="41" fillId="15" borderId="0" applyAlignment="1" pivotButton="0" quotePrefix="0" xfId="1">
      <alignment vertical="center"/>
    </xf>
    <xf numFmtId="9" fontId="41" fillId="11" borderId="0" applyAlignment="1" pivotButton="0" quotePrefix="0" xfId="0">
      <alignment horizontal="center" vertical="center"/>
    </xf>
    <xf numFmtId="9" fontId="41" fillId="15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/>
    </xf>
    <xf numFmtId="0" fontId="40" fillId="14" borderId="32" applyAlignment="1" pivotButton="0" quotePrefix="0" xfId="47">
      <alignment horizontal="center" vertical="center"/>
    </xf>
    <xf numFmtId="0" fontId="36" fillId="0" borderId="32" applyAlignment="1" pivotButton="0" quotePrefix="0" xfId="47">
      <alignment horizontal="center" vertical="center"/>
    </xf>
    <xf numFmtId="0" fontId="43" fillId="16" borderId="32" applyAlignment="1" pivotButton="0" quotePrefix="0" xfId="0">
      <alignment horizontal="center" vertical="center"/>
    </xf>
    <xf numFmtId="0" fontId="43" fillId="16" borderId="15" applyAlignment="1" pivotButton="0" quotePrefix="0" xfId="0">
      <alignment horizontal="center" vertical="center"/>
    </xf>
    <xf numFmtId="0" fontId="33" fillId="0" borderId="15" applyAlignment="1" pivotButton="0" quotePrefix="0" xfId="0">
      <alignment horizontal="center" vertical="center"/>
    </xf>
    <xf numFmtId="9" fontId="33" fillId="0" borderId="15" applyAlignment="1" pivotButton="0" quotePrefix="0" xfId="1">
      <alignment horizontal="center" vertical="center"/>
    </xf>
    <xf numFmtId="0" fontId="44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vertical="center"/>
    </xf>
    <xf numFmtId="0" fontId="44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5" fillId="0" borderId="0" applyAlignment="1" pivotButton="0" quotePrefix="0" xfId="0">
      <alignment horizontal="center" vertical="center"/>
    </xf>
    <xf numFmtId="9" fontId="121" fillId="0" borderId="0" applyAlignment="1" pivotButton="0" quotePrefix="0" xfId="1">
      <alignment vertical="center"/>
    </xf>
    <xf numFmtId="0" fontId="1" fillId="11" borderId="15" applyAlignment="1" pivotButton="0" quotePrefix="0" xfId="0">
      <alignment horizontal="center" vertical="center"/>
    </xf>
    <xf numFmtId="0" fontId="13" fillId="11" borderId="15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40" fillId="0" borderId="15" applyAlignment="1" pivotButton="0" quotePrefix="0" xfId="47">
      <alignment horizontal="center" vertical="center"/>
    </xf>
    <xf numFmtId="49" fontId="1" fillId="0" borderId="15" applyAlignment="1" pivotButton="0" quotePrefix="0" xfId="0">
      <alignment horizontal="left"/>
    </xf>
    <xf numFmtId="0" fontId="14" fillId="0" borderId="10" applyAlignment="1" pivotButton="0" quotePrefix="0" xfId="0">
      <alignment horizontal="left"/>
    </xf>
    <xf numFmtId="0" fontId="14" fillId="0" borderId="8" applyAlignment="1" pivotButton="0" quotePrefix="0" xfId="0">
      <alignment horizontal="left"/>
    </xf>
    <xf numFmtId="0" fontId="14" fillId="0" borderId="15" applyAlignment="1" pivotButton="0" quotePrefix="0" xfId="0">
      <alignment horizontal="left"/>
    </xf>
    <xf numFmtId="0" fontId="14" fillId="0" borderId="32" applyAlignment="1" pivotButton="0" quotePrefix="0" xfId="0">
      <alignment horizontal="left"/>
    </xf>
    <xf numFmtId="0" fontId="40" fillId="11" borderId="32" applyAlignment="1" pivotButton="0" quotePrefix="0" xfId="47">
      <alignment horizontal="center" vertical="center"/>
    </xf>
    <xf numFmtId="9" fontId="46" fillId="15" borderId="0" applyAlignment="1" pivotButton="0" quotePrefix="0" xfId="1">
      <alignment vertical="center"/>
    </xf>
    <xf numFmtId="0" fontId="36" fillId="0" borderId="15" applyAlignment="1" pivotButton="0" quotePrefix="0" xfId="47">
      <alignment horizontal="center" vertical="center"/>
    </xf>
    <xf numFmtId="0" fontId="40" fillId="0" borderId="32" applyAlignment="1" pivotButton="0" quotePrefix="0" xfId="47">
      <alignment horizontal="center" vertical="center"/>
    </xf>
    <xf numFmtId="0" fontId="36" fillId="0" borderId="15" applyAlignment="1" pivotButton="0" quotePrefix="0" xfId="0">
      <alignment horizontal="center"/>
    </xf>
    <xf numFmtId="0" fontId="14" fillId="0" borderId="32" applyAlignment="1" pivotButton="0" quotePrefix="0" xfId="0">
      <alignment horizontal="left" vertical="center"/>
    </xf>
    <xf numFmtId="0" fontId="36" fillId="11" borderId="7" applyAlignment="1" pivotButton="0" quotePrefix="0" xfId="0">
      <alignment horizontal="center" vertical="center" wrapText="1"/>
    </xf>
    <xf numFmtId="0" fontId="14" fillId="11" borderId="32" applyAlignment="1" pivotButton="0" quotePrefix="0" xfId="47">
      <alignment vertical="center"/>
    </xf>
    <xf numFmtId="0" fontId="4" fillId="11" borderId="15" applyAlignment="1" pivotButton="0" quotePrefix="0" xfId="0">
      <alignment horizontal="center" vertical="center"/>
    </xf>
    <xf numFmtId="0" fontId="36" fillId="0" borderId="7" applyAlignment="1" pivotButton="0" quotePrefix="0" xfId="0">
      <alignment horizontal="center" vertical="center" wrapText="1"/>
    </xf>
    <xf numFmtId="0" fontId="36" fillId="11" borderId="32" applyAlignment="1" pivotButton="0" quotePrefix="0" xfId="47">
      <alignment horizontal="center" vertical="center"/>
    </xf>
    <xf numFmtId="0" fontId="47" fillId="0" borderId="39" applyAlignment="1" pivotButton="0" quotePrefix="0" xfId="0">
      <alignment horizontal="center" vertical="center"/>
    </xf>
    <xf numFmtId="0" fontId="48" fillId="0" borderId="4" applyAlignment="1" pivotButton="0" quotePrefix="0" xfId="0">
      <alignment horizontal="center" vertical="center"/>
    </xf>
    <xf numFmtId="0" fontId="48" fillId="0" borderId="40" applyAlignment="1" pivotButton="0" quotePrefix="0" xfId="0">
      <alignment vertical="center"/>
    </xf>
    <xf numFmtId="0" fontId="48" fillId="0" borderId="41" applyAlignment="1" pivotButton="0" quotePrefix="0" xfId="0">
      <alignment vertical="center"/>
    </xf>
    <xf numFmtId="0" fontId="48" fillId="0" borderId="42" applyAlignment="1" pivotButton="0" quotePrefix="0" xfId="0">
      <alignment horizontal="center" vertical="center"/>
    </xf>
    <xf numFmtId="0" fontId="48" fillId="0" borderId="22" applyAlignment="1" pivotButton="0" quotePrefix="0" xfId="0">
      <alignment horizontal="right" vertical="center"/>
    </xf>
    <xf numFmtId="0" fontId="48" fillId="0" borderId="15" applyAlignment="1" pivotButton="0" quotePrefix="0" xfId="0">
      <alignment horizontal="center" vertical="center"/>
    </xf>
    <xf numFmtId="9" fontId="32" fillId="0" borderId="15" applyAlignment="1" pivotButton="0" quotePrefix="0" xfId="1">
      <alignment vertical="center"/>
    </xf>
    <xf numFmtId="9" fontId="32" fillId="14" borderId="7" applyAlignment="1" pivotButton="0" quotePrefix="0" xfId="1">
      <alignment vertical="center"/>
    </xf>
    <xf numFmtId="9" fontId="32" fillId="14" borderId="37" applyAlignment="1" pivotButton="0" quotePrefix="0" xfId="1">
      <alignment vertical="center"/>
    </xf>
    <xf numFmtId="9" fontId="32" fillId="14" borderId="7" applyAlignment="1" pivotButton="0" quotePrefix="0" xfId="1">
      <alignment vertical="center"/>
    </xf>
    <xf numFmtId="9" fontId="32" fillId="14" borderId="22" applyAlignment="1" pivotButton="0" quotePrefix="0" xfId="1">
      <alignment vertical="center"/>
    </xf>
    <xf numFmtId="0" fontId="48" fillId="0" borderId="43" applyAlignment="1" pivotButton="0" quotePrefix="0" xfId="0">
      <alignment horizontal="center" vertical="center"/>
    </xf>
    <xf numFmtId="0" fontId="48" fillId="0" borderId="44" applyAlignment="1" pivotButton="0" quotePrefix="0" xfId="0">
      <alignment horizontal="right" vertical="center"/>
    </xf>
    <xf numFmtId="0" fontId="48" fillId="0" borderId="39" applyAlignment="1" pivotButton="0" quotePrefix="0" xfId="0">
      <alignment horizontal="center" vertical="center"/>
    </xf>
    <xf numFmtId="9" fontId="32" fillId="14" borderId="45" applyAlignment="1" pivotButton="0" quotePrefix="0" xfId="1">
      <alignment vertical="center"/>
    </xf>
    <xf numFmtId="9" fontId="32" fillId="14" borderId="46" applyAlignment="1" pivotButton="0" quotePrefix="0" xfId="1">
      <alignment vertical="center"/>
    </xf>
    <xf numFmtId="0" fontId="48" fillId="0" borderId="41" applyAlignment="1" pivotButton="0" quotePrefix="0" xfId="0">
      <alignment horizontal="center" vertical="center"/>
    </xf>
    <xf numFmtId="9" fontId="32" fillId="0" borderId="40" applyAlignment="1" pivotButton="0" quotePrefix="0" xfId="1">
      <alignment vertical="center"/>
    </xf>
    <xf numFmtId="9" fontId="32" fillId="14" borderId="44" applyAlignment="1" pivotButton="0" quotePrefix="0" xfId="1">
      <alignment vertical="center"/>
    </xf>
    <xf numFmtId="9" fontId="32" fillId="0" borderId="39" applyAlignment="1" pivotButton="0" quotePrefix="0" xfId="1">
      <alignment vertical="center"/>
    </xf>
    <xf numFmtId="0" fontId="48" fillId="0" borderId="22" applyAlignment="1" pivotButton="0" quotePrefix="0" xfId="0">
      <alignment horizontal="center" vertical="center"/>
    </xf>
    <xf numFmtId="0" fontId="48" fillId="0" borderId="44" applyAlignment="1" pivotButton="0" quotePrefix="0" xfId="0">
      <alignment horizontal="center" vertical="center"/>
    </xf>
    <xf numFmtId="0" fontId="48" fillId="0" borderId="23" applyAlignment="1" pivotButton="0" quotePrefix="0" xfId="0">
      <alignment vertical="center"/>
    </xf>
    <xf numFmtId="0" fontId="48" fillId="0" borderId="23" applyAlignment="1" pivotButton="0" quotePrefix="0" xfId="0">
      <alignment horizontal="center" vertical="center"/>
    </xf>
    <xf numFmtId="9" fontId="32" fillId="0" borderId="0" applyAlignment="1" pivotButton="0" quotePrefix="0" xfId="1">
      <alignment vertical="center"/>
    </xf>
    <xf numFmtId="9" fontId="32" fillId="0" borderId="44" applyAlignment="1" pivotButton="0" quotePrefix="0" xfId="1">
      <alignment vertical="center"/>
    </xf>
    <xf numFmtId="0" fontId="48" fillId="0" borderId="0" applyAlignment="1" pivotButton="0" quotePrefix="0" xfId="0">
      <alignment vertical="center"/>
    </xf>
    <xf numFmtId="0" fontId="47" fillId="0" borderId="48" applyAlignment="1" pivotButton="0" quotePrefix="0" xfId="0">
      <alignment horizontal="center" vertical="center"/>
    </xf>
    <xf numFmtId="0" fontId="34" fillId="0" borderId="47" applyAlignment="1" pivotButton="0" quotePrefix="0" xfId="0">
      <alignment vertical="center"/>
    </xf>
    <xf numFmtId="0" fontId="0" fillId="0" borderId="47" applyAlignment="1" pivotButton="0" quotePrefix="0" xfId="0">
      <alignment vertical="center"/>
    </xf>
    <xf numFmtId="9" fontId="32" fillId="0" borderId="31" applyAlignment="1" pivotButton="0" quotePrefix="0" xfId="1">
      <alignment vertical="center"/>
    </xf>
    <xf numFmtId="0" fontId="34" fillId="0" borderId="50" applyAlignment="1" pivotButton="0" quotePrefix="0" xfId="0">
      <alignment horizontal="center" vertical="center"/>
    </xf>
    <xf numFmtId="9" fontId="32" fillId="14" borderId="50" applyAlignment="1" pivotButton="0" quotePrefix="0" xfId="1">
      <alignment vertical="center"/>
    </xf>
    <xf numFmtId="9" fontId="32" fillId="14" borderId="51" applyAlignment="1" pivotButton="0" quotePrefix="0" xfId="1">
      <alignment vertical="center"/>
    </xf>
    <xf numFmtId="9" fontId="32" fillId="0" borderId="47" applyAlignment="1" pivotButton="0" quotePrefix="0" xfId="1">
      <alignment vertical="center"/>
    </xf>
    <xf numFmtId="9" fontId="32" fillId="0" borderId="52" applyAlignment="1" pivotButton="0" quotePrefix="0" xfId="1">
      <alignment vertical="center"/>
    </xf>
    <xf numFmtId="0" fontId="0" fillId="0" borderId="52" applyAlignment="1" pivotButton="0" quotePrefix="0" xfId="0">
      <alignment vertical="center"/>
    </xf>
    <xf numFmtId="0" fontId="49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5" fillId="2" borderId="53" applyAlignment="1" pivotButton="0" quotePrefix="0" xfId="0">
      <alignment horizontal="center" vertical="center"/>
    </xf>
    <xf numFmtId="49" fontId="5" fillId="3" borderId="53" applyAlignment="1" pivotButton="0" quotePrefix="0" xfId="0">
      <alignment horizontal="center" vertical="center"/>
    </xf>
    <xf numFmtId="49" fontId="5" fillId="4" borderId="53" applyAlignment="1" pivotButton="0" quotePrefix="0" xfId="0">
      <alignment horizontal="center" vertical="center"/>
    </xf>
    <xf numFmtId="49" fontId="1" fillId="5" borderId="39" applyAlignment="1" pivotButton="0" quotePrefix="0" xfId="0">
      <alignment horizontal="center" vertical="center"/>
    </xf>
    <xf numFmtId="49" fontId="5" fillId="6" borderId="53" applyAlignment="1" pivotButton="0" quotePrefix="0" xfId="0">
      <alignment horizontal="center" vertical="center"/>
    </xf>
    <xf numFmtId="49" fontId="1" fillId="7" borderId="39" applyAlignment="1" pivotButton="0" quotePrefix="0" xfId="0">
      <alignment horizontal="center" vertical="center"/>
    </xf>
    <xf numFmtId="49" fontId="1" fillId="8" borderId="39" applyAlignment="1" pivotButton="0" quotePrefix="0" xfId="0">
      <alignment horizontal="center" vertical="center"/>
    </xf>
    <xf numFmtId="0" fontId="5" fillId="9" borderId="32" applyAlignment="1" pivotButton="0" quotePrefix="0" xfId="0">
      <alignment horizontal="center"/>
    </xf>
    <xf numFmtId="49" fontId="6" fillId="0" borderId="10" applyAlignment="1" pivotButton="0" quotePrefix="0" xfId="0">
      <alignment horizontal="left"/>
    </xf>
    <xf numFmtId="49" fontId="1" fillId="0" borderId="0" applyAlignment="1" pivotButton="0" quotePrefix="0" xfId="0">
      <alignment horizontal="center" vertical="center"/>
    </xf>
    <xf numFmtId="49" fontId="7" fillId="0" borderId="1" applyAlignment="1" pivotButton="0" quotePrefix="0" xfId="0">
      <alignment horizontal="left" vertical="center"/>
    </xf>
    <xf numFmtId="49" fontId="7" fillId="0" borderId="1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49" fontId="8" fillId="0" borderId="10" applyAlignment="1" pivotButton="0" quotePrefix="0" xfId="0">
      <alignment vertical="center"/>
    </xf>
    <xf numFmtId="49" fontId="1" fillId="0" borderId="9" applyAlignment="1" pivotButton="0" quotePrefix="0" xfId="0">
      <alignment horizontal="center" vertical="center"/>
    </xf>
    <xf numFmtId="49" fontId="9" fillId="11" borderId="10" applyAlignment="1" pivotButton="0" quotePrefix="0" xfId="0">
      <alignment horizontal="left" vertical="center"/>
    </xf>
    <xf numFmtId="49" fontId="1" fillId="11" borderId="0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49" fontId="50" fillId="0" borderId="10" applyAlignment="1" pivotButton="0" quotePrefix="0" xfId="0">
      <alignment horizontal="left" vertical="center"/>
    </xf>
    <xf numFmtId="49" fontId="1" fillId="0" borderId="1" applyAlignment="1" pivotButton="0" quotePrefix="0" xfId="0">
      <alignment horizontal="center" vertical="center"/>
    </xf>
    <xf numFmtId="49" fontId="51" fillId="0" borderId="10" applyAlignment="1" pivotButton="0" quotePrefix="0" xfId="0">
      <alignment horizontal="left" vertical="center"/>
    </xf>
    <xf numFmtId="49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/>
    </xf>
    <xf numFmtId="49" fontId="1" fillId="0" borderId="1" applyAlignment="1" pivotButton="0" quotePrefix="0" xfId="0">
      <alignment horizontal="left"/>
    </xf>
    <xf numFmtId="49" fontId="1" fillId="0" borderId="1" applyAlignment="1" pivotButton="0" quotePrefix="0" xfId="0">
      <alignment horizontal="center"/>
    </xf>
    <xf numFmtId="49" fontId="7" fillId="0" borderId="10" applyAlignment="1" pivotButton="0" quotePrefix="0" xfId="0">
      <alignment horizontal="left"/>
    </xf>
    <xf numFmtId="49" fontId="51" fillId="0" borderId="10" applyAlignment="1" pivotButton="0" quotePrefix="0" xfId="0">
      <alignment horizontal="left"/>
    </xf>
    <xf numFmtId="49" fontId="1" fillId="0" borderId="8" applyAlignment="1" pivotButton="0" quotePrefix="0" xfId="0">
      <alignment horizontal="center"/>
    </xf>
    <xf numFmtId="49" fontId="7" fillId="0" borderId="1" applyAlignment="1" pivotButton="0" quotePrefix="0" xfId="0">
      <alignment horizontal="left"/>
    </xf>
    <xf numFmtId="49" fontId="51" fillId="0" borderId="1" applyAlignment="1" pivotButton="0" quotePrefix="0" xfId="0">
      <alignment horizontal="left"/>
    </xf>
    <xf numFmtId="49" fontId="51" fillId="0" borderId="0" applyAlignment="1" pivotButton="0" quotePrefix="0" xfId="0">
      <alignment horizontal="center"/>
    </xf>
    <xf numFmtId="49" fontId="51" fillId="0" borderId="11" applyAlignment="1" pivotButton="0" quotePrefix="0" xfId="0">
      <alignment vertical="center"/>
    </xf>
    <xf numFmtId="49" fontId="50" fillId="0" borderId="10" applyAlignment="1" pivotButton="0" quotePrefix="0" xfId="0">
      <alignment horizontal="left"/>
    </xf>
    <xf numFmtId="49" fontId="1" fillId="0" borderId="8" applyAlignment="1" pivotButton="0" quotePrefix="0" xfId="0">
      <alignment horizontal="left"/>
    </xf>
    <xf numFmtId="49" fontId="51" fillId="0" borderId="1" applyAlignment="1" pivotButton="0" quotePrefix="0" xfId="0">
      <alignment horizontal="left" vertical="center"/>
    </xf>
    <xf numFmtId="49" fontId="51" fillId="0" borderId="0" applyAlignment="1" pivotButton="0" quotePrefix="0" xfId="0">
      <alignment horizontal="center" vertical="center"/>
    </xf>
    <xf numFmtId="49" fontId="50" fillId="0" borderId="0" applyAlignment="1" pivotButton="0" quotePrefix="0" xfId="0">
      <alignment horizontal="center" vertical="center"/>
    </xf>
    <xf numFmtId="49" fontId="52" fillId="0" borderId="0" applyAlignment="1" pivotButton="0" quotePrefix="0" xfId="0">
      <alignment horizontal="center" vertical="center"/>
    </xf>
    <xf numFmtId="49" fontId="53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49" fontId="54" fillId="0" borderId="1" applyAlignment="1" pivotButton="0" quotePrefix="0" xfId="0">
      <alignment horizontal="left"/>
    </xf>
    <xf numFmtId="49" fontId="51" fillId="0" borderId="11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51" fillId="0" borderId="0" applyAlignment="1" pivotButton="0" quotePrefix="0" xfId="0">
      <alignment vertical="center"/>
    </xf>
    <xf numFmtId="0" fontId="55" fillId="9" borderId="32" applyAlignment="1" pivotButton="0" quotePrefix="0" xfId="0">
      <alignment horizontal="center"/>
    </xf>
    <xf numFmtId="49" fontId="56" fillId="0" borderId="0" applyAlignment="1" pivotButton="0" quotePrefix="0" xfId="0">
      <alignment horizontal="center" vertical="center"/>
    </xf>
    <xf numFmtId="49" fontId="56" fillId="0" borderId="0" applyAlignment="1" pivotButton="0" quotePrefix="0" xfId="0">
      <alignment horizontal="left"/>
    </xf>
    <xf numFmtId="49" fontId="56" fillId="0" borderId="1" applyAlignment="1" pivotButton="0" quotePrefix="0" xfId="0">
      <alignment horizontal="left"/>
    </xf>
    <xf numFmtId="49" fontId="57" fillId="0" borderId="1" applyAlignment="1" pivotButton="0" quotePrefix="0" xfId="0">
      <alignment horizontal="left" vertical="center"/>
    </xf>
    <xf numFmtId="49" fontId="57" fillId="0" borderId="0" applyAlignment="1" pivotButton="0" quotePrefix="0" xfId="0">
      <alignment vertical="center"/>
    </xf>
    <xf numFmtId="49" fontId="57" fillId="14" borderId="1" applyAlignment="1" pivotButton="0" quotePrefix="0" xfId="0">
      <alignment horizontal="left" vertical="center"/>
    </xf>
    <xf numFmtId="49" fontId="57" fillId="14" borderId="0" applyAlignment="1" pivotButton="0" quotePrefix="0" xfId="0">
      <alignment vertical="center"/>
    </xf>
    <xf numFmtId="49" fontId="1" fillId="0" borderId="39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left" vertical="center"/>
    </xf>
    <xf numFmtId="0" fontId="14" fillId="0" borderId="15" applyAlignment="1" pivotButton="0" quotePrefix="0" xfId="0">
      <alignment vertical="center"/>
    </xf>
    <xf numFmtId="0" fontId="14" fillId="0" borderId="15" applyAlignment="1" pivotButton="0" quotePrefix="0" xfId="0">
      <alignment horizontal="left" vertical="center"/>
    </xf>
    <xf numFmtId="49" fontId="1" fillId="11" borderId="0" applyAlignment="1" pivotButton="0" quotePrefix="0" xfId="0">
      <alignment horizontal="center"/>
    </xf>
    <xf numFmtId="0" fontId="14" fillId="11" borderId="15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4" applyAlignment="1" pivotButton="0" quotePrefix="0" xfId="0">
      <alignment vertical="center"/>
    </xf>
    <xf numFmtId="0" fontId="14" fillId="0" borderId="15" applyAlignment="1" pivotButton="0" quotePrefix="0" xfId="0">
      <alignment horizontal="left"/>
    </xf>
    <xf numFmtId="49" fontId="51" fillId="0" borderId="2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0" fontId="14" fillId="0" borderId="15" applyAlignment="1" pivotButton="0" quotePrefix="0" xfId="0">
      <alignment horizontal="left" vertical="center"/>
    </xf>
    <xf numFmtId="49" fontId="51" fillId="0" borderId="24" applyAlignment="1" pivotButton="0" quotePrefix="0" xfId="0">
      <alignment vertical="center"/>
    </xf>
    <xf numFmtId="49" fontId="1" fillId="0" borderId="0" applyAlignment="1" pivotButton="0" quotePrefix="0" xfId="0">
      <alignment vertical="center"/>
    </xf>
    <xf numFmtId="0" fontId="1" fillId="11" borderId="15" applyAlignment="1" pivotButton="0" quotePrefix="0" xfId="0">
      <alignment horizontal="left" vertical="center"/>
    </xf>
    <xf numFmtId="0" fontId="14" fillId="0" borderId="15" applyAlignment="1" pivotButton="0" quotePrefix="0" xfId="0">
      <alignment vertical="center"/>
    </xf>
    <xf numFmtId="0" fontId="58" fillId="11" borderId="15" applyAlignment="1" pivotButton="0" quotePrefix="0" xfId="0">
      <alignment vertical="center"/>
    </xf>
    <xf numFmtId="0" fontId="56" fillId="0" borderId="15" applyAlignment="1" pivotButton="0" quotePrefix="0" xfId="0">
      <alignment horizontal="center" vertical="center"/>
    </xf>
    <xf numFmtId="0" fontId="59" fillId="0" borderId="15" applyAlignment="1" pivotButton="0" quotePrefix="0" xfId="0">
      <alignment horizontal="center" vertical="center"/>
    </xf>
    <xf numFmtId="0" fontId="58" fillId="14" borderId="15" applyAlignment="1" pivotButton="0" quotePrefix="0" xfId="0">
      <alignment vertical="center"/>
    </xf>
    <xf numFmtId="0" fontId="1" fillId="14" borderId="15" applyAlignment="1" pivotButton="0" quotePrefix="0" xfId="0">
      <alignment horizontal="center" vertical="center"/>
    </xf>
    <xf numFmtId="0" fontId="58" fillId="0" borderId="15" applyAlignment="1" pivotButton="0" quotePrefix="0" xfId="0">
      <alignment vertical="center"/>
    </xf>
    <xf numFmtId="9" fontId="1" fillId="0" borderId="15" applyAlignment="1" pivotButton="0" quotePrefix="0" xfId="0">
      <alignment horizontal="center" vertical="center"/>
    </xf>
    <xf numFmtId="0" fontId="1" fillId="0" borderId="15" pivotButton="0" quotePrefix="0" xfId="0"/>
    <xf numFmtId="9" fontId="1" fillId="11" borderId="15" applyAlignment="1" pivotButton="0" quotePrefix="0" xfId="0">
      <alignment horizontal="center" vertical="center"/>
    </xf>
    <xf numFmtId="0" fontId="23" fillId="11" borderId="15" applyAlignment="1" pivotButton="0" quotePrefix="0" xfId="0">
      <alignment horizontal="center"/>
    </xf>
    <xf numFmtId="0" fontId="1" fillId="11" borderId="15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/>
    </xf>
    <xf numFmtId="0" fontId="5" fillId="0" borderId="1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/>
    </xf>
    <xf numFmtId="9" fontId="56" fillId="0" borderId="15" applyAlignment="1" pivotButton="0" quotePrefix="0" xfId="0">
      <alignment horizontal="center" vertical="center"/>
    </xf>
    <xf numFmtId="0" fontId="55" fillId="0" borderId="15" applyAlignment="1" pivotButton="0" quotePrefix="0" xfId="0">
      <alignment horizontal="center"/>
    </xf>
    <xf numFmtId="0" fontId="60" fillId="0" borderId="15" applyAlignment="1" pivotButton="0" quotePrefix="0" xfId="0">
      <alignment horizontal="center"/>
    </xf>
    <xf numFmtId="9" fontId="1" fillId="14" borderId="15" applyAlignment="1" pivotButton="0" quotePrefix="0" xfId="0">
      <alignment horizontal="center" vertical="center"/>
    </xf>
    <xf numFmtId="0" fontId="5" fillId="14" borderId="15" applyAlignment="1" pivotButton="0" quotePrefix="0" xfId="0">
      <alignment horizontal="center"/>
    </xf>
    <xf numFmtId="0" fontId="23" fillId="14" borderId="15" applyAlignment="1" pivotButton="0" quotePrefix="0" xfId="0">
      <alignment horizontal="center"/>
    </xf>
    <xf numFmtId="0" fontId="34" fillId="9" borderId="15" applyAlignment="1" pivotButton="0" quotePrefix="0" xfId="0">
      <alignment horizontal="center" vertical="center"/>
    </xf>
    <xf numFmtId="0" fontId="34" fillId="9" borderId="15" applyAlignment="1" pivotButton="0" quotePrefix="0" xfId="0">
      <alignment vertical="center"/>
    </xf>
    <xf numFmtId="0" fontId="34" fillId="0" borderId="15" applyAlignment="1" pivotButton="0" quotePrefix="0" xfId="0">
      <alignment vertical="center"/>
    </xf>
    <xf numFmtId="0" fontId="34" fillId="0" borderId="15" applyAlignment="1" pivotButton="0" quotePrefix="0" xfId="0">
      <alignment horizontal="center" vertical="center"/>
    </xf>
    <xf numFmtId="0" fontId="34" fillId="11" borderId="15" applyAlignment="1" pivotButton="0" quotePrefix="0" xfId="0">
      <alignment horizontal="center" vertical="center"/>
    </xf>
    <xf numFmtId="0" fontId="33" fillId="11" borderId="15" applyAlignment="1" pivotButton="0" quotePrefix="0" xfId="0">
      <alignment horizontal="right"/>
    </xf>
    <xf numFmtId="0" fontId="33" fillId="11" borderId="15" applyAlignment="1" pivotButton="0" quotePrefix="0" xfId="0">
      <alignment horizontal="center" vertical="center"/>
    </xf>
    <xf numFmtId="164" fontId="61" fillId="0" borderId="15" applyAlignment="1" pivotButton="0" quotePrefix="0" xfId="0">
      <alignment horizontal="center" vertical="center"/>
    </xf>
    <xf numFmtId="16" fontId="1" fillId="0" borderId="0" pivotButton="0" quotePrefix="0" xfId="0"/>
    <xf numFmtId="0" fontId="33" fillId="0" borderId="15" applyAlignment="1" pivotButton="0" quotePrefix="0" xfId="0">
      <alignment horizontal="right"/>
    </xf>
    <xf numFmtId="0" fontId="33" fillId="0" borderId="15" applyAlignment="1" pivotButton="0" quotePrefix="0" xfId="0">
      <alignment vertical="center"/>
    </xf>
    <xf numFmtId="2" fontId="34" fillId="0" borderId="15" applyAlignment="1" pivotButton="0" quotePrefix="0" xfId="0">
      <alignment horizontal="center" vertical="center"/>
    </xf>
    <xf numFmtId="4" fontId="34" fillId="0" borderId="15" applyAlignment="1" pivotButton="0" quotePrefix="0" xfId="0">
      <alignment horizontal="center" vertical="center"/>
    </xf>
    <xf numFmtId="0" fontId="56" fillId="0" borderId="15" applyAlignment="1" pivotButton="0" quotePrefix="0" xfId="0">
      <alignment horizontal="center" vertical="center"/>
    </xf>
    <xf numFmtId="0" fontId="62" fillId="0" borderId="15" applyAlignment="1" pivotButton="0" quotePrefix="0" xfId="0">
      <alignment horizontal="center" vertical="center"/>
    </xf>
    <xf numFmtId="0" fontId="62" fillId="0" borderId="15" applyAlignment="1" pivotButton="0" quotePrefix="0" xfId="0">
      <alignment vertical="center"/>
    </xf>
    <xf numFmtId="0" fontId="5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16" fillId="0" borderId="15" applyAlignment="1" pivotButton="0" quotePrefix="0" xfId="0">
      <alignment vertical="center"/>
    </xf>
    <xf numFmtId="0" fontId="4" fillId="0" borderId="15" applyAlignment="1" pivotButton="0" quotePrefix="0" xfId="0">
      <alignment vertical="center"/>
    </xf>
    <xf numFmtId="0" fontId="1" fillId="15" borderId="15" applyAlignment="1" pivotButton="0" quotePrefix="0" xfId="0">
      <alignment horizontal="center" vertical="center"/>
    </xf>
    <xf numFmtId="9" fontId="63" fillId="0" borderId="15" applyAlignment="1" pivotButton="0" quotePrefix="0" xfId="0">
      <alignment vertical="center"/>
    </xf>
    <xf numFmtId="0" fontId="1" fillId="15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horizontal="center"/>
    </xf>
    <xf numFmtId="0" fontId="56" fillId="0" borderId="0" applyAlignment="1" pivotButton="0" quotePrefix="0" xfId="0">
      <alignment horizontal="center"/>
    </xf>
    <xf numFmtId="49" fontId="9" fillId="11" borderId="10" applyAlignment="1" pivotButton="0" quotePrefix="0" xfId="0">
      <alignment horizontal="left"/>
    </xf>
    <xf numFmtId="49" fontId="1" fillId="11" borderId="0" applyAlignment="1" pivotButton="0" quotePrefix="0" xfId="0">
      <alignment horizontal="left"/>
    </xf>
    <xf numFmtId="49" fontId="1" fillId="0" borderId="54" applyAlignment="1" pivotButton="0" quotePrefix="0" xfId="0">
      <alignment horizontal="left"/>
    </xf>
    <xf numFmtId="49" fontId="50" fillId="0" borderId="1" applyAlignment="1" pivotButton="0" quotePrefix="0" xfId="0">
      <alignment horizontal="left"/>
    </xf>
    <xf numFmtId="49" fontId="1" fillId="0" borderId="1" pivotButton="0" quotePrefix="0" xfId="0"/>
    <xf numFmtId="49" fontId="53" fillId="0" borderId="0" applyAlignment="1" pivotButton="0" quotePrefix="0" xfId="0">
      <alignment horizontal="left"/>
    </xf>
    <xf numFmtId="49" fontId="54" fillId="0" borderId="0" applyAlignment="1" pivotButton="0" quotePrefix="0" xfId="0">
      <alignment horizontal="left"/>
    </xf>
    <xf numFmtId="49" fontId="65" fillId="0" borderId="0" applyAlignment="1" pivotButton="0" quotePrefix="0" xfId="0">
      <alignment horizontal="center" vertical="center"/>
    </xf>
    <xf numFmtId="49" fontId="66" fillId="0" borderId="0" applyAlignment="1" pivotButton="0" quotePrefix="0" xfId="0">
      <alignment horizontal="center" vertical="center"/>
    </xf>
    <xf numFmtId="49" fontId="67" fillId="0" borderId="0" applyAlignment="1" pivotButton="0" quotePrefix="0" xfId="0">
      <alignment horizontal="left"/>
    </xf>
    <xf numFmtId="49" fontId="68" fillId="0" borderId="1" applyAlignment="1" pivotButton="0" quotePrefix="0" xfId="0">
      <alignment horizontal="left"/>
    </xf>
    <xf numFmtId="49" fontId="69" fillId="0" borderId="0" applyAlignment="1" pivotButton="0" quotePrefix="0" xfId="0">
      <alignment horizontal="left"/>
    </xf>
    <xf numFmtId="49" fontId="57" fillId="0" borderId="0" applyAlignment="1" pivotButton="0" quotePrefix="0" xfId="0">
      <alignment horizontal="center" vertical="center"/>
    </xf>
    <xf numFmtId="0" fontId="57" fillId="0" borderId="1" applyAlignment="1" pivotButton="0" quotePrefix="0" xfId="0">
      <alignment horizontal="left" vertical="center"/>
    </xf>
    <xf numFmtId="0" fontId="51" fillId="0" borderId="1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49" fontId="50" fillId="0" borderId="1" applyAlignment="1" pivotButton="0" quotePrefix="0" xfId="0">
      <alignment horizontal="left" vertical="center"/>
    </xf>
    <xf numFmtId="49" fontId="1" fillId="0" borderId="6" applyAlignment="1" pivotButton="0" quotePrefix="0" xfId="0">
      <alignment vertical="center"/>
    </xf>
    <xf numFmtId="49" fontId="1" fillId="0" borderId="1" applyAlignment="1" pivotButton="0" quotePrefix="0" xfId="0">
      <alignment vertical="center"/>
    </xf>
    <xf numFmtId="49" fontId="1" fillId="0" borderId="11" applyAlignment="1" pivotButton="0" quotePrefix="0" xfId="0">
      <alignment vertical="center"/>
    </xf>
    <xf numFmtId="49" fontId="54" fillId="0" borderId="10" applyAlignment="1" pivotButton="0" quotePrefix="0" xfId="0">
      <alignment horizontal="left" vertical="center"/>
    </xf>
    <xf numFmtId="49" fontId="51" fillId="0" borderId="11" applyAlignment="1" pivotButton="0" quotePrefix="0" xfId="0">
      <alignment horizontal="left" vertical="center"/>
    </xf>
    <xf numFmtId="49" fontId="56" fillId="0" borderId="0" applyAlignment="1" pivotButton="0" quotePrefix="0" xfId="0">
      <alignment vertical="center"/>
    </xf>
    <xf numFmtId="49" fontId="56" fillId="0" borderId="23" applyAlignment="1" pivotButton="0" quotePrefix="0" xfId="0">
      <alignment vertical="center"/>
    </xf>
    <xf numFmtId="49" fontId="1" fillId="0" borderId="24" applyAlignment="1" pivotButton="0" quotePrefix="0" xfId="0">
      <alignment vertical="center"/>
    </xf>
    <xf numFmtId="49" fontId="1" fillId="11" borderId="0" applyAlignment="1" pivotButton="0" quotePrefix="0" xfId="0">
      <alignment horizontal="left" vertical="center"/>
    </xf>
    <xf numFmtId="49" fontId="50" fillId="0" borderId="55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49" fontId="50" fillId="0" borderId="0" applyAlignment="1" pivotButton="0" quotePrefix="0" xfId="0">
      <alignment horizontal="left"/>
    </xf>
    <xf numFmtId="49" fontId="50" fillId="0" borderId="6" applyAlignment="1" pivotButton="0" quotePrefix="0" xfId="0">
      <alignment horizontal="left" vertical="center"/>
    </xf>
    <xf numFmtId="49" fontId="50" fillId="0" borderId="54" applyAlignment="1" pivotButton="0" quotePrefix="0" xfId="0">
      <alignment horizontal="left" vertical="center"/>
    </xf>
    <xf numFmtId="49" fontId="50" fillId="0" borderId="11" applyAlignment="1" pivotButton="0" quotePrefix="0" xfId="0">
      <alignment horizontal="center" vertical="center"/>
    </xf>
    <xf numFmtId="49" fontId="65" fillId="0" borderId="0" applyAlignment="1" pivotButton="0" quotePrefix="0" xfId="0">
      <alignment horizontal="left" vertical="center"/>
    </xf>
    <xf numFmtId="0" fontId="65" fillId="0" borderId="0" applyAlignment="1" pivotButton="0" quotePrefix="0" xfId="0">
      <alignment horizontal="center" vertical="center"/>
    </xf>
    <xf numFmtId="49" fontId="50" fillId="0" borderId="23" applyAlignment="1" pivotButton="0" quotePrefix="0" xfId="0">
      <alignment horizontal="left" vertical="center"/>
    </xf>
    <xf numFmtId="0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0">
      <alignment horizontal="left" vertical="center"/>
    </xf>
    <xf numFmtId="0" fontId="50" fillId="0" borderId="11" applyAlignment="1" pivotButton="0" quotePrefix="0" xfId="0">
      <alignment horizontal="center" vertical="center"/>
    </xf>
    <xf numFmtId="49" fontId="1" fillId="0" borderId="21" applyAlignment="1" pivotButton="0" quotePrefix="0" xfId="0">
      <alignment vertical="center"/>
    </xf>
    <xf numFmtId="49" fontId="1" fillId="0" borderId="23" applyAlignment="1" pivotButton="0" quotePrefix="0" xfId="0">
      <alignment horizontal="left"/>
    </xf>
    <xf numFmtId="49" fontId="1" fillId="0" borderId="54" applyAlignment="1" pivotButton="0" quotePrefix="0" xfId="0">
      <alignment vertical="center"/>
    </xf>
    <xf numFmtId="49" fontId="51" fillId="0" borderId="0" applyAlignment="1" pivotButton="0" quotePrefix="0" xfId="0">
      <alignment vertical="center"/>
    </xf>
    <xf numFmtId="49" fontId="51" fillId="0" borderId="0" applyAlignment="1" pivotButton="0" quotePrefix="0" xfId="0">
      <alignment vertical="center"/>
    </xf>
    <xf numFmtId="49" fontId="1" fillId="11" borderId="0" applyAlignment="1" pivotButton="0" quotePrefix="0" xfId="0">
      <alignment vertical="center"/>
    </xf>
    <xf numFmtId="0" fontId="14" fillId="11" borderId="15" applyAlignment="1" pivotButton="0" quotePrefix="0" xfId="0">
      <alignment horizontal="left"/>
    </xf>
    <xf numFmtId="49" fontId="50" fillId="0" borderId="0" applyAlignment="1" pivotButton="0" quotePrefix="0" xfId="0">
      <alignment vertical="center"/>
    </xf>
    <xf numFmtId="49" fontId="57" fillId="0" borderId="23" applyAlignment="1" pivotButton="0" quotePrefix="0" xfId="0">
      <alignment vertical="center"/>
    </xf>
    <xf numFmtId="0" fontId="58" fillId="0" borderId="15" applyAlignment="1" pivotButton="0" quotePrefix="0" xfId="0">
      <alignment horizontal="left"/>
    </xf>
    <xf numFmtId="49" fontId="57" fillId="0" borderId="0" applyAlignment="1" pivotButton="0" quotePrefix="0" xfId="0">
      <alignment vertical="center"/>
    </xf>
    <xf numFmtId="0" fontId="58" fillId="0" borderId="15" applyAlignment="1" pivotButton="0" quotePrefix="0" xfId="0">
      <alignment horizontal="left"/>
    </xf>
    <xf numFmtId="0" fontId="56" fillId="0" borderId="15" applyAlignment="1" pivotButton="0" quotePrefix="0" xfId="0">
      <alignment horizontal="center" vertical="center"/>
    </xf>
    <xf numFmtId="0" fontId="14" fillId="0" borderId="15" applyAlignment="1" pivotButton="0" quotePrefix="0" xfId="0">
      <alignment horizontal="left"/>
    </xf>
    <xf numFmtId="0" fontId="1" fillId="0" borderId="15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/>
    </xf>
    <xf numFmtId="49" fontId="56" fillId="0" borderId="0" applyAlignment="1" pivotButton="0" quotePrefix="0" xfId="0">
      <alignment horizontal="center"/>
    </xf>
    <xf numFmtId="49" fontId="1" fillId="0" borderId="11" applyAlignment="1" pivotButton="0" quotePrefix="0" xfId="0">
      <alignment horizontal="center"/>
    </xf>
    <xf numFmtId="49" fontId="1" fillId="11" borderId="23" applyAlignment="1" pivotButton="0" quotePrefix="0" xfId="0">
      <alignment vertical="center"/>
    </xf>
    <xf numFmtId="49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49" fontId="50" fillId="0" borderId="23" applyAlignment="1" pivotButton="0" quotePrefix="0" xfId="0">
      <alignment vertical="center"/>
    </xf>
    <xf numFmtId="49" fontId="50" fillId="0" borderId="24" applyAlignment="1" pivotButton="0" quotePrefix="0" xfId="0">
      <alignment vertical="center"/>
    </xf>
    <xf numFmtId="0" fontId="65" fillId="0" borderId="23" applyAlignment="1" pivotButton="0" quotePrefix="0" xfId="0">
      <alignment vertical="center"/>
    </xf>
    <xf numFmtId="0" fontId="59" fillId="0" borderId="15" applyAlignment="1" pivotButton="0" quotePrefix="0" xfId="0">
      <alignment horizontal="center" vertical="center"/>
    </xf>
    <xf numFmtId="0" fontId="50" fillId="0" borderId="23" applyAlignment="1" pivotButton="0" quotePrefix="0" xfId="0">
      <alignment vertical="center"/>
    </xf>
    <xf numFmtId="0" fontId="13" fillId="0" borderId="15" applyAlignment="1" pivotButton="0" quotePrefix="0" xfId="0">
      <alignment horizontal="center" vertical="center"/>
    </xf>
    <xf numFmtId="0" fontId="50" fillId="0" borderId="11" applyAlignment="1" pivotButton="0" quotePrefix="0" xfId="0">
      <alignment vertical="center"/>
    </xf>
    <xf numFmtId="0" fontId="1" fillId="11" borderId="15" applyAlignment="1" pivotButton="0" quotePrefix="0" xfId="0">
      <alignment horizontal="center"/>
    </xf>
    <xf numFmtId="0" fontId="0" fillId="0" borderId="15" applyAlignment="1" pivotButton="0" quotePrefix="0" xfId="0">
      <alignment vertical="center"/>
    </xf>
    <xf numFmtId="9" fontId="1" fillId="0" borderId="56" applyAlignment="1" pivotButton="0" quotePrefix="0" xfId="0">
      <alignment horizontal="center" vertical="center"/>
    </xf>
    <xf numFmtId="0" fontId="5" fillId="0" borderId="56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/>
    </xf>
    <xf numFmtId="0" fontId="56" fillId="17" borderId="15" applyAlignment="1" pivotButton="0" quotePrefix="0" xfId="0">
      <alignment horizontal="center" vertical="center"/>
    </xf>
    <xf numFmtId="0" fontId="55" fillId="0" borderId="15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11" borderId="15" applyAlignment="1" pivotButton="0" quotePrefix="0" xfId="0">
      <alignment horizontal="center"/>
    </xf>
    <xf numFmtId="0" fontId="34" fillId="11" borderId="15" applyAlignment="1" pivotButton="0" quotePrefix="0" xfId="0">
      <alignment vertical="center"/>
    </xf>
    <xf numFmtId="0" fontId="1" fillId="0" borderId="56" applyAlignment="1" pivotButton="0" quotePrefix="0" xfId="0">
      <alignment horizontal="center" vertical="center"/>
    </xf>
    <xf numFmtId="165" fontId="1" fillId="0" borderId="56" applyAlignment="1" pivotButton="0" quotePrefix="0" xfId="0">
      <alignment horizontal="center" vertical="center"/>
    </xf>
    <xf numFmtId="0" fontId="56" fillId="0" borderId="15" applyAlignment="1" pivotButton="0" quotePrefix="0" xfId="0">
      <alignment horizontal="center" vertical="center"/>
    </xf>
    <xf numFmtId="0" fontId="62" fillId="0" borderId="15" applyAlignment="1" pivotButton="0" quotePrefix="0" xfId="0">
      <alignment horizontal="center" vertical="center"/>
    </xf>
    <xf numFmtId="0" fontId="62" fillId="0" borderId="15" applyAlignment="1" pivotButton="0" quotePrefix="0" xfId="0">
      <alignment vertical="center"/>
    </xf>
    <xf numFmtId="0" fontId="1" fillId="0" borderId="15" applyAlignment="1" pivotButton="0" quotePrefix="0" xfId="0">
      <alignment horizontal="center" vertical="center"/>
    </xf>
    <xf numFmtId="0" fontId="34" fillId="0" borderId="15" applyAlignment="1" pivotButton="0" quotePrefix="0" xfId="0">
      <alignment horizontal="center" vertical="center"/>
    </xf>
    <xf numFmtId="0" fontId="34" fillId="0" borderId="15" applyAlignment="1" pivotButton="0" quotePrefix="0" xfId="0">
      <alignment vertical="center"/>
    </xf>
    <xf numFmtId="0" fontId="61" fillId="0" borderId="15" applyAlignment="1" pivotButton="0" quotePrefix="0" xfId="0">
      <alignment horizontal="center" vertical="center"/>
    </xf>
    <xf numFmtId="0" fontId="51" fillId="0" borderId="11" applyAlignment="1" pivotButton="0" quotePrefix="0" xfId="0">
      <alignment horizontal="center" vertical="center"/>
    </xf>
    <xf numFmtId="49" fontId="50" fillId="0" borderId="1" applyAlignment="1" pivotButton="0" quotePrefix="0" xfId="0">
      <alignment horizontal="center" vertical="center"/>
    </xf>
    <xf numFmtId="49" fontId="54" fillId="0" borderId="21" applyAlignment="1" pivotButton="0" quotePrefix="0" xfId="0">
      <alignment horizontal="left"/>
    </xf>
    <xf numFmtId="49" fontId="70" fillId="0" borderId="1" applyAlignment="1" pivotButton="0" quotePrefix="0" xfId="0">
      <alignment horizontal="left" vertical="center"/>
    </xf>
    <xf numFmtId="49" fontId="71" fillId="0" borderId="0" applyAlignment="1" pivotButton="0" quotePrefix="0" xfId="0">
      <alignment horizontal="center" vertical="center"/>
    </xf>
    <xf numFmtId="49" fontId="54" fillId="0" borderId="23" applyAlignment="1" pivotButton="0" quotePrefix="0" xfId="0">
      <alignment horizontal="left"/>
    </xf>
    <xf numFmtId="49" fontId="72" fillId="0" borderId="0" pivotButton="0" quotePrefix="0" xfId="0"/>
    <xf numFmtId="49" fontId="54" fillId="0" borderId="0" pivotButton="0" quotePrefix="0" xfId="0"/>
    <xf numFmtId="49" fontId="73" fillId="0" borderId="0" pivotButton="0" quotePrefix="0" xfId="0"/>
    <xf numFmtId="49" fontId="74" fillId="0" borderId="0" pivotButton="0" quotePrefix="0" xfId="0"/>
    <xf numFmtId="49" fontId="75" fillId="0" borderId="0" pivotButton="0" quotePrefix="0" xfId="0"/>
    <xf numFmtId="0" fontId="76" fillId="0" borderId="10" pivotButton="0" quotePrefix="0" xfId="0"/>
    <xf numFmtId="0" fontId="77" fillId="0" borderId="11" pivotButton="0" quotePrefix="0" xfId="0"/>
    <xf numFmtId="0" fontId="1" fillId="0" borderId="57" pivotButton="0" quotePrefix="0" xfId="0"/>
    <xf numFmtId="49" fontId="72" fillId="0" borderId="58" pivotButton="0" quotePrefix="0" xfId="0"/>
    <xf numFmtId="49" fontId="54" fillId="0" borderId="58" pivotButton="0" quotePrefix="0" xfId="0"/>
    <xf numFmtId="49" fontId="73" fillId="0" borderId="58" pivotButton="0" quotePrefix="0" xfId="0"/>
    <xf numFmtId="49" fontId="74" fillId="0" borderId="58" pivotButton="0" quotePrefix="0" xfId="0"/>
    <xf numFmtId="49" fontId="75" fillId="0" borderId="58" pivotButton="0" quotePrefix="0" xfId="0"/>
    <xf numFmtId="49" fontId="76" fillId="0" borderId="0" pivotButton="0" quotePrefix="0" xfId="0"/>
    <xf numFmtId="49" fontId="77" fillId="0" borderId="0" pivotButton="0" quotePrefix="0" xfId="0"/>
    <xf numFmtId="0" fontId="14" fillId="0" borderId="15" applyAlignment="1" pivotButton="0" quotePrefix="0" xfId="0">
      <alignment vertical="top"/>
    </xf>
    <xf numFmtId="0" fontId="51" fillId="0" borderId="24" applyAlignment="1" pivotButton="0" quotePrefix="0" xfId="0">
      <alignment vertical="center"/>
    </xf>
    <xf numFmtId="0" fontId="14" fillId="0" borderId="15" applyAlignment="1" pivotButton="0" quotePrefix="0" xfId="0">
      <alignment vertical="top"/>
    </xf>
    <xf numFmtId="0" fontId="14" fillId="0" borderId="11" applyAlignment="1" pivotButton="0" quotePrefix="0" xfId="0">
      <alignment horizontal="left"/>
    </xf>
    <xf numFmtId="0" fontId="78" fillId="0" borderId="11" applyAlignment="1" pivotButton="0" quotePrefix="0" xfId="0">
      <alignment horizontal="center"/>
    </xf>
    <xf numFmtId="0" fontId="1" fillId="0" borderId="15" applyAlignment="1" pivotButton="0" quotePrefix="0" xfId="0">
      <alignment horizontal="left" vertical="center"/>
    </xf>
    <xf numFmtId="0" fontId="0" fillId="0" borderId="15" applyAlignment="1" pivotButton="0" quotePrefix="0" xfId="0">
      <alignment horizontal="center" vertical="center"/>
    </xf>
    <xf numFmtId="49" fontId="78" fillId="0" borderId="0" applyAlignment="1" pivotButton="0" quotePrefix="0" xfId="0">
      <alignment horizontal="center"/>
    </xf>
    <xf numFmtId="0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15" applyAlignment="1" pivotButton="0" quotePrefix="0" xfId="0">
      <alignment horizontal="center" vertical="center"/>
    </xf>
    <xf numFmtId="0" fontId="0" fillId="0" borderId="15" applyAlignment="1" pivotButton="0" quotePrefix="0" xfId="0">
      <alignment vertical="center"/>
    </xf>
    <xf numFmtId="0" fontId="79" fillId="0" borderId="15" applyAlignment="1" pivotButton="0" quotePrefix="0" xfId="0">
      <alignment horizontal="center" vertical="center"/>
    </xf>
    <xf numFmtId="0" fontId="79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15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0" fontId="5" fillId="9" borderId="15" applyAlignment="1" pivotButton="0" quotePrefix="0" xfId="0">
      <alignment horizontal="center"/>
    </xf>
    <xf numFmtId="49" fontId="6" fillId="0" borderId="0" applyAlignment="1" pivotButton="0" quotePrefix="0" xfId="0">
      <alignment horizontal="left"/>
    </xf>
    <xf numFmtId="49" fontId="52" fillId="0" borderId="1" applyAlignment="1" pivotButton="0" quotePrefix="0" xfId="0">
      <alignment horizontal="left" vertical="center"/>
    </xf>
    <xf numFmtId="49" fontId="52" fillId="0" borderId="10" applyAlignment="1" pivotButton="0" quotePrefix="0" xfId="0">
      <alignment horizontal="left" vertical="center"/>
    </xf>
    <xf numFmtId="49" fontId="52" fillId="0" borderId="0" applyAlignment="1" pivotButton="0" quotePrefix="0" xfId="0">
      <alignment horizontal="left" vertical="center"/>
    </xf>
    <xf numFmtId="49" fontId="53" fillId="9" borderId="10" applyAlignment="1" pivotButton="0" quotePrefix="0" xfId="0">
      <alignment vertical="center"/>
    </xf>
    <xf numFmtId="49" fontId="53" fillId="0" borderId="9" applyAlignment="1" pivotButton="0" quotePrefix="0" xfId="0">
      <alignment horizontal="center" vertical="center"/>
    </xf>
    <xf numFmtId="49" fontId="6" fillId="0" borderId="10" applyAlignment="1" pivotButton="0" quotePrefix="0" xfId="0">
      <alignment horizontal="left" vertical="center"/>
    </xf>
    <xf numFmtId="49" fontId="6" fillId="0" borderId="8" applyAlignment="1" pivotButton="0" quotePrefix="0" xfId="0">
      <alignment horizontal="center" vertical="center"/>
    </xf>
    <xf numFmtId="49" fontId="50" fillId="0" borderId="0" applyAlignment="1" pivotButton="0" quotePrefix="0" xfId="0">
      <alignment horizontal="center"/>
    </xf>
    <xf numFmtId="49" fontId="52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left"/>
    </xf>
    <xf numFmtId="49" fontId="70" fillId="0" borderId="1" applyAlignment="1" pivotButton="0" quotePrefix="0" xfId="0">
      <alignment horizontal="left"/>
    </xf>
    <xf numFmtId="49" fontId="71" fillId="0" borderId="0" applyAlignment="1" pivotButton="0" quotePrefix="0" xfId="0">
      <alignment horizontal="center"/>
    </xf>
    <xf numFmtId="49" fontId="70" fillId="0" borderId="10" applyAlignment="1" pivotButton="0" quotePrefix="0" xfId="0">
      <alignment horizontal="left"/>
    </xf>
    <xf numFmtId="49" fontId="54" fillId="0" borderId="10" applyAlignment="1" pivotButton="0" quotePrefix="0" xfId="0">
      <alignment horizontal="left"/>
    </xf>
    <xf numFmtId="49" fontId="70" fillId="0" borderId="0" applyAlignment="1" pivotButton="0" quotePrefix="0" xfId="0">
      <alignment horizontal="center"/>
    </xf>
    <xf numFmtId="49" fontId="54" fillId="0" borderId="8" applyAlignment="1" pivotButton="0" quotePrefix="0" xfId="0">
      <alignment horizontal="left"/>
    </xf>
    <xf numFmtId="49" fontId="71" fillId="0" borderId="11" applyAlignment="1" pivotButton="0" quotePrefix="0" xfId="0">
      <alignment horizontal="center"/>
    </xf>
    <xf numFmtId="49" fontId="70" fillId="0" borderId="0" applyAlignment="1" pivotButton="0" quotePrefix="0" xfId="0">
      <alignment horizontal="left" vertical="center"/>
    </xf>
    <xf numFmtId="49" fontId="80" fillId="0" borderId="0" applyAlignment="1" pivotButton="0" quotePrefix="0" xfId="0">
      <alignment horizontal="left" vertical="center"/>
    </xf>
    <xf numFmtId="49" fontId="53" fillId="0" borderId="2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55" fillId="0" borderId="15" applyAlignment="1" pivotButton="0" quotePrefix="0" xfId="0">
      <alignment horizontal="center" vertical="center"/>
    </xf>
    <xf numFmtId="49" fontId="56" fillId="0" borderId="23" applyAlignment="1" pivotButton="0" quotePrefix="0" xfId="0">
      <alignment horizontal="center" vertical="center"/>
    </xf>
    <xf numFmtId="49" fontId="56" fillId="0" borderId="1" applyAlignment="1" pivotButton="0" quotePrefix="0" xfId="0">
      <alignment horizontal="center" vertical="center"/>
    </xf>
    <xf numFmtId="49" fontId="81" fillId="0" borderId="10" applyAlignment="1" pivotButton="0" quotePrefix="0" xfId="0">
      <alignment horizontal="left"/>
    </xf>
    <xf numFmtId="49" fontId="82" fillId="0" borderId="11" applyAlignment="1" pivotButton="0" quotePrefix="0" xfId="0">
      <alignment horizontal="center" vertical="center"/>
    </xf>
    <xf numFmtId="49" fontId="70" fillId="0" borderId="0" applyAlignment="1" pivotButton="0" quotePrefix="0" xfId="0">
      <alignment horizontal="center" vertical="center"/>
    </xf>
    <xf numFmtId="49" fontId="70" fillId="0" borderId="1" applyAlignment="1" pivotButton="0" quotePrefix="0" xfId="0">
      <alignment horizontal="left" vertical="center"/>
    </xf>
    <xf numFmtId="49" fontId="71" fillId="0" borderId="0" applyAlignment="1" pivotButton="0" quotePrefix="0" xfId="0">
      <alignment horizontal="center" vertical="center"/>
    </xf>
    <xf numFmtId="49" fontId="81" fillId="0" borderId="1" applyAlignment="1" pivotButton="0" quotePrefix="0" xfId="0">
      <alignment horizontal="left" vertical="center"/>
    </xf>
    <xf numFmtId="49" fontId="82" fillId="0" borderId="0" applyAlignment="1" pivotButton="0" quotePrefix="0" xfId="0">
      <alignment horizontal="center" vertical="center"/>
    </xf>
    <xf numFmtId="49" fontId="51" fillId="0" borderId="55" applyAlignment="1" pivotButton="0" quotePrefix="0" xfId="0">
      <alignment horizontal="left" vertical="center"/>
    </xf>
    <xf numFmtId="49" fontId="51" fillId="0" borderId="14" applyAlignment="1" pivotButton="0" quotePrefix="0" xfId="0">
      <alignment horizontal="center" vertical="center"/>
    </xf>
    <xf numFmtId="49" fontId="10" fillId="0" borderId="16" applyAlignment="1" pivotButton="0" quotePrefix="0" xfId="0">
      <alignment horizontal="center" vertical="center"/>
    </xf>
    <xf numFmtId="49" fontId="11" fillId="0" borderId="17" applyAlignment="1" pivotButton="0" quotePrefix="0" xfId="0">
      <alignment horizontal="center" vertical="center"/>
    </xf>
    <xf numFmtId="49" fontId="12" fillId="0" borderId="18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" fillId="0" borderId="15" applyAlignment="1" pivotButton="0" quotePrefix="0" xfId="0">
      <alignment vertical="center"/>
    </xf>
    <xf numFmtId="49" fontId="1" fillId="0" borderId="10" applyAlignment="1" pivotButton="0" quotePrefix="0" xfId="0">
      <alignment vertical="center"/>
    </xf>
    <xf numFmtId="49" fontId="1" fillId="0" borderId="15" applyAlignment="1" pivotButton="0" quotePrefix="0" xfId="0">
      <alignment horizontal="left" vertical="center"/>
    </xf>
    <xf numFmtId="49" fontId="1" fillId="0" borderId="15" applyAlignment="1" pivotButton="0" quotePrefix="0" xfId="0">
      <alignment horizontal="left" vertical="center"/>
    </xf>
    <xf numFmtId="49" fontId="1" fillId="0" borderId="1" applyAlignment="1" pivotButton="0" quotePrefix="0" xfId="0">
      <alignment horizontal="left"/>
    </xf>
    <xf numFmtId="49" fontId="1" fillId="0" borderId="8" applyAlignment="1" pivotButton="0" quotePrefix="0" xfId="0">
      <alignment horizontal="left"/>
    </xf>
    <xf numFmtId="49" fontId="56" fillId="0" borderId="1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49" fontId="1" fillId="0" borderId="0" applyAlignment="1" pivotButton="0" quotePrefix="0" xfId="0">
      <alignment vertical="center"/>
    </xf>
    <xf numFmtId="49" fontId="1" fillId="0" borderId="15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49" fontId="56" fillId="0" borderId="0" applyAlignment="1" pivotButton="0" quotePrefix="0" xfId="0">
      <alignment vertical="center"/>
    </xf>
    <xf numFmtId="49" fontId="56" fillId="0" borderId="15" applyAlignment="1" pivotButton="0" quotePrefix="0" xfId="0">
      <alignment vertical="center"/>
    </xf>
    <xf numFmtId="0" fontId="56" fillId="0" borderId="15" applyAlignment="1" pivotButton="0" quotePrefix="0" xfId="0">
      <alignment horizontal="center"/>
    </xf>
    <xf numFmtId="49" fontId="1" fillId="0" borderId="32" applyAlignment="1" pivotButton="0" quotePrefix="0" xfId="0">
      <alignment horizontal="left"/>
    </xf>
    <xf numFmtId="49" fontId="51" fillId="0" borderId="27" applyAlignment="1" pivotButton="0" quotePrefix="0" xfId="0">
      <alignment vertical="center"/>
    </xf>
    <xf numFmtId="0" fontId="56" fillId="0" borderId="15" pivotButton="0" quotePrefix="0" xfId="0"/>
    <xf numFmtId="9" fontId="1" fillId="0" borderId="59" applyAlignment="1" pivotButton="0" quotePrefix="0" xfId="0">
      <alignment horizontal="center" vertical="center"/>
    </xf>
    <xf numFmtId="0" fontId="1" fillId="0" borderId="59" pivotButton="0" quotePrefix="0" xfId="0"/>
    <xf numFmtId="0" fontId="1" fillId="0" borderId="59" applyAlignment="1" pivotButton="0" quotePrefix="0" xfId="0">
      <alignment horizontal="center" vertical="center"/>
    </xf>
    <xf numFmtId="0" fontId="1" fillId="0" borderId="56" pivotButton="0" quotePrefix="0" xfId="0"/>
    <xf numFmtId="0" fontId="23" fillId="0" borderId="56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/>
    </xf>
    <xf numFmtId="0" fontId="1" fillId="0" borderId="56" applyAlignment="1" pivotButton="0" quotePrefix="0" xfId="0">
      <alignment horizontal="center"/>
    </xf>
    <xf numFmtId="0" fontId="5" fillId="0" borderId="56" applyAlignment="1" pivotButton="0" quotePrefix="0" xfId="0">
      <alignment horizontal="center" vertical="center"/>
    </xf>
    <xf numFmtId="9" fontId="56" fillId="0" borderId="56" applyAlignment="1" pivotButton="0" quotePrefix="0" xfId="0">
      <alignment horizontal="center" vertical="center"/>
    </xf>
    <xf numFmtId="0" fontId="55" fillId="0" borderId="56" applyAlignment="1" pivotButton="0" quotePrefix="0" xfId="0">
      <alignment horizontal="center"/>
    </xf>
    <xf numFmtId="0" fontId="60" fillId="0" borderId="56" applyAlignment="1" pivotButton="0" quotePrefix="0" xfId="0">
      <alignment horizontal="center"/>
    </xf>
    <xf numFmtId="0" fontId="56" fillId="0" borderId="56" applyAlignment="1" pivotButton="0" quotePrefix="0" xfId="0">
      <alignment horizontal="center" vertical="center"/>
    </xf>
    <xf numFmtId="0" fontId="0" fillId="0" borderId="9" applyAlignment="1" pivotButton="0" quotePrefix="0" xfId="0">
      <alignment horizontal="right"/>
    </xf>
    <xf numFmtId="0" fontId="5" fillId="0" borderId="21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1" fontId="83" fillId="0" borderId="0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4" fillId="0" borderId="15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0" fillId="9" borderId="59" applyAlignment="1" pivotButton="0" quotePrefix="0" xfId="0">
      <alignment horizontal="center" vertical="center"/>
    </xf>
    <xf numFmtId="0" fontId="0" fillId="9" borderId="60" applyAlignment="1" pivotButton="0" quotePrefix="0" xfId="0">
      <alignment horizontal="center" vertical="center"/>
    </xf>
    <xf numFmtId="0" fontId="0" fillId="9" borderId="26" applyAlignment="1" pivotButton="0" quotePrefix="0" xfId="0">
      <alignment vertical="center"/>
    </xf>
    <xf numFmtId="0" fontId="1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center" vertical="center"/>
    </xf>
    <xf numFmtId="0" fontId="0" fillId="0" borderId="56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64" applyAlignment="1" pivotButton="0" quotePrefix="0" xfId="0">
      <alignment vertical="center"/>
    </xf>
    <xf numFmtId="0" fontId="1" fillId="0" borderId="65" applyAlignment="1" pivotButton="0" quotePrefix="0" xfId="0">
      <alignment horizontal="center" vertical="center"/>
    </xf>
    <xf numFmtId="0" fontId="5" fillId="0" borderId="64" applyAlignment="1" pivotButton="0" quotePrefix="0" xfId="0">
      <alignment horizontal="right"/>
    </xf>
    <xf numFmtId="0" fontId="5" fillId="0" borderId="63" applyAlignment="1" pivotButton="0" quotePrefix="0" xfId="0">
      <alignment horizontal="center" vertical="center"/>
    </xf>
    <xf numFmtId="0" fontId="84" fillId="0" borderId="15" applyAlignment="1" pivotButton="0" quotePrefix="0" xfId="0">
      <alignment horizontal="center" vertical="center"/>
    </xf>
    <xf numFmtId="0" fontId="85" fillId="0" borderId="0" applyAlignment="1" pivotButton="0" quotePrefix="0" xfId="0">
      <alignment vertical="center"/>
    </xf>
    <xf numFmtId="0" fontId="5" fillId="0" borderId="64" applyAlignment="1" pivotButton="0" quotePrefix="0" xfId="0">
      <alignment vertical="center"/>
    </xf>
    <xf numFmtId="0" fontId="84" fillId="0" borderId="15" applyAlignment="1" pivotButton="0" quotePrefix="0" xfId="0">
      <alignment horizontal="center" vertical="center"/>
    </xf>
    <xf numFmtId="0" fontId="0" fillId="14" borderId="56" applyAlignment="1" pivotButton="0" quotePrefix="0" xfId="0">
      <alignment horizontal="center" vertical="center"/>
    </xf>
    <xf numFmtId="0" fontId="0" fillId="0" borderId="56" applyAlignment="1" pivotButton="0" quotePrefix="0" xfId="0">
      <alignment vertical="center"/>
    </xf>
    <xf numFmtId="0" fontId="56" fillId="0" borderId="62" applyAlignment="1" pivotButton="0" quotePrefix="0" xfId="0">
      <alignment horizontal="center" vertical="center"/>
    </xf>
    <xf numFmtId="0" fontId="49" fillId="0" borderId="56" applyAlignment="1" pivotButton="0" quotePrefix="0" xfId="0">
      <alignment horizontal="center" vertical="center"/>
    </xf>
    <xf numFmtId="0" fontId="49" fillId="0" borderId="63" applyAlignment="1" pivotButton="0" quotePrefix="0" xfId="0">
      <alignment horizontal="center" vertical="center"/>
    </xf>
    <xf numFmtId="0" fontId="49" fillId="0" borderId="64" applyAlignment="1" pivotButton="0" quotePrefix="0" xfId="0">
      <alignment vertical="center"/>
    </xf>
    <xf numFmtId="0" fontId="49" fillId="14" borderId="56" applyAlignment="1" pivotButton="0" quotePrefix="0" xfId="0">
      <alignment horizontal="center" vertical="center"/>
    </xf>
    <xf numFmtId="2" fontId="49" fillId="0" borderId="63" applyAlignment="1" pivotButton="0" quotePrefix="0" xfId="0">
      <alignment horizontal="center" vertical="center"/>
    </xf>
    <xf numFmtId="2" fontId="0" fillId="0" borderId="63" applyAlignment="1" pivotButton="0" quotePrefix="0" xfId="0">
      <alignment horizontal="center" vertical="center"/>
    </xf>
    <xf numFmtId="0" fontId="86" fillId="0" borderId="64" applyAlignment="1" pivotButton="0" quotePrefix="0" xfId="0">
      <alignment vertical="center"/>
    </xf>
    <xf numFmtId="0" fontId="86" fillId="0" borderId="56" applyAlignment="1" pivotButton="0" quotePrefix="0" xfId="0">
      <alignment horizontal="center" vertical="center"/>
    </xf>
    <xf numFmtId="0" fontId="86" fillId="0" borderId="63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49" fontId="71" fillId="0" borderId="0" applyAlignment="1" pivotButton="0" quotePrefix="0" xfId="0">
      <alignment horizontal="left" vertical="center"/>
    </xf>
    <xf numFmtId="49" fontId="81" fillId="0" borderId="1" applyAlignment="1" pivotButton="0" quotePrefix="0" xfId="0">
      <alignment horizontal="left" vertical="center"/>
    </xf>
    <xf numFmtId="49" fontId="82" fillId="0" borderId="0" applyAlignment="1" pivotButton="0" quotePrefix="0" xfId="0">
      <alignment horizontal="left" vertical="center"/>
    </xf>
    <xf numFmtId="0" fontId="52" fillId="0" borderId="0" applyAlignment="1" pivotButton="0" quotePrefix="0" xfId="0">
      <alignment horizontal="center" vertical="center"/>
    </xf>
    <xf numFmtId="0" fontId="53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4" fillId="0" borderId="0" applyAlignment="1" pivotButton="0" quotePrefix="0" xfId="0">
      <alignment horizontal="left"/>
    </xf>
    <xf numFmtId="0" fontId="70" fillId="0" borderId="1" applyAlignment="1" pivotButton="0" quotePrefix="0" xfId="0">
      <alignment horizontal="left" vertical="center"/>
    </xf>
    <xf numFmtId="0" fontId="71" fillId="0" borderId="0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70" fillId="0" borderId="10" applyAlignment="1" pivotButton="0" quotePrefix="0" xfId="0">
      <alignment horizontal="left" vertical="center"/>
    </xf>
    <xf numFmtId="0" fontId="71" fillId="0" borderId="11" applyAlignment="1" pivotButton="0" quotePrefix="0" xfId="0">
      <alignment horizontal="center" vertical="center"/>
    </xf>
    <xf numFmtId="49" fontId="51" fillId="0" borderId="0" applyAlignment="1" pivotButton="0" quotePrefix="0" xfId="0">
      <alignment horizontal="left" vertical="center"/>
    </xf>
    <xf numFmtId="49" fontId="1" fillId="0" borderId="9" applyAlignment="1" pivotButton="0" quotePrefix="0" xfId="0">
      <alignment vertical="center"/>
    </xf>
    <xf numFmtId="49" fontId="51" fillId="0" borderId="14" applyAlignment="1" pivotButton="0" quotePrefix="0" xfId="0">
      <alignment vertical="center"/>
    </xf>
    <xf numFmtId="1" fontId="70" fillId="0" borderId="10" applyAlignment="1" pivotButton="0" quotePrefix="0" xfId="0">
      <alignment horizontal="left" vertical="center"/>
    </xf>
    <xf numFmtId="0" fontId="71" fillId="0" borderId="11" applyAlignment="1" pivotButton="0" quotePrefix="0" xfId="0">
      <alignment horizontal="left" vertical="center"/>
    </xf>
    <xf numFmtId="0" fontId="76" fillId="0" borderId="1" pivotButton="0" quotePrefix="0" xfId="0"/>
    <xf numFmtId="0" fontId="77" fillId="0" borderId="0" pivotButton="0" quotePrefix="0" xfId="0"/>
    <xf numFmtId="49" fontId="76" fillId="0" borderId="58" pivotButton="0" quotePrefix="0" xfId="0"/>
    <xf numFmtId="49" fontId="77" fillId="0" borderId="58" pivotButton="0" quotePrefix="0" xfId="0"/>
    <xf numFmtId="49" fontId="1" fillId="0" borderId="7" applyAlignment="1" pivotButton="0" quotePrefix="0" xfId="0">
      <alignment horizontal="left"/>
    </xf>
    <xf numFmtId="0" fontId="1" fillId="0" borderId="15" applyAlignment="1" pivotButton="0" quotePrefix="0" xfId="0">
      <alignment horizontal="center"/>
    </xf>
    <xf numFmtId="49" fontId="56" fillId="0" borderId="0" applyAlignment="1" pivotButton="0" quotePrefix="0" xfId="0">
      <alignment vertical="center"/>
    </xf>
    <xf numFmtId="49" fontId="56" fillId="0" borderId="7" applyAlignment="1" pivotButton="0" quotePrefix="0" xfId="0">
      <alignment horizontal="left"/>
    </xf>
    <xf numFmtId="0" fontId="56" fillId="0" borderId="15" applyAlignment="1" pivotButton="0" quotePrefix="0" xfId="0">
      <alignment horizontal="center"/>
    </xf>
    <xf numFmtId="0" fontId="1" fillId="0" borderId="7" applyAlignment="1" pivotButton="0" quotePrefix="0" xfId="0">
      <alignment horizontal="left"/>
    </xf>
    <xf numFmtId="0" fontId="1" fillId="0" borderId="15" pivotButton="0" quotePrefix="0" xfId="0"/>
    <xf numFmtId="0" fontId="14" fillId="0" borderId="7" applyAlignment="1" pivotButton="0" quotePrefix="0" xfId="0">
      <alignment horizontal="left"/>
    </xf>
    <xf numFmtId="0" fontId="1" fillId="0" borderId="24" applyAlignment="1" pivotButton="0" quotePrefix="0" xfId="0">
      <alignment horizontal="left" vertical="center"/>
    </xf>
    <xf numFmtId="0" fontId="1" fillId="0" borderId="15" applyAlignment="1" pivotButton="0" quotePrefix="0" xfId="0">
      <alignment horizontal="left"/>
    </xf>
    <xf numFmtId="49" fontId="1" fillId="0" borderId="11" applyAlignment="1" pivotButton="0" quotePrefix="0" xfId="0">
      <alignment horizontal="left"/>
    </xf>
    <xf numFmtId="0" fontId="78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0" fillId="0" borderId="1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49" fontId="78" fillId="0" borderId="58" applyAlignment="1" pivotButton="0" quotePrefix="0" xfId="0">
      <alignment horizontal="center"/>
    </xf>
    <xf numFmtId="0" fontId="1" fillId="0" borderId="14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left" vertical="center"/>
    </xf>
    <xf numFmtId="0" fontId="17" fillId="0" borderId="3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1" fillId="0" borderId="56" applyAlignment="1" pivotButton="0" quotePrefix="0" xfId="0">
      <alignment horizontal="center" vertical="center"/>
    </xf>
    <xf numFmtId="0" fontId="5" fillId="0" borderId="56" applyAlignment="1" pivotButton="0" quotePrefix="0" xfId="0">
      <alignment horizontal="center"/>
    </xf>
    <xf numFmtId="9" fontId="1" fillId="0" borderId="67" applyAlignment="1" pivotButton="0" quotePrefix="0" xfId="0">
      <alignment horizontal="center" vertical="center"/>
    </xf>
    <xf numFmtId="0" fontId="5" fillId="0" borderId="67" applyAlignment="1" pivotButton="0" quotePrefix="0" xfId="0">
      <alignment horizontal="center"/>
    </xf>
    <xf numFmtId="0" fontId="1" fillId="0" borderId="67" applyAlignment="1" pivotButton="0" quotePrefix="0" xfId="0">
      <alignment horizontal="center" vertical="center"/>
    </xf>
    <xf numFmtId="0" fontId="0" fillId="0" borderId="68" applyAlignment="1" pivotButton="0" quotePrefix="0" xfId="0">
      <alignment vertical="center"/>
    </xf>
    <xf numFmtId="0" fontId="79" fillId="0" borderId="68" applyAlignment="1" pivotButton="0" quotePrefix="0" xfId="0">
      <alignment horizontal="center" vertical="center"/>
    </xf>
    <xf numFmtId="0" fontId="0" fillId="0" borderId="68" applyAlignment="1" pivotButton="0" quotePrefix="0" xfId="0">
      <alignment horizontal="center" vertical="center"/>
    </xf>
    <xf numFmtId="1" fontId="17" fillId="0" borderId="15" applyAlignment="1" pivotButton="0" quotePrefix="0" xfId="0">
      <alignment horizontal="center" vertical="center"/>
    </xf>
    <xf numFmtId="1" fontId="84" fillId="0" borderId="15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0" fillId="0" borderId="15" applyAlignment="1" pivotButton="0" quotePrefix="0" xfId="0">
      <alignment vertical="center"/>
    </xf>
    <xf numFmtId="1" fontId="4" fillId="0" borderId="15" applyAlignment="1" pivotButton="0" quotePrefix="0" xfId="0">
      <alignment horizontal="center" vertical="center"/>
    </xf>
    <xf numFmtId="1" fontId="84" fillId="0" borderId="15" applyAlignment="1" pivotButton="0" quotePrefix="0" xfId="0">
      <alignment vertical="center"/>
    </xf>
    <xf numFmtId="0" fontId="1" fillId="0" borderId="62" applyAlignment="1" pivotButton="0" quotePrefix="0" xfId="0">
      <alignment horizontal="center" vertical="center"/>
    </xf>
    <xf numFmtId="0" fontId="0" fillId="0" borderId="56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64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4" fontId="0" fillId="0" borderId="56" applyAlignment="1" pivotButton="0" quotePrefix="0" xfId="0">
      <alignment horizontal="center" vertical="center"/>
    </xf>
    <xf numFmtId="0" fontId="0" fillId="0" borderId="67" applyAlignment="1" pivotButton="0" quotePrefix="0" xfId="0">
      <alignment horizontal="center" vertical="center"/>
    </xf>
    <xf numFmtId="0" fontId="0" fillId="0" borderId="69" applyAlignment="1" pivotButton="0" quotePrefix="0" xfId="0">
      <alignment horizontal="center" vertical="center"/>
    </xf>
    <xf numFmtId="0" fontId="0" fillId="0" borderId="70" applyAlignment="1" pivotButton="0" quotePrefix="0" xfId="0">
      <alignment vertical="center"/>
    </xf>
    <xf numFmtId="0" fontId="0" fillId="0" borderId="68" applyAlignment="1" pivotButton="0" quotePrefix="0" xfId="0">
      <alignment vertical="center"/>
    </xf>
    <xf numFmtId="2" fontId="0" fillId="0" borderId="0" applyAlignment="1" pivotButton="0" quotePrefix="0" xfId="0">
      <alignment horizontal="center" vertical="center"/>
    </xf>
    <xf numFmtId="49" fontId="0" fillId="0" borderId="38" applyAlignment="1" pivotButton="0" quotePrefix="0" xfId="0">
      <alignment horizontal="center"/>
    </xf>
    <xf numFmtId="0" fontId="1" fillId="0" borderId="39" applyAlignment="1" pivotButton="0" quotePrefix="0" xfId="0">
      <alignment horizontal="left"/>
    </xf>
    <xf numFmtId="0" fontId="1" fillId="0" borderId="15" applyAlignment="1" pivotButton="0" quotePrefix="0" xfId="0">
      <alignment horizontal="left"/>
    </xf>
    <xf numFmtId="0" fontId="1" fillId="0" borderId="7" applyAlignment="1" pivotButton="0" quotePrefix="0" xfId="0">
      <alignment horizontal="center" vertical="center"/>
    </xf>
    <xf numFmtId="49" fontId="50" fillId="0" borderId="71" applyAlignment="1" pivotButton="0" quotePrefix="0" xfId="0">
      <alignment horizontal="left"/>
    </xf>
    <xf numFmtId="49" fontId="10" fillId="0" borderId="16" applyAlignment="1" pivotButton="0" quotePrefix="0" xfId="0">
      <alignment horizontal="center" vertical="center"/>
    </xf>
    <xf numFmtId="49" fontId="11" fillId="0" borderId="17" applyAlignment="1" pivotButton="0" quotePrefix="0" xfId="0">
      <alignment horizontal="center" vertical="center"/>
    </xf>
    <xf numFmtId="49" fontId="12" fillId="0" borderId="18" applyAlignment="1" pivotButton="0" quotePrefix="0" xfId="0">
      <alignment vertical="center"/>
    </xf>
    <xf numFmtId="49" fontId="1" fillId="0" borderId="66" applyAlignment="1" pivotButton="0" quotePrefix="0" xfId="0">
      <alignment vertical="center"/>
    </xf>
    <xf numFmtId="0" fontId="14" fillId="18" borderId="15" applyAlignment="1" pivotButton="0" quotePrefix="0" xfId="0">
      <alignment horizontal="left"/>
    </xf>
    <xf numFmtId="0" fontId="1" fillId="18" borderId="15" applyAlignment="1" pivotButton="0" quotePrefix="0" xfId="0">
      <alignment horizontal="left" vertical="center"/>
    </xf>
    <xf numFmtId="0" fontId="1" fillId="18" borderId="1" applyAlignment="1" pivotButton="0" quotePrefix="0" xfId="0">
      <alignment horizontal="left" vertical="center"/>
    </xf>
    <xf numFmtId="49" fontId="1" fillId="18" borderId="15" applyAlignment="1" pivotButton="0" quotePrefix="0" xfId="0">
      <alignment vertical="center"/>
    </xf>
    <xf numFmtId="9" fontId="1" fillId="0" borderId="12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/>
    </xf>
    <xf numFmtId="0" fontId="28" fillId="0" borderId="15" applyAlignment="1" pivotButton="0" quotePrefix="0" xfId="0">
      <alignment horizontal="left" vertical="center"/>
    </xf>
    <xf numFmtId="0" fontId="0" fillId="9" borderId="15" applyAlignment="1" pivotButton="0" quotePrefix="0" xfId="0">
      <alignment horizontal="center" vertical="center"/>
    </xf>
    <xf numFmtId="0" fontId="0" fillId="9" borderId="15" applyAlignment="1" pivotButton="0" quotePrefix="0" xfId="0">
      <alignment vertical="center"/>
    </xf>
    <xf numFmtId="0" fontId="5" fillId="0" borderId="15" applyAlignment="1" pivotButton="0" quotePrefix="0" xfId="0">
      <alignment horizontal="right"/>
    </xf>
    <xf numFmtId="0" fontId="49" fillId="0" borderId="15" applyAlignment="1" pivotButton="0" quotePrefix="0" xfId="0">
      <alignment horizontal="center" vertical="center"/>
    </xf>
    <xf numFmtId="0" fontId="49" fillId="0" borderId="15" applyAlignment="1" pivotButton="0" quotePrefix="0" xfId="0">
      <alignment vertical="center"/>
    </xf>
    <xf numFmtId="0" fontId="5" fillId="0" borderId="15" applyAlignment="1" pivotButton="0" quotePrefix="0" xfId="0">
      <alignment vertical="center"/>
    </xf>
    <xf numFmtId="2" fontId="0" fillId="0" borderId="15" applyAlignment="1" pivotButton="0" quotePrefix="0" xfId="0">
      <alignment horizontal="center" vertical="center"/>
    </xf>
    <xf numFmtId="0" fontId="49" fillId="14" borderId="15" applyAlignment="1" pivotButton="0" quotePrefix="0" xfId="0">
      <alignment horizontal="center" vertical="center"/>
    </xf>
    <xf numFmtId="0" fontId="0" fillId="14" borderId="15" applyAlignment="1" pivotButton="0" quotePrefix="0" xfId="0">
      <alignment horizontal="center" vertical="center"/>
    </xf>
    <xf numFmtId="4" fontId="0" fillId="0" borderId="15" applyAlignment="1" pivotButton="0" quotePrefix="0" xfId="0">
      <alignment horizontal="center" vertical="center"/>
    </xf>
    <xf numFmtId="0" fontId="86" fillId="0" borderId="15" applyAlignment="1" pivotButton="0" quotePrefix="0" xfId="0">
      <alignment vertical="center"/>
    </xf>
    <xf numFmtId="0" fontId="86" fillId="0" borderId="15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/>
    </xf>
    <xf numFmtId="0" fontId="78" fillId="0" borderId="24" applyAlignment="1" pivotButton="0" quotePrefix="0" xfId="0">
      <alignment horizontal="center"/>
    </xf>
    <xf numFmtId="0" fontId="1" fillId="0" borderId="32" applyAlignment="1" pivotButton="0" quotePrefix="0" xfId="0">
      <alignment horizontal="left" vertical="center"/>
    </xf>
    <xf numFmtId="9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49" fontId="0" fillId="0" borderId="0" pivotButton="0" quotePrefix="0" xfId="0"/>
    <xf numFmtId="0" fontId="1" fillId="0" borderId="0" applyAlignment="1" pivotButton="0" quotePrefix="0" xfId="0">
      <alignment vertical="center"/>
    </xf>
    <xf numFmtId="9" fontId="5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9" fontId="1" fillId="0" borderId="72" applyAlignment="1" pivotButton="0" quotePrefix="0" xfId="0">
      <alignment horizontal="center" vertical="center"/>
    </xf>
    <xf numFmtId="0" fontId="5" fillId="0" borderId="72" applyAlignment="1" pivotButton="0" quotePrefix="0" xfId="0">
      <alignment horizontal="center"/>
    </xf>
    <xf numFmtId="0" fontId="1" fillId="0" borderId="72" applyAlignment="1" pivotButton="0" quotePrefix="0" xfId="0">
      <alignment horizontal="center" vertical="center"/>
    </xf>
    <xf numFmtId="0" fontId="1" fillId="0" borderId="73" applyAlignment="1" pivotButton="0" quotePrefix="0" xfId="0">
      <alignment horizontal="center" vertical="center"/>
    </xf>
    <xf numFmtId="0" fontId="1" fillId="0" borderId="74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164" fontId="84" fillId="0" borderId="15" applyAlignment="1" pivotButton="0" quotePrefix="0" xfId="0">
      <alignment horizontal="center" vertical="center"/>
    </xf>
    <xf numFmtId="0" fontId="0" fillId="0" borderId="75" applyAlignment="1" pivotButton="0" quotePrefix="0" xfId="0">
      <alignment horizontal="center" vertical="center"/>
    </xf>
    <xf numFmtId="0" fontId="0" fillId="0" borderId="76" applyAlignment="1" pivotButton="0" quotePrefix="0" xfId="0">
      <alignment horizontal="center" vertical="center"/>
    </xf>
    <xf numFmtId="0" fontId="0" fillId="0" borderId="75" applyAlignment="1" pivotButton="0" quotePrefix="0" xfId="0">
      <alignment vertical="center"/>
    </xf>
    <xf numFmtId="0" fontId="0" fillId="0" borderId="72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84" fillId="0" borderId="11" applyAlignment="1" pivotButton="0" quotePrefix="0" xfId="0">
      <alignment horizontal="center" vertical="center"/>
    </xf>
    <xf numFmtId="0" fontId="0" fillId="0" borderId="32" applyAlignment="1" pivotButton="0" quotePrefix="0" xfId="0">
      <alignment vertical="center"/>
    </xf>
    <xf numFmtId="0" fontId="1" fillId="0" borderId="39" applyAlignment="1" pivotButton="0" quotePrefix="0" xfId="0">
      <alignment horizontal="left"/>
    </xf>
    <xf numFmtId="0" fontId="49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15" applyAlignment="1" pivotButton="0" quotePrefix="0" xfId="0">
      <alignment horizontal="center" vertical="center"/>
    </xf>
    <xf numFmtId="0" fontId="5" fillId="11" borderId="15" applyAlignment="1" pivotButton="0" quotePrefix="0" xfId="0">
      <alignment horizontal="center" vertical="center"/>
    </xf>
    <xf numFmtId="49" fontId="50" fillId="11" borderId="0" applyAlignment="1" pivotButton="0" quotePrefix="0" xfId="0">
      <alignment horizontal="center" vertical="center"/>
    </xf>
    <xf numFmtId="49" fontId="52" fillId="11" borderId="0" applyAlignment="1" pivotButton="0" quotePrefix="0" xfId="0">
      <alignment horizontal="left" vertical="center"/>
    </xf>
    <xf numFmtId="49" fontId="53" fillId="11" borderId="9" applyAlignment="1" pivotButton="0" quotePrefix="0" xfId="0">
      <alignment horizontal="center" vertical="center"/>
    </xf>
    <xf numFmtId="49" fontId="6" fillId="11" borderId="10" applyAlignment="1" pivotButton="0" quotePrefix="0" xfId="0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2" fillId="0" borderId="0" applyAlignment="1" pivotButton="0" quotePrefix="0" xfId="0">
      <alignment horizontal="center" vertical="center"/>
    </xf>
    <xf numFmtId="49" fontId="53" fillId="0" borderId="23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49" fontId="54" fillId="0" borderId="0" applyAlignment="1" pivotButton="0" quotePrefix="0" xfId="0">
      <alignment horizontal="left"/>
    </xf>
    <xf numFmtId="49" fontId="51" fillId="0" borderId="1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49" fontId="53" fillId="0" borderId="0" applyAlignment="1" pivotButton="0" quotePrefix="0" xfId="0">
      <alignment horizontal="left"/>
    </xf>
    <xf numFmtId="49" fontId="51" fillId="0" borderId="0" applyAlignment="1" pivotButton="0" quotePrefix="0" xfId="0">
      <alignment vertical="center"/>
    </xf>
    <xf numFmtId="49" fontId="82" fillId="0" borderId="0" applyAlignment="1" pivotButton="0" quotePrefix="0" xfId="0">
      <alignment horizontal="center" vertical="center"/>
    </xf>
    <xf numFmtId="49" fontId="53" fillId="0" borderId="0" applyAlignment="1" pivotButton="0" quotePrefix="0" xfId="0">
      <alignment horizontal="center" vertical="center"/>
    </xf>
    <xf numFmtId="0" fontId="55" fillId="0" borderId="15" applyAlignment="1" pivotButton="0" quotePrefix="0" xfId="0">
      <alignment horizontal="center" vertical="center"/>
    </xf>
    <xf numFmtId="49" fontId="65" fillId="0" borderId="0" applyAlignment="1" pivotButton="0" quotePrefix="0" xfId="0">
      <alignment horizontal="center" vertical="center"/>
    </xf>
    <xf numFmtId="49" fontId="66" fillId="0" borderId="0" applyAlignment="1" pivotButton="0" quotePrefix="0" xfId="0">
      <alignment horizontal="center" vertical="center"/>
    </xf>
    <xf numFmtId="49" fontId="67" fillId="0" borderId="0" applyAlignment="1" pivotButton="0" quotePrefix="0" xfId="0">
      <alignment horizontal="left"/>
    </xf>
    <xf numFmtId="49" fontId="68" fillId="0" borderId="1" applyAlignment="1" pivotButton="0" quotePrefix="0" xfId="0">
      <alignment horizontal="left"/>
    </xf>
    <xf numFmtId="49" fontId="6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52" fillId="11" borderId="0" applyAlignment="1" pivotButton="0" quotePrefix="0" xfId="0">
      <alignment horizontal="center" vertical="center"/>
    </xf>
    <xf numFmtId="49" fontId="53" fillId="11" borderId="0" applyAlignment="1" pivotButton="0" quotePrefix="0" xfId="0">
      <alignment horizontal="left"/>
    </xf>
    <xf numFmtId="49" fontId="6" fillId="11" borderId="10" applyAlignment="1" pivotButton="0" quotePrefix="0" xfId="0">
      <alignment horizontal="left"/>
    </xf>
    <xf numFmtId="49" fontId="54" fillId="11" borderId="0" applyAlignment="1" pivotButton="0" quotePrefix="0" xfId="0">
      <alignment horizontal="left"/>
    </xf>
    <xf numFmtId="49" fontId="70" fillId="11" borderId="0" applyAlignment="1" pivotButton="0" quotePrefix="0" xfId="0">
      <alignment horizontal="center" vertical="center"/>
    </xf>
    <xf numFmtId="49" fontId="71" fillId="11" borderId="0" applyAlignment="1" pivotButton="0" quotePrefix="0" xfId="0">
      <alignment horizontal="center" vertical="center"/>
    </xf>
    <xf numFmtId="49" fontId="1" fillId="11" borderId="15" applyAlignment="1" pivotButton="0" quotePrefix="0" xfId="0">
      <alignment vertical="center"/>
    </xf>
    <xf numFmtId="49" fontId="1" fillId="0" borderId="0" applyAlignment="1" pivotButton="0" quotePrefix="0" xfId="0">
      <alignment vertical="center"/>
    </xf>
    <xf numFmtId="0" fontId="59" fillId="0" borderId="15" applyAlignment="1" pivotButton="0" quotePrefix="0" xfId="0">
      <alignment horizontal="center" vertical="center"/>
    </xf>
    <xf numFmtId="49" fontId="1" fillId="11" borderId="32" applyAlignment="1" pivotButton="0" quotePrefix="0" xfId="0">
      <alignment horizontal="left"/>
    </xf>
    <xf numFmtId="9" fontId="1" fillId="11" borderId="56" applyAlignment="1" pivotButton="0" quotePrefix="0" xfId="0">
      <alignment horizontal="center" vertical="center"/>
    </xf>
    <xf numFmtId="0" fontId="23" fillId="11" borderId="56" applyAlignment="1" pivotButton="0" quotePrefix="0" xfId="0">
      <alignment horizontal="center"/>
    </xf>
    <xf numFmtId="0" fontId="1" fillId="11" borderId="56" applyAlignment="1" pivotButton="0" quotePrefix="0" xfId="0">
      <alignment horizontal="center" vertical="center"/>
    </xf>
    <xf numFmtId="0" fontId="1" fillId="11" borderId="56" applyAlignment="1" pivotButton="0" quotePrefix="0" xfId="0">
      <alignment horizontal="center" vertical="center"/>
    </xf>
    <xf numFmtId="0" fontId="87" fillId="0" borderId="56" applyAlignment="1" pivotButton="0" quotePrefix="0" xfId="0">
      <alignment horizontal="center"/>
    </xf>
    <xf numFmtId="0" fontId="56" fillId="0" borderId="56" pivotButton="0" quotePrefix="0" xfId="0"/>
    <xf numFmtId="9" fontId="1" fillId="0" borderId="56" applyAlignment="1" pivotButton="0" quotePrefix="0" xfId="0">
      <alignment horizontal="center" vertical="center"/>
    </xf>
    <xf numFmtId="0" fontId="5" fillId="0" borderId="56" applyAlignment="1" pivotButton="0" quotePrefix="0" xfId="0">
      <alignment horizontal="center"/>
    </xf>
    <xf numFmtId="0" fontId="23" fillId="0" borderId="56" applyAlignment="1" pivotButton="0" quotePrefix="0" xfId="0">
      <alignment horizontal="center"/>
    </xf>
    <xf numFmtId="9" fontId="56" fillId="0" borderId="56" applyAlignment="1" pivotButton="0" quotePrefix="0" xfId="0">
      <alignment horizontal="center" vertical="center"/>
    </xf>
    <xf numFmtId="0" fontId="55" fillId="0" borderId="56" applyAlignment="1" pivotButton="0" quotePrefix="0" xfId="0">
      <alignment horizontal="center"/>
    </xf>
    <xf numFmtId="0" fontId="60" fillId="0" borderId="56" applyAlignment="1" pivotButton="0" quotePrefix="0" xfId="0">
      <alignment horizontal="center"/>
    </xf>
    <xf numFmtId="0" fontId="56" fillId="0" borderId="56" applyAlignment="1" pivotButton="0" quotePrefix="0" xfId="0">
      <alignment horizontal="center" vertical="center"/>
    </xf>
    <xf numFmtId="0" fontId="5" fillId="11" borderId="56" applyAlignment="1" pivotButton="0" quotePrefix="0" xfId="0">
      <alignment horizontal="center"/>
    </xf>
    <xf numFmtId="0" fontId="2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center" vertical="center"/>
    </xf>
    <xf numFmtId="0" fontId="1" fillId="0" borderId="77" applyAlignment="1" pivotButton="0" quotePrefix="0" xfId="0">
      <alignment horizontal="center" vertical="center"/>
    </xf>
    <xf numFmtId="0" fontId="1" fillId="11" borderId="62" applyAlignment="1" pivotButton="0" quotePrefix="0" xfId="0">
      <alignment horizontal="center" vertical="center"/>
    </xf>
    <xf numFmtId="0" fontId="34" fillId="11" borderId="15" applyAlignment="1" pivotButton="0" quotePrefix="0" xfId="0">
      <alignment horizontal="center" vertical="center"/>
    </xf>
    <xf numFmtId="0" fontId="34" fillId="11" borderId="0" applyAlignment="1" pivotButton="0" quotePrefix="0" xfId="0">
      <alignment horizontal="center" vertical="center"/>
    </xf>
    <xf numFmtId="0" fontId="34" fillId="18" borderId="15" applyAlignment="1" pivotButton="0" quotePrefix="0" xfId="0">
      <alignment horizontal="center" vertical="center"/>
    </xf>
    <xf numFmtId="0" fontId="56" fillId="0" borderId="65" applyAlignment="1" pivotButton="0" quotePrefix="0" xfId="0">
      <alignment horizontal="center" vertical="center"/>
    </xf>
    <xf numFmtId="164" fontId="88" fillId="0" borderId="15" applyAlignment="1" pivotButton="0" quotePrefix="0" xfId="0">
      <alignment horizontal="center" vertical="center"/>
    </xf>
    <xf numFmtId="0" fontId="62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62" fillId="0" borderId="15" applyAlignment="1" pivotButton="0" quotePrefix="0" xfId="0">
      <alignment horizontal="center" vertical="center"/>
    </xf>
    <xf numFmtId="0" fontId="6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85" fillId="0" borderId="0" applyAlignment="1" pivotButton="0" quotePrefix="0" xfId="0">
      <alignment vertical="center"/>
    </xf>
    <xf numFmtId="0" fontId="50" fillId="0" borderId="0" applyAlignment="1" pivotButton="0" quotePrefix="0" xfId="0">
      <alignment horizontal="center" vertical="center"/>
    </xf>
    <xf numFmtId="0" fontId="52" fillId="0" borderId="0" applyAlignment="1" pivotButton="0" quotePrefix="0" xfId="0">
      <alignment horizontal="center" vertical="center"/>
    </xf>
    <xf numFmtId="0" fontId="53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4" fillId="0" borderId="0" applyAlignment="1" pivotButton="0" quotePrefix="0" xfId="0">
      <alignment horizontal="left"/>
    </xf>
    <xf numFmtId="0" fontId="70" fillId="0" borderId="1" applyAlignment="1" pivotButton="0" quotePrefix="0" xfId="0">
      <alignment horizontal="left" vertical="center"/>
    </xf>
    <xf numFmtId="0" fontId="71" fillId="0" borderId="0" applyAlignment="1" pivotButton="0" quotePrefix="0" xfId="0">
      <alignment horizontal="center" vertical="center"/>
    </xf>
    <xf numFmtId="0" fontId="70" fillId="0" borderId="10" applyAlignment="1" pivotButton="0" quotePrefix="0" xfId="0">
      <alignment horizontal="left" vertical="center"/>
    </xf>
    <xf numFmtId="0" fontId="71" fillId="0" borderId="11" applyAlignment="1" pivotButton="0" quotePrefix="0" xfId="0">
      <alignment horizontal="center" vertical="center"/>
    </xf>
    <xf numFmtId="49" fontId="54" fillId="0" borderId="0" applyAlignment="1" pivotButton="0" quotePrefix="0" xfId="0">
      <alignment vertical="center"/>
    </xf>
    <xf numFmtId="49" fontId="5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/>
    </xf>
    <xf numFmtId="0" fontId="54" fillId="0" borderId="1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horizontal="center"/>
    </xf>
    <xf numFmtId="0" fontId="1" fillId="0" borderId="11" applyAlignment="1" pivotButton="0" quotePrefix="0" xfId="0">
      <alignment vertical="center"/>
    </xf>
    <xf numFmtId="49" fontId="1" fillId="11" borderId="15" applyAlignment="1" pivotButton="0" quotePrefix="0" xfId="0">
      <alignment horizontal="left"/>
    </xf>
    <xf numFmtId="49" fontId="54" fillId="0" borderId="23" applyAlignment="1" pivotButton="0" quotePrefix="0" xfId="0">
      <alignment vertical="center"/>
    </xf>
    <xf numFmtId="9" fontId="1" fillId="0" borderId="12" applyAlignment="1" pivotButton="0" quotePrefix="0" xfId="0">
      <alignment horizontal="left" vertical="center"/>
    </xf>
    <xf numFmtId="0" fontId="1" fillId="0" borderId="56" applyAlignment="1" pivotButton="0" quotePrefix="0" xfId="0">
      <alignment horizontal="center" vertical="center"/>
    </xf>
    <xf numFmtId="0" fontId="5" fillId="0" borderId="56" applyAlignment="1" pivotButton="0" quotePrefix="0" xfId="0">
      <alignment horizontal="center"/>
    </xf>
    <xf numFmtId="0" fontId="87" fillId="0" borderId="67" applyAlignment="1" pivotButton="0" quotePrefix="0" xfId="0">
      <alignment horizontal="center"/>
    </xf>
    <xf numFmtId="9" fontId="56" fillId="0" borderId="67" applyAlignment="1" pivotButton="0" quotePrefix="0" xfId="0">
      <alignment horizontal="center" vertical="center"/>
    </xf>
    <xf numFmtId="0" fontId="55" fillId="0" borderId="67" applyAlignment="1" pivotButton="0" quotePrefix="0" xfId="0">
      <alignment horizontal="center"/>
    </xf>
    <xf numFmtId="0" fontId="56" fillId="0" borderId="67" applyAlignment="1" pivotButton="0" quotePrefix="0" xfId="0">
      <alignment horizontal="center" vertical="center"/>
    </xf>
    <xf numFmtId="9" fontId="1" fillId="11" borderId="67" applyAlignment="1" pivotButton="0" quotePrefix="0" xfId="0">
      <alignment horizontal="center" vertical="center"/>
    </xf>
    <xf numFmtId="0" fontId="5" fillId="11" borderId="67" applyAlignment="1" pivotButton="0" quotePrefix="0" xfId="0">
      <alignment horizontal="center"/>
    </xf>
    <xf numFmtId="0" fontId="1" fillId="11" borderId="67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0" fontId="5" fillId="0" borderId="67" applyAlignment="1" pivotButton="0" quotePrefix="0" xfId="0">
      <alignment horizontal="center"/>
    </xf>
    <xf numFmtId="0" fontId="1" fillId="0" borderId="64" applyAlignment="1" pivotButton="0" quotePrefix="0" xfId="0">
      <alignment horizontal="right"/>
    </xf>
    <xf numFmtId="164" fontId="34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34" fillId="0" borderId="15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1" fillId="11" borderId="65" applyAlignment="1" pivotButton="0" quotePrefix="0" xfId="0">
      <alignment horizontal="center" vertical="center"/>
    </xf>
    <xf numFmtId="164" fontId="34" fillId="11" borderId="15" applyAlignment="1" pivotButton="0" quotePrefix="0" xfId="0">
      <alignment horizontal="center" vertical="center"/>
    </xf>
    <xf numFmtId="164" fontId="34" fillId="0" borderId="15" applyAlignment="1" pivotButton="0" quotePrefix="0" xfId="0">
      <alignment horizontal="center" vertical="center"/>
    </xf>
    <xf numFmtId="0" fontId="61" fillId="0" borderId="15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0" fillId="0" borderId="3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84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5" fillId="2" borderId="53" applyAlignment="1" pivotButton="0" quotePrefix="0" xfId="0">
      <alignment horizontal="center" vertical="center"/>
    </xf>
    <xf numFmtId="0" fontId="5" fillId="3" borderId="53" applyAlignment="1" pivotButton="0" quotePrefix="0" xfId="0">
      <alignment horizontal="center" vertical="center"/>
    </xf>
    <xf numFmtId="0" fontId="5" fillId="4" borderId="53" applyAlignment="1" pivotButton="0" quotePrefix="0" xfId="0">
      <alignment horizontal="center" vertical="center"/>
    </xf>
    <xf numFmtId="0" fontId="1" fillId="5" borderId="39" applyAlignment="1" pivotButton="0" quotePrefix="0" xfId="0">
      <alignment horizontal="center" vertical="center"/>
    </xf>
    <xf numFmtId="0" fontId="5" fillId="6" borderId="53" applyAlignment="1" pivotButton="0" quotePrefix="0" xfId="0">
      <alignment horizontal="center" vertical="center"/>
    </xf>
    <xf numFmtId="0" fontId="1" fillId="7" borderId="39" applyAlignment="1" pivotButton="0" quotePrefix="0" xfId="0">
      <alignment horizontal="center" vertical="center"/>
    </xf>
    <xf numFmtId="0" fontId="1" fillId="8" borderId="39" applyAlignment="1" pivotButton="0" quotePrefix="0" xfId="0">
      <alignment horizontal="center" vertical="center"/>
    </xf>
    <xf numFmtId="49" fontId="1" fillId="9" borderId="32" applyAlignment="1" pivotButton="0" quotePrefix="0" xfId="0">
      <alignment horizontal="center"/>
    </xf>
    <xf numFmtId="49" fontId="1" fillId="9" borderId="15" applyAlignment="1" pivotButton="0" quotePrefix="0" xfId="0">
      <alignment horizontal="center"/>
    </xf>
    <xf numFmtId="49" fontId="53" fillId="0" borderId="10" applyAlignment="1" pivotButton="0" quotePrefix="0" xfId="0">
      <alignment vertical="center"/>
    </xf>
    <xf numFmtId="49" fontId="1" fillId="0" borderId="32" applyAlignment="1" pivotButton="0" quotePrefix="0" xfId="0">
      <alignment horizontal="center"/>
    </xf>
    <xf numFmtId="49" fontId="56" fillId="0" borderId="32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89" fillId="0" borderId="1" applyAlignment="1" pivotButton="0" quotePrefix="0" xfId="0">
      <alignment horizontal="left" vertical="center"/>
    </xf>
    <xf numFmtId="49" fontId="89" fillId="0" borderId="0" applyAlignment="1" pivotButton="0" quotePrefix="0" xfId="0">
      <alignment horizontal="center" vertical="center"/>
    </xf>
    <xf numFmtId="49" fontId="57" fillId="0" borderId="1" applyAlignment="1" pivotButton="0" quotePrefix="0" xfId="0">
      <alignment horizontal="left" vertical="center"/>
    </xf>
    <xf numFmtId="49" fontId="57" fillId="0" borderId="0" applyAlignment="1" pivotButton="0" quotePrefix="0" xfId="0">
      <alignment vertical="center"/>
    </xf>
    <xf numFmtId="49" fontId="56" fillId="0" borderId="32" applyAlignment="1" pivotButton="0" quotePrefix="0" xfId="0">
      <alignment horizontal="center"/>
    </xf>
    <xf numFmtId="49" fontId="67" fillId="0" borderId="0" applyAlignment="1" pivotButton="0" quotePrefix="0" xfId="0">
      <alignment horizontal="center" vertical="center"/>
    </xf>
    <xf numFmtId="49" fontId="68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1" fillId="0" borderId="39" applyAlignment="1" pivotButton="0" quotePrefix="0" xfId="0">
      <alignment horizontal="center" vertical="center" wrapText="1"/>
    </xf>
    <xf numFmtId="49" fontId="14" fillId="0" borderId="15" applyAlignment="1" pivotButton="0" quotePrefix="0" xfId="0">
      <alignment vertical="center"/>
    </xf>
    <xf numFmtId="49" fontId="89" fillId="0" borderId="0" applyAlignment="1" pivotButton="0" quotePrefix="0" xfId="0">
      <alignment vertical="center"/>
    </xf>
    <xf numFmtId="0" fontId="56" fillId="0" borderId="56" applyAlignment="1" pivotButton="0" quotePrefix="0" xfId="0">
      <alignment horizontal="center"/>
    </xf>
    <xf numFmtId="0" fontId="1" fillId="0" borderId="56" applyAlignment="1" pivotButton="0" quotePrefix="0" xfId="0">
      <alignment horizontal="center"/>
    </xf>
    <xf numFmtId="0" fontId="1" fillId="0" borderId="56" pivotButton="0" quotePrefix="0" xfId="0"/>
    <xf numFmtId="0" fontId="28" fillId="0" borderId="0" applyAlignment="1" pivotButton="0" quotePrefix="0" xfId="0">
      <alignment horizontal="left" vertical="center"/>
    </xf>
    <xf numFmtId="0" fontId="28" fillId="0" borderId="7" applyAlignment="1" pivotButton="0" quotePrefix="0" xfId="0">
      <alignment horizontal="left" vertical="center"/>
    </xf>
    <xf numFmtId="0" fontId="28" fillId="0" borderId="0" applyAlignment="1" pivotButton="0" quotePrefix="0" xfId="0">
      <alignment horizontal="left" vertical="center"/>
    </xf>
    <xf numFmtId="9" fontId="4" fillId="0" borderId="7" applyAlignment="1" pivotButton="0" quotePrefix="0" xfId="0">
      <alignment horizontal="left" vertical="center"/>
    </xf>
    <xf numFmtId="9" fontId="4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/>
    </xf>
    <xf numFmtId="0" fontId="84" fillId="9" borderId="26" applyAlignment="1" pivotButton="0" quotePrefix="0" xfId="0">
      <alignment vertical="center"/>
    </xf>
    <xf numFmtId="0" fontId="0" fillId="9" borderId="1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9" borderId="56" applyAlignment="1" pivotButton="0" quotePrefix="0" xfId="0">
      <alignment horizontal="center" vertical="center"/>
    </xf>
    <xf numFmtId="0" fontId="0" fillId="9" borderId="63" applyAlignment="1" pivotButton="0" quotePrefix="0" xfId="0">
      <alignment horizontal="center" vertical="center"/>
    </xf>
    <xf numFmtId="0" fontId="84" fillId="0" borderId="64" applyAlignment="1" pivotButton="0" quotePrefix="0" xfId="0">
      <alignment vertical="center"/>
    </xf>
    <xf numFmtId="0" fontId="0" fillId="0" borderId="78" applyAlignment="1" pivotButton="0" quotePrefix="0" xfId="0">
      <alignment horizontal="center" vertical="center"/>
    </xf>
    <xf numFmtId="0" fontId="84" fillId="11" borderId="63" applyAlignment="1" pivotButton="0" quotePrefix="0" xfId="0">
      <alignment horizontal="center" vertical="center"/>
    </xf>
    <xf numFmtId="0" fontId="5" fillId="0" borderId="78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90" fillId="0" borderId="64" applyAlignment="1" pivotButton="0" quotePrefix="0" xfId="0">
      <alignment vertical="center"/>
    </xf>
    <xf numFmtId="0" fontId="49" fillId="0" borderId="78" applyAlignment="1" pivotButton="0" quotePrefix="0" xfId="0">
      <alignment horizontal="center" vertical="center"/>
    </xf>
    <xf numFmtId="0" fontId="49" fillId="0" borderId="0" applyAlignment="1" pivotButton="0" quotePrefix="0" xfId="0">
      <alignment horizontal="center" vertical="center"/>
    </xf>
    <xf numFmtId="0" fontId="0" fillId="0" borderId="56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84" fillId="0" borderId="64" applyAlignment="1" pivotButton="0" quotePrefix="0" xfId="0">
      <alignment vertical="center"/>
    </xf>
    <xf numFmtId="0" fontId="0" fillId="0" borderId="78" applyAlignment="1" pivotButton="0" quotePrefix="0" xfId="0">
      <alignment horizontal="center" vertical="center"/>
    </xf>
    <xf numFmtId="0" fontId="1" fillId="0" borderId="64" applyAlignment="1" pivotButton="0" quotePrefix="0" xfId="0">
      <alignment vertical="center"/>
    </xf>
    <xf numFmtId="0" fontId="5" fillId="0" borderId="56" applyAlignment="1" pivotButton="0" quotePrefix="0" xfId="0">
      <alignment horizontal="center" vertical="center"/>
    </xf>
    <xf numFmtId="0" fontId="5" fillId="0" borderId="78" applyAlignment="1" pivotButton="0" quotePrefix="0" xfId="0">
      <alignment horizontal="center" vertical="center"/>
    </xf>
    <xf numFmtId="0" fontId="0" fillId="0" borderId="78" applyAlignment="1" pivotButton="0" quotePrefix="0" xfId="0">
      <alignment vertical="center"/>
    </xf>
    <xf numFmtId="2" fontId="0" fillId="0" borderId="78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4" fontId="0" fillId="0" borderId="78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49" fillId="0" borderId="56" applyAlignment="1" pivotButton="0" quotePrefix="0" xfId="0">
      <alignment horizontal="center" vertical="center"/>
    </xf>
    <xf numFmtId="0" fontId="49" fillId="0" borderId="63" applyAlignment="1" pivotButton="0" quotePrefix="0" xfId="0">
      <alignment horizontal="center" vertical="center"/>
    </xf>
    <xf numFmtId="0" fontId="90" fillId="0" borderId="64" applyAlignment="1" pivotButton="0" quotePrefix="0" xfId="0">
      <alignment vertical="center"/>
    </xf>
    <xf numFmtId="0" fontId="49" fillId="0" borderId="78" applyAlignment="1" pivotButton="0" quotePrefix="0" xfId="0">
      <alignment horizontal="center" vertical="center"/>
    </xf>
    <xf numFmtId="0" fontId="0" fillId="11" borderId="63" applyAlignment="1" pivotButton="0" quotePrefix="0" xfId="0">
      <alignment horizontal="center" vertical="center"/>
    </xf>
    <xf numFmtId="4" fontId="0" fillId="0" borderId="78" applyAlignment="1" pivotButton="0" quotePrefix="0" xfId="0">
      <alignment horizontal="center" vertical="center"/>
    </xf>
    <xf numFmtId="0" fontId="1" fillId="0" borderId="64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90" fillId="0" borderId="0" applyAlignment="1" pivotButton="0" quotePrefix="0" xfId="0">
      <alignment vertical="center"/>
    </xf>
    <xf numFmtId="0" fontId="84" fillId="0" borderId="0" applyAlignment="1" pivotButton="0" quotePrefix="0" xfId="0">
      <alignment vertical="center"/>
    </xf>
    <xf numFmtId="0" fontId="90" fillId="0" borderId="0" applyAlignment="1" pivotButton="0" quotePrefix="0" xfId="0">
      <alignment vertical="center"/>
    </xf>
    <xf numFmtId="0" fontId="1" fillId="0" borderId="32" applyAlignment="1" pivotButton="0" quotePrefix="0" xfId="0">
      <alignment horizontal="center"/>
    </xf>
    <xf numFmtId="49" fontId="70" fillId="0" borderId="10" applyAlignment="1" pivotButton="0" quotePrefix="0" xfId="0">
      <alignment horizontal="left" vertical="center"/>
    </xf>
    <xf numFmtId="49" fontId="71" fillId="0" borderId="15" applyAlignment="1" pivotButton="0" quotePrefix="0" xfId="0">
      <alignment horizontal="center" vertical="center"/>
    </xf>
    <xf numFmtId="49" fontId="70" fillId="0" borderId="15" applyAlignment="1" pivotButton="0" quotePrefix="0" xfId="0">
      <alignment horizontal="center" vertical="center"/>
    </xf>
    <xf numFmtId="49" fontId="1" fillId="0" borderId="15" applyAlignment="1" pivotButton="0" quotePrefix="0" xfId="0">
      <alignment vertical="center"/>
    </xf>
    <xf numFmtId="0" fontId="13" fillId="0" borderId="7" applyAlignment="1" pivotButton="0" quotePrefix="0" xfId="0">
      <alignment horizontal="center" vertical="center"/>
    </xf>
    <xf numFmtId="49" fontId="14" fillId="0" borderId="7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13" fillId="0" borderId="6" applyAlignment="1" pivotButton="0" quotePrefix="0" xfId="0">
      <alignment horizontal="center" vertical="center"/>
    </xf>
    <xf numFmtId="0" fontId="1" fillId="0" borderId="9" applyAlignment="1" pivotButton="0" quotePrefix="0" xfId="0">
      <alignment vertical="center"/>
    </xf>
    <xf numFmtId="0" fontId="17" fillId="0" borderId="37" applyAlignment="1" pivotButton="0" quotePrefix="0" xfId="0">
      <alignment vertical="center"/>
    </xf>
    <xf numFmtId="9" fontId="18" fillId="0" borderId="37" applyAlignment="1" pivotButton="0" quotePrefix="0" xfId="0">
      <alignment vertical="center"/>
    </xf>
    <xf numFmtId="9" fontId="56" fillId="0" borderId="79" applyAlignment="1" pivotButton="0" quotePrefix="0" xfId="0">
      <alignment horizontal="center" vertical="center"/>
    </xf>
    <xf numFmtId="0" fontId="56" fillId="0" borderId="79" applyAlignment="1" pivotButton="0" quotePrefix="0" xfId="0">
      <alignment horizontal="center"/>
    </xf>
    <xf numFmtId="0" fontId="13" fillId="0" borderId="56" applyAlignment="1" pivotButton="0" quotePrefix="0" xfId="0">
      <alignment horizontal="center" vertical="center"/>
    </xf>
    <xf numFmtId="9" fontId="1" fillId="0" borderId="64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/>
    </xf>
    <xf numFmtId="0" fontId="5" fillId="0" borderId="59" applyAlignment="1" pivotButton="0" quotePrefix="0" xfId="0">
      <alignment horizontal="center"/>
    </xf>
    <xf numFmtId="0" fontId="1" fillId="0" borderId="64" applyAlignment="1" pivotButton="0" quotePrefix="0" xfId="0">
      <alignment horizontal="center" vertical="center"/>
    </xf>
    <xf numFmtId="0" fontId="5" fillId="0" borderId="59" applyAlignment="1" pivotButton="0" quotePrefix="0" xfId="0">
      <alignment horizontal="center"/>
    </xf>
    <xf numFmtId="9" fontId="1" fillId="0" borderId="79" applyAlignment="1" pivotButton="0" quotePrefix="0" xfId="0">
      <alignment horizontal="center" vertical="center"/>
    </xf>
    <xf numFmtId="0" fontId="5" fillId="0" borderId="79" applyAlignment="1" pivotButton="0" quotePrefix="0" xfId="0">
      <alignment horizontal="center"/>
    </xf>
    <xf numFmtId="0" fontId="1" fillId="0" borderId="79" applyAlignment="1" pivotButton="0" quotePrefix="0" xfId="0">
      <alignment horizontal="center" vertical="center"/>
    </xf>
    <xf numFmtId="0" fontId="0" fillId="0" borderId="22" applyAlignment="1" pivotButton="0" quotePrefix="0" xfId="0">
      <alignment vertical="center"/>
    </xf>
    <xf numFmtId="1" fontId="84" fillId="0" borderId="22" applyAlignment="1" pivotButton="0" quotePrefix="0" xfId="0">
      <alignment horizontal="center" vertical="center"/>
    </xf>
    <xf numFmtId="164" fontId="1" fillId="0" borderId="64" applyAlignment="1" pivotButton="0" quotePrefix="0" xfId="0">
      <alignment horizontal="right"/>
    </xf>
    <xf numFmtId="0" fontId="91" fillId="0" borderId="64" applyAlignment="1" pivotButton="0" quotePrefix="0" xfId="0">
      <alignment vertical="center"/>
    </xf>
    <xf numFmtId="0" fontId="86" fillId="0" borderId="78" applyAlignment="1" pivotButton="0" quotePrefix="0" xfId="0">
      <alignment horizontal="center" vertical="center"/>
    </xf>
    <xf numFmtId="0" fontId="86" fillId="0" borderId="0" applyAlignment="1" pivotButton="0" quotePrefix="0" xfId="0">
      <alignment horizontal="center" vertical="center"/>
    </xf>
    <xf numFmtId="0" fontId="56" fillId="0" borderId="64" applyAlignment="1" pivotButton="0" quotePrefix="0" xfId="0">
      <alignment vertical="center"/>
    </xf>
    <xf numFmtId="0" fontId="55" fillId="0" borderId="56" applyAlignment="1" pivotButton="0" quotePrefix="0" xfId="0">
      <alignment horizontal="center" vertical="center"/>
    </xf>
    <xf numFmtId="0" fontId="55" fillId="0" borderId="78" applyAlignment="1" pivotButton="0" quotePrefix="0" xfId="0">
      <alignment horizontal="center" vertical="center"/>
    </xf>
    <xf numFmtId="0" fontId="55" fillId="0" borderId="0" applyAlignment="1" pivotButton="0" quotePrefix="0" xfId="0">
      <alignment horizontal="center" vertical="center"/>
    </xf>
    <xf numFmtId="164" fontId="0" fillId="11" borderId="63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/>
    </xf>
    <xf numFmtId="0" fontId="0" fillId="11" borderId="78" applyAlignment="1" pivotButton="0" quotePrefix="0" xfId="0">
      <alignment horizontal="center" vertical="center"/>
    </xf>
    <xf numFmtId="0" fontId="1" fillId="0" borderId="64" applyAlignment="1" pivotButton="0" quotePrefix="0" xfId="0">
      <alignment horizontal="right"/>
    </xf>
    <xf numFmtId="0" fontId="0" fillId="0" borderId="59" applyAlignment="1" pivotButton="0" quotePrefix="0" xfId="0">
      <alignment horizontal="center" vertical="center"/>
    </xf>
    <xf numFmtId="0" fontId="0" fillId="0" borderId="7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4" fillId="0" borderId="70" applyAlignment="1" pivotButton="0" quotePrefix="0" xfId="0">
      <alignment vertical="center"/>
    </xf>
    <xf numFmtId="0" fontId="0" fillId="0" borderId="74" applyAlignment="1" pivotButton="0" quotePrefix="0" xfId="0">
      <alignment horizontal="center" vertical="center"/>
    </xf>
    <xf numFmtId="0" fontId="1" fillId="0" borderId="80" applyAlignment="1" pivotButton="0" quotePrefix="0" xfId="0">
      <alignment horizontal="right"/>
    </xf>
    <xf numFmtId="0" fontId="1" fillId="0" borderId="81" applyAlignment="1" pivotButton="0" quotePrefix="0" xfId="0">
      <alignment horizontal="center" vertical="center"/>
    </xf>
    <xf numFmtId="0" fontId="0" fillId="0" borderId="79" applyAlignment="1" pivotButton="0" quotePrefix="0" xfId="0">
      <alignment horizontal="center" vertical="center"/>
    </xf>
    <xf numFmtId="0" fontId="0" fillId="0" borderId="82" applyAlignment="1" pivotButton="0" quotePrefix="0" xfId="0">
      <alignment horizontal="center" vertical="center"/>
    </xf>
    <xf numFmtId="0" fontId="84" fillId="0" borderId="80" applyAlignment="1" pivotButton="0" quotePrefix="0" xfId="0">
      <alignment vertical="center"/>
    </xf>
    <xf numFmtId="0" fontId="0" fillId="0" borderId="57" applyAlignment="1" pivotButton="0" quotePrefix="0" xfId="0">
      <alignment horizontal="center" vertical="center"/>
    </xf>
    <xf numFmtId="0" fontId="84" fillId="0" borderId="15" applyAlignment="1" pivotButton="0" quotePrefix="0" xfId="0">
      <alignment vertical="center"/>
    </xf>
    <xf numFmtId="0" fontId="84" fillId="0" borderId="0" applyAlignment="1" pivotButton="0" quotePrefix="0" xfId="0">
      <alignment vertical="center"/>
    </xf>
    <xf numFmtId="0" fontId="84" fillId="0" borderId="14" applyAlignment="1" pivotButton="0" quotePrefix="0" xfId="0">
      <alignment vertical="center"/>
    </xf>
    <xf numFmtId="0" fontId="84" fillId="0" borderId="0" applyAlignment="1" pivotButton="0" quotePrefix="0" xfId="0">
      <alignment vertical="center"/>
    </xf>
    <xf numFmtId="1" fontId="84" fillId="11" borderId="22" applyAlignment="1" pivotButton="0" quotePrefix="0" xfId="0">
      <alignment horizontal="center" vertical="center"/>
    </xf>
    <xf numFmtId="0" fontId="84" fillId="0" borderId="22" applyAlignment="1" pivotButton="0" quotePrefix="0" xfId="0">
      <alignment horizontal="center" vertical="center"/>
    </xf>
    <xf numFmtId="1" fontId="1" fillId="11" borderId="15" applyAlignment="1" pivotButton="0" quotePrefix="0" xfId="0">
      <alignment vertical="center"/>
    </xf>
    <xf numFmtId="0" fontId="0" fillId="18" borderId="0" applyAlignment="1" pivotButton="0" quotePrefix="0" xfId="0">
      <alignment vertical="center"/>
    </xf>
    <xf numFmtId="0" fontId="49" fillId="0" borderId="0" applyAlignment="1" pivotButton="0" quotePrefix="0" xfId="0">
      <alignment vertical="center"/>
    </xf>
    <xf numFmtId="49" fontId="1" fillId="18" borderId="32" applyAlignment="1" pivotButton="0" quotePrefix="0" xfId="0">
      <alignment horizontal="center"/>
    </xf>
    <xf numFmtId="49" fontId="50" fillId="18" borderId="0" applyAlignment="1" pivotButton="0" quotePrefix="0" xfId="0">
      <alignment horizontal="center" vertical="center"/>
    </xf>
    <xf numFmtId="49" fontId="52" fillId="18" borderId="0" applyAlignment="1" pivotButton="0" quotePrefix="0" xfId="0">
      <alignment horizontal="center" vertical="center"/>
    </xf>
    <xf numFmtId="49" fontId="53" fillId="18" borderId="0" applyAlignment="1" pivotButton="0" quotePrefix="0" xfId="0">
      <alignment horizontal="center" vertical="center"/>
    </xf>
    <xf numFmtId="49" fontId="6" fillId="18" borderId="1" applyAlignment="1" pivotButton="0" quotePrefix="0" xfId="0">
      <alignment horizontal="center" vertical="center"/>
    </xf>
    <xf numFmtId="49" fontId="54" fillId="18" borderId="0" applyAlignment="1" pivotButton="0" quotePrefix="0" xfId="0">
      <alignment horizontal="left"/>
    </xf>
    <xf numFmtId="49" fontId="92" fillId="18" borderId="1" applyAlignment="1" pivotButton="0" quotePrefix="0" xfId="0">
      <alignment horizontal="left" vertical="center"/>
    </xf>
    <xf numFmtId="49" fontId="92" fillId="18" borderId="0" applyAlignment="1" pivotButton="0" quotePrefix="0" xfId="0">
      <alignment horizontal="center" vertical="center"/>
    </xf>
    <xf numFmtId="49" fontId="92" fillId="0" borderId="1" applyAlignment="1" pivotButton="0" quotePrefix="0" xfId="0">
      <alignment horizontal="left" vertical="center"/>
    </xf>
    <xf numFmtId="49" fontId="92" fillId="0" borderId="0" applyAlignment="1" pivotButton="0" quotePrefix="0" xfId="0">
      <alignment horizontal="center" vertical="center"/>
    </xf>
    <xf numFmtId="49" fontId="92" fillId="0" borderId="0" applyAlignment="1" pivotButton="0" quotePrefix="0" xfId="0">
      <alignment vertical="center"/>
    </xf>
    <xf numFmtId="49" fontId="92" fillId="0" borderId="1" applyAlignment="1" pivotButton="0" quotePrefix="0" xfId="0">
      <alignment horizontal="left" vertical="center"/>
    </xf>
    <xf numFmtId="49" fontId="92" fillId="0" borderId="0" applyAlignment="1" pivotButton="0" quotePrefix="0" xfId="0">
      <alignment horizontal="center" vertical="center"/>
    </xf>
    <xf numFmtId="49" fontId="92" fillId="0" borderId="1" applyAlignment="1" pivotButton="0" quotePrefix="0" xfId="0">
      <alignment horizontal="left" vertical="center"/>
    </xf>
    <xf numFmtId="49" fontId="92" fillId="0" borderId="0" applyAlignment="1" pivotButton="0" quotePrefix="0" xfId="0">
      <alignment vertical="center"/>
    </xf>
    <xf numFmtId="49" fontId="93" fillId="0" borderId="1" applyAlignment="1" pivotButton="0" quotePrefix="0" xfId="0">
      <alignment horizontal="left" vertical="center"/>
    </xf>
    <xf numFmtId="49" fontId="93" fillId="0" borderId="0" applyAlignment="1" pivotButton="0" quotePrefix="0" xfId="0">
      <alignment vertical="center"/>
    </xf>
    <xf numFmtId="49" fontId="92" fillId="0" borderId="1" applyAlignment="1" pivotButton="0" quotePrefix="0" xfId="0">
      <alignment horizontal="left" vertical="center"/>
    </xf>
    <xf numFmtId="49" fontId="92" fillId="0" borderId="0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11" fillId="0" borderId="17" applyAlignment="1" pivotButton="0" quotePrefix="0" xfId="0">
      <alignment horizontal="center" vertical="center"/>
    </xf>
    <xf numFmtId="0" fontId="12" fillId="0" borderId="18" applyAlignment="1" pivotButton="0" quotePrefix="0" xfId="0">
      <alignment vertical="center"/>
    </xf>
    <xf numFmtId="0" fontId="1" fillId="0" borderId="66" applyAlignment="1" pivotButton="0" quotePrefix="0" xfId="0">
      <alignment horizontal="left" vertical="center"/>
    </xf>
    <xf numFmtId="49" fontId="14" fillId="11" borderId="15" applyAlignment="1" pivotButton="0" quotePrefix="0" xfId="0">
      <alignment vertical="center"/>
    </xf>
    <xf numFmtId="49" fontId="92" fillId="18" borderId="0" applyAlignment="1" pivotButton="0" quotePrefix="0" xfId="0">
      <alignment vertical="center"/>
    </xf>
    <xf numFmtId="0" fontId="1" fillId="18" borderId="15" applyAlignment="1" pivotButton="0" quotePrefix="0" xfId="0">
      <alignment horizontal="center"/>
    </xf>
    <xf numFmtId="0" fontId="13" fillId="18" borderId="15" applyAlignment="1" pivotButton="0" quotePrefix="0" xfId="0">
      <alignment horizontal="center" vertical="center"/>
    </xf>
    <xf numFmtId="49" fontId="92" fillId="0" borderId="0" applyAlignment="1" pivotButton="0" quotePrefix="0" xfId="0">
      <alignment vertical="center"/>
    </xf>
    <xf numFmtId="49" fontId="92" fillId="0" borderId="0" applyAlignment="1" pivotButton="0" quotePrefix="0" xfId="0">
      <alignment vertical="center"/>
    </xf>
    <xf numFmtId="49" fontId="92" fillId="0" borderId="0" applyAlignment="1" pivotButton="0" quotePrefix="0" xfId="0">
      <alignment vertical="center"/>
    </xf>
    <xf numFmtId="9" fontId="1" fillId="18" borderId="56" applyAlignment="1" pivotButton="0" quotePrefix="0" xfId="0">
      <alignment horizontal="center" vertical="center"/>
    </xf>
    <xf numFmtId="0" fontId="1" fillId="18" borderId="56" applyAlignment="1" pivotButton="0" quotePrefix="0" xfId="0">
      <alignment horizontal="center"/>
    </xf>
    <xf numFmtId="0" fontId="1" fillId="18" borderId="56" applyAlignment="1" pivotButton="0" quotePrefix="0" xfId="0">
      <alignment horizontal="center" vertical="center"/>
    </xf>
    <xf numFmtId="0" fontId="87" fillId="0" borderId="56" applyAlignment="1" pivotButton="0" quotePrefix="0" xfId="0">
      <alignment horizontal="center"/>
    </xf>
    <xf numFmtId="9" fontId="1" fillId="0" borderId="83" applyAlignment="1" pivotButton="0" quotePrefix="0" xfId="0">
      <alignment horizontal="center" vertical="center"/>
    </xf>
    <xf numFmtId="0" fontId="5" fillId="0" borderId="83" applyAlignment="1" pivotButton="0" quotePrefix="0" xfId="0">
      <alignment horizontal="center"/>
    </xf>
    <xf numFmtId="0" fontId="23" fillId="0" borderId="83" applyAlignment="1" pivotButton="0" quotePrefix="0" xfId="0">
      <alignment horizontal="center"/>
    </xf>
    <xf numFmtId="0" fontId="1" fillId="0" borderId="83" applyAlignment="1" pivotButton="0" quotePrefix="0" xfId="0">
      <alignment horizontal="center" vertical="center"/>
    </xf>
    <xf numFmtId="9" fontId="1" fillId="14" borderId="56" applyAlignment="1" pivotButton="0" quotePrefix="0" xfId="0">
      <alignment horizontal="center" vertical="center"/>
    </xf>
    <xf numFmtId="0" fontId="87" fillId="0" borderId="56" applyAlignment="1" pivotButton="0" quotePrefix="0" xfId="0">
      <alignment horizontal="center"/>
    </xf>
    <xf numFmtId="9" fontId="4" fillId="0" borderId="9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/>
    </xf>
    <xf numFmtId="16" fontId="1" fillId="0" borderId="0" pivotButton="0" quotePrefix="0" xfId="0"/>
    <xf numFmtId="16" fontId="1" fillId="18" borderId="0" pivotButton="0" quotePrefix="0" xfId="0"/>
    <xf numFmtId="0" fontId="34" fillId="18" borderId="15" applyAlignment="1" pivotButton="0" quotePrefix="0" xfId="0">
      <alignment horizontal="center" vertical="center"/>
    </xf>
    <xf numFmtId="0" fontId="34" fillId="0" borderId="7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62" fillId="0" borderId="7" applyAlignment="1" pivotButton="0" quotePrefix="0" xfId="0">
      <alignment horizontal="center" vertical="center"/>
    </xf>
    <xf numFmtId="0" fontId="62" fillId="0" borderId="0" applyAlignment="1" pivotButton="0" quotePrefix="0" xfId="0">
      <alignment horizontal="center" vertical="center"/>
    </xf>
    <xf numFmtId="0" fontId="1" fillId="18" borderId="65" applyAlignment="1" pivotButton="0" quotePrefix="0" xfId="0">
      <alignment horizontal="center" vertical="center"/>
    </xf>
    <xf numFmtId="164" fontId="61" fillId="18" borderId="15" applyAlignment="1" pivotButton="0" quotePrefix="0" xfId="0">
      <alignment horizontal="center" vertical="center"/>
    </xf>
    <xf numFmtId="0" fontId="34" fillId="18" borderId="7" applyAlignment="1" pivotButton="0" quotePrefix="0" xfId="0">
      <alignment horizontal="center" vertical="center"/>
    </xf>
    <xf numFmtId="0" fontId="34" fillId="18" borderId="0" applyAlignment="1" pivotButton="0" quotePrefix="0" xfId="0">
      <alignment horizontal="center" vertical="center"/>
    </xf>
    <xf numFmtId="164" fontId="61" fillId="0" borderId="15" applyAlignment="1" pivotButton="0" quotePrefix="0" xfId="0">
      <alignment horizontal="center" vertical="center"/>
    </xf>
    <xf numFmtId="0" fontId="34" fillId="19" borderId="15" applyAlignment="1" pivotButton="0" quotePrefix="0" xfId="0">
      <alignment horizontal="center" vertical="center"/>
    </xf>
    <xf numFmtId="0" fontId="34" fillId="0" borderId="7" applyAlignment="1" pivotButton="0" quotePrefix="0" xfId="0">
      <alignment horizontal="center" vertical="center"/>
    </xf>
    <xf numFmtId="0" fontId="40" fillId="0" borderId="32" applyAlignment="1" pivotButton="0" quotePrefix="0" xfId="0">
      <alignment horizontal="center" vertical="center"/>
    </xf>
    <xf numFmtId="0" fontId="34" fillId="14" borderId="15" applyAlignment="1" pivotButton="0" quotePrefix="0" xfId="0">
      <alignment horizontal="center" vertical="center"/>
    </xf>
    <xf numFmtId="0" fontId="34" fillId="11" borderId="7" applyAlignment="1" pivotButton="0" quotePrefix="0" xfId="0">
      <alignment horizontal="center" vertical="center"/>
    </xf>
    <xf numFmtId="16" fontId="4" fillId="0" borderId="0" pivotButton="0" quotePrefix="0" xfId="0"/>
    <xf numFmtId="0" fontId="0" fillId="11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94" fillId="0" borderId="0" applyAlignment="1" pivotButton="0" quotePrefix="0" xfId="0">
      <alignment vertical="center"/>
    </xf>
    <xf numFmtId="0" fontId="20" fillId="18" borderId="0" applyAlignment="1" pivotButton="0" quotePrefix="0" xfId="0">
      <alignment vertical="center"/>
    </xf>
    <xf numFmtId="0" fontId="4" fillId="18" borderId="0" applyAlignment="1" pivotButton="0" quotePrefix="0" xfId="0">
      <alignment horizontal="center" vertical="center"/>
    </xf>
    <xf numFmtId="49" fontId="89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center" vertical="center"/>
    </xf>
    <xf numFmtId="0" fontId="66" fillId="0" borderId="0" applyAlignment="1" pivotButton="0" quotePrefix="0" xfId="0">
      <alignment horizontal="center" vertical="center"/>
    </xf>
    <xf numFmtId="0" fontId="67" fillId="0" borderId="0" applyAlignment="1" pivotButton="0" quotePrefix="0" xfId="0">
      <alignment horizontal="left"/>
    </xf>
    <xf numFmtId="0" fontId="68" fillId="0" borderId="1" applyAlignment="1" pivotButton="0" quotePrefix="0" xfId="0">
      <alignment horizontal="left"/>
    </xf>
    <xf numFmtId="0" fontId="69" fillId="0" borderId="0" applyAlignment="1" pivotButton="0" quotePrefix="0" xfId="0">
      <alignment horizontal="left"/>
    </xf>
    <xf numFmtId="0" fontId="82" fillId="0" borderId="0" applyAlignment="1" pivotButton="0" quotePrefix="0" xfId="0">
      <alignment horizontal="left" vertical="center"/>
    </xf>
    <xf numFmtId="49" fontId="70" fillId="0" borderId="10" applyAlignment="1" pivotButton="0" quotePrefix="0" xfId="0">
      <alignment horizontal="left" vertical="center"/>
    </xf>
    <xf numFmtId="49" fontId="71" fillId="0" borderId="11" applyAlignment="1" pivotButton="0" quotePrefix="0" xfId="0">
      <alignment horizontal="center" vertical="center"/>
    </xf>
    <xf numFmtId="49" fontId="54" fillId="0" borderId="54" applyAlignment="1" pivotButton="0" quotePrefix="0" xfId="0">
      <alignment horizontal="left"/>
    </xf>
    <xf numFmtId="49" fontId="1" fillId="0" borderId="10" applyAlignment="1" pivotButton="0" quotePrefix="0" xfId="0">
      <alignment horizontal="left"/>
    </xf>
    <xf numFmtId="49" fontId="71" fillId="0" borderId="11" applyAlignment="1" pivotButton="0" quotePrefix="0" xfId="0">
      <alignment horizontal="center" vertical="center"/>
    </xf>
    <xf numFmtId="49" fontId="70" fillId="0" borderId="11" applyAlignment="1" pivotButton="0" quotePrefix="0" xfId="0">
      <alignment vertical="center"/>
    </xf>
    <xf numFmtId="0" fontId="56" fillId="0" borderId="0" applyAlignment="1" pivotButton="0" quotePrefix="0" xfId="0">
      <alignment vertical="center"/>
    </xf>
    <xf numFmtId="0" fontId="56" fillId="0" borderId="15" applyAlignment="1" pivotButton="0" quotePrefix="0" xfId="0">
      <alignment horizontal="center"/>
    </xf>
    <xf numFmtId="49" fontId="1" fillId="0" borderId="11" applyAlignment="1" pivotButton="0" quotePrefix="0" xfId="0">
      <alignment vertical="center"/>
    </xf>
    <xf numFmtId="49" fontId="1" fillId="11" borderId="7" applyAlignment="1" pivotButton="0" quotePrefix="0" xfId="0">
      <alignment horizontal="left"/>
    </xf>
    <xf numFmtId="49" fontId="14" fillId="11" borderId="7" applyAlignment="1" pivotButton="0" quotePrefix="0" xfId="0">
      <alignment horizontal="left"/>
    </xf>
    <xf numFmtId="49" fontId="56" fillId="0" borderId="15" applyAlignment="1" pivotButton="0" quotePrefix="0" xfId="0">
      <alignment horizontal="left"/>
    </xf>
    <xf numFmtId="0" fontId="59" fillId="0" borderId="6" applyAlignment="1" pivotButton="0" quotePrefix="0" xfId="0">
      <alignment horizontal="center" vertical="center"/>
    </xf>
    <xf numFmtId="49" fontId="70" fillId="0" borderId="24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/>
    </xf>
    <xf numFmtId="0" fontId="0" fillId="0" borderId="58" applyAlignment="1" pivotButton="0" quotePrefix="0" xfId="0">
      <alignment horizontal="center" vertical="center"/>
    </xf>
    <xf numFmtId="0" fontId="1" fillId="0" borderId="56" applyAlignment="1" pivotButton="0" quotePrefix="0" xfId="0">
      <alignment horizontal="center" vertical="center"/>
    </xf>
    <xf numFmtId="0" fontId="56" fillId="0" borderId="56" applyAlignment="1" pivotButton="0" quotePrefix="0" xfId="0">
      <alignment horizontal="center" vertical="center"/>
    </xf>
    <xf numFmtId="0" fontId="95" fillId="0" borderId="56" applyAlignment="1" pivotButton="0" quotePrefix="0" xfId="0">
      <alignment horizontal="center"/>
    </xf>
    <xf numFmtId="0" fontId="55" fillId="0" borderId="56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/>
    </xf>
    <xf numFmtId="0" fontId="56" fillId="0" borderId="56" applyAlignment="1" pivotButton="0" quotePrefix="0" xfId="0">
      <alignment horizontal="center" vertical="center"/>
    </xf>
    <xf numFmtId="9" fontId="56" fillId="14" borderId="56" applyAlignment="1" pivotButton="0" quotePrefix="0" xfId="0">
      <alignment horizontal="center" vertical="center"/>
    </xf>
    <xf numFmtId="0" fontId="56" fillId="14" borderId="56" applyAlignment="1" pivotButton="0" quotePrefix="0" xfId="0">
      <alignment horizontal="center" vertical="center"/>
    </xf>
    <xf numFmtId="0" fontId="1" fillId="14" borderId="56" applyAlignment="1" pivotButton="0" quotePrefix="0" xfId="0">
      <alignment horizontal="center" vertical="center"/>
    </xf>
    <xf numFmtId="0" fontId="1" fillId="0" borderId="79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0" fontId="5" fillId="0" borderId="84" applyAlignment="1" pivotButton="0" quotePrefix="0" xfId="0">
      <alignment horizontal="center"/>
    </xf>
    <xf numFmtId="0" fontId="1" fillId="0" borderId="8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1" fillId="15" borderId="6" applyAlignment="1" pivotButton="0" quotePrefix="0" xfId="0">
      <alignment horizontal="center" vertical="center"/>
    </xf>
    <xf numFmtId="0" fontId="1" fillId="15" borderId="15" applyAlignment="1" pivotButton="0" quotePrefix="0" xfId="0">
      <alignment horizontal="center" vertical="center"/>
    </xf>
    <xf numFmtId="0" fontId="56" fillId="14" borderId="15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1" fillId="0" borderId="25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0" fillId="0" borderId="58" applyAlignment="1" pivotButton="0" quotePrefix="0" xfId="0">
      <alignment vertical="center"/>
    </xf>
    <xf numFmtId="0" fontId="79" fillId="0" borderId="58" applyAlignment="1" pivotButton="0" quotePrefix="0" xfId="0">
      <alignment horizontal="center" vertical="center"/>
    </xf>
    <xf numFmtId="0" fontId="0" fillId="0" borderId="80" applyAlignment="1" pivotButton="0" quotePrefix="0" xfId="0">
      <alignment horizontal="center" vertical="center"/>
    </xf>
    <xf numFmtId="0" fontId="62" fillId="0" borderId="7" applyAlignment="1" pivotButton="0" quotePrefix="0" xfId="0">
      <alignment horizontal="center" vertical="center"/>
    </xf>
    <xf numFmtId="0" fontId="62" fillId="0" borderId="15" applyAlignment="1" pivotButton="0" quotePrefix="0" xfId="0">
      <alignment horizontal="center" vertical="center"/>
    </xf>
    <xf numFmtId="0" fontId="62" fillId="0" borderId="7" applyAlignment="1" pivotButton="0" quotePrefix="0" xfId="0">
      <alignment horizontal="center" vertical="center"/>
    </xf>
    <xf numFmtId="0" fontId="62" fillId="0" borderId="0" applyAlignment="1" pivotButton="0" quotePrefix="0" xfId="0">
      <alignment horizontal="center" vertical="center"/>
    </xf>
    <xf numFmtId="0" fontId="0" fillId="0" borderId="23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18" borderId="0" pivotButton="0" quotePrefix="0" xfId="0"/>
    <xf numFmtId="0" fontId="34" fillId="0" borderId="7" applyAlignment="1" pivotButton="0" quotePrefix="0" xfId="0">
      <alignment horizontal="center" vertical="center"/>
    </xf>
    <xf numFmtId="0" fontId="1" fillId="0" borderId="85" applyAlignment="1" pivotButton="0" quotePrefix="0" xfId="0">
      <alignment horizontal="center" vertical="center"/>
    </xf>
    <xf numFmtId="0" fontId="34" fillId="0" borderId="21" applyAlignment="1" pivotButton="0" quotePrefix="0" xfId="0">
      <alignment horizontal="center" vertical="center"/>
    </xf>
    <xf numFmtId="0" fontId="34" fillId="0" borderId="6" applyAlignment="1" pivotButton="0" quotePrefix="0" xfId="0">
      <alignment horizontal="center" vertical="center"/>
    </xf>
    <xf numFmtId="0" fontId="34" fillId="18" borderId="6" applyAlignment="1" pivotButton="0" quotePrefix="0" xfId="0">
      <alignment horizontal="center" vertical="center"/>
    </xf>
    <xf numFmtId="0" fontId="34" fillId="0" borderId="8" applyAlignment="1" pivotButton="0" quotePrefix="0" xfId="0">
      <alignment horizontal="center" vertical="center"/>
    </xf>
    <xf numFmtId="0" fontId="62" fillId="14" borderId="15" applyAlignment="1" pivotButton="0" quotePrefix="0" xfId="0">
      <alignment horizontal="center" vertical="center"/>
    </xf>
    <xf numFmtId="0" fontId="34" fillId="0" borderId="23" applyAlignment="1" pivotButton="0" quotePrefix="0" xfId="0">
      <alignment horizontal="center" vertical="center"/>
    </xf>
    <xf numFmtId="0" fontId="0" fillId="0" borderId="58" applyAlignment="1" pivotButton="0" quotePrefix="0" xfId="0">
      <alignment vertical="center"/>
    </xf>
    <xf numFmtId="0" fontId="0" fillId="0" borderId="86" applyAlignment="1" pivotButton="0" quotePrefix="0" xfId="0">
      <alignment horizontal="center" vertical="center"/>
    </xf>
    <xf numFmtId="0" fontId="0" fillId="0" borderId="80" applyAlignment="1" pivotButton="0" quotePrefix="0" xfId="0">
      <alignment vertical="center"/>
    </xf>
    <xf numFmtId="0" fontId="64" fillId="0" borderId="0" applyAlignment="1" pivotButton="0" quotePrefix="0" xfId="0">
      <alignment horizontal="center" vertical="center"/>
    </xf>
    <xf numFmtId="0" fontId="94" fillId="0" borderId="0" applyAlignment="1" pivotButton="0" quotePrefix="0" xfId="0">
      <alignment vertical="center"/>
    </xf>
    <xf numFmtId="0" fontId="64" fillId="0" borderId="0" applyAlignment="1" pivotButton="0" quotePrefix="0" xfId="0">
      <alignment horizontal="center" vertical="center"/>
    </xf>
    <xf numFmtId="164" fontId="0" fillId="11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0" fillId="0" borderId="15" applyAlignment="1" pivotButton="0" quotePrefix="0" xfId="0">
      <alignment horizontal="center" vertical="center"/>
    </xf>
    <xf numFmtId="1" fontId="84" fillId="11" borderId="15" applyAlignment="1" pivotButton="0" quotePrefix="0" xfId="0">
      <alignment horizontal="center" vertical="center"/>
    </xf>
    <xf numFmtId="0" fontId="63" fillId="0" borderId="15" applyAlignment="1" pivotButton="0" quotePrefix="0" xfId="0">
      <alignment horizontal="center" vertical="center" wrapText="1"/>
    </xf>
    <xf numFmtId="9" fontId="17" fillId="0" borderId="15" applyAlignment="1" pivotButton="0" quotePrefix="0" xfId="0">
      <alignment horizontal="center" vertical="center"/>
    </xf>
    <xf numFmtId="1" fontId="17" fillId="0" borderId="15" applyAlignment="1" pivotButton="0" quotePrefix="0" xfId="0">
      <alignment horizontal="center" vertical="center"/>
    </xf>
    <xf numFmtId="1" fontId="63" fillId="11" borderId="15" applyAlignment="1" pivotButton="0" quotePrefix="0" xfId="0">
      <alignment horizontal="center" vertical="center"/>
    </xf>
    <xf numFmtId="9" fontId="4" fillId="0" borderId="1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0" fillId="0" borderId="39" applyAlignment="1" pivotButton="0" quotePrefix="0" xfId="0">
      <alignment horizontal="center" vertical="center"/>
    </xf>
    <xf numFmtId="0" fontId="1" fillId="21" borderId="15" applyAlignment="1" pivotButton="0" quotePrefix="0" xfId="0">
      <alignment horizontal="center" vertical="center"/>
    </xf>
    <xf numFmtId="9" fontId="17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9" fontId="17" fillId="0" borderId="3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31" applyAlignment="1" pivotButton="0" quotePrefix="0" xfId="0">
      <alignment vertical="center"/>
    </xf>
    <xf numFmtId="0" fontId="0" fillId="0" borderId="31" applyAlignment="1" pivotButton="0" quotePrefix="0" xfId="0">
      <alignment vertical="center"/>
    </xf>
    <xf numFmtId="0" fontId="0" fillId="0" borderId="39" applyAlignment="1" pivotButton="0" quotePrefix="0" xfId="0">
      <alignment vertical="center"/>
    </xf>
    <xf numFmtId="9" fontId="4" fillId="0" borderId="39" applyAlignment="1" pivotButton="0" quotePrefix="0" xfId="0">
      <alignment horizontal="center" vertical="center"/>
    </xf>
    <xf numFmtId="0" fontId="0" fillId="0" borderId="48" applyAlignment="1" pivotButton="0" quotePrefix="0" xfId="0">
      <alignment vertical="center"/>
    </xf>
    <xf numFmtId="0" fontId="84" fillId="0" borderId="0" applyAlignment="1" pivotButton="0" quotePrefix="0" xfId="0">
      <alignment horizontal="center" vertical="center"/>
    </xf>
    <xf numFmtId="1" fontId="1" fillId="0" borderId="0" pivotButton="0" quotePrefix="0" xfId="0"/>
    <xf numFmtId="0" fontId="5" fillId="0" borderId="32" applyAlignment="1" pivotButton="0" quotePrefix="0" xfId="0">
      <alignment horizontal="center"/>
    </xf>
    <xf numFmtId="49" fontId="50" fillId="0" borderId="0" applyAlignment="1" pivotButton="0" quotePrefix="0" xfId="0">
      <alignment horizontal="left"/>
    </xf>
    <xf numFmtId="0" fontId="55" fillId="0" borderId="32" applyAlignment="1" pivotButton="0" quotePrefix="0" xfId="0">
      <alignment horizontal="center"/>
    </xf>
    <xf numFmtId="49" fontId="56" fillId="0" borderId="0" applyAlignment="1" pivotButton="0" quotePrefix="0" xfId="0">
      <alignment horizontal="center" vertical="center"/>
    </xf>
    <xf numFmtId="49" fontId="56" fillId="0" borderId="0" applyAlignment="1" pivotButton="0" quotePrefix="0" xfId="0">
      <alignment horizontal="left"/>
    </xf>
    <xf numFmtId="49" fontId="56" fillId="0" borderId="1" applyAlignment="1" pivotButton="0" quotePrefix="0" xfId="0">
      <alignment horizontal="left"/>
    </xf>
    <xf numFmtId="0" fontId="84" fillId="0" borderId="9" applyAlignment="1" pivotButton="0" quotePrefix="0" xfId="0">
      <alignment horizontal="center" vertical="center"/>
    </xf>
    <xf numFmtId="0" fontId="87" fillId="0" borderId="15" applyAlignment="1" pivotButton="0" quotePrefix="0" xfId="0">
      <alignment horizontal="center"/>
    </xf>
    <xf numFmtId="0" fontId="87" fillId="0" borderId="15" applyAlignment="1" pivotButton="0" quotePrefix="0" xfId="0">
      <alignment horizontal="center"/>
    </xf>
    <xf numFmtId="9" fontId="56" fillId="0" borderId="15" applyAlignment="1" pivotButton="0" quotePrefix="0" xfId="0">
      <alignment horizontal="center" vertical="center"/>
    </xf>
    <xf numFmtId="0" fontId="55" fillId="0" borderId="15" applyAlignment="1" pivotButton="0" quotePrefix="0" xfId="0">
      <alignment horizontal="center"/>
    </xf>
    <xf numFmtId="0" fontId="60" fillId="0" borderId="15" applyAlignment="1" pivotButton="0" quotePrefix="0" xfId="0">
      <alignment horizontal="center"/>
    </xf>
    <xf numFmtId="1" fontId="1" fillId="0" borderId="15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33" fillId="14" borderId="15" applyAlignment="1" pivotButton="0" quotePrefix="0" xfId="0">
      <alignment horizontal="center" vertical="center"/>
    </xf>
    <xf numFmtId="1" fontId="1" fillId="0" borderId="0" pivotButton="0" quotePrefix="0" xfId="0"/>
    <xf numFmtId="2" fontId="34" fillId="0" borderId="15" applyAlignment="1" pivotButton="0" quotePrefix="0" xfId="0">
      <alignment horizontal="center" vertical="center"/>
    </xf>
    <xf numFmtId="4" fontId="34" fillId="0" borderId="15" applyAlignment="1" pivotButton="0" quotePrefix="0" xfId="0">
      <alignment horizontal="center" vertical="center"/>
    </xf>
    <xf numFmtId="0" fontId="62" fillId="0" borderId="15" applyAlignment="1" pivotButton="0" quotePrefix="0" xfId="0">
      <alignment vertical="center"/>
    </xf>
    <xf numFmtId="1" fontId="56" fillId="0" borderId="0" pivotButton="0" quotePrefix="0" xfId="0"/>
    <xf numFmtId="0" fontId="4" fillId="0" borderId="0" applyAlignment="1" pivotButton="0" quotePrefix="0" xfId="0">
      <alignment vertical="center"/>
    </xf>
    <xf numFmtId="0" fontId="56" fillId="0" borderId="0" pivotButton="0" quotePrefix="0" xfId="0"/>
    <xf numFmtId="0" fontId="56" fillId="0" borderId="15" pivotButton="0" quotePrefix="0" xfId="0"/>
    <xf numFmtId="0" fontId="0" fillId="0" borderId="15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49" fillId="0" borderId="15" applyAlignment="1" pivotButton="0" quotePrefix="0" xfId="0">
      <alignment vertical="center"/>
    </xf>
    <xf numFmtId="49" fontId="9" fillId="0" borderId="1" applyAlignment="1" pivotButton="0" quotePrefix="0" xfId="0">
      <alignment horizontal="left"/>
    </xf>
    <xf numFmtId="49" fontId="1" fillId="0" borderId="10" applyAlignment="1" pivotButton="0" quotePrefix="0" xfId="0">
      <alignment horizontal="left" vertical="center"/>
    </xf>
    <xf numFmtId="49" fontId="96" fillId="0" borderId="10" applyAlignment="1" pivotButton="0" quotePrefix="0" xfId="0">
      <alignment horizontal="left" vertical="center"/>
    </xf>
    <xf numFmtId="49" fontId="51" fillId="0" borderId="0" applyAlignment="1" pivotButton="0" quotePrefix="0" xfId="0">
      <alignment horizontal="left" vertical="center"/>
    </xf>
    <xf numFmtId="49" fontId="1" fillId="0" borderId="14" applyAlignment="1" pivotButton="0" quotePrefix="0" xfId="0">
      <alignment vertical="center"/>
    </xf>
    <xf numFmtId="49" fontId="1" fillId="0" borderId="14" applyAlignment="1" pivotButton="0" quotePrefix="0" xfId="0">
      <alignment horizontal="center"/>
    </xf>
    <xf numFmtId="49" fontId="65" fillId="0" borderId="23" applyAlignment="1" pivotButton="0" quotePrefix="0" xfId="0">
      <alignment vertical="center"/>
    </xf>
    <xf numFmtId="0" fontId="87" fillId="0" borderId="15" applyAlignment="1" pivotButton="0" quotePrefix="0" xfId="0">
      <alignment horizontal="center"/>
    </xf>
    <xf numFmtId="9" fontId="56" fillId="14" borderId="15" applyAlignment="1" pivotButton="0" quotePrefix="0" xfId="0">
      <alignment horizontal="center" vertical="center"/>
    </xf>
    <xf numFmtId="0" fontId="34" fillId="14" borderId="15" applyAlignment="1" pivotButton="0" quotePrefix="0" xfId="0">
      <alignment vertical="center"/>
    </xf>
    <xf numFmtId="1" fontId="56" fillId="0" borderId="0" pivotButton="0" quotePrefix="0" xfId="0"/>
    <xf numFmtId="49" fontId="52" fillId="0" borderId="11" applyAlignment="1" pivotButton="0" quotePrefix="0" xfId="0">
      <alignment horizontal="center" vertical="center"/>
    </xf>
    <xf numFmtId="49" fontId="1" fillId="0" borderId="11" applyAlignment="1" pivotButton="0" quotePrefix="0" xfId="0">
      <alignment horizontal="left"/>
    </xf>
    <xf numFmtId="49" fontId="54" fillId="0" borderId="11" applyAlignment="1" pivotButton="0" quotePrefix="0" xfId="0">
      <alignment horizontal="left"/>
    </xf>
    <xf numFmtId="49" fontId="70" fillId="0" borderId="15" applyAlignment="1" pivotButton="0" quotePrefix="0" xfId="0">
      <alignment horizontal="left" vertical="center"/>
    </xf>
    <xf numFmtId="0" fontId="5" fillId="9" borderId="0" applyAlignment="1" pivotButton="0" quotePrefix="0" xfId="0">
      <alignment horizontal="center"/>
    </xf>
    <xf numFmtId="0" fontId="14" fillId="0" borderId="11" applyAlignment="1" pivotButton="0" quotePrefix="0" xfId="0">
      <alignment horizontal="left" wrapText="1"/>
    </xf>
    <xf numFmtId="9" fontId="18" fillId="0" borderId="23" applyAlignment="1" pivotButton="0" quotePrefix="0" xfId="0">
      <alignment horizontal="center" vertical="center"/>
    </xf>
    <xf numFmtId="0" fontId="84" fillId="0" borderId="25" applyAlignment="1" pivotButton="0" quotePrefix="0" xfId="0">
      <alignment horizontal="center" vertical="center"/>
    </xf>
    <xf numFmtId="0" fontId="0" fillId="0" borderId="37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1" fontId="17" fillId="0" borderId="37" applyAlignment="1" pivotButton="0" quotePrefix="0" xfId="0">
      <alignment horizontal="center" vertical="center"/>
    </xf>
    <xf numFmtId="1" fontId="17" fillId="0" borderId="7" applyAlignment="1" pivotButton="0" quotePrefix="0" xfId="0">
      <alignment horizontal="center" vertical="center" wrapText="1"/>
    </xf>
    <xf numFmtId="1" fontId="20" fillId="20" borderId="37" applyAlignment="1" pivotButton="0" quotePrefix="0" xfId="0">
      <alignment horizontal="center" vertical="center"/>
    </xf>
    <xf numFmtId="1" fontId="17" fillId="18" borderId="7" applyAlignment="1" pivotButton="0" quotePrefix="0" xfId="0">
      <alignment horizontal="center" vertical="center"/>
    </xf>
    <xf numFmtId="0" fontId="17" fillId="0" borderId="22" applyAlignment="1" pivotButton="0" quotePrefix="0" xfId="0">
      <alignment vertical="center"/>
    </xf>
    <xf numFmtId="1" fontId="4" fillId="20" borderId="15" applyAlignment="1" pivotButton="0" quotePrefix="0" xfId="0">
      <alignment horizontal="center" vertical="center"/>
    </xf>
    <xf numFmtId="1" fontId="20" fillId="20" borderId="15" applyAlignment="1" pivotButton="0" quotePrefix="0" xfId="0">
      <alignment horizontal="center" vertical="center"/>
    </xf>
    <xf numFmtId="1" fontId="17" fillId="0" borderId="15" applyAlignment="1" pivotButton="0" quotePrefix="0" xfId="0">
      <alignment horizontal="center" vertical="center" wrapText="1"/>
    </xf>
    <xf numFmtId="1" fontId="4" fillId="18" borderId="15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" fontId="1" fillId="0" borderId="0" pivotButton="0" quotePrefix="0" xfId="0"/>
    <xf numFmtId="0" fontId="34" fillId="0" borderId="0" applyAlignment="1" pivotButton="0" quotePrefix="0" xfId="0">
      <alignment vertical="center"/>
    </xf>
    <xf numFmtId="1" fontId="5" fillId="14" borderId="0" applyAlignment="1" pivotButton="0" quotePrefix="0" xfId="0">
      <alignment vertical="center"/>
    </xf>
    <xf numFmtId="1" fontId="5" fillId="0" borderId="0" applyAlignment="1" pivotButton="0" quotePrefix="0" xfId="0">
      <alignment vertical="center"/>
    </xf>
    <xf numFmtId="0" fontId="97" fillId="0" borderId="0" applyAlignment="1" pivotButton="0" quotePrefix="0" xfId="0">
      <alignment horizontal="center" vertical="center"/>
    </xf>
    <xf numFmtId="0" fontId="84" fillId="0" borderId="0" applyAlignment="1" pivotButton="0" quotePrefix="0" xfId="0">
      <alignment horizontal="left" vertical="center"/>
    </xf>
    <xf numFmtId="0" fontId="98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38" fillId="13" borderId="32" applyAlignment="1" pivotButton="0" quotePrefix="0" xfId="0">
      <alignment horizontal="center" vertical="center" wrapText="1"/>
    </xf>
    <xf numFmtId="0" fontId="39" fillId="13" borderId="32" applyAlignment="1" pivotButton="0" quotePrefix="0" xfId="0">
      <alignment horizontal="center" vertical="center" wrapText="1"/>
    </xf>
    <xf numFmtId="9" fontId="41" fillId="14" borderId="0" applyAlignment="1" pivotButton="0" quotePrefix="0" xfId="1">
      <alignment vertical="center"/>
    </xf>
    <xf numFmtId="0" fontId="42" fillId="0" borderId="0" applyAlignment="1" pivotButton="0" quotePrefix="0" xfId="0">
      <alignment horizontal="center" vertical="center"/>
    </xf>
    <xf numFmtId="0" fontId="38" fillId="13" borderId="15" applyAlignment="1" pivotButton="0" quotePrefix="0" xfId="0">
      <alignment horizontal="center" vertical="center" wrapText="1"/>
    </xf>
    <xf numFmtId="0" fontId="43" fillId="16" borderId="7" applyAlignment="1" pivotButton="0" quotePrefix="0" xfId="0">
      <alignment horizontal="center" vertical="center" wrapText="1"/>
    </xf>
    <xf numFmtId="0" fontId="43" fillId="16" borderId="37" applyAlignment="1" pivotButton="0" quotePrefix="0" xfId="0">
      <alignment horizontal="center" vertical="center"/>
    </xf>
    <xf numFmtId="0" fontId="43" fillId="16" borderId="22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 wrapText="1"/>
    </xf>
    <xf numFmtId="0" fontId="45" fillId="0" borderId="0" applyAlignment="1" pivotButton="0" quotePrefix="0" xfId="0">
      <alignment horizontal="center" vertical="center"/>
    </xf>
    <xf numFmtId="0" fontId="39" fillId="13" borderId="15" applyAlignment="1" pivotButton="0" quotePrefix="0" xfId="0">
      <alignment horizontal="center" vertical="center" wrapText="1"/>
    </xf>
    <xf numFmtId="0" fontId="38" fillId="13" borderId="7" applyAlignment="1" pivotButton="0" quotePrefix="0" xfId="0">
      <alignment horizontal="center" vertical="center" wrapText="1"/>
    </xf>
    <xf numFmtId="0" fontId="16" fillId="0" borderId="33" applyAlignment="1" pivotButton="0" quotePrefix="0" xfId="0">
      <alignment horizontal="center" vertical="center" wrapText="1"/>
    </xf>
    <xf numFmtId="0" fontId="16" fillId="0" borderId="35" applyAlignment="1" pivotButton="0" quotePrefix="0" xfId="0">
      <alignment horizontal="center" vertical="center" wrapText="1"/>
    </xf>
    <xf numFmtId="0" fontId="0" fillId="0" borderId="34" applyAlignment="1" pivotButton="0" quotePrefix="0" xfId="0">
      <alignment horizontal="center" vertical="center" wrapText="1"/>
    </xf>
    <xf numFmtId="0" fontId="0" fillId="0" borderId="3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43" fillId="16" borderId="21" applyAlignment="1" pivotButton="0" quotePrefix="0" xfId="0">
      <alignment horizontal="center" vertical="center"/>
    </xf>
    <xf numFmtId="0" fontId="43" fillId="16" borderId="32" applyAlignment="1" pivotButton="0" quotePrefix="0" xfId="0">
      <alignment horizontal="center" vertical="center"/>
    </xf>
    <xf numFmtId="0" fontId="43" fillId="16" borderId="6" applyAlignment="1" pivotButton="0" quotePrefix="0" xfId="0">
      <alignment horizontal="center" vertical="center"/>
    </xf>
    <xf numFmtId="0" fontId="4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21" fillId="0" borderId="0" applyAlignment="1" pivotButton="0" quotePrefix="0" xfId="0">
      <alignment horizontal="center" vertical="center"/>
    </xf>
    <xf numFmtId="49" fontId="4" fillId="0" borderId="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1" fontId="4" fillId="0" borderId="15" applyAlignment="1" pivotButton="0" quotePrefix="0" xfId="0">
      <alignment horizontal="center"/>
    </xf>
    <xf numFmtId="1" fontId="1" fillId="0" borderId="15" applyAlignment="1" pivotButton="0" quotePrefix="0" xfId="0">
      <alignment horizontal="center"/>
    </xf>
    <xf numFmtId="0" fontId="4" fillId="0" borderId="15" applyAlignment="1" pivotButton="0" quotePrefix="0" xfId="0">
      <alignment horizontal="center"/>
    </xf>
    <xf numFmtId="0" fontId="1" fillId="0" borderId="15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0" borderId="37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7" fillId="0" borderId="15" applyAlignment="1" pivotButton="0" quotePrefix="0" xfId="0">
      <alignment horizontal="center" vertical="center"/>
    </xf>
    <xf numFmtId="9" fontId="18" fillId="0" borderId="1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9" fontId="18" fillId="0" borderId="0" applyAlignment="1" pivotButton="0" quotePrefix="0" xfId="0">
      <alignment horizontal="center" vertical="center"/>
    </xf>
    <xf numFmtId="9" fontId="18" fillId="0" borderId="23" applyAlignment="1" pivotButton="0" quotePrefix="0" xfId="0">
      <alignment horizontal="center" vertical="center"/>
    </xf>
    <xf numFmtId="0" fontId="17" fillId="11" borderId="15" applyAlignment="1" pivotButton="0" quotePrefix="0" xfId="0">
      <alignment horizontal="center" vertical="center"/>
    </xf>
    <xf numFmtId="0" fontId="17" fillId="11" borderId="15" applyAlignment="1" pivotButton="0" quotePrefix="0" xfId="0">
      <alignment horizontal="center" vertical="center"/>
    </xf>
    <xf numFmtId="9" fontId="19" fillId="11" borderId="15" applyAlignment="1" pivotButton="0" quotePrefix="0" xfId="1">
      <alignment horizontal="center" vertical="center"/>
    </xf>
    <xf numFmtId="1" fontId="4" fillId="20" borderId="15" applyAlignment="1" pivotButton="0" quotePrefix="0" xfId="0">
      <alignment horizontal="center" vertical="center" wrapText="1"/>
    </xf>
    <xf numFmtId="1" fontId="4" fillId="20" borderId="15" applyAlignment="1" pivotButton="0" quotePrefix="0" xfId="0">
      <alignment horizontal="center" vertical="center"/>
    </xf>
    <xf numFmtId="0" fontId="4" fillId="20" borderId="15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9" fontId="4" fillId="0" borderId="15" applyAlignment="1" pivotButton="0" quotePrefix="0" xfId="0">
      <alignment horizontal="center" vertical="center" wrapText="1"/>
    </xf>
    <xf numFmtId="0" fontId="1" fillId="12" borderId="15" applyAlignment="1" pivotButton="0" quotePrefix="0" xfId="0">
      <alignment horizontal="center" vertical="center"/>
    </xf>
    <xf numFmtId="0" fontId="20" fillId="0" borderId="3" applyAlignment="1" pivotButton="0" quotePrefix="0" xfId="0">
      <alignment horizontal="center" vertical="center"/>
    </xf>
    <xf numFmtId="0" fontId="20" fillId="0" borderId="29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9" fontId="4" fillId="0" borderId="3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49" fontId="1" fillId="10" borderId="15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10" borderId="1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/>
    </xf>
    <xf numFmtId="0" fontId="16" fillId="20" borderId="3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9" fillId="0" borderId="15" applyAlignment="1" pivotButton="0" quotePrefix="0" xfId="0">
      <alignment horizontal="center" vertical="center" wrapText="1"/>
    </xf>
    <xf numFmtId="0" fontId="29" fillId="0" borderId="6" applyAlignment="1" pivotButton="0" quotePrefix="0" xfId="0">
      <alignment horizontal="center" vertical="center" wrapText="1"/>
    </xf>
    <xf numFmtId="0" fontId="30" fillId="0" borderId="15" applyAlignment="1" pivotButton="0" quotePrefix="0" xfId="0">
      <alignment horizontal="center" vertical="center" wrapText="1"/>
    </xf>
    <xf numFmtId="0" fontId="30" fillId="0" borderId="6" applyAlignment="1" pivotButton="0" quotePrefix="0" xfId="0">
      <alignment horizontal="center" vertical="center" wrapText="1"/>
    </xf>
    <xf numFmtId="0" fontId="31" fillId="0" borderId="22" applyAlignment="1" pivotButton="0" quotePrefix="0" xfId="0">
      <alignment horizontal="center" vertical="center" wrapText="1"/>
    </xf>
    <xf numFmtId="0" fontId="31" fillId="0" borderId="2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63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5" fillId="10" borderId="15" applyAlignment="1" pivotButton="0" quotePrefix="0" xfId="0">
      <alignment horizontal="center" vertical="center" wrapText="1"/>
    </xf>
    <xf numFmtId="0" fontId="16" fillId="10" borderId="15" applyAlignment="1" pivotButton="0" quotePrefix="0" xfId="0">
      <alignment horizontal="center" vertical="center" wrapText="1"/>
    </xf>
    <xf numFmtId="0" fontId="16" fillId="20" borderId="1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9" fontId="18" fillId="0" borderId="7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1" fontId="84" fillId="0" borderId="15" applyAlignment="1" pivotButton="0" quotePrefix="0" xfId="0">
      <alignment horizontal="center" vertical="center"/>
    </xf>
    <xf numFmtId="9" fontId="19" fillId="11" borderId="7" applyAlignment="1" pivotButton="0" quotePrefix="0" xfId="1">
      <alignment horizontal="center" vertical="center"/>
    </xf>
    <xf numFmtId="1" fontId="84" fillId="11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1" fontId="20" fillId="0" borderId="15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1" fontId="20" fillId="11" borderId="10" applyAlignment="1" pivotButton="0" quotePrefix="0" xfId="0">
      <alignment horizontal="center" vertical="center"/>
    </xf>
    <xf numFmtId="1" fontId="20" fillId="11" borderId="24" applyAlignment="1" pivotButton="0" quotePrefix="0" xfId="0">
      <alignment horizontal="center" vertical="center"/>
    </xf>
    <xf numFmtId="9" fontId="4" fillId="0" borderId="7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63" fillId="20" borderId="6" applyAlignment="1" pivotButton="0" quotePrefix="0" xfId="0">
      <alignment horizontal="center" vertical="center" wrapText="1"/>
    </xf>
    <xf numFmtId="0" fontId="63" fillId="20" borderId="32" applyAlignment="1" pivotButton="0" quotePrefix="0" xfId="0">
      <alignment horizontal="center" vertical="center" wrapText="1"/>
    </xf>
    <xf numFmtId="0" fontId="63" fillId="0" borderId="6" applyAlignment="1" pivotButton="0" quotePrefix="0" xfId="0">
      <alignment horizontal="center" vertical="center" wrapText="1"/>
    </xf>
    <xf numFmtId="0" fontId="63" fillId="0" borderId="32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0" fontId="84" fillId="0" borderId="1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6" fillId="1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9" fontId="18" fillId="0" borderId="6" applyAlignment="1" pivotButton="0" quotePrefix="0" xfId="0">
      <alignment horizontal="center" vertical="center"/>
    </xf>
    <xf numFmtId="9" fontId="18" fillId="0" borderId="8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7" fillId="0" borderId="32" applyAlignment="1" pivotButton="0" quotePrefix="0" xfId="0">
      <alignment horizontal="center" vertical="center"/>
    </xf>
    <xf numFmtId="9" fontId="18" fillId="0" borderId="32" applyAlignment="1" pivotButton="0" quotePrefix="0" xfId="0">
      <alignment horizontal="center" vertical="center"/>
    </xf>
    <xf numFmtId="9" fontId="18" fillId="0" borderId="10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1" fontId="1" fillId="11" borderId="15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20" fillId="0" borderId="39" applyAlignment="1" pivotButton="0" quotePrefix="0" xfId="0">
      <alignment horizontal="center" vertical="center"/>
    </xf>
    <xf numFmtId="9" fontId="4" fillId="0" borderId="48" applyAlignment="1" pivotButton="0" quotePrefix="0" xfId="0">
      <alignment horizontal="center" vertical="center" wrapText="1"/>
    </xf>
    <xf numFmtId="9" fontId="4" fillId="0" borderId="45" applyAlignment="1" pivotButton="0" quotePrefix="0" xfId="0">
      <alignment horizontal="center" vertical="center" wrapText="1"/>
    </xf>
    <xf numFmtId="0" fontId="16" fillId="15" borderId="0" applyAlignment="1" pivotButton="0" quotePrefix="0" xfId="0">
      <alignment horizontal="center" vertical="center" wrapText="1"/>
    </xf>
    <xf numFmtId="0" fontId="16" fillId="15" borderId="15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3" fillId="11" borderId="15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7" fillId="0" borderId="37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49" fontId="4" fillId="0" borderId="19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 wrapText="1"/>
    </xf>
    <xf numFmtId="1" fontId="84" fillId="0" borderId="15" applyAlignment="1" pivotButton="0" quotePrefix="0" xfId="0">
      <alignment vertical="center"/>
    </xf>
    <xf numFmtId="1" fontId="17" fillId="0" borderId="15" applyAlignment="1" pivotButton="0" quotePrefix="0" xfId="0">
      <alignment horizontal="center" vertical="center"/>
    </xf>
    <xf numFmtId="1" fontId="20" fillId="0" borderId="15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1" fontId="1" fillId="0" borderId="7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63" fillId="15" borderId="15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1" fontId="17" fillId="0" borderId="7" applyAlignment="1" pivotButton="0" quotePrefix="0" xfId="0">
      <alignment horizontal="center" vertical="center"/>
    </xf>
    <xf numFmtId="1" fontId="17" fillId="0" borderId="22" applyAlignment="1" pivotButton="0" quotePrefix="0" xfId="0">
      <alignment horizontal="center" vertical="center"/>
    </xf>
    <xf numFmtId="1" fontId="1" fillId="11" borderId="7" applyAlignment="1" pivotButton="0" quotePrefix="0" xfId="0">
      <alignment horizontal="center" vertical="center"/>
    </xf>
    <xf numFmtId="1" fontId="1" fillId="11" borderId="22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49" fontId="4" fillId="0" borderId="19" applyAlignment="1" pivotButton="0" quotePrefix="0" xfId="0">
      <alignment horizontal="center" vertical="center"/>
    </xf>
    <xf numFmtId="49" fontId="4" fillId="0" borderId="2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/>
    </xf>
    <xf numFmtId="0" fontId="47" fillId="0" borderId="29" applyAlignment="1" pivotButton="0" quotePrefix="0" xfId="0">
      <alignment horizontal="center" vertical="center"/>
    </xf>
    <xf numFmtId="0" fontId="47" fillId="0" borderId="28" applyAlignment="1" pivotButton="0" quotePrefix="0" xfId="0">
      <alignment horizontal="center" vertical="center"/>
    </xf>
    <xf numFmtId="0" fontId="47" fillId="0" borderId="38" applyAlignment="1" pivotButton="0" quotePrefix="0" xfId="0">
      <alignment horizontal="center" vertical="center"/>
    </xf>
    <xf numFmtId="0" fontId="47" fillId="0" borderId="39" applyAlignment="1" pivotButton="0" quotePrefix="0" xfId="0">
      <alignment horizontal="center" vertical="center"/>
    </xf>
    <xf numFmtId="0" fontId="47" fillId="0" borderId="3" applyAlignment="1" pivotButton="0" quotePrefix="0" xfId="0">
      <alignment horizontal="center" vertical="center" wrapText="1"/>
    </xf>
    <xf numFmtId="0" fontId="47" fillId="0" borderId="39" applyAlignment="1" pivotButton="0" quotePrefix="0" xfId="0">
      <alignment horizontal="center" vertical="center" wrapText="1"/>
    </xf>
    <xf numFmtId="0" fontId="47" fillId="0" borderId="47" applyAlignment="1" pivotButton="0" quotePrefix="0" xfId="0">
      <alignment horizontal="center" vertical="center"/>
    </xf>
    <xf numFmtId="0" fontId="47" fillId="0" borderId="49" applyAlignment="1" pivotButton="0" quotePrefix="0" xfId="0">
      <alignment horizontal="center" vertical="center"/>
    </xf>
    <xf numFmtId="0" fontId="0" fillId="0" borderId="0" pivotButton="0" quotePrefix="0" xfId="0"/>
  </cellXfs>
  <cellStyles count="51">
    <cellStyle name="Normal" xfId="0" builtinId="0"/>
    <cellStyle name="Percent" xfId="1" builtinId="5"/>
    <cellStyle name="Accent 2 18" xfId="2"/>
    <cellStyle name="Accent 1 17" xfId="3"/>
    <cellStyle name="Hyperlink 9" xfId="4"/>
    <cellStyle name="Bad 13" xfId="5"/>
    <cellStyle name="Activity 2" xfId="6"/>
    <cellStyle name="Heading 2 5" xfId="7"/>
    <cellStyle name="Error 15" xfId="8"/>
    <cellStyle name="Accent 3 19" xfId="9"/>
    <cellStyle name="Good 11" xfId="10"/>
    <cellStyle name="Accent 16" xfId="11"/>
    <cellStyle name="Heading 1 4" xfId="12"/>
    <cellStyle name="Activity" xfId="13"/>
    <cellStyle name="Heading 1 5" xfId="14"/>
    <cellStyle name="Footnote 8" xfId="15"/>
    <cellStyle name="Label" xfId="16"/>
    <cellStyle name="Neutral 12" xfId="17"/>
    <cellStyle name="Normal 10" xfId="18"/>
    <cellStyle name="Normal 11" xfId="19"/>
    <cellStyle name="Normal 12" xfId="20"/>
    <cellStyle name="Normal 13" xfId="21"/>
    <cellStyle name="Normal 14" xfId="22"/>
    <cellStyle name="Normal 20" xfId="23"/>
    <cellStyle name="Normal 15" xfId="24"/>
    <cellStyle name="Normal 21" xfId="25"/>
    <cellStyle name="Normal 16" xfId="26"/>
    <cellStyle name="Normal 22" xfId="27"/>
    <cellStyle name="Normal 17" xfId="28"/>
    <cellStyle name="Normal 23" xfId="29"/>
    <cellStyle name="Normal 18" xfId="30"/>
    <cellStyle name="Normal 2" xfId="31"/>
    <cellStyle name="Normal 24" xfId="32"/>
    <cellStyle name="Normal 25" xfId="33"/>
    <cellStyle name="Normal 3" xfId="34"/>
    <cellStyle name="Normal 4" xfId="35"/>
    <cellStyle name="Normal 5" xfId="36"/>
    <cellStyle name="Normal 6" xfId="37"/>
    <cellStyle name="Normal 7" xfId="38"/>
    <cellStyle name="Normal 8" xfId="39"/>
    <cellStyle name="Normal 9" xfId="40"/>
    <cellStyle name="Note 7" xfId="41"/>
    <cellStyle name="Percent 2" xfId="42"/>
    <cellStyle name="Percent Complete" xfId="43"/>
    <cellStyle name="Percent Complete 2" xfId="44"/>
    <cellStyle name="Period Headers" xfId="45"/>
    <cellStyle name="Period Highlight Control" xfId="46"/>
    <cellStyle name="Project Headers" xfId="47"/>
    <cellStyle name="Status 10" xfId="48"/>
    <cellStyle name="Text 6" xfId="49"/>
    <cellStyle name="Warning 14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2060"/>
      <rgbColor rgb="00996600"/>
      <rgbColor rgb="00800080"/>
      <rgbColor rgb="000070C0"/>
      <rgbColor rgb="00B2B2B2"/>
      <rgbColor rgb="00808080"/>
      <rgbColor rgb="00AFABAB"/>
      <rgbColor rgb="00735773"/>
      <rgbColor rgb="00FFFFCC"/>
      <rgbColor rgb="00CCFFFF"/>
      <rgbColor rgb="00404040"/>
      <rgbColor rgb="00FF8080"/>
      <rgbColor rgb="000066CC"/>
      <rgbColor rgb="00CCCCFF"/>
      <rgbColor rgb="00767171"/>
      <rgbColor rgb="00F6DDB9"/>
      <rgbColor rgb="00FFC000"/>
      <rgbColor rgb="00DDDDDD"/>
      <rgbColor rgb="008064A2"/>
      <rgbColor rgb="00CC0000"/>
      <rgbColor rgb="0000B050"/>
      <rgbColor rgb="007F7F7F"/>
      <rgbColor rgb="0000B0F0"/>
      <rgbColor rgb="00B5F9C4"/>
      <rgbColor rgb="00CCFFCC"/>
      <rgbColor rgb="00FFFF99"/>
      <rgbColor rgb="0099CCFF"/>
      <rgbColor rgb="00FF99CC"/>
      <rgbColor rgb="00E6B9B8"/>
      <rgbColor rgb="00FFCC99"/>
      <rgbColor rgb="003366FF"/>
      <rgbColor rgb="0033CCCC"/>
      <rgbColor rgb="0092D050"/>
      <rgbColor rgb="00FFCC00"/>
      <rgbColor rgb="00FD9701"/>
      <rgbColor rgb="00FF6600"/>
      <rgbColor rgb="00666699"/>
      <rgbColor rgb="00969696"/>
      <rgbColor rgb="00003366"/>
      <rgbColor rgb="00339966"/>
      <rgbColor rgb="00262626"/>
      <rgbColor rgb="00333300"/>
      <rgbColor rgb="00993300"/>
      <rgbColor rgb="00C9211E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Relationship Type="http://schemas.openxmlformats.org/officeDocument/2006/relationships/image" Target="/xl/media/image8.png" Id="rId5"/><Relationship Type="http://schemas.openxmlformats.org/officeDocument/2006/relationships/image" Target="/xl/media/image9.png" Id="rId6"/><Relationship Type="http://schemas.openxmlformats.org/officeDocument/2006/relationships/image" Target="/xl/media/image10.png" Id="rId7"/><Relationship Type="http://schemas.openxmlformats.org/officeDocument/2006/relationships/image" Target="/xl/media/image11.png" Id="rId8"/><Relationship Type="http://schemas.openxmlformats.org/officeDocument/2006/relationships/image" Target="/xl/media/image12.png" Id="rId9"/><Relationship Type="http://schemas.openxmlformats.org/officeDocument/2006/relationships/image" Target="/xl/media/image13.png" Id="rId10"/></Relationships>
</file>

<file path=xl/drawings/_rels/drawing3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Relationship Type="http://schemas.openxmlformats.org/officeDocument/2006/relationships/image" Target="/xl/media/image16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/Relationships>
</file>

<file path=xl/drawings/_rels/drawing6.xml.rels><Relationships xmlns="http://schemas.openxmlformats.org/package/2006/relationships"><Relationship Type="http://schemas.openxmlformats.org/officeDocument/2006/relationships/image" Target="/xl/media/image23.png" Id="rId1"/><Relationship Type="http://schemas.openxmlformats.org/officeDocument/2006/relationships/image" Target="/xl/media/image24.png" Id="rId2"/><Relationship Type="http://schemas.openxmlformats.org/officeDocument/2006/relationships/image" Target="/xl/media/image25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6.png" Id="rId1"/><Relationship Type="http://schemas.openxmlformats.org/officeDocument/2006/relationships/image" Target="/xl/media/image27.png" Id="rId2"/><Relationship Type="http://schemas.openxmlformats.org/officeDocument/2006/relationships/image" Target="/xl/media/image28.png" Id="rId3"/></Relationships>
</file>

<file path=xl/drawings/drawing1.xml><?xml version="1.0" encoding="utf-8"?>
<wsDr xmlns="http://schemas.openxmlformats.org/drawingml/2006/spreadsheetDrawing">
  <twoCellAnchor editAs="oneCell">
    <from>
      <col>10</col>
      <colOff>141480</colOff>
      <row>144</row>
      <rowOff>0</rowOff>
    </from>
    <to>
      <col>12</col>
      <colOff>275760</colOff>
      <row>148</row>
      <rowOff>115200</rowOff>
    </to>
    <pic>
      <nvPicPr>
        <cNvPr id="4" name="Picture 12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554470" y="30835600"/>
          <a:ext cx="947420" cy="95313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37080</colOff>
      <row>143</row>
      <rowOff>0</rowOff>
    </from>
    <to>
      <col>25</col>
      <colOff>157680</colOff>
      <row>147</row>
      <rowOff>70590</rowOff>
    </to>
    <pic>
      <nvPicPr>
        <cNvPr id="5" name="Picture 11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289030" y="30626050"/>
          <a:ext cx="901700" cy="90868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165240</colOff>
      <row>144</row>
      <rowOff>0</rowOff>
    </from>
    <to>
      <col>4</col>
      <colOff>48600</colOff>
      <row>148</row>
      <rowOff>110160</rowOff>
    </to>
    <pic>
      <nvPicPr>
        <cNvPr id="6" name="Image 1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65100" y="30835600"/>
          <a:ext cx="981710" cy="94805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17</col>
      <colOff>282600</colOff>
      <row>209</row>
      <rowOff>0</rowOff>
    </from>
    <to>
      <col>22</col>
      <colOff>128000</colOff>
      <row>212</row>
      <rowOff>188640</rowOff>
    </to>
    <pic>
      <nvPicPr>
        <cNvPr id="7" name="Picture 12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47300" y="43515280"/>
          <a:ext cx="813435" cy="8172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355680</colOff>
      <row>209</row>
      <rowOff>0</rowOff>
    </from>
    <to>
      <col>25</col>
      <colOff>475200</colOff>
      <row>213</row>
      <rowOff>71280</rowOff>
    </to>
    <pic>
      <nvPicPr>
        <cNvPr id="8" name="Picture 11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134850" y="43515280"/>
          <a:ext cx="900430" cy="9093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</col>
      <colOff>60840</colOff>
      <row>209</row>
      <rowOff>0</rowOff>
    </from>
    <to>
      <col>6</col>
      <colOff>46800</colOff>
      <row>213</row>
      <rowOff>60840</rowOff>
    </to>
    <pic>
      <nvPicPr>
        <cNvPr id="9" name="Image 1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688975" y="43515280"/>
          <a:ext cx="925830" cy="89852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10</col>
      <colOff>219960</colOff>
      <row>126</row>
      <rowOff>0</rowOff>
    </from>
    <to>
      <col>12</col>
      <colOff>222120</colOff>
      <row>129</row>
      <rowOff>188640</rowOff>
    </to>
    <pic>
      <nvPicPr>
        <cNvPr id="10" name="Picture 12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7426960" y="26408380"/>
          <a:ext cx="814705" cy="8172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38520</colOff>
      <row>126</row>
      <rowOff>0</rowOff>
    </from>
    <to>
      <col>25</col>
      <colOff>119160</colOff>
      <row>130</row>
      <rowOff>71280</rowOff>
    </to>
    <pic>
      <nvPicPr>
        <cNvPr id="11" name="Picture 11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11817350" y="26408380"/>
          <a:ext cx="861695" cy="9093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270360</colOff>
      <row>126</row>
      <rowOff>0</rowOff>
    </from>
    <to>
      <col>4</col>
      <colOff>102600</colOff>
      <row>130</row>
      <rowOff>60840</rowOff>
    </to>
    <pic>
      <nvPicPr>
        <cNvPr id="12" name="Image 1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269875" y="26408380"/>
          <a:ext cx="930910" cy="89852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37</col>
      <colOff>354330</colOff>
      <row>16</row>
      <rowOff>36195</rowOff>
    </from>
    <to>
      <col>42</col>
      <colOff>36830</colOff>
      <row>38</row>
      <rowOff>139065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22550755" y="3048635"/>
          <a:ext cx="4000500" cy="4610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37</col>
      <colOff>802640</colOff>
      <row>57</row>
      <rowOff>167005</rowOff>
    </from>
    <to>
      <col>41</col>
      <colOff>562610</colOff>
      <row>79</row>
      <rowOff>30480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22999065" y="11740515"/>
          <a:ext cx="3214370" cy="46247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38</col>
      <colOff>0</colOff>
      <row>99</row>
      <rowOff>0</rowOff>
    </from>
    <to>
      <col>44</col>
      <colOff>327660</colOff>
      <row>117</row>
      <rowOff>205740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23060025" y="20628610"/>
          <a:ext cx="5509260" cy="4069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37</col>
      <colOff>828040</colOff>
      <row>84</row>
      <rowOff>127000</rowOff>
    </from>
    <to>
      <col>40</col>
      <colOff>45085</colOff>
      <row>98</row>
      <rowOff>139065</rowOff>
    </to>
    <pic>
      <nvPicPr>
        <cNvPr id="13" name="Picture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23024465" y="17536160"/>
          <a:ext cx="1807845" cy="301688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10</col>
      <colOff>61200</colOff>
      <row>114</row>
      <rowOff>360</rowOff>
    </from>
    <to>
      <col>12</col>
      <colOff>63360</colOff>
      <row>117</row>
      <rowOff>189000</rowOff>
    </to>
    <pic>
      <nvPicPr>
        <cNvPr id="15" name="Picture 12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585710" y="24564340"/>
          <a:ext cx="814705" cy="8172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19080</colOff>
      <row>114</row>
      <rowOff>360</rowOff>
    </from>
    <to>
      <col>25</col>
      <colOff>99720</colOff>
      <row>118</row>
      <rowOff>71640</rowOff>
    </to>
    <pic>
      <nvPicPr>
        <cNvPr id="16" name="Picture 11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115800" y="24564340"/>
          <a:ext cx="861695" cy="9093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60480</colOff>
      <row>114</row>
      <rowOff>360</rowOff>
    </from>
    <to>
      <col>3</col>
      <colOff>130320</colOff>
      <row>118</row>
      <rowOff>61200</rowOff>
    </to>
    <pic>
      <nvPicPr>
        <cNvPr id="17" name="Image 1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60325" y="24564340"/>
          <a:ext cx="933450" cy="89916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10</col>
      <colOff>121320</colOff>
      <row>111</row>
      <rowOff>360</rowOff>
    </from>
    <to>
      <col>12</col>
      <colOff>123840</colOff>
      <row>114</row>
      <rowOff>188280</rowOff>
    </to>
    <pic>
      <nvPicPr>
        <cNvPr id="20" name="Picture 12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988935" y="23470870"/>
          <a:ext cx="815340" cy="81661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119520</colOff>
      <row>111</row>
      <rowOff>360</rowOff>
    </from>
    <to>
      <col>25</col>
      <colOff>239040</colOff>
      <row>115</row>
      <rowOff>71280</rowOff>
    </to>
    <pic>
      <nvPicPr>
        <cNvPr id="21" name="Picture 11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559030" y="23470870"/>
          <a:ext cx="900430" cy="9093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192960</colOff>
      <row>111</row>
      <rowOff>360</rowOff>
    </from>
    <to>
      <col>4</col>
      <colOff>25560</colOff>
      <row>115</row>
      <rowOff>60840</rowOff>
    </to>
    <pic>
      <nvPicPr>
        <cNvPr id="22" name="Image 1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2405" y="23470870"/>
          <a:ext cx="931545" cy="89852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9</col>
      <colOff>4461650</colOff>
      <row>104</row>
      <rowOff>146410</rowOff>
    </from>
    <to>
      <col>11</col>
      <colOff>132310</colOff>
      <row>108</row>
      <rowOff>124780</rowOff>
    </to>
    <pic>
      <nvPicPr>
        <cNvPr id="25" name="Picture 12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573010" y="22559010"/>
          <a:ext cx="814070" cy="81661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501120</colOff>
      <row>104</row>
      <rowOff>360</rowOff>
    </from>
    <to>
      <col>25</col>
      <colOff>620640</colOff>
      <row>108</row>
      <rowOff>71280</rowOff>
    </to>
    <pic>
      <nvPicPr>
        <cNvPr id="26" name="Picture 11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940665" y="22412960"/>
          <a:ext cx="900430" cy="9093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163440</colOff>
      <row>104</row>
      <rowOff>360</rowOff>
    </from>
    <to>
      <col>5</col>
      <colOff>149760</colOff>
      <row>108</row>
      <rowOff>60840</rowOff>
    </to>
    <pic>
      <nvPicPr>
        <cNvPr id="27" name="Image 1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56895" y="22412960"/>
          <a:ext cx="925830" cy="89852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10</col>
      <colOff>145518</colOff>
      <row>100</row>
      <rowOff>75066</rowOff>
    </from>
    <to>
      <col>12</col>
      <colOff>146878</colOff>
      <row>104</row>
      <rowOff>53809</rowOff>
    </to>
    <pic>
      <nvPicPr>
        <cNvPr id="30" name="Picture 12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013065" y="21629370"/>
          <a:ext cx="814070" cy="81661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501120</colOff>
      <row>100</row>
      <rowOff>360</rowOff>
    </from>
    <to>
      <col>25</col>
      <colOff>620640</colOff>
      <row>104</row>
      <rowOff>71280</rowOff>
    </to>
    <pic>
      <nvPicPr>
        <cNvPr id="31" name="Picture 11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940665" y="21554440"/>
          <a:ext cx="900430" cy="9093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163440</colOff>
      <row>100</row>
      <rowOff>360</rowOff>
    </from>
    <to>
      <col>5</col>
      <colOff>149760</colOff>
      <row>104</row>
      <rowOff>60840</rowOff>
    </to>
    <pic>
      <nvPicPr>
        <cNvPr id="32" name="Image 1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56895" y="21554440"/>
          <a:ext cx="925830" cy="89852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10</col>
      <colOff>141480</colOff>
      <row>143</row>
      <rowOff>0</rowOff>
    </from>
    <to>
      <col>12</col>
      <colOff>276100</colOff>
      <row>147</row>
      <rowOff>114935</rowOff>
    </to>
    <pic>
      <nvPicPr>
        <cNvPr id="4" name="Picture 12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414770" y="30430470"/>
          <a:ext cx="947420" cy="95313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37080</colOff>
      <row>142</row>
      <rowOff>0</rowOff>
    </from>
    <to>
      <col>25</col>
      <colOff>157730</colOff>
      <row>146</row>
      <rowOff>70485</rowOff>
    </to>
    <pic>
      <nvPicPr>
        <cNvPr id="5" name="Picture 11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882630" y="30220920"/>
          <a:ext cx="901700" cy="90868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165240</colOff>
      <row>143</row>
      <rowOff>0</rowOff>
    </from>
    <to>
      <col>4</col>
      <colOff>48400</colOff>
      <row>147</row>
      <rowOff>109855</rowOff>
    </to>
    <pic>
      <nvPicPr>
        <cNvPr id="6" name="Image 1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65100" y="30430470"/>
          <a:ext cx="981710" cy="94805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Z:\BILAL\KCI\TREE%20DIAGRAM\16%20mei%202025-201-TDD-H1005MB051-23-TREE%20DIAGRAM%20(CARBODY)_16%20TS%20KRL%20KCI%20(E12)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MBAR TOTAL"/>
      <sheetName val="TC1 (E121)"/>
      <sheetName val="M1 (E122)"/>
      <sheetName val="M2 (E123)"/>
      <sheetName val="T1 (E124)"/>
      <sheetName val="T2 (E125)"/>
      <sheetName val="T3 (E126)"/>
      <sheetName val="TC2 (E127)"/>
      <sheetName val="FEM ANALISIS"/>
      <sheetName val="MASTER SCEDULE"/>
      <sheetName val="RESUME"/>
    </sheetNames>
    <sheetDataSet>
      <sheetData sheetId="0"/>
      <sheetData sheetId="1">
        <row r="3">
          <cell r="AK3">
            <v>48</v>
          </cell>
          <cell r="AL3">
            <v>48</v>
          </cell>
        </row>
        <row r="4">
          <cell r="AK4">
            <v>8</v>
          </cell>
          <cell r="AL4">
            <v>8</v>
          </cell>
        </row>
        <row r="5">
          <cell r="AK5">
            <v>46</v>
          </cell>
          <cell r="AL5">
            <v>37</v>
          </cell>
        </row>
        <row r="6">
          <cell r="AK6">
            <v>102</v>
          </cell>
          <cell r="AL6">
            <v>93</v>
          </cell>
        </row>
        <row r="26">
          <cell r="W26" t="str">
            <v>RELEASE</v>
          </cell>
        </row>
        <row r="27">
          <cell r="W27" t="str">
            <v>RELEASE</v>
          </cell>
        </row>
        <row r="33">
          <cell r="W33" t="str">
            <v>RELEASE</v>
          </cell>
        </row>
        <row r="34">
          <cell r="W34" t="str">
            <v>RELEASE</v>
          </cell>
        </row>
        <row r="35">
          <cell r="W35" t="str">
            <v>RELEASE</v>
          </cell>
        </row>
        <row r="36">
          <cell r="W36" t="str">
            <v>RELEASE</v>
          </cell>
        </row>
        <row r="37">
          <cell r="W37" t="str">
            <v>RELEASE</v>
          </cell>
        </row>
        <row r="38">
          <cell r="W38" t="str">
            <v>RELEASE</v>
          </cell>
        </row>
        <row r="39">
          <cell r="J39" t="str">
            <v>TAPPING FOR DRIVER DESK</v>
          </cell>
          <cell r="W39" t="str">
            <v>RELEASE</v>
          </cell>
        </row>
        <row r="42">
          <cell r="J42" t="str">
            <v>BRACKET FOR GROUNDING INTER CAR</v>
          </cell>
        </row>
        <row r="43">
          <cell r="J43" t="str">
            <v>BRACKET FOR LEVELING VALVE</v>
          </cell>
          <cell r="W43" t="str">
            <v>RELEASE</v>
          </cell>
        </row>
        <row r="44">
          <cell r="J44" t="str">
            <v>BRACKET FOR COUPLER SUPPORT</v>
          </cell>
          <cell r="W44" t="str">
            <v>RELEASE</v>
          </cell>
        </row>
        <row r="45">
          <cell r="J45" t="str">
            <v>BRACKET FOR CABLE DUCT</v>
          </cell>
          <cell r="W45" t="str">
            <v>RELEASE</v>
          </cell>
        </row>
        <row r="46">
          <cell r="J46" t="str">
            <v>BRACKET FOR PNEUMATIC PIPING</v>
          </cell>
          <cell r="W46" t="str">
            <v>RELEASE</v>
          </cell>
        </row>
        <row r="47">
          <cell r="J47" t="str">
            <v>HOLE FOR BATTERY BOX</v>
          </cell>
          <cell r="W47" t="str">
            <v>RELEASE</v>
          </cell>
        </row>
        <row r="48">
          <cell r="J48" t="str">
            <v>BRACKET OF RECTIFIER BOX</v>
          </cell>
          <cell r="W48" t="str">
            <v>RELEASE</v>
          </cell>
        </row>
        <row r="49">
          <cell r="J49" t="str">
            <v>BRACKET OF ELECTRIC CONTROL PANEL</v>
          </cell>
          <cell r="W49" t="str">
            <v>RELEASE</v>
          </cell>
        </row>
        <row r="50">
          <cell r="J50" t="str">
            <v>BRACKET FOR LADDER</v>
          </cell>
          <cell r="W50" t="str">
            <v>RELEASE</v>
          </cell>
        </row>
        <row r="51">
          <cell r="J51" t="str">
            <v>BRACKET OF AUX SWITCH</v>
          </cell>
          <cell r="W51" t="str">
            <v>RELEASE</v>
          </cell>
        </row>
        <row r="54">
          <cell r="J54" t="str">
            <v>BRACKET OF AIR RESERVOIR</v>
          </cell>
          <cell r="W54" t="str">
            <v>RELEASE</v>
          </cell>
        </row>
        <row r="55">
          <cell r="J55" t="str">
            <v>BRACKET OF TRANSFORMER FILTER BOX</v>
          </cell>
          <cell r="W55" t="str">
            <v>RELEASE</v>
          </cell>
        </row>
        <row r="56">
          <cell r="J56" t="str">
            <v>BRACKET OF COWCATCHER</v>
          </cell>
        </row>
        <row r="57">
          <cell r="J57" t="str">
            <v>BRACKET OF JUNCTION COUPLER ELECTRIC</v>
          </cell>
        </row>
        <row r="58">
          <cell r="J58" t="str">
            <v>BRACKET OF PNEUMATIC HORN MODULE</v>
          </cell>
        </row>
        <row r="59">
          <cell r="J59" t="str">
            <v>BRACKET OF APS BOX</v>
          </cell>
          <cell r="W59" t="str">
            <v>RELEASE</v>
          </cell>
        </row>
        <row r="60">
          <cell r="J60" t="str">
            <v>BRACKET OF IVHB</v>
          </cell>
          <cell r="W60" t="str">
            <v>RELEASE</v>
          </cell>
        </row>
        <row r="62">
          <cell r="J62" t="str">
            <v>HOLE FOR BRAKE CONTROL UNIT</v>
          </cell>
          <cell r="W62" t="str">
            <v>RELEASE</v>
          </cell>
        </row>
        <row r="63">
          <cell r="J63" t="str">
            <v>BRACKET OF HGS (GROUND SWITCH)</v>
          </cell>
          <cell r="W63" t="str">
            <v>RELEASE</v>
          </cell>
        </row>
        <row r="64">
          <cell r="J64" t="str">
            <v>BRACKET OF GROUNDING PLATE</v>
          </cell>
          <cell r="W64" t="str">
            <v>RELEASE</v>
          </cell>
        </row>
        <row r="65">
          <cell r="J65" t="str">
            <v>CABLE DIRECTOR ON UNDERFRAME</v>
          </cell>
        </row>
        <row r="67">
          <cell r="W67" t="str">
            <v>RELEASE</v>
          </cell>
        </row>
        <row r="68">
          <cell r="W68" t="str">
            <v>RELEASE</v>
          </cell>
        </row>
        <row r="69">
          <cell r="W69" t="str">
            <v>RELEASE</v>
          </cell>
        </row>
        <row r="70">
          <cell r="W70" t="str">
            <v>RELEASE</v>
          </cell>
        </row>
        <row r="71">
          <cell r="W71" t="str">
            <v>RELEASE</v>
          </cell>
        </row>
        <row r="72">
          <cell r="W72" t="str">
            <v>RELEASE</v>
          </cell>
        </row>
        <row r="73">
          <cell r="W73" t="str">
            <v>RELEASE</v>
          </cell>
        </row>
        <row r="74">
          <cell r="W74" t="str">
            <v>RELEASE</v>
          </cell>
        </row>
        <row r="75">
          <cell r="W75" t="str">
            <v>RELEASE</v>
          </cell>
        </row>
        <row r="76">
          <cell r="W76" t="str">
            <v>RELEASE</v>
          </cell>
        </row>
        <row r="77">
          <cell r="W77" t="str">
            <v>RELEASE</v>
          </cell>
        </row>
        <row r="78">
          <cell r="W78" t="str">
            <v>RELEASE</v>
          </cell>
        </row>
        <row r="80">
          <cell r="W80" t="str">
            <v>RELEASE</v>
          </cell>
        </row>
        <row r="81">
          <cell r="W81" t="str">
            <v>RELEASE</v>
          </cell>
        </row>
        <row r="82">
          <cell r="W82" t="str">
            <v>RELEASE</v>
          </cell>
        </row>
        <row r="83">
          <cell r="W83" t="str">
            <v>RELEASE</v>
          </cell>
        </row>
        <row r="84">
          <cell r="W84" t="str">
            <v>RELEASE</v>
          </cell>
        </row>
        <row r="86">
          <cell r="W86" t="str">
            <v>RELEASE</v>
          </cell>
        </row>
        <row r="87">
          <cell r="W87" t="str">
            <v>RELEASE</v>
          </cell>
        </row>
        <row r="88">
          <cell r="W88" t="str">
            <v>RELEASE</v>
          </cell>
        </row>
        <row r="89">
          <cell r="W89" t="str">
            <v>RELEASE</v>
          </cell>
        </row>
        <row r="90">
          <cell r="W90" t="str">
            <v>RELEASE</v>
          </cell>
        </row>
        <row r="97">
          <cell r="W97" t="str">
            <v>RELEASE</v>
          </cell>
        </row>
        <row r="98">
          <cell r="W98" t="str">
            <v>RELEASE</v>
          </cell>
        </row>
        <row r="99">
          <cell r="W99" t="str">
            <v>RELEASE</v>
          </cell>
        </row>
        <row r="101">
          <cell r="W101" t="str">
            <v>RELEASE</v>
          </cell>
        </row>
        <row r="102">
          <cell r="W102" t="str">
            <v>RELEASE</v>
          </cell>
        </row>
        <row r="103">
          <cell r="W103" t="str">
            <v>RELEASE</v>
          </cell>
        </row>
        <row r="113">
          <cell r="W113" t="str">
            <v>RELEASE</v>
          </cell>
        </row>
        <row r="117">
          <cell r="W117" t="str">
            <v>RELEASE</v>
          </cell>
        </row>
        <row r="120">
          <cell r="W120" t="str">
            <v>RELEASE</v>
          </cell>
        </row>
        <row r="123">
          <cell r="W123" t="str">
            <v>RELEASE</v>
          </cell>
        </row>
        <row r="127">
          <cell r="W127" t="str">
            <v>RELEASE</v>
          </cell>
        </row>
        <row r="129">
          <cell r="W129" t="str">
            <v>RELEASE</v>
          </cell>
        </row>
        <row r="130">
          <cell r="W130" t="str">
            <v>RELEASE</v>
          </cell>
        </row>
        <row r="131">
          <cell r="W131" t="str">
            <v>RELEASE</v>
          </cell>
        </row>
        <row r="132">
          <cell r="W132" t="str">
            <v>RELEASE</v>
          </cell>
        </row>
        <row r="133">
          <cell r="W133" t="str">
            <v>RELEASE</v>
          </cell>
        </row>
        <row r="135">
          <cell r="W135" t="str">
            <v>RELEASE</v>
          </cell>
        </row>
        <row r="136">
          <cell r="W136" t="str">
            <v>RELEASE</v>
          </cell>
        </row>
      </sheetData>
      <sheetData sheetId="2">
        <row r="3">
          <cell r="AH3">
            <v>36</v>
          </cell>
          <cell r="AI3">
            <v>36</v>
          </cell>
        </row>
        <row r="4">
          <cell r="AH4">
            <v>6</v>
          </cell>
          <cell r="AI4">
            <v>6</v>
          </cell>
        </row>
        <row r="5">
          <cell r="AH5">
            <v>46</v>
          </cell>
        </row>
        <row r="6">
          <cell r="AH6">
            <v>88</v>
          </cell>
          <cell r="AI6">
            <v>78</v>
          </cell>
        </row>
        <row r="26">
          <cell r="W26" t="str">
            <v>RELEASE</v>
          </cell>
        </row>
        <row r="28">
          <cell r="W28" t="str">
            <v>RELEASE</v>
          </cell>
        </row>
        <row r="29">
          <cell r="W29" t="str">
            <v>RELEASE</v>
          </cell>
        </row>
        <row r="30">
          <cell r="W30" t="str">
            <v>RELEASE</v>
          </cell>
        </row>
        <row r="31">
          <cell r="W31" t="str">
            <v>RELEASE</v>
          </cell>
        </row>
        <row r="32">
          <cell r="W32" t="str">
            <v>RELEASE</v>
          </cell>
        </row>
        <row r="38">
          <cell r="W38" t="str">
            <v>RELEASE</v>
          </cell>
        </row>
        <row r="39">
          <cell r="W39" t="str">
            <v>RELEASE</v>
          </cell>
        </row>
        <row r="40">
          <cell r="W40" t="str">
            <v>RELEASE</v>
          </cell>
        </row>
        <row r="42">
          <cell r="W42" t="str">
            <v>RELEASE</v>
          </cell>
        </row>
        <row r="45">
          <cell r="W45" t="str">
            <v>RELEASE</v>
          </cell>
        </row>
        <row r="46">
          <cell r="W46" t="str">
            <v>RELEASE</v>
          </cell>
        </row>
        <row r="47">
          <cell r="W47" t="str">
            <v>RELEASE</v>
          </cell>
        </row>
        <row r="53">
          <cell r="W53" t="str">
            <v>RELEASE</v>
          </cell>
        </row>
        <row r="57">
          <cell r="W57" t="str">
            <v>RELEASE</v>
          </cell>
        </row>
        <row r="69">
          <cell r="W69" t="str">
            <v>RELEASE</v>
          </cell>
        </row>
        <row r="70">
          <cell r="W70" t="str">
            <v>RELEASE</v>
          </cell>
        </row>
        <row r="72">
          <cell r="W72" t="str">
            <v>RELEASE</v>
          </cell>
        </row>
        <row r="73">
          <cell r="W73" t="str">
            <v>RELEASE</v>
          </cell>
        </row>
        <row r="74">
          <cell r="W74" t="str">
            <v>RELEASE</v>
          </cell>
        </row>
        <row r="75">
          <cell r="W75" t="str">
            <v>RELEASE</v>
          </cell>
        </row>
        <row r="76">
          <cell r="W76" t="str">
            <v>RELEASE</v>
          </cell>
        </row>
        <row r="78">
          <cell r="W78" t="str">
            <v>RELEASE</v>
          </cell>
        </row>
        <row r="79">
          <cell r="W79" t="str">
            <v>RELEASE</v>
          </cell>
        </row>
        <row r="80">
          <cell r="W80" t="str">
            <v>RELEASE</v>
          </cell>
        </row>
        <row r="83">
          <cell r="W83" t="str">
            <v>RELEASE</v>
          </cell>
        </row>
        <row r="84">
          <cell r="W84" t="str">
            <v>RELEASE</v>
          </cell>
        </row>
        <row r="86">
          <cell r="W86" t="str">
            <v>RELEASE</v>
          </cell>
        </row>
        <row r="88">
          <cell r="W88" t="str">
            <v>RELEASE</v>
          </cell>
        </row>
        <row r="90">
          <cell r="G90" t="str">
            <v>238E1220200</v>
          </cell>
          <cell r="J90" t="str">
            <v>ARRANGEMENT ADAPTER ON ENDWALL</v>
          </cell>
          <cell r="W90" t="str">
            <v>RELEASE</v>
          </cell>
        </row>
        <row r="91">
          <cell r="G91" t="str">
            <v>238E1220300</v>
          </cell>
          <cell r="J91" t="str">
            <v>BRACKET FOR DOOR CLOSER</v>
          </cell>
          <cell r="W91" t="str">
            <v>RELEASE</v>
          </cell>
        </row>
        <row r="92">
          <cell r="G92" t="str">
            <v>238E1220400</v>
          </cell>
          <cell r="J92" t="str">
            <v>BRACKET ENDWALL PANEL</v>
          </cell>
          <cell r="W92" t="str">
            <v>RELEASE</v>
          </cell>
        </row>
        <row r="94">
          <cell r="W94" t="str">
            <v>RELEASE</v>
          </cell>
        </row>
        <row r="97">
          <cell r="W97" t="str">
            <v>RELEASE</v>
          </cell>
        </row>
        <row r="98">
          <cell r="W98" t="str">
            <v>RELEASE</v>
          </cell>
        </row>
        <row r="99">
          <cell r="W99" t="str">
            <v>RELEASE</v>
          </cell>
        </row>
        <row r="100">
          <cell r="W100" t="str">
            <v>RELEASE</v>
          </cell>
        </row>
        <row r="101">
          <cell r="W101" t="str">
            <v>RELEASE</v>
          </cell>
        </row>
        <row r="102">
          <cell r="W102" t="str">
            <v>RELEASE</v>
          </cell>
        </row>
        <row r="105">
          <cell r="W105" t="str">
            <v>RELEASE</v>
          </cell>
        </row>
        <row r="108">
          <cell r="G108" t="str">
            <v>258E1220300</v>
          </cell>
          <cell r="J108" t="str">
            <v>CABLE DIRECTOR ON ROOF</v>
          </cell>
          <cell r="W108" t="str">
            <v>RELEASE</v>
          </cell>
        </row>
        <row r="110">
          <cell r="W110" t="str">
            <v>RELEASE</v>
          </cell>
        </row>
        <row r="111">
          <cell r="G111" t="str">
            <v>258E1200600</v>
          </cell>
          <cell r="J111" t="str">
            <v>BRACKET FOR ELECTRICAL CABINET PANEL ON ENDWALL</v>
          </cell>
          <cell r="W111" t="str">
            <v>RELEASE</v>
          </cell>
        </row>
        <row r="112">
          <cell r="G112" t="str">
            <v>258E1220700</v>
          </cell>
          <cell r="J112" t="str">
            <v>BRACKET FOR DOOR CONTROL UNIT</v>
          </cell>
          <cell r="W112" t="str">
            <v>RELEASE</v>
          </cell>
        </row>
      </sheetData>
      <sheetData sheetId="3">
        <row r="3">
          <cell r="AH3">
            <v>32</v>
          </cell>
          <cell r="AI3">
            <v>31</v>
          </cell>
        </row>
        <row r="4">
          <cell r="AH4">
            <v>5</v>
          </cell>
          <cell r="AI4">
            <v>5</v>
          </cell>
        </row>
        <row r="5">
          <cell r="AH5">
            <v>39</v>
          </cell>
          <cell r="AI5">
            <v>28</v>
          </cell>
        </row>
        <row r="6">
          <cell r="AH6">
            <v>76</v>
          </cell>
          <cell r="AI6">
            <v>64</v>
          </cell>
        </row>
        <row r="48">
          <cell r="W48" t="str">
            <v>RELEASE</v>
          </cell>
        </row>
        <row r="50">
          <cell r="W50" t="str">
            <v>RELEASE</v>
          </cell>
        </row>
        <row r="85">
          <cell r="W85" t="str">
            <v>RELEASE</v>
          </cell>
        </row>
        <row r="86">
          <cell r="W86" t="str">
            <v>RELEASE</v>
          </cell>
        </row>
        <row r="87">
          <cell r="W87" t="str">
            <v>RELEASE</v>
          </cell>
        </row>
        <row r="89">
          <cell r="W89" t="str">
            <v>RELEASE</v>
          </cell>
        </row>
      </sheetData>
      <sheetData sheetId="4">
        <row r="3">
          <cell r="AH3">
            <v>30</v>
          </cell>
          <cell r="AI3">
            <v>30</v>
          </cell>
        </row>
        <row r="4">
          <cell r="AH4">
            <v>2</v>
          </cell>
          <cell r="AI4">
            <v>2</v>
          </cell>
        </row>
        <row r="5">
          <cell r="AH5">
            <v>43</v>
          </cell>
          <cell r="AI5">
            <v>31</v>
          </cell>
        </row>
        <row r="6">
          <cell r="AH6">
            <v>75</v>
          </cell>
          <cell r="AI6">
            <v>63</v>
          </cell>
        </row>
        <row r="27">
          <cell r="W27" t="str">
            <v>RELEASE</v>
          </cell>
        </row>
        <row r="28">
          <cell r="W28" t="str">
            <v>RELEASE</v>
          </cell>
        </row>
        <row r="29">
          <cell r="W29" t="str">
            <v>RELEASE</v>
          </cell>
        </row>
        <row r="30">
          <cell r="W30" t="str">
            <v>RELEASE</v>
          </cell>
        </row>
        <row r="31">
          <cell r="W31" t="str">
            <v>RELEASE</v>
          </cell>
        </row>
        <row r="38">
          <cell r="W38" t="str">
            <v>RELEASE</v>
          </cell>
        </row>
        <row r="40">
          <cell r="W40" t="str">
            <v>RELEASE</v>
          </cell>
        </row>
        <row r="45">
          <cell r="W45" t="str">
            <v>RELEASE</v>
          </cell>
        </row>
        <row r="46">
          <cell r="W46" t="str">
            <v>RELEASE</v>
          </cell>
        </row>
        <row r="48">
          <cell r="W48" t="str">
            <v>RELEASE</v>
          </cell>
        </row>
        <row r="50">
          <cell r="W50" t="str">
            <v>RELEASE</v>
          </cell>
        </row>
        <row r="51">
          <cell r="W51" t="str">
            <v>RELEASE</v>
          </cell>
        </row>
        <row r="52">
          <cell r="W52" t="str">
            <v>RELEASE</v>
          </cell>
        </row>
        <row r="57">
          <cell r="W57" t="str">
            <v>RELEASE</v>
          </cell>
        </row>
        <row r="63">
          <cell r="W63" t="str">
            <v>RELEASE</v>
          </cell>
        </row>
        <row r="89">
          <cell r="W89" t="str">
            <v>RELEASE</v>
          </cell>
        </row>
        <row r="90">
          <cell r="W90" t="str">
            <v>RELEASE</v>
          </cell>
        </row>
        <row r="91">
          <cell r="W91" t="str">
            <v>RELEASE</v>
          </cell>
        </row>
        <row r="93">
          <cell r="W93" t="str">
            <v>RELEASE</v>
          </cell>
        </row>
        <row r="96">
          <cell r="W96" t="str">
            <v>RELEASE</v>
          </cell>
        </row>
        <row r="98">
          <cell r="W98" t="str">
            <v>RELEASE</v>
          </cell>
        </row>
        <row r="101">
          <cell r="W101" t="str">
            <v>RELEASE</v>
          </cell>
        </row>
      </sheetData>
      <sheetData sheetId="5">
        <row r="3">
          <cell r="AH3">
            <v>30</v>
          </cell>
        </row>
        <row r="4">
          <cell r="AH4">
            <v>2</v>
          </cell>
        </row>
        <row r="5">
          <cell r="AH5">
            <v>27</v>
          </cell>
        </row>
        <row r="6">
          <cell r="AH6">
            <v>59</v>
          </cell>
        </row>
        <row r="45">
          <cell r="W45" t="str">
            <v>RELEASE</v>
          </cell>
        </row>
        <row r="46">
          <cell r="W46" t="str">
            <v>RELEASE</v>
          </cell>
        </row>
        <row r="48">
          <cell r="W48" t="str">
            <v>RELEASE</v>
          </cell>
        </row>
      </sheetData>
      <sheetData sheetId="6">
        <row r="3">
          <cell r="AH3">
            <v>30</v>
          </cell>
        </row>
        <row r="4">
          <cell r="AH4">
            <v>2</v>
          </cell>
        </row>
        <row r="5">
          <cell r="AH5">
            <v>2</v>
          </cell>
        </row>
        <row r="6">
          <cell r="AH6">
            <v>34</v>
          </cell>
        </row>
        <row r="44">
          <cell r="W44" t="str">
            <v>RELEASE</v>
          </cell>
        </row>
        <row r="45">
          <cell r="W45" t="str">
            <v>RELEASE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showGridLines="0" topLeftCell="A131" zoomScale="62" workbookViewId="0">
      <pane xSplit="10" topLeftCell="M1" activePane="topRight" state="frozen"/>
      <selection pane="topRight" activeCell="J141" sqref="J141"/>
    </sheetView>
  </sheetViews>
  <sheetFormatPr baseColWidth="8" defaultColWidth="11.33203125" defaultRowHeight="15.5" outlineLevelRow="1"/>
  <cols>
    <col width="5.1640625" customWidth="1" style="531" min="1" max="1"/>
    <col width="3.08203125" customWidth="1" style="3" min="2" max="7"/>
    <col width="3.5" customWidth="1" style="3" min="8" max="8"/>
    <col width="10.25" customWidth="1" style="463" min="9" max="9"/>
    <col width="46.75" customWidth="1" style="1308" min="10" max="10"/>
    <col width="5.08203125" customWidth="1" style="1308" min="11" max="11"/>
    <col width="5.58203125" customWidth="1" style="1308" min="12" max="17"/>
    <col hidden="1" width="11.58203125" customWidth="1" style="1395" min="18" max="18"/>
    <col hidden="1" width="15.75" customWidth="1" style="1395" min="19" max="19"/>
    <col hidden="1" width="12.33203125" customWidth="1" style="1395" min="20" max="20"/>
    <col hidden="1" width="11.4140625" customWidth="1" style="1395" min="21" max="21"/>
    <col width="12.5" customWidth="1" style="1362" min="22" max="22"/>
    <col width="12.4140625" customWidth="1" style="1167" min="23" max="23"/>
    <col width="10.25" customWidth="1" style="1362" min="24" max="24"/>
    <col hidden="1" width="19.58203125" customWidth="1" style="1395" min="25" max="25"/>
    <col width="9.83203125" customWidth="1" style="530" min="26" max="26"/>
    <col width="9.58203125" customWidth="1" style="1362" min="27" max="27"/>
    <col width="9.58203125" customWidth="1" style="1395" min="28" max="28"/>
    <col width="10.25" customWidth="1" style="1395" min="29" max="29"/>
    <col width="9.25" customWidth="1" style="1395" min="30" max="30"/>
    <col width="10.33203125" customWidth="1" style="1395" min="31" max="31"/>
    <col width="11" customWidth="1" style="1228" min="32" max="32"/>
    <col width="11" customWidth="1" style="531" min="33" max="34"/>
    <col width="11" customWidth="1" style="532" min="35" max="36"/>
    <col width="11" customWidth="1" style="873" min="37" max="37"/>
    <col width="11" customWidth="1" style="531" min="38" max="42"/>
  </cols>
  <sheetData>
    <row r="1" ht="14" customHeight="1" s="1395">
      <c r="A1" s="9" t="n"/>
      <c r="B1" s="1023" t="n"/>
      <c r="C1" s="99" t="n"/>
    </row>
    <row r="2" ht="14" customHeight="1" s="1395">
      <c r="A2" t="inlineStr">
        <is>
          <t>12.3-456</t>
        </is>
      </c>
      <c r="C2" t="inlineStr">
        <is>
          <t>2D</t>
        </is>
      </c>
      <c r="D2" t="inlineStr">
        <is>
          <t>FP</t>
        </is>
      </c>
      <c r="E2" t="inlineStr">
        <is>
          <t>ETC.</t>
        </is>
      </c>
    </row>
    <row r="3" ht="14" customHeight="1" s="1395">
      <c r="A3" t="inlineStr">
        <is>
          <t>00.0-E12101</t>
        </is>
      </c>
      <c r="B3" t="inlineStr">
        <is>
          <t>GA TEC E12 KCI 2022</t>
        </is>
      </c>
    </row>
    <row r="4" ht="14" customHeight="1" s="1395">
      <c r="A4" t="inlineStr">
        <is>
          <t>00.0-E12020</t>
        </is>
      </c>
      <c r="B4" t="inlineStr">
        <is>
          <t>TRAILLER BOGIE ASSEMBLY</t>
        </is>
      </c>
    </row>
    <row r="5" ht="14" customHeight="1" s="1395">
      <c r="A5" t="inlineStr">
        <is>
          <t>00.2-E12102</t>
        </is>
      </c>
      <c r="B5" t="inlineStr">
        <is>
          <t>CARBODY SET (TC1)</t>
        </is>
      </c>
    </row>
    <row r="6" ht="14" customHeight="1" s="1395">
      <c r="A6" t="inlineStr">
        <is>
          <t>20.0-E12101</t>
        </is>
      </c>
      <c r="B6" t="inlineStr">
        <is>
          <t>CARBODY SHEEL (TC1)</t>
        </is>
      </c>
    </row>
    <row r="7" ht="14" customHeight="1" s="1395">
      <c r="A7" t="inlineStr">
        <is>
          <t>21.0-E12101</t>
        </is>
      </c>
      <c r="B7" t="inlineStr">
        <is>
          <t>UNDERFRAME ARRANGEMENT (TC1)</t>
        </is>
      </c>
      <c r="F7" t="inlineStr">
        <is>
          <t>SIMULASI</t>
        </is>
      </c>
      <c r="G7" t="inlineStr">
        <is>
          <t>TIMBANG</t>
        </is>
      </c>
      <c r="H7" t="inlineStr">
        <is>
          <t>SELISIH</t>
        </is>
      </c>
    </row>
    <row r="8" ht="18" customHeight="1" s="1395">
      <c r="A8" t="inlineStr">
        <is>
          <t>21.4-E12101</t>
        </is>
      </c>
      <c r="B8" t="inlineStr">
        <is>
          <t>FLOOR CONSTRUCTION TC1 &amp; TC2</t>
        </is>
      </c>
    </row>
    <row r="9" ht="17" customHeight="1" s="1395">
      <c r="A9" t="inlineStr">
        <is>
          <t>21.5-E12101</t>
        </is>
      </c>
      <c r="B9" t="inlineStr">
        <is>
          <t>ARR SUPORTING FRAME FOR FLOOR TC1 &amp; TC2</t>
        </is>
      </c>
    </row>
    <row r="10" ht="16.9" customHeight="1" s="1395">
      <c r="A10" t="inlineStr">
        <is>
          <t>21.8-E12101</t>
        </is>
      </c>
      <c r="B10" t="inlineStr">
        <is>
          <t>ARRANGEMENT  BRACKET &amp; FRAME ON U/F TC1</t>
        </is>
      </c>
    </row>
    <row r="11" ht="16.9" customHeight="1" s="1395">
      <c r="A11" t="inlineStr">
        <is>
          <t>21.8-E12102</t>
        </is>
      </c>
      <c r="B11" t="inlineStr">
        <is>
          <t>BRACKET FOR GROUNDING INTER CAR</t>
        </is>
      </c>
    </row>
    <row r="12" ht="16.9" customHeight="1" s="1395">
      <c r="A12" t="inlineStr">
        <is>
          <t>21.8-E12112</t>
        </is>
      </c>
      <c r="B12" t="inlineStr">
        <is>
          <t>BRACKET OF TERMINAL BOX</t>
        </is>
      </c>
    </row>
    <row r="13" ht="16.9" customHeight="1" s="1395">
      <c r="A13" t="inlineStr">
        <is>
          <t>21.8-E12113</t>
        </is>
      </c>
      <c r="B13" t="inlineStr">
        <is>
          <t>BRACKET OF LGS (GROUND SWITCH)</t>
        </is>
      </c>
    </row>
    <row r="14" ht="16.9" customHeight="1" s="1395">
      <c r="A14" t="inlineStr">
        <is>
          <t>21.8-E12116</t>
        </is>
      </c>
      <c r="B14" t="inlineStr">
        <is>
          <t>BRACKET OF COWCATCHER</t>
        </is>
      </c>
    </row>
    <row r="15" ht="16.9" customHeight="1" s="1395">
      <c r="A15" t="inlineStr">
        <is>
          <t>21.8-E12117</t>
        </is>
      </c>
      <c r="B15" t="inlineStr">
        <is>
          <t>BRACKET OF JUNCTION COUPLER ELECTRIC</t>
        </is>
      </c>
    </row>
    <row r="16" ht="16.9" customHeight="1" s="1395">
      <c r="A16" t="inlineStr">
        <is>
          <t>21.8-E12118</t>
        </is>
      </c>
      <c r="B16" t="inlineStr">
        <is>
          <t>BRACKET OF PNEUMATIC HORN MODULE</t>
        </is>
      </c>
    </row>
    <row r="17" ht="16.9" customHeight="1" s="1395">
      <c r="A17" t="inlineStr">
        <is>
          <t>21.8-E12121</t>
        </is>
      </c>
      <c r="B17" t="inlineStr">
        <is>
          <t>HOLE FOR BATTERY CONTROL PANEL</t>
        </is>
      </c>
      <c r="C17" t="inlineStr">
        <is>
          <t>WORKING</t>
        </is>
      </c>
    </row>
    <row r="18" outlineLevel="1" ht="16.9" customHeight="1" s="1395">
      <c r="A18" t="inlineStr">
        <is>
          <t>21.8-E12124</t>
        </is>
      </c>
      <c r="B18" t="inlineStr">
        <is>
          <t>BRACKET OF GROUNDING PLATE</t>
        </is>
      </c>
    </row>
    <row r="19" outlineLevel="1" ht="16.9" customHeight="1" s="1395">
      <c r="A19" t="inlineStr">
        <is>
          <t>21.8-E12125</t>
        </is>
      </c>
      <c r="B19" t="inlineStr">
        <is>
          <t>CABLE DIRECTOR ON UNDERFRAME</t>
        </is>
      </c>
    </row>
    <row r="20" outlineLevel="1" ht="16.9" customHeight="1" s="1395">
      <c r="A20" t="inlineStr">
        <is>
          <t>22.0-E12101</t>
        </is>
      </c>
      <c r="B20" t="inlineStr">
        <is>
          <t>SIDEWALL ARRANGEMENT  TC1 &amp; TC2</t>
        </is>
      </c>
      <c r="F20">
        <f>AC67+AD86+AD88</f>
        <v/>
      </c>
      <c r="G20" t="n">
        <v>1820</v>
      </c>
      <c r="H20">
        <f>AT66-AS66</f>
        <v/>
      </c>
    </row>
    <row r="21" outlineLevel="1" ht="16.9" customHeight="1" s="1395">
      <c r="A21" t="inlineStr">
        <is>
          <t>22.8-E12101</t>
        </is>
      </c>
      <c r="B21" t="inlineStr">
        <is>
          <t>ARR BRACKET ON SIDE WALL TC1 &amp; TC2</t>
        </is>
      </c>
    </row>
    <row r="22" outlineLevel="1" ht="16.9" customHeight="1" s="1395">
      <c r="A22" t="inlineStr">
        <is>
          <t>23.0-E12101</t>
        </is>
      </c>
      <c r="B22" t="inlineStr">
        <is>
          <t>ENDWALL ARRANGEMENT TC1 &amp; TC2</t>
        </is>
      </c>
    </row>
    <row r="23" outlineLevel="1" ht="16.9" customHeight="1" s="1395">
      <c r="A23" t="inlineStr">
        <is>
          <t>23.8-E12101</t>
        </is>
      </c>
      <c r="B23" t="inlineStr">
        <is>
          <t>ARR BRACKET ON ENDWALL TC1 &amp; TC2</t>
        </is>
      </c>
    </row>
    <row r="24" outlineLevel="1" ht="16.9" customHeight="1" s="1395">
      <c r="A24" t="inlineStr">
        <is>
          <t>23.8-E12105</t>
        </is>
      </c>
      <c r="B24" t="inlineStr">
        <is>
          <t>DIRECTOR CABLE ON ON ENDWALL</t>
        </is>
      </c>
    </row>
    <row r="25" outlineLevel="1" ht="16.9" customHeight="1" s="1395">
      <c r="A25" t="inlineStr">
        <is>
          <t>24.0-E12101</t>
        </is>
      </c>
      <c r="B25" t="inlineStr">
        <is>
          <t>DRIVER CAB ARRANGEMENT</t>
        </is>
      </c>
      <c r="F25">
        <f>AC110</f>
        <v/>
      </c>
      <c r="G25" t="n">
        <v>216</v>
      </c>
      <c r="H25">
        <f>AT109-AS109</f>
        <v/>
      </c>
    </row>
    <row r="26" outlineLevel="1" ht="16.9" customHeight="1" s="1395">
      <c r="A26" t="inlineStr">
        <is>
          <t>24.5-E12101</t>
        </is>
      </c>
      <c r="B26" t="inlineStr">
        <is>
          <t>ARR CEILING FRAME ON CAB TC1 &amp; TC2</t>
        </is>
      </c>
    </row>
    <row r="27" outlineLevel="1" ht="16.9" customHeight="1" s="1395">
      <c r="A27" t="inlineStr">
        <is>
          <t>24.8-E12101</t>
        </is>
      </c>
      <c r="B27" t="inlineStr">
        <is>
          <t>ARR BRACKET WELDED ON CAB TC1 &amp; TC2</t>
        </is>
      </c>
    </row>
    <row r="28" outlineLevel="1" ht="16.9" customHeight="1" s="1395">
      <c r="A28" t="inlineStr">
        <is>
          <t>24.8-E12102</t>
        </is>
      </c>
      <c r="B28" t="inlineStr">
        <is>
          <t>BRACKET FOR RUNNING TEXT</t>
        </is>
      </c>
    </row>
    <row r="29" ht="16.9" customHeight="1" s="1395">
      <c r="A29" t="inlineStr">
        <is>
          <t>25.0-E121010</t>
        </is>
      </c>
      <c r="B29" t="inlineStr">
        <is>
          <t>ROOF ARRANGEMENT TC1 &amp; TC2</t>
        </is>
      </c>
      <c r="F29">
        <f>AC123+AD133+6.4</f>
        <v/>
      </c>
      <c r="G29" t="n">
        <v>1410</v>
      </c>
      <c r="H29">
        <f>AT122-AS122</f>
        <v/>
      </c>
    </row>
    <row r="30" outlineLevel="1" ht="16.9" customHeight="1" s="1395">
      <c r="A30" t="inlineStr">
        <is>
          <t>25.5-E12101</t>
        </is>
      </c>
      <c r="B30" t="inlineStr">
        <is>
          <t>ARRG CEILING FRAME</t>
        </is>
      </c>
    </row>
    <row r="31" outlineLevel="1" ht="16.9" customHeight="1" s="1395">
      <c r="A31" t="inlineStr">
        <is>
          <t>25.8-E12101</t>
        </is>
      </c>
      <c r="B31" t="inlineStr">
        <is>
          <t>ARR BRACKET ON ROOF</t>
        </is>
      </c>
    </row>
    <row r="32" ht="16.9" customHeight="1" s="1395">
      <c r="A32" t="inlineStr">
        <is>
          <t>25.8-E12108</t>
        </is>
      </c>
      <c r="B32" t="inlineStr">
        <is>
          <t xml:space="preserve"> BRACKET AND PIPE FOR CABLE ANTENNA</t>
        </is>
      </c>
    </row>
    <row r="33" outlineLevel="1" ht="16.9" customHeight="1" s="1395">
      <c r="A33" t="inlineStr">
        <is>
          <t>Gagal, cek manual</t>
        </is>
      </c>
      <c r="B33" t="inlineStr">
        <is>
          <t>BATASBAWAH</t>
        </is>
      </c>
    </row>
    <row r="34" outlineLevel="1" ht="16.9" customHeight="1" s="1395">
      <c r="A34" t="inlineStr">
        <is>
          <t>Gagal, cek manual</t>
        </is>
      </c>
    </row>
    <row r="35" outlineLevel="1" ht="16.9" customHeight="1" s="1395">
      <c r="A35" t="inlineStr">
        <is>
          <t>Gagal, cek manual</t>
        </is>
      </c>
    </row>
    <row r="36" outlineLevel="1" ht="16.9" customHeight="1" s="1395">
      <c r="A36" t="inlineStr">
        <is>
          <t>Gagal, cek manual</t>
        </is>
      </c>
    </row>
    <row r="37" outlineLevel="1" ht="16.9" customHeight="1" s="1395">
      <c r="A37" t="inlineStr">
        <is>
          <t>Gagal, cek manual</t>
        </is>
      </c>
    </row>
    <row r="38" outlineLevel="1" ht="16.9" customHeight="1" s="1395">
      <c r="A38" t="inlineStr">
        <is>
          <t>Gagal, cek manual</t>
        </is>
      </c>
    </row>
    <row r="39" outlineLevel="1" ht="16.9" customHeight="1" s="1395">
      <c r="A39" t="inlineStr">
        <is>
          <t>Gagal, cek manual</t>
        </is>
      </c>
    </row>
    <row r="40" outlineLevel="1" ht="16.9" customHeight="1" s="1395">
      <c r="A40" t="inlineStr">
        <is>
          <t>Gagal, cek manual</t>
        </is>
      </c>
    </row>
    <row r="41" ht="16.9" customHeight="1" s="1395">
      <c r="A41" t="inlineStr">
        <is>
          <t>Gagal, cek manual</t>
        </is>
      </c>
    </row>
    <row r="42" ht="16.9" customFormat="1" customHeight="1" s="1226">
      <c r="A42" t="inlineStr">
        <is>
          <t>Gagal, cek manual</t>
        </is>
      </c>
    </row>
    <row r="43" ht="16.9" customFormat="1" customHeight="1" s="1226">
      <c r="A43" t="inlineStr">
        <is>
          <t>Gagal, cek manual</t>
        </is>
      </c>
    </row>
    <row r="44" outlineLevel="1" ht="16.9" customFormat="1" customHeight="1" s="1226">
      <c r="A44" t="inlineStr">
        <is>
          <t>Gagal, cek manual</t>
        </is>
      </c>
    </row>
    <row r="45" outlineLevel="1" ht="16.9" customFormat="1" customHeight="1" s="1226">
      <c r="A45" t="inlineStr">
        <is>
          <t>No.B-OBOT CATEGO</t>
        </is>
      </c>
      <c r="B45" t="inlineStr">
        <is>
          <t>Title (Judul Sub Assy)</t>
        </is>
      </c>
      <c r="C45" t="inlineStr">
        <is>
          <t>BERAT (SETELAH PENGURANGAN)</t>
        </is>
      </c>
    </row>
    <row r="46" outlineLevel="1" ht="16.9" customFormat="1" customHeight="1" s="1226">
      <c r="A46" t="inlineStr">
        <is>
          <t>Gagal, cek manual</t>
        </is>
      </c>
    </row>
    <row r="47" outlineLevel="1" ht="16.9" customFormat="1" customHeight="1" s="1226">
      <c r="A47" t="inlineStr">
        <is>
          <t>1B.O-</t>
        </is>
      </c>
      <c r="B47" t="inlineStr">
        <is>
          <t>BOM MATERIAL</t>
        </is>
      </c>
    </row>
    <row r="48" outlineLevel="1" ht="16.9" customFormat="1" customHeight="1" s="1226">
      <c r="A48" t="inlineStr">
        <is>
          <t>Gagal, cek manual</t>
        </is>
      </c>
    </row>
    <row r="49" outlineLevel="1" ht="16.9" customFormat="1" customHeight="1" s="1226">
      <c r="A49" t="inlineStr">
        <is>
          <t>1M.A-</t>
        </is>
      </c>
      <c r="B49">
        <f>J17</f>
        <v/>
      </c>
      <c r="C49" t="n">
        <v>4208</v>
      </c>
    </row>
    <row r="50" outlineLevel="1" ht="16.9" customFormat="1" customHeight="1" s="1226">
      <c r="A50">
        <f>H.1-57+1MA</f>
        <v/>
      </c>
      <c r="B50">
        <f>J67</f>
        <v/>
      </c>
      <c r="C50">
        <f>AC67</f>
        <v/>
      </c>
    </row>
    <row r="51" outlineLevel="1" ht="16.9" customFormat="1" customHeight="1" s="1226">
      <c r="A51">
        <f>H.1-58+1MA</f>
        <v/>
      </c>
      <c r="B51">
        <f>J100</f>
        <v/>
      </c>
      <c r="C51">
        <f>AC100</f>
        <v/>
      </c>
    </row>
    <row r="52" outlineLevel="1" ht="16.9" customFormat="1" customHeight="1" s="1003">
      <c r="A52">
        <f>H.1-59+1MA</f>
        <v/>
      </c>
      <c r="B52">
        <f>J110</f>
        <v/>
      </c>
      <c r="C52">
        <f>AC110</f>
        <v/>
      </c>
    </row>
    <row r="53" outlineLevel="1" ht="16.9" customFormat="1" customHeight="1" s="1226">
      <c r="A53">
        <f>H.1-60+1MA</f>
        <v/>
      </c>
      <c r="B53">
        <f>J123</f>
        <v/>
      </c>
      <c r="C53">
        <f>AC123</f>
        <v/>
      </c>
    </row>
    <row r="54" outlineLevel="1" ht="16.9" customFormat="1" customHeight="1" s="1226">
      <c r="A54" t="inlineStr">
        <is>
          <t>Gagal, cek manual</t>
        </is>
      </c>
      <c r="B54" t="inlineStr">
        <is>
          <t>GREEN CAR</t>
        </is>
      </c>
      <c r="C54">
        <f>SUM(S157:S161)</f>
        <v/>
      </c>
    </row>
    <row r="55" outlineLevel="1" ht="16.9" customFormat="1" customHeight="1" s="1226">
      <c r="A55" t="inlineStr">
        <is>
          <t>Gagal, cek manual</t>
        </is>
      </c>
    </row>
    <row r="56" outlineLevel="1" ht="16.9" customFormat="1" customHeight="1" s="1226">
      <c r="A56" t="inlineStr">
        <is>
          <t>1B.K-</t>
        </is>
      </c>
      <c r="B56">
        <f>J29</f>
        <v/>
      </c>
      <c r="C56">
        <f>AC29</f>
        <v/>
      </c>
    </row>
    <row r="57" outlineLevel="1" ht="16.9" customFormat="1" customHeight="1" s="1226">
      <c r="A57">
        <f>H.1-64+1B</f>
        <v/>
      </c>
      <c r="B57">
        <f>J32</f>
        <v/>
      </c>
      <c r="C57">
        <f>AC32</f>
        <v/>
      </c>
    </row>
    <row r="58" outlineLevel="1" ht="16.9" customFormat="1" customHeight="1" s="1226">
      <c r="A58">
        <f>H.1-66+1B</f>
        <v/>
      </c>
      <c r="B58">
        <f>J85</f>
        <v/>
      </c>
      <c r="C58">
        <f>AC85</f>
        <v/>
      </c>
    </row>
    <row r="59" outlineLevel="1" ht="16.9" customFormat="1" customHeight="1" s="1226">
      <c r="A59">
        <f>H.1-67+1B</f>
        <v/>
      </c>
      <c r="B59">
        <f>J103</f>
        <v/>
      </c>
      <c r="C59">
        <f>AC103</f>
        <v/>
      </c>
    </row>
    <row r="60" outlineLevel="1" ht="16.9" customFormat="1" customHeight="1" s="1226">
      <c r="A60">
        <f>H.1-68+1B</f>
        <v/>
      </c>
      <c r="B60">
        <f>J115</f>
        <v/>
      </c>
      <c r="C60">
        <f>AD116</f>
        <v/>
      </c>
    </row>
    <row r="61" outlineLevel="1" ht="16.9" customFormat="1" customHeight="1" s="1226">
      <c r="A61">
        <f>H.1-69+1B</f>
        <v/>
      </c>
      <c r="B61">
        <f>J118</f>
        <v/>
      </c>
      <c r="C61">
        <f>AC118</f>
        <v/>
      </c>
    </row>
    <row r="62" outlineLevel="1" ht="16.9" customFormat="1" customHeight="1" s="1226">
      <c r="A62">
        <f>H.1-70+1B</f>
        <v/>
      </c>
      <c r="B62">
        <f>J129</f>
        <v/>
      </c>
      <c r="C62">
        <f>AC130</f>
        <v/>
      </c>
    </row>
    <row r="63" outlineLevel="1" ht="16.9" customFormat="1" customHeight="1" s="1226">
      <c r="A63">
        <f>H.1-71+1B</f>
        <v/>
      </c>
      <c r="B63">
        <f>J132</f>
        <v/>
      </c>
      <c r="C63">
        <f>AC132</f>
        <v/>
      </c>
    </row>
    <row r="64" outlineLevel="1" ht="16.9" customFormat="1" customHeight="1" s="1226">
      <c r="A64" t="inlineStr">
        <is>
          <t>Gagal, cek manual</t>
        </is>
      </c>
      <c r="B64" t="inlineStr">
        <is>
          <t>BRACKET AND SUPPORT</t>
        </is>
      </c>
      <c r="C64">
        <f>SUM(Q164:R172)</f>
        <v/>
      </c>
    </row>
    <row r="65" outlineLevel="1" ht="16.9" customFormat="1" customHeight="1" s="1226">
      <c r="A65" t="inlineStr">
        <is>
          <t>Gagal, cek manual</t>
        </is>
      </c>
    </row>
    <row r="66" ht="16.9" customHeight="1" s="1395">
      <c r="A66" t="inlineStr">
        <is>
          <t>Gagal, cek manual</t>
        </is>
      </c>
      <c r="B66" t="inlineStr">
        <is>
          <t>TOTAL DRAWING /TOTAL BERAT</t>
        </is>
      </c>
      <c r="C66">
        <f>S162+S173</f>
        <v/>
      </c>
    </row>
    <row r="67" ht="16.9" customHeight="1" s="1395">
      <c r="A67" t="inlineStr">
        <is>
          <t>Gagal, cek manual</t>
        </is>
      </c>
      <c r="B67" t="inlineStr">
        <is>
          <t>PROGRESS TOTAL</t>
        </is>
      </c>
    </row>
    <row r="68" outlineLevel="1" ht="16.9" customHeight="1" s="1395">
      <c r="A68" t="inlineStr">
        <is>
          <t>Gagal, cek manual</t>
        </is>
      </c>
    </row>
    <row r="69" outlineLevel="1" ht="16.9" customHeight="1" s="1395">
      <c r="A69" t="inlineStr">
        <is>
          <t>Gagal, cek manual</t>
        </is>
      </c>
    </row>
    <row r="70" outlineLevel="1" ht="16.9" customHeight="1" s="1395">
      <c r="A70" t="inlineStr">
        <is>
          <t>Gagal, cek manual</t>
        </is>
      </c>
    </row>
    <row r="71" outlineLevel="1" ht="16.9" customHeight="1" s="1395">
      <c r="A71" t="inlineStr">
        <is>
          <t>Gagal, cek manual</t>
        </is>
      </c>
    </row>
    <row r="72" outlineLevel="1" ht="16.9" customHeight="1" s="1395">
      <c r="A72" t="inlineStr">
        <is>
          <t>DR.A-WING UNTUK KEBUTUHAN CARBODY AS</t>
        </is>
      </c>
    </row>
    <row r="73" outlineLevel="1" ht="16.9" customHeight="1" s="1395">
      <c r="A73" t="inlineStr">
        <is>
          <t>Gagal, cek manual</t>
        </is>
      </c>
      <c r="B73" t="inlineStr">
        <is>
          <t>Title (Judul Sub Assy)</t>
        </is>
      </c>
    </row>
    <row r="74" outlineLevel="1" ht="16.9" customHeight="1" s="1395">
      <c r="A74" t="inlineStr">
        <is>
          <t>Gagal, cek manual</t>
        </is>
      </c>
    </row>
    <row r="75" outlineLevel="1" ht="16.9" customHeight="1" s="1395">
      <c r="A75" t="inlineStr">
        <is>
          <t>Gagal, cek manual</t>
        </is>
      </c>
      <c r="B75">
        <f>J15</f>
        <v/>
      </c>
    </row>
    <row r="76" outlineLevel="1" ht="16.9" customHeight="1" s="1395">
      <c r="A76" t="inlineStr">
        <is>
          <t>Gagal, cek manual</t>
        </is>
      </c>
      <c r="B76">
        <f>J66</f>
        <v/>
      </c>
    </row>
    <row r="77" outlineLevel="1" ht="16.9" customHeight="1" s="1395">
      <c r="A77" t="inlineStr">
        <is>
          <t>Gagal, cek manual</t>
        </is>
      </c>
      <c r="B77">
        <f>J99</f>
        <v/>
      </c>
    </row>
    <row r="78" outlineLevel="1" ht="16.9" customHeight="1" s="1395">
      <c r="A78" t="inlineStr">
        <is>
          <t>Gagal, cek manual</t>
        </is>
      </c>
      <c r="B78">
        <f>J109</f>
        <v/>
      </c>
    </row>
    <row r="79" outlineLevel="1" ht="16.9" customHeight="1" s="1395">
      <c r="A79" t="inlineStr">
        <is>
          <t>Gagal, cek manual</t>
        </is>
      </c>
      <c r="B79">
        <f>J122</f>
        <v/>
      </c>
    </row>
    <row r="80" outlineLevel="1" ht="16.9" customHeight="1" s="1395">
      <c r="A80" t="inlineStr">
        <is>
          <t>Gagal, cek manual</t>
        </is>
      </c>
    </row>
    <row r="81" outlineLevel="1" ht="16.9" customHeight="1" s="1395">
      <c r="A81" t="inlineStr">
        <is>
          <t>Gagal, cek manual</t>
        </is>
      </c>
      <c r="B81" t="inlineStr">
        <is>
          <t>TOTAL DRAWING INKA</t>
        </is>
      </c>
    </row>
    <row r="82" outlineLevel="1" ht="17" customHeight="1" s="1395">
      <c r="A82" t="inlineStr">
        <is>
          <t>Gagal, cek manual</t>
        </is>
      </c>
      <c r="B82" t="inlineStr">
        <is>
          <t>PROGRESS INKA</t>
        </is>
      </c>
    </row>
    <row r="83" outlineLevel="1" ht="16.9" customHeight="1" s="1395">
      <c r="A83" t="inlineStr">
        <is>
          <t>Gagal, cek manual</t>
        </is>
      </c>
    </row>
    <row r="84" outlineLevel="1" ht="16.9" customHeight="1" s="1395"/>
    <row r="85" ht="16.9" customHeight="1" s="1395"/>
    <row r="86" outlineLevel="1" ht="16.9" customHeight="1" s="1395"/>
    <row r="87" outlineLevel="1" ht="16.9" customHeight="1" s="1395"/>
    <row r="88" outlineLevel="1" ht="16.9" customHeight="1" s="1395"/>
    <row r="89" outlineLevel="1" ht="16.9" customHeight="1" s="1395"/>
    <row r="90" outlineLevel="1" ht="16.9" customHeight="1" s="1395"/>
    <row r="91" outlineLevel="1" ht="16.9" customHeight="1" s="1395"/>
    <row r="92" outlineLevel="1" ht="16.9" customFormat="1" customHeight="1" s="1003"/>
    <row r="93" outlineLevel="1" ht="16.9" customHeight="1" s="1395"/>
    <row r="94" outlineLevel="1" ht="16.9" customHeight="1" s="1395"/>
    <row r="95" outlineLevel="1" ht="16.9" customFormat="1" customHeight="1" s="1003"/>
    <row r="96" outlineLevel="1" ht="16.9" customFormat="1" customHeight="1" s="1003"/>
    <row r="97" ht="16.9" customFormat="1" customHeight="1" s="1226"/>
    <row r="98" ht="16.9" customFormat="1" customHeight="1" s="1226"/>
    <row r="99" ht="16.9" customHeight="1" s="1395"/>
    <row r="100" ht="16.9" customHeight="1" s="1395"/>
    <row r="101" outlineLevel="1" ht="16.9" customHeight="1" s="1395"/>
    <row r="102" outlineLevel="1" ht="16.9" customHeight="1" s="1395"/>
    <row r="103" ht="16.9" customHeight="1" s="1395"/>
    <row r="104" ht="16.9" customHeight="1" s="1395"/>
    <row r="105" ht="16.9" customHeight="1" s="1395"/>
    <row r="106" outlineLevel="1" ht="16.9" customHeight="1" s="1395"/>
    <row r="107" outlineLevel="1" ht="16.9" customFormat="1" customHeight="1" s="1003"/>
    <row r="108" outlineLevel="1" ht="16.9" customHeight="1" s="1395"/>
    <row r="109" ht="16.9" customHeight="1" s="1395"/>
    <row r="110" ht="16.9" customHeight="1" s="1395"/>
    <row r="111" outlineLevel="1" ht="16.9" customHeight="1" s="1395"/>
    <row r="112" outlineLevel="1" ht="16.9" customHeight="1" s="1395"/>
    <row r="113" outlineLevel="1" ht="16.9" customHeight="1" s="1395"/>
    <row r="114" outlineLevel="1" ht="16.9" customHeight="1" s="1395"/>
    <row r="115" ht="16.9" customHeight="1" s="1395"/>
    <row r="116" outlineLevel="1" ht="16.9" customHeight="1" s="1395"/>
    <row r="117" outlineLevel="1" ht="16.9" customHeight="1" s="1395"/>
    <row r="118" ht="16.9" customHeight="1" s="1395"/>
    <row r="119" ht="16.9" customFormat="1" customHeight="1" s="1003"/>
    <row r="120" outlineLevel="1" ht="16.9" customHeight="1" s="1395"/>
    <row r="121" outlineLevel="1" ht="16.9" customHeight="1" s="1395"/>
    <row r="122" ht="16.9" customHeight="1" s="1395"/>
    <row r="123" ht="16.9" customHeight="1" s="1395"/>
    <row r="124" outlineLevel="1" ht="16.9" customHeight="1" s="1395"/>
    <row r="125" outlineLevel="1" ht="16.9" customHeight="1" s="1395"/>
    <row r="126" outlineLevel="1" ht="16.9" customHeight="1" s="1395"/>
    <row r="127" outlineLevel="1" ht="16.9" customHeight="1" s="1395"/>
    <row r="128" outlineLevel="1" ht="16.9" customHeight="1" s="1395"/>
    <row r="129" ht="16.9" customHeight="1" s="1395"/>
    <row r="130" outlineLevel="1" ht="16.9" customHeight="1" s="1395"/>
    <row r="131" outlineLevel="1" ht="16.9" customHeight="1" s="1395"/>
    <row r="132" ht="16.9" customHeight="1" s="1395"/>
    <row r="133" outlineLevel="1" ht="16.9" customHeight="1" s="1395"/>
    <row r="134" outlineLevel="1" ht="16.9" customHeight="1" s="1395"/>
    <row r="135" outlineLevel="1" ht="16.9" customHeight="1" s="1395"/>
    <row r="136" outlineLevel="1" ht="16.9" customHeight="1" s="1395"/>
    <row r="137" outlineLevel="1" ht="31" customHeight="1" s="1395"/>
    <row r="138" outlineLevel="1" ht="16.9" customHeight="1" s="1395"/>
    <row r="139" outlineLevel="1" ht="16.9" customHeight="1" s="1395"/>
    <row r="140" outlineLevel="1" ht="16.9" customHeight="1" s="1395"/>
    <row r="141" outlineLevel="1" ht="16.9" customHeight="1" s="1395"/>
    <row r="142" ht="16.5" customHeight="1" s="1395"/>
    <row r="143" ht="16.5" customHeight="1" s="1395"/>
    <row r="144" ht="16.5" customHeight="1" s="1395"/>
    <row r="145" ht="16.5" customHeight="1" s="1395"/>
    <row r="146" ht="16.5" customHeight="1" s="1395"/>
    <row r="147" ht="16.5" customHeight="1" s="1395"/>
    <row r="148" ht="16.5" customHeight="1" s="1395"/>
    <row r="149" ht="16.5" customHeight="1" s="1395"/>
    <row r="150" ht="16.5" customHeight="1" s="1395"/>
    <row r="151" ht="16.5" customHeight="1" s="1395"/>
    <row r="152" ht="17" customHeight="1" s="1395"/>
    <row r="153" ht="35" customHeight="1" s="1395"/>
    <row r="154" ht="35" customHeight="1" s="1395"/>
    <row r="155" hidden="1" ht="15.75" customHeight="1" s="1395"/>
    <row r="156" hidden="1" ht="15.75" customHeight="1" s="1395"/>
    <row r="157" ht="15.75" customHeight="1" s="1395"/>
    <row r="158" ht="15.75" customHeight="1" s="1395"/>
    <row r="159" ht="15.75" customHeight="1" s="1395"/>
    <row r="160" ht="15.75" customHeight="1" s="1395"/>
    <row r="161" ht="15.75" customHeight="1" s="1395"/>
    <row r="162" ht="15.75" customHeight="1" s="1395"/>
    <row r="163" ht="15.75" customHeight="1" s="1395"/>
    <row r="164" ht="15.75" customHeight="1" s="1395"/>
    <row r="165" ht="15.75" customHeight="1" s="1395"/>
    <row r="166" ht="15.75" customHeight="1" s="1395"/>
    <row r="167" ht="15.75" customHeight="1" s="1395"/>
    <row r="168" ht="15.75" customHeight="1" s="1395"/>
    <row r="169" ht="15.75" customHeight="1" s="1395"/>
    <row r="170" ht="15.75" customHeight="1" s="1395"/>
    <row r="171" ht="15.75" customHeight="1" s="1395"/>
    <row r="172" ht="15.75" customHeight="1" s="1395"/>
    <row r="173" ht="15.75" customHeight="1" s="1395"/>
    <row r="174" ht="15.75" customHeight="1" s="1395"/>
    <row r="175" ht="15.75" customHeight="1" s="1395"/>
    <row r="176" ht="15" customHeight="1" s="1395"/>
    <row r="182" ht="35" customHeight="1" s="1395"/>
    <row r="183" ht="35" customHeight="1" s="1395"/>
    <row r="184" ht="15.75" customHeight="1" s="1395"/>
    <row r="185" ht="15.75" customHeight="1" s="1395"/>
    <row r="186" ht="15.75" customHeight="1" s="1395"/>
    <row r="187" ht="15.75" customHeight="1" s="1395"/>
    <row r="188" ht="15.75" customHeight="1" s="1395"/>
    <row r="189" ht="15.75" customHeight="1" s="1395"/>
    <row r="190" ht="15.75" customHeight="1" s="1395"/>
    <row r="191" ht="15" customHeight="1" s="1395"/>
  </sheetData>
  <mergeCells count="153">
    <mergeCell ref="W166:W172"/>
    <mergeCell ref="X8:X9"/>
    <mergeCell ref="Y8:Y9"/>
    <mergeCell ref="Z8:Z9"/>
    <mergeCell ref="AA8:AA9"/>
    <mergeCell ref="AB8:AB9"/>
    <mergeCell ref="AJ1:AJ2"/>
    <mergeCell ref="AM1:AM2"/>
    <mergeCell ref="AJ8:AK9"/>
    <mergeCell ref="H153:H154"/>
    <mergeCell ref="I153:I154"/>
    <mergeCell ref="I182:I183"/>
    <mergeCell ref="J8:J9"/>
    <mergeCell ref="J153:J154"/>
    <mergeCell ref="J182:J183"/>
    <mergeCell ref="K8:K9"/>
    <mergeCell ref="S153:S154"/>
    <mergeCell ref="S183:S184"/>
    <mergeCell ref="K153:L154"/>
    <mergeCell ref="M153:N154"/>
    <mergeCell ref="O153:P154"/>
    <mergeCell ref="Q153:R154"/>
    <mergeCell ref="K182:L183"/>
    <mergeCell ref="M182:N183"/>
    <mergeCell ref="O182:P183"/>
    <mergeCell ref="Q182:R183"/>
    <mergeCell ref="K188:L188"/>
    <mergeCell ref="M188:N188"/>
    <mergeCell ref="O188:P188"/>
    <mergeCell ref="Q188:R188"/>
    <mergeCell ref="K190:L190"/>
    <mergeCell ref="M190:N190"/>
    <mergeCell ref="O190:P190"/>
    <mergeCell ref="Q190:R190"/>
    <mergeCell ref="K191:L191"/>
    <mergeCell ref="M191:N191"/>
    <mergeCell ref="O191:P191"/>
    <mergeCell ref="Q191:R191"/>
    <mergeCell ref="K185:L185"/>
    <mergeCell ref="M185:N185"/>
    <mergeCell ref="O185:P185"/>
    <mergeCell ref="Q185:R185"/>
    <mergeCell ref="K186:L186"/>
    <mergeCell ref="M186:N186"/>
    <mergeCell ref="O186:P186"/>
    <mergeCell ref="Q186:R186"/>
    <mergeCell ref="K187:L187"/>
    <mergeCell ref="M187:N187"/>
    <mergeCell ref="O187:P187"/>
    <mergeCell ref="Q187:R187"/>
    <mergeCell ref="W175:X175"/>
    <mergeCell ref="K176:L176"/>
    <mergeCell ref="M176:N176"/>
    <mergeCell ref="O176:P176"/>
    <mergeCell ref="W176:X176"/>
    <mergeCell ref="K184:L184"/>
    <mergeCell ref="M184:N184"/>
    <mergeCell ref="O184:P184"/>
    <mergeCell ref="Q184:R184"/>
    <mergeCell ref="T183:T184"/>
    <mergeCell ref="K172:L172"/>
    <mergeCell ref="M172:N172"/>
    <mergeCell ref="O172:P172"/>
    <mergeCell ref="Q172:R172"/>
    <mergeCell ref="K173:L173"/>
    <mergeCell ref="M173:N173"/>
    <mergeCell ref="O173:P173"/>
    <mergeCell ref="Q173:R173"/>
    <mergeCell ref="K175:L175"/>
    <mergeCell ref="M175:N175"/>
    <mergeCell ref="O175:P175"/>
    <mergeCell ref="Q175:R175"/>
    <mergeCell ref="K169:L169"/>
    <mergeCell ref="M169:N169"/>
    <mergeCell ref="O169:P169"/>
    <mergeCell ref="Q169:R169"/>
    <mergeCell ref="K170:L170"/>
    <mergeCell ref="M170:N170"/>
    <mergeCell ref="O170:P170"/>
    <mergeCell ref="Q170:R170"/>
    <mergeCell ref="K171:L171"/>
    <mergeCell ref="M171:N171"/>
    <mergeCell ref="O171:P171"/>
    <mergeCell ref="Q171:R171"/>
    <mergeCell ref="K166:L166"/>
    <mergeCell ref="M166:N166"/>
    <mergeCell ref="O166:P166"/>
    <mergeCell ref="Q166:R166"/>
    <mergeCell ref="K167:L167"/>
    <mergeCell ref="M167:N167"/>
    <mergeCell ref="O167:P167"/>
    <mergeCell ref="Q167:R167"/>
    <mergeCell ref="K168:L168"/>
    <mergeCell ref="M168:N168"/>
    <mergeCell ref="O168:P168"/>
    <mergeCell ref="Q168:R168"/>
    <mergeCell ref="Q163:R163"/>
    <mergeCell ref="K164:L164"/>
    <mergeCell ref="M164:N164"/>
    <mergeCell ref="O164:P164"/>
    <mergeCell ref="Q164:R164"/>
    <mergeCell ref="K165:L165"/>
    <mergeCell ref="M165:N165"/>
    <mergeCell ref="O165:P165"/>
    <mergeCell ref="Q165:R165"/>
    <mergeCell ref="K160:L160"/>
    <mergeCell ref="M160:N160"/>
    <mergeCell ref="O160:P160"/>
    <mergeCell ref="Q160:R160"/>
    <mergeCell ref="K161:L161"/>
    <mergeCell ref="M161:N161"/>
    <mergeCell ref="O161:P161"/>
    <mergeCell ref="Q161:R161"/>
    <mergeCell ref="K162:L162"/>
    <mergeCell ref="M162:N162"/>
    <mergeCell ref="O162:P162"/>
    <mergeCell ref="Q162:R162"/>
    <mergeCell ref="K157:L157"/>
    <mergeCell ref="M157:N157"/>
    <mergeCell ref="O157:P157"/>
    <mergeCell ref="Q157:R157"/>
    <mergeCell ref="K158:L158"/>
    <mergeCell ref="M158:N158"/>
    <mergeCell ref="O158:P158"/>
    <mergeCell ref="Q158:R158"/>
    <mergeCell ref="K159:L159"/>
    <mergeCell ref="M159:N159"/>
    <mergeCell ref="O159:P159"/>
    <mergeCell ref="Q159:R159"/>
    <mergeCell ref="AM8:AR8"/>
    <mergeCell ref="K155:L155"/>
    <mergeCell ref="M155:N155"/>
    <mergeCell ref="O155:P155"/>
    <mergeCell ref="Q155:R155"/>
    <mergeCell ref="K156:L156"/>
    <mergeCell ref="M156:N156"/>
    <mergeCell ref="O156:P156"/>
    <mergeCell ref="Q156:R156"/>
    <mergeCell ref="T153:T154"/>
    <mergeCell ref="U153:U154"/>
    <mergeCell ref="V153:V154"/>
    <mergeCell ref="W8:W9"/>
    <mergeCell ref="AK1:AL1"/>
    <mergeCell ref="A2:I2"/>
    <mergeCell ref="AC6:AE6"/>
    <mergeCell ref="AC7:AE7"/>
    <mergeCell ref="B8:I8"/>
    <mergeCell ref="L8:Q8"/>
    <mergeCell ref="R8:V8"/>
    <mergeCell ref="AC8:AE8"/>
    <mergeCell ref="AF8:AG8"/>
    <mergeCell ref="AH8:AI8"/>
    <mergeCell ref="A8:A9"/>
  </mergeCells>
  <printOptions horizontalCentered="1"/>
  <pageMargins left="0" right="0" top="0.1" bottom="0.1" header="0.510416666666667" footer="0.0791666666666667"/>
  <pageSetup orientation="landscape" paperSize="9" scale="46" firstPageNumber="0" useFirstPageNumber="1" horizontalDpi="300" verticalDpi="300"/>
  <headerFooter>
    <oddHeader/>
    <oddFooter>&amp;LForm No.IV-1.043 Rev.0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7"/>
  <sheetViews>
    <sheetView showGridLines="0" zoomScale="70" zoomScaleNormal="70" workbookViewId="0">
      <pane xSplit="10" ySplit="9" topLeftCell="K121" activePane="bottomRight" state="frozen"/>
      <selection pane="topRight" activeCell="A1" sqref="A1"/>
      <selection pane="bottomLeft" activeCell="A1" sqref="A1"/>
      <selection pane="bottomRight" activeCell="J123" sqref="J123"/>
    </sheetView>
  </sheetViews>
  <sheetFormatPr baseColWidth="8" defaultColWidth="11.33203125" defaultRowHeight="15.5" outlineLevelRow="1"/>
  <cols>
    <col width="5.1640625" customWidth="1" style="531" min="1" max="1"/>
    <col width="3.08203125" customWidth="1" style="531" min="2" max="7"/>
    <col width="3.5" customWidth="1" style="531" min="8" max="8"/>
    <col width="13.6640625" customWidth="1" style="873" min="9" max="9"/>
    <col width="53.75" customWidth="1" style="1308" min="10" max="10"/>
    <col width="5.08203125" customWidth="1" style="1308" min="11" max="11"/>
    <col width="5.58203125" customWidth="1" style="1308" min="12" max="17"/>
    <col hidden="1" width="12.33203125" customWidth="1" style="1395" min="18" max="18"/>
    <col hidden="1" width="15.33203125" customWidth="1" style="1395" min="19" max="19"/>
    <col hidden="1" width="12.33203125" customWidth="1" style="1395" min="20" max="20"/>
    <col hidden="1" width="11.4140625" customWidth="1" style="1395" min="21" max="21"/>
    <col width="9" customWidth="1" style="1362" min="22" max="22"/>
    <col width="12.4140625" customWidth="1" style="1362" min="23" max="23"/>
    <col width="10.25" customWidth="1" style="1362" min="24" max="24"/>
    <col hidden="1" width="17" customWidth="1" style="1395" min="25" max="25"/>
    <col width="9.83203125" customWidth="1" style="1362" min="26" max="26"/>
    <col width="8.6640625" customWidth="1" style="1362" min="27" max="27"/>
    <col width="8.83203125" customWidth="1" style="1395" min="28" max="28"/>
    <col width="11.4140625" customWidth="1" style="1395" min="29" max="31"/>
    <col width="11.4140625" customWidth="1" style="1226" min="32" max="32"/>
    <col width="6.83203125" customWidth="1" style="871" min="33" max="33"/>
    <col width="11.33203125" customWidth="1" style="1342" min="34" max="34"/>
    <col width="12.58203125" customWidth="1" style="1395" min="36" max="36"/>
    <col width="11.33203125" customWidth="1" style="1226" min="37" max="37"/>
    <col width="11.08203125" customWidth="1" style="1395" min="1015" max="1026"/>
  </cols>
  <sheetData>
    <row r="1" ht="12" customHeight="1" s="1395">
      <c r="A1" s="9" t="n"/>
      <c r="B1" s="1023" t="n"/>
      <c r="C1" s="99" t="n"/>
    </row>
    <row r="2" ht="12" customHeight="1" s="1395">
      <c r="A2" t="inlineStr">
        <is>
          <t>12.3-456</t>
        </is>
      </c>
      <c r="C2" t="inlineStr">
        <is>
          <t>2D</t>
        </is>
      </c>
    </row>
    <row r="3" ht="12" customHeight="1" s="1395">
      <c r="A3" t="inlineStr">
        <is>
          <t>00.0-E12201</t>
        </is>
      </c>
      <c r="B3" t="inlineStr">
        <is>
          <t>GA M1 KRL KCI 2022</t>
        </is>
      </c>
    </row>
    <row r="4" ht="12" customHeight="1" s="1395">
      <c r="A4" t="inlineStr">
        <is>
          <t>00.0-E12020</t>
        </is>
      </c>
      <c r="B4" t="inlineStr">
        <is>
          <t>TRAILLER BOGIE ASSEMBLY</t>
        </is>
      </c>
    </row>
    <row r="5" ht="12" customHeight="1" s="1395">
      <c r="A5" t="inlineStr">
        <is>
          <t>00.2-E12202</t>
        </is>
      </c>
      <c r="B5" t="inlineStr">
        <is>
          <t>CARBODY SET M1</t>
        </is>
      </c>
    </row>
    <row r="6" ht="12" customHeight="1" s="1395">
      <c r="A6" t="inlineStr">
        <is>
          <t>20.0-E12201</t>
        </is>
      </c>
      <c r="B6" t="inlineStr">
        <is>
          <t>CARBODY SHEEL M1</t>
        </is>
      </c>
    </row>
    <row r="7" ht="12" customHeight="1" s="1395">
      <c r="A7" t="inlineStr">
        <is>
          <t>21.0-E12201</t>
        </is>
      </c>
      <c r="B7" t="inlineStr">
        <is>
          <t>UNDERFRAME ARRANGEMENT (M1, M2)</t>
        </is>
      </c>
    </row>
    <row r="8" ht="18" customHeight="1" s="1395">
      <c r="A8" t="inlineStr">
        <is>
          <t>21.4-E12201</t>
        </is>
      </c>
      <c r="B8" t="inlineStr">
        <is>
          <t>FLOOR CONSTRUCTION M1&amp;M2</t>
        </is>
      </c>
    </row>
    <row r="9" ht="16.9" customHeight="1" s="1395">
      <c r="A9" t="inlineStr">
        <is>
          <t>21.5-E12201</t>
        </is>
      </c>
      <c r="B9" t="inlineStr">
        <is>
          <t>ARR SUPORTING FRAME FOR FLOOR M1</t>
        </is>
      </c>
    </row>
    <row r="10" ht="16.9" customHeight="1" s="1395">
      <c r="A10" t="inlineStr">
        <is>
          <t>21.5-E12207</t>
        </is>
      </c>
      <c r="B10" t="inlineStr">
        <is>
          <t>TAPPING STRIP FOR EVACUATION LINE</t>
        </is>
      </c>
    </row>
    <row r="11" ht="16.9" customHeight="1" s="1395">
      <c r="A11" t="inlineStr">
        <is>
          <t>21.8-E12201</t>
        </is>
      </c>
      <c r="B11" t="inlineStr">
        <is>
          <t>ARRANGEMENT  BRACKET &amp; FRAME ON U/F M1</t>
        </is>
      </c>
    </row>
    <row r="12" ht="16.9" customHeight="1" s="1395">
      <c r="A12" t="inlineStr">
        <is>
          <t>21.8-E12002</t>
        </is>
      </c>
      <c r="B12" t="inlineStr">
        <is>
          <t>BRACKET FOR GROUNDING INTER CAR</t>
        </is>
      </c>
    </row>
    <row r="13" ht="16.9" customHeight="1" s="1395">
      <c r="A13" t="inlineStr">
        <is>
          <t>21.8-E12213</t>
        </is>
      </c>
      <c r="B13" t="inlineStr">
        <is>
          <t>BRACKET FOR CABLE DUCT</t>
        </is>
      </c>
      <c r="C13" t="inlineStr">
        <is>
          <t>FOR REVIEW</t>
        </is>
      </c>
    </row>
    <row r="14" ht="16.9" customHeight="1" s="1395">
      <c r="A14" t="inlineStr">
        <is>
          <t>21.8-E12214</t>
        </is>
      </c>
      <c r="B14" t="inlineStr">
        <is>
          <t>BRACKET FOR PNEUMATIC PIPING</t>
        </is>
      </c>
      <c r="C14" t="inlineStr">
        <is>
          <t>FOR REVIEW</t>
        </is>
      </c>
    </row>
    <row r="15" ht="16.9" customHeight="1" s="1395">
      <c r="A15" t="inlineStr">
        <is>
          <t>21.8-E12216</t>
        </is>
      </c>
      <c r="B15" t="inlineStr">
        <is>
          <t>BRACKET FILTER REACTOR</t>
        </is>
      </c>
    </row>
    <row r="16" ht="16.9" customHeight="1" s="1395">
      <c r="A16" t="inlineStr">
        <is>
          <t>21.8-E12218</t>
        </is>
      </c>
      <c r="B16" t="inlineStr">
        <is>
          <t>BRACKET JUNCTION COUPLER ELECTRIC</t>
        </is>
      </c>
    </row>
    <row r="17" ht="16.9" customHeight="1" s="1395">
      <c r="A17" t="inlineStr">
        <is>
          <t>21.8-E12219</t>
        </is>
      </c>
      <c r="B17" t="inlineStr">
        <is>
          <t>BRACKET OF PANTOGRAPH CONTROL MODULE</t>
        </is>
      </c>
    </row>
    <row r="18" outlineLevel="1" ht="16.9" customHeight="1" s="1395">
      <c r="A18" t="inlineStr">
        <is>
          <t>21.8-E12222</t>
        </is>
      </c>
      <c r="B18" t="inlineStr">
        <is>
          <t>BRACKET OF LGS (GROUND SWITCH)</t>
        </is>
      </c>
    </row>
    <row r="19" outlineLevel="1" ht="16.9" customHeight="1" s="1395">
      <c r="A19" t="inlineStr">
        <is>
          <t>21.8-E12223</t>
        </is>
      </c>
      <c r="B19" t="inlineStr">
        <is>
          <t>BRACKET OF TRACTION MOTOR JUNCTION BOX</t>
        </is>
      </c>
    </row>
    <row r="20" outlineLevel="1" ht="16.9" customHeight="1" s="1395">
      <c r="A20" t="inlineStr">
        <is>
          <t>21.8-E12224</t>
        </is>
      </c>
      <c r="B20" t="inlineStr">
        <is>
          <t>BRACKET OF GROUNDING PLATE</t>
        </is>
      </c>
    </row>
    <row r="21" outlineLevel="1" ht="16.9" customHeight="1" s="1395">
      <c r="A21" t="inlineStr">
        <is>
          <t>21.8-E12225</t>
        </is>
      </c>
      <c r="B21" t="inlineStr">
        <is>
          <t>CABLE DIRECTOR ON UNDERFRAME</t>
        </is>
      </c>
    </row>
    <row r="22" outlineLevel="1" ht="16.9" customHeight="1" s="1395">
      <c r="A22" t="inlineStr">
        <is>
          <t>22.0-E12201</t>
        </is>
      </c>
      <c r="B22" t="inlineStr">
        <is>
          <t>SIDEWALL ARRANGEMENT M1</t>
        </is>
      </c>
    </row>
    <row r="23" outlineLevel="1" ht="16.9" customHeight="1" s="1395">
      <c r="A23" t="inlineStr">
        <is>
          <t>22.8-E12201</t>
        </is>
      </c>
      <c r="B23" t="inlineStr">
        <is>
          <t>ARR BRACKET ON SIDE WALL M1</t>
        </is>
      </c>
    </row>
    <row r="24" outlineLevel="1" ht="16.9" customHeight="1" s="1395">
      <c r="A24" t="inlineStr">
        <is>
          <t>22.8-E12011</t>
        </is>
      </c>
      <c r="B24" t="inlineStr">
        <is>
          <t>BRACKET ROLL FILTER PANEL</t>
        </is>
      </c>
    </row>
    <row r="25" ht="16.9" customHeight="1" s="1395">
      <c r="A25" t="inlineStr">
        <is>
          <t>23.0-E12201</t>
        </is>
      </c>
      <c r="B25" t="inlineStr">
        <is>
          <t>ENDWALL ARRANGEMENT M1</t>
        </is>
      </c>
    </row>
    <row r="26" outlineLevel="1" ht="16.9" customHeight="1" s="1395">
      <c r="A26" t="inlineStr">
        <is>
          <t>23.8-E12201</t>
        </is>
      </c>
      <c r="B26" t="inlineStr">
        <is>
          <t>ARR BRACKET ON ENDWALL M1</t>
        </is>
      </c>
    </row>
    <row r="27" ht="16.9" customHeight="1" s="1395">
      <c r="A27" t="inlineStr">
        <is>
          <t>23.8-E12005</t>
        </is>
      </c>
      <c r="B27" t="inlineStr">
        <is>
          <t>DIRECTOR CABLE ON ON ENDWALL</t>
        </is>
      </c>
    </row>
    <row r="28" outlineLevel="1" ht="16.9" customHeight="1" s="1395">
      <c r="A28" t="inlineStr">
        <is>
          <t>25.0-E12201</t>
        </is>
      </c>
      <c r="B28" t="inlineStr">
        <is>
          <t>ROOF ARRANGEMENT M1</t>
        </is>
      </c>
    </row>
    <row r="29" outlineLevel="1" ht="16.9" customHeight="1" s="1395">
      <c r="A29" t="inlineStr">
        <is>
          <t>25.5-E12201</t>
        </is>
      </c>
      <c r="B29" t="inlineStr">
        <is>
          <t>ARR CEILLING FRAMING M1</t>
        </is>
      </c>
    </row>
    <row r="30" outlineLevel="1" ht="16.9" customHeight="1" s="1395">
      <c r="A30" t="inlineStr">
        <is>
          <t>25.8-E12201</t>
        </is>
      </c>
      <c r="B30" t="inlineStr">
        <is>
          <t>ARR BRACKET ON ROOF M1</t>
        </is>
      </c>
    </row>
    <row r="31" outlineLevel="1" ht="16.9" customHeight="1" s="1395">
      <c r="A31" t="inlineStr">
        <is>
          <t>25.8-E12210</t>
        </is>
      </c>
      <c r="B31" t="inlineStr">
        <is>
          <t>BRACKET OF CABLE DUCT PANTOGRAPH</t>
        </is>
      </c>
    </row>
    <row r="32" outlineLevel="1" ht="16.9" customHeight="1" s="1395">
      <c r="A32" t="inlineStr">
        <is>
          <t>25.8-E12212</t>
        </is>
      </c>
      <c r="B32" t="inlineStr">
        <is>
          <t>BRACKET OF PIPING PANTOGRAPH</t>
        </is>
      </c>
    </row>
    <row r="33" hidden="1" outlineLevel="1" ht="16.9" customFormat="1" customHeight="1" s="1003">
      <c r="A33" t="inlineStr">
        <is>
          <t>Gagal, cek manual</t>
        </is>
      </c>
      <c r="B33" t="inlineStr">
        <is>
          <t>BATASBAWAH</t>
        </is>
      </c>
    </row>
    <row r="34" ht="16.9" customHeight="1" s="1395">
      <c r="A34" t="inlineStr">
        <is>
          <t>Gagal, cek manual</t>
        </is>
      </c>
    </row>
    <row r="35" ht="16.9" customFormat="1" customHeight="1" s="1002">
      <c r="A35" t="inlineStr">
        <is>
          <t>Gagal, cek manual</t>
        </is>
      </c>
    </row>
    <row r="36" ht="16.9" customHeight="1" s="1395">
      <c r="A36" t="inlineStr">
        <is>
          <t>Gagal, cek manual</t>
        </is>
      </c>
    </row>
    <row r="37" ht="16.9" customHeight="1" s="1395">
      <c r="A37" t="inlineStr">
        <is>
          <t>Gagal, cek manual</t>
        </is>
      </c>
    </row>
    <row r="38" ht="16.9" customHeight="1" s="1395">
      <c r="A38" t="inlineStr">
        <is>
          <t>Gagal, cek manual</t>
        </is>
      </c>
    </row>
    <row r="39" ht="16.9" customFormat="1" customHeight="1" s="1226">
      <c r="A39" t="inlineStr">
        <is>
          <t>Gagal, cek manual</t>
        </is>
      </c>
    </row>
    <row r="40" ht="16.9" customFormat="1" customHeight="1" s="1226">
      <c r="A40" t="inlineStr">
        <is>
          <t>Gagal, cek manual</t>
        </is>
      </c>
    </row>
    <row r="41" ht="16.9" customFormat="1" customHeight="1" s="1226">
      <c r="A41" t="inlineStr">
        <is>
          <t>Gagal, cek manual</t>
        </is>
      </c>
    </row>
    <row r="42" ht="16.9" customFormat="1" customHeight="1" s="1226">
      <c r="A42" t="inlineStr">
        <is>
          <t>Gagal, cek manual</t>
        </is>
      </c>
    </row>
    <row r="43" ht="16.9" customFormat="1" customHeight="1" s="1226">
      <c r="A43" t="inlineStr">
        <is>
          <t>Gagal, cek manual</t>
        </is>
      </c>
    </row>
    <row r="44" ht="16.9" customFormat="1" customHeight="1" s="1226">
      <c r="A44" t="inlineStr">
        <is>
          <t>Gagal, cek manual</t>
        </is>
      </c>
    </row>
    <row r="45" ht="16.9" customFormat="1" customHeight="1" s="1226">
      <c r="A45" t="inlineStr">
        <is>
          <t>Gagal, cek manual</t>
        </is>
      </c>
    </row>
    <row r="46" ht="16.9" customFormat="1" customHeight="1" s="1226">
      <c r="A46" t="inlineStr">
        <is>
          <t>Gagal, cek manual</t>
        </is>
      </c>
    </row>
    <row r="47" ht="16.9" customFormat="1" customHeight="1" s="1226">
      <c r="A47" t="inlineStr">
        <is>
          <t>1B.O-</t>
        </is>
      </c>
      <c r="B47" t="inlineStr">
        <is>
          <t>BOM MATERIAL</t>
        </is>
      </c>
    </row>
    <row r="48" outlineLevel="1" ht="16.9" customFormat="1" customHeight="1" s="1226">
      <c r="A48" t="inlineStr">
        <is>
          <t>Gagal, cek manual</t>
        </is>
      </c>
    </row>
    <row r="49" outlineLevel="1" ht="16.9" customFormat="1" customHeight="1" s="1226">
      <c r="A49" t="inlineStr">
        <is>
          <t>Gagal, cek manual</t>
        </is>
      </c>
      <c r="B49" t="inlineStr">
        <is>
          <t>GREEN CAR</t>
        </is>
      </c>
      <c r="C49">
        <f>SUM(S140:S143)</f>
        <v/>
      </c>
    </row>
    <row r="50" outlineLevel="1" ht="16.9" customFormat="1" customHeight="1" s="1226">
      <c r="A50" t="inlineStr">
        <is>
          <t>Gagal, cek manual</t>
        </is>
      </c>
    </row>
    <row r="51" outlineLevel="1" ht="16.9" customFormat="1" customHeight="1" s="1226">
      <c r="A51" t="inlineStr">
        <is>
          <t>Gagal, cek manual</t>
        </is>
      </c>
      <c r="B51" t="inlineStr">
        <is>
          <t>BRACKET AND SUPPORT</t>
        </is>
      </c>
      <c r="C51">
        <f>SUM(S146:S152)</f>
        <v/>
      </c>
    </row>
    <row r="52" outlineLevel="1" ht="16.9" customFormat="1" customHeight="1" s="1226">
      <c r="A52" t="inlineStr">
        <is>
          <t>Gagal, cek manual</t>
        </is>
      </c>
    </row>
    <row r="53" outlineLevel="1" ht="15" customFormat="1" customHeight="1" s="1226">
      <c r="A53" t="inlineStr">
        <is>
          <t>Gagal, cek manual</t>
        </is>
      </c>
      <c r="B53" t="inlineStr">
        <is>
          <t xml:space="preserve">TOTAL DRAWING/ TOTAL BERAT </t>
        </is>
      </c>
      <c r="C53">
        <f>S144+S153</f>
        <v/>
      </c>
    </row>
    <row r="54" outlineLevel="1" ht="16.9" customFormat="1" customHeight="1" s="1226">
      <c r="A54" t="inlineStr">
        <is>
          <t>Gagal, cek manual</t>
        </is>
      </c>
      <c r="B54" t="inlineStr">
        <is>
          <t>PROGRESS TOTAL</t>
        </is>
      </c>
    </row>
    <row r="55" outlineLevel="1" ht="16.9" customFormat="1" customHeight="1" s="1226">
      <c r="A55" t="inlineStr">
        <is>
          <t>Gagal, cek manual</t>
        </is>
      </c>
    </row>
    <row r="56" outlineLevel="1" ht="16.9" customFormat="1" customHeight="1" s="1226">
      <c r="A56" t="inlineStr">
        <is>
          <t>Gagal, cek manual</t>
        </is>
      </c>
    </row>
    <row r="57" outlineLevel="1" ht="16.9" customHeight="1" s="1395">
      <c r="A57" t="inlineStr">
        <is>
          <t>Gagal, cek manual</t>
        </is>
      </c>
    </row>
    <row r="58" outlineLevel="1" ht="16.9" customHeight="1" s="1395">
      <c r="A58" t="inlineStr">
        <is>
          <t>Gagal, cek manual</t>
        </is>
      </c>
    </row>
    <row r="59" ht="16.9" customHeight="1" s="1395">
      <c r="A59" t="inlineStr">
        <is>
          <t>DR.A-WING UNTUK KEBUTUHAN CARBODY AS</t>
        </is>
      </c>
    </row>
    <row r="60" ht="16.9" customHeight="1" s="1395">
      <c r="A60" t="inlineStr">
        <is>
          <t>Gagal, cek manual</t>
        </is>
      </c>
      <c r="B60" t="inlineStr">
        <is>
          <t>Title (Judul Sub Assy)</t>
        </is>
      </c>
    </row>
    <row r="61" outlineLevel="1" ht="16.9" customHeight="1" s="1395">
      <c r="A61" t="inlineStr">
        <is>
          <t>Gagal, cek manual</t>
        </is>
      </c>
    </row>
    <row r="62" outlineLevel="1" ht="16.9" customHeight="1" s="1395">
      <c r="A62" t="inlineStr">
        <is>
          <t>Gagal, cek manual</t>
        </is>
      </c>
      <c r="B62">
        <f>J15</f>
        <v/>
      </c>
    </row>
    <row r="63" outlineLevel="1" ht="16.9" customHeight="1" s="1395">
      <c r="A63" t="inlineStr">
        <is>
          <t>Gagal, cek manual</t>
        </is>
      </c>
      <c r="B63">
        <f>J59</f>
        <v/>
      </c>
    </row>
    <row r="64" outlineLevel="1" ht="16.9" customHeight="1" s="1395">
      <c r="A64" t="inlineStr">
        <is>
          <t>Gagal, cek manual</t>
        </is>
      </c>
      <c r="B64">
        <f>J85</f>
        <v/>
      </c>
    </row>
    <row r="65" outlineLevel="1" ht="16.9" customHeight="1" s="1395">
      <c r="A65" t="inlineStr">
        <is>
          <t>Gagal, cek manual</t>
        </is>
      </c>
      <c r="B65">
        <f>J99</f>
        <v/>
      </c>
    </row>
    <row r="66" outlineLevel="1" ht="16.9" customHeight="1" s="1395">
      <c r="A66" t="inlineStr">
        <is>
          <t>Gagal, cek manual</t>
        </is>
      </c>
    </row>
    <row r="67" outlineLevel="1" ht="16.9" customHeight="1" s="1395">
      <c r="A67" t="inlineStr">
        <is>
          <t>Gagal, cek manual</t>
        </is>
      </c>
      <c r="B67" t="inlineStr">
        <is>
          <t>TOTAL DRAWING INKA</t>
        </is>
      </c>
    </row>
    <row r="68" outlineLevel="1" ht="16.9" customHeight="1" s="1395">
      <c r="A68" t="inlineStr">
        <is>
          <t>Gagal, cek manual</t>
        </is>
      </c>
      <c r="B68" t="inlineStr">
        <is>
          <t>PROGRESS INKA</t>
        </is>
      </c>
    </row>
    <row r="69" outlineLevel="1" ht="16.9" customHeight="1" s="1395">
      <c r="A69" t="inlineStr">
        <is>
          <t>Gagal, cek manual</t>
        </is>
      </c>
    </row>
    <row r="70" outlineLevel="1" ht="16.9" customHeight="1" s="1395">
      <c r="A70" t="inlineStr">
        <is>
          <t>Gagal, cek manual</t>
        </is>
      </c>
    </row>
    <row r="71" ht="16.9" customHeight="1" s="1395">
      <c r="A71" t="inlineStr">
        <is>
          <t>Gagal, cek manual</t>
        </is>
      </c>
    </row>
    <row r="72" outlineLevel="1" ht="16.9" customHeight="1" s="1395">
      <c r="A72" t="inlineStr">
        <is>
          <t>Gagal, cek manual</t>
        </is>
      </c>
    </row>
    <row r="73" outlineLevel="1" ht="16.9" customHeight="1" s="1395">
      <c r="A73" t="inlineStr">
        <is>
          <t>Gagal, cek manual</t>
        </is>
      </c>
    </row>
    <row r="74" outlineLevel="1" ht="16.9" customHeight="1" s="1395">
      <c r="A74" t="inlineStr">
        <is>
          <t>Gagal, cek manual</t>
        </is>
      </c>
    </row>
    <row r="75" outlineLevel="1" ht="16.9" customHeight="1" s="1395">
      <c r="A75" t="inlineStr">
        <is>
          <t>Gagal, cek manual</t>
        </is>
      </c>
    </row>
    <row r="76" outlineLevel="1" ht="16.9" customHeight="1" s="1395">
      <c r="A76" t="inlineStr">
        <is>
          <t>Gagal, cek manual</t>
        </is>
      </c>
    </row>
    <row r="77" outlineLevel="1" ht="20" customHeight="1" s="1395">
      <c r="A77" t="inlineStr">
        <is>
          <t>Gagal, cek manual</t>
        </is>
      </c>
    </row>
    <row r="78" outlineLevel="1" ht="16.9" customFormat="1" customHeight="1" s="1003">
      <c r="A78" t="inlineStr">
        <is>
          <t>Gagal, cek manual</t>
        </is>
      </c>
    </row>
    <row r="79" outlineLevel="1" ht="16.9" customHeight="1" s="1395">
      <c r="A79" t="inlineStr">
        <is>
          <t>Gagal, cek manual</t>
        </is>
      </c>
    </row>
    <row r="80" ht="16.9" customFormat="1" customHeight="1" s="1226">
      <c r="A80" t="inlineStr">
        <is>
          <t>Gagal, cek manual</t>
        </is>
      </c>
    </row>
    <row r="81" ht="16.9" customFormat="1" customHeight="1" s="1003">
      <c r="A81" t="inlineStr">
        <is>
          <t>Gagal, cek manual</t>
        </is>
      </c>
    </row>
    <row r="82" ht="16.9" customFormat="1" customHeight="1" s="1003">
      <c r="A82" t="inlineStr">
        <is>
          <t>Gagal, cek manual</t>
        </is>
      </c>
    </row>
    <row r="83" ht="17" customFormat="1" customHeight="1" s="1003">
      <c r="A83" t="inlineStr">
        <is>
          <t>Gagal, cek manual</t>
        </is>
      </c>
    </row>
    <row r="84" ht="16.9" customFormat="1" customHeight="1" s="1226">
      <c r="A84" t="inlineStr">
        <is>
          <t>Gagal, cek manual</t>
        </is>
      </c>
    </row>
    <row r="85" ht="16.9" customHeight="1" s="1395">
      <c r="A85" t="inlineStr">
        <is>
          <t>Gagal, cek manual</t>
        </is>
      </c>
    </row>
    <row r="86" ht="16.9" customHeight="1" s="1395">
      <c r="A86" t="inlineStr">
        <is>
          <t>Gagal, cek manual</t>
        </is>
      </c>
    </row>
    <row r="87" outlineLevel="1" ht="16.9" customHeight="1" s="1395">
      <c r="A87" t="inlineStr">
        <is>
          <t>Gagal, cek manual</t>
        </is>
      </c>
    </row>
    <row r="88" outlineLevel="1" ht="16.9" customHeight="1" s="1395">
      <c r="A88" t="inlineStr">
        <is>
          <t>Gagal, cek manual</t>
        </is>
      </c>
    </row>
    <row r="89" outlineLevel="1" ht="16.9" customHeight="1" s="1395">
      <c r="A89" t="inlineStr">
        <is>
          <t>Gagal, cek manual</t>
        </is>
      </c>
    </row>
    <row r="90" outlineLevel="1" ht="16.9" customHeight="1" s="1395">
      <c r="A90" t="inlineStr">
        <is>
          <t>Gagal, cek manual</t>
        </is>
      </c>
    </row>
    <row r="91" outlineLevel="1" ht="16.9" customHeight="1" s="1395">
      <c r="A91" t="inlineStr">
        <is>
          <t>Gagal, cek manual</t>
        </is>
      </c>
    </row>
    <row r="92" ht="16.9" customHeight="1" s="1395">
      <c r="A92" t="inlineStr">
        <is>
          <t>Gagal, cek manual</t>
        </is>
      </c>
    </row>
    <row r="93" outlineLevel="1" ht="16.9" customHeight="1" s="1395">
      <c r="A93" t="inlineStr">
        <is>
          <t>Gagal, cek manual</t>
        </is>
      </c>
    </row>
    <row r="94" outlineLevel="1" ht="16.9" customHeight="1" s="1395">
      <c r="A94" t="inlineStr">
        <is>
          <t>Gagal, cek manual</t>
        </is>
      </c>
    </row>
    <row r="95" outlineLevel="1" ht="16.9" customHeight="1" s="1395">
      <c r="A95" t="inlineStr">
        <is>
          <t>Gagal, cek manual</t>
        </is>
      </c>
    </row>
    <row r="96" outlineLevel="1" ht="16.9" customFormat="1" customHeight="1" s="1003">
      <c r="A96" t="inlineStr">
        <is>
          <t>Gagal, cek manual</t>
        </is>
      </c>
    </row>
    <row r="97" outlineLevel="1" ht="16.9" customHeight="1" s="1395">
      <c r="A97" t="inlineStr">
        <is>
          <t>Gagal, cek manual</t>
        </is>
      </c>
    </row>
    <row r="98" outlineLevel="1" ht="16.9" customHeight="1" s="1395">
      <c r="A98" t="inlineStr">
        <is>
          <t>Gagal, cek manual</t>
        </is>
      </c>
    </row>
    <row r="99" ht="16.9" customHeight="1" s="1395">
      <c r="A99" t="inlineStr">
        <is>
          <t>Gagal, cek manual</t>
        </is>
      </c>
    </row>
    <row r="100" ht="16.9" customHeight="1" s="1395">
      <c r="A100" t="inlineStr">
        <is>
          <t>Gagal, cek manual</t>
        </is>
      </c>
    </row>
    <row r="101" outlineLevel="1" ht="16.9" customHeight="1" s="1395">
      <c r="A101" t="inlineStr">
        <is>
          <t>Gagal, cek manual</t>
        </is>
      </c>
    </row>
    <row r="102" outlineLevel="1" ht="16.9" customHeight="1" s="1395">
      <c r="A102" t="inlineStr">
        <is>
          <t>Gagal, cek manual</t>
        </is>
      </c>
    </row>
    <row r="103" outlineLevel="1" ht="16.9" customHeight="1" s="1395">
      <c r="A103" t="inlineStr">
        <is>
          <t>Gagal, cek manual</t>
        </is>
      </c>
    </row>
    <row r="104" outlineLevel="1" ht="16.9" customHeight="1" s="1395">
      <c r="A104" t="inlineStr">
        <is>
          <t>Gagal, cek manual</t>
        </is>
      </c>
    </row>
    <row r="105" outlineLevel="1" ht="16.9" customHeight="1" s="1395">
      <c r="A105" t="inlineStr">
        <is>
          <t>Gagal, cek manual</t>
        </is>
      </c>
    </row>
    <row r="106" outlineLevel="1" ht="16.9" customHeight="1" s="1395">
      <c r="A106" t="inlineStr">
        <is>
          <t>Gagal, cek manual</t>
        </is>
      </c>
    </row>
    <row r="107" ht="16.9" customHeight="1" s="1395">
      <c r="A107" t="inlineStr">
        <is>
          <t>Gagal, cek manual</t>
        </is>
      </c>
    </row>
    <row r="108" outlineLevel="1" ht="16.9" customHeight="1" s="1395">
      <c r="A108" t="inlineStr">
        <is>
          <t>Gagal, cek manual</t>
        </is>
      </c>
    </row>
    <row r="109" outlineLevel="1" ht="16.9" customHeight="1" s="1395">
      <c r="A109" t="inlineStr">
        <is>
          <t>Gagal, cek manual</t>
        </is>
      </c>
    </row>
    <row r="110" ht="16.9" customHeight="1" s="1395">
      <c r="A110" t="inlineStr">
        <is>
          <t>Gagal, cek manual</t>
        </is>
      </c>
    </row>
    <row r="111" outlineLevel="1" ht="16.9" customHeight="1" s="1395">
      <c r="A111" t="inlineStr">
        <is>
          <t>Gagal, cek manual</t>
        </is>
      </c>
    </row>
    <row r="112" outlineLevel="1" ht="16.9" customHeight="1" s="1395">
      <c r="A112" t="inlineStr">
        <is>
          <t>Gagal, cek manual</t>
        </is>
      </c>
    </row>
    <row r="113" outlineLevel="1" ht="16.9" customHeight="1" s="1395">
      <c r="A113" t="inlineStr">
        <is>
          <t>Gagal, cek manual</t>
        </is>
      </c>
    </row>
    <row r="114" outlineLevel="1" ht="16.9" customHeight="1" s="1395">
      <c r="A114" t="inlineStr">
        <is>
          <t>Gagal, cek manual</t>
        </is>
      </c>
    </row>
    <row r="115" outlineLevel="1" ht="16.9" customHeight="1" s="1395">
      <c r="A115" t="inlineStr">
        <is>
          <t>Gagal, cek manual</t>
        </is>
      </c>
    </row>
    <row r="116" outlineLevel="1" ht="16.9" customHeight="1" s="1395">
      <c r="A116" t="inlineStr">
        <is>
          <t>Gagal, cek manual</t>
        </is>
      </c>
    </row>
    <row r="117" outlineLevel="1" ht="16.9" customHeight="1" s="1395">
      <c r="A117" t="inlineStr">
        <is>
          <t>Gagal, cek manual</t>
        </is>
      </c>
    </row>
    <row r="118" outlineLevel="1" ht="16.9" customHeight="1" s="1395">
      <c r="A118" t="inlineStr">
        <is>
          <t>Gagal, cek manual</t>
        </is>
      </c>
    </row>
    <row r="119" outlineLevel="1" ht="16.9" customFormat="1" customHeight="1" s="1003">
      <c r="A119" t="inlineStr">
        <is>
          <t>Gagal, cek manual</t>
        </is>
      </c>
      <c r="B119" t="inlineStr">
        <is>
          <t>Title (Judul Sub Assy)</t>
        </is>
      </c>
      <c r="C119" t="inlineStr">
        <is>
          <t>%-tase
 (besaran % tase per sub assy)</t>
        </is>
      </c>
    </row>
    <row r="120" outlineLevel="1" ht="16.9" customHeight="1" s="1395">
      <c r="A120" t="inlineStr">
        <is>
          <t>Gagal, cek manual</t>
        </is>
      </c>
    </row>
    <row r="121" outlineLevel="1" ht="16.9" customHeight="1" s="1395">
      <c r="A121" t="inlineStr">
        <is>
          <t>Gagal, cek manual</t>
        </is>
      </c>
      <c r="B121">
        <f>J63</f>
        <v/>
      </c>
      <c r="C121">
        <f>R223/K223</f>
        <v/>
      </c>
    </row>
    <row r="122" outlineLevel="1" ht="16.9" customHeight="1" s="1395">
      <c r="A122" t="inlineStr">
        <is>
          <t>Gagal, cek manual</t>
        </is>
      </c>
      <c r="B122">
        <f>J95</f>
        <v/>
      </c>
      <c r="C122">
        <f>R224/K224</f>
        <v/>
      </c>
    </row>
    <row r="123" outlineLevel="1" ht="16.9" customHeight="1" s="1395">
      <c r="A123" t="inlineStr">
        <is>
          <t>Gagal, cek manual</t>
        </is>
      </c>
      <c r="B123">
        <f>#REF!</f>
        <v/>
      </c>
      <c r="C123">
        <f>R225/K225</f>
        <v/>
      </c>
    </row>
    <row r="124" ht="16.5" customHeight="1" s="1395">
      <c r="A124" t="inlineStr">
        <is>
          <t>Gagal, cek manual</t>
        </is>
      </c>
      <c r="B124">
        <f>#REF!</f>
        <v/>
      </c>
      <c r="C124">
        <f>R226/K226</f>
        <v/>
      </c>
    </row>
    <row r="125" ht="16.5" customHeight="1" s="1395">
      <c r="A125" t="inlineStr">
        <is>
          <t>Gagal, cek manual</t>
        </is>
      </c>
      <c r="B125">
        <f>#REF!</f>
        <v/>
      </c>
      <c r="C125">
        <f>R227/K227</f>
        <v/>
      </c>
    </row>
    <row r="126" ht="16.5" customHeight="1" s="1395">
      <c r="A126" t="inlineStr">
        <is>
          <t>Gagal, cek manual</t>
        </is>
      </c>
      <c r="B126">
        <f>#REF!</f>
        <v/>
      </c>
      <c r="C126">
        <f>R228/K228</f>
        <v/>
      </c>
    </row>
    <row r="127" ht="16.5" customHeight="1" s="1395">
      <c r="A127" t="inlineStr">
        <is>
          <t>Gagal, cek manual</t>
        </is>
      </c>
      <c r="B127">
        <f>J107</f>
        <v/>
      </c>
      <c r="C127">
        <f>R229/K229</f>
        <v/>
      </c>
    </row>
    <row r="128" ht="16.5" customHeight="1" s="1395">
      <c r="A128" t="inlineStr">
        <is>
          <t>Gagal, cek manual</t>
        </is>
      </c>
      <c r="B128">
        <f>#REF!</f>
        <v/>
      </c>
      <c r="C128">
        <f>R230/K230</f>
        <v/>
      </c>
    </row>
    <row r="129" ht="16.5" customHeight="1" s="1395">
      <c r="A129" t="inlineStr">
        <is>
          <t>Gagal, cek manual</t>
        </is>
      </c>
      <c r="B129">
        <f>#REF!</f>
        <v/>
      </c>
      <c r="C129">
        <f>R231/K231</f>
        <v/>
      </c>
    </row>
    <row r="130" ht="16.5" customHeight="1" s="1395">
      <c r="A130" t="inlineStr">
        <is>
          <t>Gagal, cek manual</t>
        </is>
      </c>
      <c r="B130">
        <f>#REF!</f>
        <v/>
      </c>
      <c r="C130">
        <f>R232/K232</f>
        <v/>
      </c>
    </row>
    <row r="131" ht="16.5" customHeight="1" s="1395">
      <c r="A131" t="inlineStr">
        <is>
          <t>Gagal, cek manual</t>
        </is>
      </c>
    </row>
    <row r="132" ht="16.5" customHeight="1" s="1395">
      <c r="A132" t="inlineStr">
        <is>
          <t>Gagal, cek manual</t>
        </is>
      </c>
      <c r="B132" t="inlineStr">
        <is>
          <t>TOTAL DRAWING INKA</t>
        </is>
      </c>
    </row>
    <row r="133" ht="16.5" customHeight="1" s="1395">
      <c r="A133" t="inlineStr">
        <is>
          <t>Gagal, cek manual</t>
        </is>
      </c>
      <c r="B133" t="inlineStr">
        <is>
          <t>TOTAL DRAWING IMS</t>
        </is>
      </c>
    </row>
    <row r="134" ht="17" customHeight="1" s="1395">
      <c r="A134" t="inlineStr">
        <is>
          <t>Gagal, cek manual</t>
        </is>
      </c>
      <c r="B134" t="inlineStr">
        <is>
          <t>TOTAL DRAWING KERETA</t>
        </is>
      </c>
    </row>
    <row r="135" ht="17" customHeight="1" s="1395">
      <c r="A135" t="inlineStr">
        <is>
          <t>Gagal, cek manual</t>
        </is>
      </c>
      <c r="B135" t="inlineStr">
        <is>
          <t>PROGRESS TOTAL</t>
        </is>
      </c>
      <c r="C135">
        <f>R236/K236</f>
        <v/>
      </c>
    </row>
    <row r="136" ht="17" customHeight="1" s="1395">
      <c r="A136" t="inlineStr">
        <is>
          <t>Gagal, cek manual</t>
        </is>
      </c>
      <c r="B136" t="inlineStr">
        <is>
          <t>PROGRESS INKA</t>
        </is>
      </c>
      <c r="C136">
        <f>R234/K234</f>
        <v/>
      </c>
    </row>
    <row r="137" ht="36" customHeight="1" s="1395">
      <c r="A137" t="inlineStr">
        <is>
          <t>Gagal, cek manual</t>
        </is>
      </c>
      <c r="B137" t="inlineStr">
        <is>
          <t>PROGRESS IMS</t>
        </is>
      </c>
      <c r="C137">
        <f>R235/K235</f>
        <v/>
      </c>
    </row>
    <row r="138" hidden="1" ht="17" customHeight="1" s="1395"/>
    <row r="139" hidden="1" ht="17" customHeight="1" s="1395"/>
    <row r="140" ht="17" customHeight="1" s="1395"/>
    <row r="141" ht="17" customHeight="1" s="1395"/>
    <row r="142" ht="17" customHeight="1" s="1395"/>
    <row r="143" ht="17" customHeight="1" s="1395"/>
    <row r="145" ht="15.75" customHeight="1" s="1395"/>
    <row r="146" ht="15.75" customHeight="1" s="1395"/>
    <row r="147" ht="15.75" customHeight="1" s="1395"/>
    <row r="148" ht="15.75" customHeight="1" s="1395"/>
    <row r="149" ht="15.75" customHeight="1" s="1395"/>
    <row r="150" ht="15.75" customHeight="1" s="1395"/>
    <row r="151" ht="15.75" customHeight="1" s="1395"/>
    <row r="152" ht="15.75" customHeight="1" s="1395"/>
    <row r="153" ht="15.75" customHeight="1" s="1395"/>
    <row r="154" ht="15.75" customHeight="1" s="1395"/>
    <row r="155" ht="15.75" customHeight="1" s="1395"/>
    <row r="156" ht="15" customHeight="1" s="1395"/>
    <row r="162" ht="35" customHeight="1" s="1395"/>
    <row r="163" ht="35" customHeight="1" s="1395"/>
    <row r="164" ht="15.75" customHeight="1" s="1395"/>
    <row r="165" ht="15.75" customHeight="1" s="1395"/>
    <row r="166" ht="15.75" customHeight="1" s="1395"/>
    <row r="167" ht="15.75" customHeight="1" s="1395"/>
    <row r="168" ht="15.75" customHeight="1" s="1395"/>
    <row r="169" ht="15.75" customHeight="1" s="1395"/>
    <row r="170" ht="15" customHeight="1" s="1395"/>
    <row r="210" ht="16.5" customHeight="1" s="1395"/>
    <row r="211" ht="16.5" customHeight="1" s="1395"/>
    <row r="212" ht="16.5" customHeight="1" s="1395"/>
    <row r="213" ht="16.5" customHeight="1" s="1395"/>
    <row r="214" ht="16.5" customHeight="1" s="1395"/>
    <row r="215" ht="16.5" customHeight="1" s="1395"/>
    <row r="216" ht="16.5" customHeight="1" s="1395"/>
    <row r="217" ht="16.5" customHeight="1" s="1395"/>
    <row r="218" ht="16.5" customHeight="1" s="1395"/>
    <row r="219" ht="16.5" customHeight="1" s="1395"/>
    <row r="220" ht="17" customHeight="1" s="1395"/>
    <row r="221" ht="17" customHeight="1" s="1395"/>
    <row r="222" ht="31.9" customHeight="1" s="1395"/>
    <row r="223" ht="15.75" customHeight="1" s="1395"/>
    <row r="224" ht="15.75" customHeight="1" s="1395"/>
    <row r="225" ht="15.75" customHeight="1" s="1395"/>
    <row r="226" ht="15.75" customHeight="1" s="1395"/>
    <row r="227" ht="15.75" customHeight="1" s="1395"/>
    <row r="228" ht="15.75" customHeight="1" s="1395"/>
    <row r="229" ht="15.75" customHeight="1" s="1395"/>
    <row r="230" ht="15.75" customHeight="1" s="1395"/>
    <row r="231" ht="15.75" customHeight="1" s="1395"/>
    <row r="232" ht="15.75" customHeight="1" s="1395"/>
    <row r="233" ht="15.75" customHeight="1" s="1395"/>
    <row r="234" ht="15.75" customHeight="1" s="1395"/>
    <row r="235" ht="15.75" customHeight="1" s="1395"/>
    <row r="236" ht="15.75" customHeight="1" s="1395"/>
    <row r="237" ht="15" customHeight="1" s="1395"/>
    <row r="238" ht="15" customHeight="1" s="1395"/>
    <row r="239" ht="15" customHeight="1" s="1395"/>
    <row r="240" ht="15" customHeight="1" s="1395"/>
  </sheetData>
  <mergeCells count="139">
    <mergeCell ref="AJ1:AJ2"/>
    <mergeCell ref="K136:L137"/>
    <mergeCell ref="M136:N137"/>
    <mergeCell ref="O136:P137"/>
    <mergeCell ref="Q136:R137"/>
    <mergeCell ref="K162:L163"/>
    <mergeCell ref="M162:N163"/>
    <mergeCell ref="O162:P163"/>
    <mergeCell ref="Q162:R163"/>
    <mergeCell ref="S162:S163"/>
    <mergeCell ref="S221:S222"/>
    <mergeCell ref="T136:T137"/>
    <mergeCell ref="T162:T163"/>
    <mergeCell ref="T221:T222"/>
    <mergeCell ref="U146:U147"/>
    <mergeCell ref="U148:U152"/>
    <mergeCell ref="W8:W9"/>
    <mergeCell ref="W136:W137"/>
    <mergeCell ref="I162:I163"/>
    <mergeCell ref="I221:I222"/>
    <mergeCell ref="J8:J9"/>
    <mergeCell ref="J136:J137"/>
    <mergeCell ref="J162:J163"/>
    <mergeCell ref="J221:J222"/>
    <mergeCell ref="K8:K9"/>
    <mergeCell ref="K221:K222"/>
    <mergeCell ref="R221:R222"/>
    <mergeCell ref="K167:L167"/>
    <mergeCell ref="M167:N167"/>
    <mergeCell ref="O167:P167"/>
    <mergeCell ref="Q167:R167"/>
    <mergeCell ref="K169:L169"/>
    <mergeCell ref="M169:N169"/>
    <mergeCell ref="O169:P169"/>
    <mergeCell ref="Q169:R169"/>
    <mergeCell ref="K170:L170"/>
    <mergeCell ref="M170:N170"/>
    <mergeCell ref="O170:P170"/>
    <mergeCell ref="Q170:R170"/>
    <mergeCell ref="K164:L164"/>
    <mergeCell ref="M164:N164"/>
    <mergeCell ref="O164:P164"/>
    <mergeCell ref="Q164:R164"/>
    <mergeCell ref="K165:L165"/>
    <mergeCell ref="M165:N165"/>
    <mergeCell ref="O165:P165"/>
    <mergeCell ref="Q165:R165"/>
    <mergeCell ref="K166:L166"/>
    <mergeCell ref="M166:N166"/>
    <mergeCell ref="O166:P166"/>
    <mergeCell ref="Q166:R166"/>
    <mergeCell ref="O154:P154"/>
    <mergeCell ref="Q154:R154"/>
    <mergeCell ref="K155:L155"/>
    <mergeCell ref="M155:N155"/>
    <mergeCell ref="O155:P155"/>
    <mergeCell ref="Q155:R155"/>
    <mergeCell ref="K156:L156"/>
    <mergeCell ref="M156:N156"/>
    <mergeCell ref="O156:P156"/>
    <mergeCell ref="Q156:R156"/>
    <mergeCell ref="K151:L151"/>
    <mergeCell ref="M151:N151"/>
    <mergeCell ref="O151:P151"/>
    <mergeCell ref="Q151:R151"/>
    <mergeCell ref="K152:L152"/>
    <mergeCell ref="M152:N152"/>
    <mergeCell ref="O152:P152"/>
    <mergeCell ref="Q152:R152"/>
    <mergeCell ref="K153:L153"/>
    <mergeCell ref="M153:N153"/>
    <mergeCell ref="O153:P153"/>
    <mergeCell ref="Q153:R153"/>
    <mergeCell ref="K148:L148"/>
    <mergeCell ref="M148:N148"/>
    <mergeCell ref="O148:P148"/>
    <mergeCell ref="Q148:R148"/>
    <mergeCell ref="K149:L149"/>
    <mergeCell ref="M149:N149"/>
    <mergeCell ref="O149:P149"/>
    <mergeCell ref="Q149:R149"/>
    <mergeCell ref="K150:L150"/>
    <mergeCell ref="M150:N150"/>
    <mergeCell ref="O150:P150"/>
    <mergeCell ref="Q150:R150"/>
    <mergeCell ref="Q145:R145"/>
    <mergeCell ref="K146:L146"/>
    <mergeCell ref="M146:N146"/>
    <mergeCell ref="O146:P146"/>
    <mergeCell ref="Q146:R146"/>
    <mergeCell ref="K147:L147"/>
    <mergeCell ref="M147:N147"/>
    <mergeCell ref="O147:P147"/>
    <mergeCell ref="Q147:R147"/>
    <mergeCell ref="K142:L142"/>
    <mergeCell ref="M142:N142"/>
    <mergeCell ref="O142:P142"/>
    <mergeCell ref="Q142:R142"/>
    <mergeCell ref="K143:L143"/>
    <mergeCell ref="M143:N143"/>
    <mergeCell ref="O143:P143"/>
    <mergeCell ref="Q143:R143"/>
    <mergeCell ref="K144:L144"/>
    <mergeCell ref="M144:N144"/>
    <mergeCell ref="O144:P144"/>
    <mergeCell ref="Q144:R144"/>
    <mergeCell ref="K139:L139"/>
    <mergeCell ref="M139:N139"/>
    <mergeCell ref="O139:P139"/>
    <mergeCell ref="Q139:R139"/>
    <mergeCell ref="K140:L140"/>
    <mergeCell ref="M140:N140"/>
    <mergeCell ref="O140:P140"/>
    <mergeCell ref="Q140:R140"/>
    <mergeCell ref="K141:L141"/>
    <mergeCell ref="M141:N141"/>
    <mergeCell ref="O141:P141"/>
    <mergeCell ref="Q141:R141"/>
    <mergeCell ref="AH1:AI1"/>
    <mergeCell ref="A2:I2"/>
    <mergeCell ref="AC6:AE6"/>
    <mergeCell ref="AC7:AE7"/>
    <mergeCell ref="B8:I8"/>
    <mergeCell ref="L8:Q8"/>
    <mergeCell ref="R8:V8"/>
    <mergeCell ref="AC8:AE8"/>
    <mergeCell ref="K138:L138"/>
    <mergeCell ref="M138:N138"/>
    <mergeCell ref="O138:P138"/>
    <mergeCell ref="A8:A9"/>
    <mergeCell ref="H136:H137"/>
    <mergeCell ref="I136:I137"/>
    <mergeCell ref="S136:S137"/>
    <mergeCell ref="X8:X9"/>
    <mergeCell ref="Y8:Y9"/>
    <mergeCell ref="Z8:Z9"/>
    <mergeCell ref="AA8:AA9"/>
    <mergeCell ref="AB8:AB9"/>
    <mergeCell ref="AG1:AG2"/>
  </mergeCells>
  <printOptions horizontalCentered="1"/>
  <pageMargins left="0" right="0" top="0.1" bottom="0.1" header="0.510416666666667" footer="0.0791666666666667"/>
  <pageSetup orientation="portrait" paperSize="9" scale="80" firstPageNumber="0" useFirstPageNumber="1" horizontalDpi="300" verticalDpi="300"/>
  <headerFooter>
    <oddHeader/>
    <oddFooter>&amp;LForm No.IV-1.043 Rev.0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3"/>
  <sheetViews>
    <sheetView showGridLines="0" topLeftCell="A100" zoomScale="46" zoomScaleNormal="70" workbookViewId="0">
      <pane xSplit="10" topLeftCell="K1" activePane="topRight" state="frozen"/>
      <selection pane="topRight" activeCell="J112" sqref="J112"/>
    </sheetView>
  </sheetViews>
  <sheetFormatPr baseColWidth="8" defaultColWidth="11.33203125" defaultRowHeight="15.5"/>
  <cols>
    <col width="5.1640625" customWidth="1" style="531" min="1" max="1"/>
    <col width="3.08203125" customWidth="1" style="531" min="2" max="7"/>
    <col width="3.5" customWidth="1" style="531" min="8" max="8"/>
    <col width="13.6640625" customWidth="1" style="873" min="9" max="9"/>
    <col width="57.9140625" customWidth="1" style="1308" min="10" max="10"/>
    <col width="5.08203125" customWidth="1" style="1308" min="11" max="11"/>
    <col width="5.58203125" customWidth="1" style="1308" min="12" max="17"/>
    <col hidden="1" width="12.33203125" customWidth="1" style="1395" min="18" max="18"/>
    <col hidden="1" width="15.75" customWidth="1" style="1395" min="19" max="19"/>
    <col hidden="1" width="28.75" customWidth="1" style="1395" min="20" max="20"/>
    <col hidden="1" width="11.4140625" customWidth="1" style="1395" min="21" max="21"/>
    <col width="9" customWidth="1" style="1362" min="22" max="22"/>
    <col width="12.4140625" customWidth="1" style="1362" min="23" max="23"/>
    <col width="10.25" customWidth="1" style="1362" min="24" max="24"/>
    <col hidden="1" width="17" customWidth="1" style="1395" min="25" max="25"/>
    <col width="9.83203125" customWidth="1" style="1362" min="26" max="26"/>
    <col width="12.1640625" customWidth="1" style="1362" min="27" max="27"/>
    <col width="13.33203125" customWidth="1" style="998" min="28" max="28"/>
    <col width="11.4140625" customWidth="1" style="1395" min="29" max="31"/>
    <col width="11.4140625" customWidth="1" style="1226" min="32" max="32"/>
    <col width="11.33203125" customWidth="1" style="998" min="33" max="34"/>
    <col width="11.08203125" customWidth="1" style="1395" min="1015" max="1026"/>
  </cols>
  <sheetData>
    <row r="1" ht="18" customHeight="1" s="1395">
      <c r="A1" s="9" t="n"/>
      <c r="B1" s="1023" t="n"/>
      <c r="C1" s="99" t="n"/>
    </row>
    <row r="2" ht="18" customHeight="1" s="1395">
      <c r="A2" t="inlineStr">
        <is>
          <t>12.3-456</t>
        </is>
      </c>
      <c r="C2" t="inlineStr">
        <is>
          <t>2D</t>
        </is>
      </c>
    </row>
    <row r="3" ht="18" customHeight="1" s="1395">
      <c r="A3" t="inlineStr">
        <is>
          <t>00.0-E12201</t>
        </is>
      </c>
      <c r="B3" t="inlineStr">
        <is>
          <t>GA M2 KRL KCI 2022</t>
        </is>
      </c>
    </row>
    <row r="4" ht="18" customHeight="1" s="1395">
      <c r="A4" t="inlineStr">
        <is>
          <t>00.0-E12020</t>
        </is>
      </c>
      <c r="B4" t="inlineStr">
        <is>
          <t>TRAILLER BOGIE ASSEMBLY</t>
        </is>
      </c>
    </row>
    <row r="5" ht="18" customHeight="1" s="1395">
      <c r="A5" t="inlineStr">
        <is>
          <t>00.2-E12302</t>
        </is>
      </c>
      <c r="B5" t="inlineStr">
        <is>
          <t>CARBODY SET M2</t>
        </is>
      </c>
    </row>
    <row r="6" ht="18" customHeight="1" s="1395">
      <c r="A6" t="inlineStr">
        <is>
          <t>20.0-E12301</t>
        </is>
      </c>
      <c r="B6" t="inlineStr">
        <is>
          <t>CARBODY SHEEL M2</t>
        </is>
      </c>
    </row>
    <row r="7" ht="18" customHeight="1" s="1395">
      <c r="A7" t="inlineStr">
        <is>
          <t>21.0-E12301</t>
        </is>
      </c>
      <c r="B7" t="inlineStr">
        <is>
          <t>UNDERFRAME ARRANGEMENT (M2)</t>
        </is>
      </c>
    </row>
    <row r="8" ht="18" customHeight="1" s="1395">
      <c r="A8" t="inlineStr">
        <is>
          <t>21.4-E12201</t>
        </is>
      </c>
      <c r="B8" t="inlineStr">
        <is>
          <t>FLOOR CONSTRUCTION M1, M2</t>
        </is>
      </c>
    </row>
    <row r="9" ht="16.9" customHeight="1" s="1395">
      <c r="A9" t="inlineStr">
        <is>
          <t>21.5-E12301</t>
        </is>
      </c>
      <c r="B9" t="inlineStr">
        <is>
          <t>ARR SUPORTING FRAME FOR FLOOR M1, M2</t>
        </is>
      </c>
    </row>
    <row r="10" ht="16.9" customHeight="1" s="1395">
      <c r="A10" t="inlineStr">
        <is>
          <t>21.8-E12301</t>
        </is>
      </c>
      <c r="B10" t="inlineStr">
        <is>
          <t>ARRANGEMENT  BRACKET &amp; FRAME ON U/F M2</t>
        </is>
      </c>
    </row>
    <row r="11" ht="16.9" customHeight="1" s="1395">
      <c r="A11" t="inlineStr">
        <is>
          <t>21.8-E12304</t>
        </is>
      </c>
      <c r="B11" t="inlineStr">
        <is>
          <t>BRACKET FOR COUPLER SUPPORT</t>
        </is>
      </c>
    </row>
    <row r="12" ht="16.9" customHeight="1" s="1395">
      <c r="A12" t="inlineStr">
        <is>
          <t>21.8-E12314</t>
        </is>
      </c>
      <c r="B12" t="inlineStr">
        <is>
          <t>BRACKET OF PNEUMATIC PIPING</t>
        </is>
      </c>
    </row>
    <row r="13" ht="16.9" customHeight="1" s="1395">
      <c r="A13" t="inlineStr">
        <is>
          <t>21.8-E12316</t>
        </is>
      </c>
      <c r="B13" t="inlineStr">
        <is>
          <t>BRACKET OF FILTER REACTOR</t>
        </is>
      </c>
    </row>
    <row r="14" ht="16.9" customHeight="1" s="1395">
      <c r="A14" t="inlineStr">
        <is>
          <t>21.8-E12317</t>
        </is>
      </c>
      <c r="B14" t="inlineStr">
        <is>
          <t>BRACKET OF AIR SUPPLY MODUL</t>
        </is>
      </c>
    </row>
    <row r="15" ht="16.9" customHeight="1" s="1395">
      <c r="A15" t="inlineStr">
        <is>
          <t>21.8-E12318</t>
        </is>
      </c>
      <c r="B15" t="inlineStr">
        <is>
          <t>BRACKET OF COMPRESSOR CONTROL BOX</t>
        </is>
      </c>
    </row>
    <row r="16" ht="16.9" customHeight="1" s="1395">
      <c r="A16" t="inlineStr">
        <is>
          <t>21.8-E12319</t>
        </is>
      </c>
      <c r="B16" t="inlineStr">
        <is>
          <t>BRACKET OF EXPANSION BOX</t>
        </is>
      </c>
    </row>
    <row r="17" ht="16.9" customHeight="1" s="1395">
      <c r="A17" t="inlineStr">
        <is>
          <t>21.8-E12320</t>
        </is>
      </c>
      <c r="B17" t="inlineStr">
        <is>
          <t>BRACKET OF LGS (GROUND SWITCH)</t>
        </is>
      </c>
    </row>
    <row r="18" ht="16.9" customHeight="1" s="1395">
      <c r="A18" t="inlineStr">
        <is>
          <t>21.8-E12321</t>
        </is>
      </c>
      <c r="B18" t="inlineStr">
        <is>
          <t>BRACKET OF TERMINAL BOX</t>
        </is>
      </c>
    </row>
    <row r="19" ht="16.9" customHeight="1" s="1395">
      <c r="A19" t="inlineStr">
        <is>
          <t>21.8-E12322</t>
        </is>
      </c>
      <c r="B19" t="inlineStr">
        <is>
          <t>BRACKET OF GROUNDING PLATE</t>
        </is>
      </c>
    </row>
    <row r="20" ht="16.9" customHeight="1" s="1395">
      <c r="A20" t="inlineStr">
        <is>
          <t>22.0-E12301</t>
        </is>
      </c>
      <c r="B20" t="inlineStr">
        <is>
          <t>SIDEWALL ARRANGEMENT M2</t>
        </is>
      </c>
    </row>
    <row r="21" ht="16.9" customHeight="1" s="1395">
      <c r="A21" t="inlineStr">
        <is>
          <t>22.8-E12201</t>
        </is>
      </c>
      <c r="B21" t="inlineStr">
        <is>
          <t>ARR BRACKET ON SIDE WALL M2</t>
        </is>
      </c>
    </row>
    <row r="22" ht="16.9" customHeight="1" s="1395">
      <c r="A22" t="inlineStr">
        <is>
          <t>22.8-E12011</t>
        </is>
      </c>
      <c r="B22" t="inlineStr">
        <is>
          <t>BRACKET ROLL FILTER PANEL</t>
        </is>
      </c>
    </row>
    <row r="23" ht="16.9" customHeight="1" s="1395">
      <c r="A23" t="inlineStr">
        <is>
          <t>23.0-E12201</t>
        </is>
      </c>
      <c r="B23" t="inlineStr">
        <is>
          <t>ENDWALL ARRANGEMENT M2</t>
        </is>
      </c>
    </row>
    <row r="24" ht="16.9" customHeight="1" s="1395">
      <c r="A24" t="inlineStr">
        <is>
          <t>23.8-E12001</t>
        </is>
      </c>
      <c r="B24" t="inlineStr">
        <is>
          <t>ARR BRACKET ON ENDWALL M2</t>
        </is>
      </c>
    </row>
    <row r="25" ht="16.9" customHeight="1" s="1395">
      <c r="A25" t="inlineStr">
        <is>
          <t>23.8-E12005</t>
        </is>
      </c>
      <c r="B25" t="inlineStr">
        <is>
          <t>DIRECTOR CABLE ON ON ENDWALL</t>
        </is>
      </c>
    </row>
    <row r="26" ht="16.9" customHeight="1" s="1395">
      <c r="A26" t="inlineStr">
        <is>
          <t>25.0-E12201</t>
        </is>
      </c>
      <c r="B26" t="inlineStr">
        <is>
          <t>ROOF ARRANGEMENT M2</t>
        </is>
      </c>
    </row>
    <row r="27" ht="16.9" customHeight="1" s="1395">
      <c r="A27" t="inlineStr">
        <is>
          <t>25.5-E12201</t>
        </is>
      </c>
      <c r="B27" t="inlineStr">
        <is>
          <t>ARR CEILLING FRAMING M2</t>
        </is>
      </c>
    </row>
    <row r="28" ht="16.9" customHeight="1" s="1395">
      <c r="A28" t="inlineStr">
        <is>
          <t>25.5-E12002</t>
        </is>
      </c>
      <c r="B28" t="inlineStr">
        <is>
          <t>CEILLING FRAMING PASSANGER ROOM</t>
        </is>
      </c>
    </row>
    <row r="29" ht="16.9" customHeight="1" s="1395">
      <c r="A29" t="inlineStr">
        <is>
          <t>25.8-E12301</t>
        </is>
      </c>
      <c r="B29" t="inlineStr">
        <is>
          <t>ARR BRACKET ON ROOF M2</t>
        </is>
      </c>
    </row>
    <row r="30" ht="16.9" customHeight="1" s="1395">
      <c r="A30" t="inlineStr">
        <is>
          <t>25.8-E12003</t>
        </is>
      </c>
      <c r="B30" t="inlineStr">
        <is>
          <t>CABLE DIRECTOR ON ROOF</t>
        </is>
      </c>
    </row>
    <row r="31" ht="16.9" customHeight="1" s="1395">
      <c r="A31" t="inlineStr">
        <is>
          <t>25.8-E12008</t>
        </is>
      </c>
      <c r="B31" t="inlineStr">
        <is>
          <t>CABLE DIRECTOR ON REAR ROOF FRAME</t>
        </is>
      </c>
    </row>
    <row r="32" ht="16.9" customHeight="1" s="1395">
      <c r="A32" t="inlineStr">
        <is>
          <t>Gagal, cek manual</t>
        </is>
      </c>
      <c r="B32" t="inlineStr">
        <is>
          <t>BATASBAWAH</t>
        </is>
      </c>
    </row>
    <row r="33" ht="16.9" customFormat="1" customHeight="1" s="1003">
      <c r="A33" t="inlineStr">
        <is>
          <t>Gagal, cek manual</t>
        </is>
      </c>
    </row>
    <row r="34" ht="16.9" customHeight="1" s="1395">
      <c r="A34" t="inlineStr">
        <is>
          <t>Gagal, cek manual</t>
        </is>
      </c>
    </row>
    <row r="35" ht="16.9" customFormat="1" customHeight="1" s="1226">
      <c r="A35" t="inlineStr">
        <is>
          <t>Gagal, cek manual</t>
        </is>
      </c>
    </row>
    <row r="36" ht="16.9" customFormat="1" customHeight="1" s="1226">
      <c r="A36" t="inlineStr">
        <is>
          <t>Gagal, cek manual</t>
        </is>
      </c>
    </row>
    <row r="37" ht="16.9" customFormat="1" customHeight="1" s="1226">
      <c r="A37" t="inlineStr">
        <is>
          <t>Gagal, cek manual</t>
        </is>
      </c>
    </row>
    <row r="38" ht="16.9" customFormat="1" customHeight="1" s="1226">
      <c r="A38" t="inlineStr">
        <is>
          <t>Gagal, cek manual</t>
        </is>
      </c>
    </row>
    <row r="39" ht="16.9" customFormat="1" customHeight="1" s="1226">
      <c r="A39" t="inlineStr">
        <is>
          <t>Gagal, cek manual</t>
        </is>
      </c>
    </row>
    <row r="40" ht="16.9" customFormat="1" customHeight="1" s="1226">
      <c r="A40" t="inlineStr">
        <is>
          <t>Gagal, cek manual</t>
        </is>
      </c>
    </row>
    <row r="41" ht="16.9" customFormat="1" customHeight="1" s="1226">
      <c r="A41" t="inlineStr">
        <is>
          <t>Gagal, cek manual</t>
        </is>
      </c>
    </row>
    <row r="42" ht="16.9" customFormat="1" customHeight="1" s="1226">
      <c r="A42" t="inlineStr">
        <is>
          <t>Gagal, cek manual</t>
        </is>
      </c>
    </row>
    <row r="43" ht="16.9" customFormat="1" customHeight="1" s="1226">
      <c r="A43" t="inlineStr">
        <is>
          <t>Gagal, cek manual</t>
        </is>
      </c>
    </row>
    <row r="44" ht="16.9" customFormat="1" customHeight="1" s="1226">
      <c r="A44" t="inlineStr">
        <is>
          <t>Gagal, cek manual</t>
        </is>
      </c>
      <c r="B44">
        <f>J10</f>
        <v/>
      </c>
    </row>
    <row r="45" ht="16.9" customFormat="1" customHeight="1" s="1226">
      <c r="A45" t="inlineStr">
        <is>
          <t>Gagal, cek manual</t>
        </is>
      </c>
    </row>
    <row r="46" ht="16.9" customFormat="1" customHeight="1" s="1226">
      <c r="A46" t="inlineStr">
        <is>
          <t>Gagal, cek manual</t>
        </is>
      </c>
      <c r="B46" t="inlineStr">
        <is>
          <t>GREEN CAR</t>
        </is>
      </c>
      <c r="C46">
        <f>SUM(S127:S130)</f>
        <v/>
      </c>
    </row>
    <row r="47" ht="16.9" customFormat="1" customHeight="1" s="1226">
      <c r="A47" t="inlineStr">
        <is>
          <t>Gagal, cek manual</t>
        </is>
      </c>
    </row>
    <row r="48" ht="16.9" customFormat="1" customHeight="1" s="1226">
      <c r="A48" t="inlineStr">
        <is>
          <t>Gagal, cek manual</t>
        </is>
      </c>
      <c r="B48" t="inlineStr">
        <is>
          <t>BRACKET AND SUPPORT</t>
        </is>
      </c>
      <c r="C48">
        <f>SUM(S136:S139)</f>
        <v/>
      </c>
    </row>
    <row r="49" ht="16.9" customFormat="1" customHeight="1" s="1226">
      <c r="A49" t="inlineStr">
        <is>
          <t>Gagal, cek manual</t>
        </is>
      </c>
    </row>
    <row r="50" ht="16.9" customFormat="1" customHeight="1" s="1226">
      <c r="A50" t="inlineStr">
        <is>
          <t>Gagal, cek manual</t>
        </is>
      </c>
      <c r="B50" t="inlineStr">
        <is>
          <t>TOTAL DRAWING/BERAT KERETA</t>
        </is>
      </c>
      <c r="C50">
        <f>S131+S140</f>
        <v/>
      </c>
    </row>
    <row r="51" ht="16.9" customFormat="1" customHeight="1" s="1226">
      <c r="A51" t="inlineStr">
        <is>
          <t>Gagal, cek manual</t>
        </is>
      </c>
      <c r="B51" t="inlineStr">
        <is>
          <t>PROGRESS TOTAL</t>
        </is>
      </c>
    </row>
    <row r="52" ht="16.9" customFormat="1" customHeight="1" s="1226">
      <c r="A52" t="inlineStr">
        <is>
          <t>Gagal, cek manual</t>
        </is>
      </c>
    </row>
    <row r="53" ht="16.9" customFormat="1" customHeight="1" s="1226">
      <c r="A53" t="inlineStr">
        <is>
          <t>Gagal, cek manual</t>
        </is>
      </c>
    </row>
    <row r="54" ht="16.9" customFormat="1" customHeight="1" s="1003">
      <c r="A54" t="inlineStr">
        <is>
          <t>Gagal, cek manual</t>
        </is>
      </c>
    </row>
    <row r="55" ht="16.9" customFormat="1" customHeight="1" s="1226">
      <c r="A55" t="inlineStr">
        <is>
          <t>Gagal, cek manual</t>
        </is>
      </c>
    </row>
    <row r="56" ht="16.9" customFormat="1" customHeight="1" s="1226">
      <c r="A56" t="inlineStr">
        <is>
          <t>Gagal, cek manual</t>
        </is>
      </c>
    </row>
    <row r="57" ht="16.9" customFormat="1" customHeight="1" s="1226">
      <c r="A57" t="inlineStr">
        <is>
          <t>Gagal, cek manual</t>
        </is>
      </c>
    </row>
    <row r="58" ht="16.9" customHeight="1" s="1395">
      <c r="A58" t="inlineStr">
        <is>
          <t>Gagal, cek manual</t>
        </is>
      </c>
    </row>
    <row r="59" ht="16.9" customHeight="1" s="1395">
      <c r="A59" t="inlineStr">
        <is>
          <t>Gagal, cek manual</t>
        </is>
      </c>
    </row>
    <row r="60" ht="16.9" customHeight="1" s="1395">
      <c r="A60" t="inlineStr">
        <is>
          <t>Gagal, cek manual</t>
        </is>
      </c>
    </row>
    <row r="61" ht="16.9" customHeight="1" s="1395">
      <c r="A61" t="inlineStr">
        <is>
          <t>Gagal, cek manual</t>
        </is>
      </c>
    </row>
    <row r="62" ht="16.9" customHeight="1" s="1395">
      <c r="A62" t="inlineStr">
        <is>
          <t>Gagal, cek manual</t>
        </is>
      </c>
    </row>
    <row r="63" ht="16.9" customHeight="1" s="1395">
      <c r="A63" t="inlineStr">
        <is>
          <t>Gagal, cek manual</t>
        </is>
      </c>
    </row>
    <row r="64" ht="16.9" customHeight="1" s="1395"/>
    <row r="65" ht="16.9" customHeight="1" s="1395"/>
    <row r="66" ht="16.9" customHeight="1" s="1395"/>
    <row r="67" ht="16.9" customHeight="1" s="1395"/>
    <row r="68" ht="16.9" customHeight="1" s="1395"/>
    <row r="69" ht="16.9" customHeight="1" s="1395"/>
    <row r="70" ht="16.9" customHeight="1" s="1395"/>
    <row r="71" ht="16.9" customHeight="1" s="1395"/>
    <row r="72" ht="16.9" customHeight="1" s="1395"/>
    <row r="73" ht="16.9" customHeight="1" s="1395"/>
    <row r="74" ht="16.9" customHeight="1" s="1395"/>
    <row r="75" ht="16.9" customHeight="1" s="1395"/>
    <row r="76" ht="16.9" customHeight="1" s="1395"/>
    <row r="77" ht="16.9" customFormat="1" customHeight="1" s="1003"/>
    <row r="78" ht="16.9" customHeight="1" s="1395"/>
    <row r="79" ht="16.9" customHeight="1" s="1395"/>
    <row r="80" ht="16.9" customFormat="1" customHeight="1" s="1003"/>
    <row r="81" ht="16.9" customHeight="1" s="1395"/>
    <row r="82" ht="16.9" customFormat="1" customHeight="1" s="1226"/>
    <row r="83" ht="16.9" customFormat="1" customHeight="1" s="1226"/>
    <row r="84" ht="16.9" customHeight="1" s="1395"/>
    <row r="85" ht="16.9" customHeight="1" s="1395"/>
    <row r="86" ht="16.9" customHeight="1" s="1395"/>
    <row r="87" ht="16.9" customHeight="1" s="1395"/>
    <row r="88" ht="16.9" customHeight="1" s="1395"/>
    <row r="89" ht="16.9" customHeight="1" s="1395"/>
    <row r="90" ht="16.9" customHeight="1" s="1395"/>
    <row r="91" ht="16.9" customHeight="1" s="1395"/>
    <row r="92" ht="16.9" customFormat="1" customHeight="1" s="1003"/>
    <row r="93" ht="16.9" customHeight="1" s="1395"/>
    <row r="94" ht="16.9" customHeight="1" s="1395"/>
    <row r="95" ht="16.9" customHeight="1" s="1395"/>
    <row r="96" ht="16.9" customHeight="1" s="1395"/>
    <row r="97" ht="16.9" customHeight="1" s="1395"/>
    <row r="98" ht="16.9" customHeight="1" s="1395"/>
    <row r="99" ht="16.9" customHeight="1" s="1395"/>
    <row r="100" ht="16.9" customHeight="1" s="1395"/>
    <row r="101" ht="16.9" customHeight="1" s="1395"/>
    <row r="102" ht="16.9" customHeight="1" s="1395"/>
    <row r="103" ht="16.9" customHeight="1" s="1395"/>
    <row r="104" ht="16.9" customHeight="1" s="1395"/>
    <row r="105" ht="16.9" customHeight="1" s="1395"/>
    <row r="106" ht="16.9" customHeight="1" s="1395"/>
    <row r="107" ht="16.9" customHeight="1" s="1395"/>
    <row r="108" ht="16.9" customHeight="1" s="1395"/>
    <row r="109" ht="16.9" customHeight="1" s="1395"/>
    <row r="110" ht="16.9" customHeight="1" s="1395"/>
    <row r="111" ht="16.9" customHeight="1" s="1395"/>
    <row r="112" ht="16.5" customHeight="1" s="1395"/>
    <row r="113" ht="16.5" customHeight="1" s="1395"/>
    <row r="114" ht="16.5" customHeight="1" s="1395"/>
    <row r="115" ht="16.5" customHeight="1" s="1395"/>
    <row r="116" ht="16.5" customHeight="1" s="1395"/>
    <row r="117" ht="16.5" customHeight="1" s="1395"/>
    <row r="118" ht="16.5" customHeight="1" s="1395"/>
    <row r="119" ht="16.5" customHeight="1" s="1395"/>
    <row r="120" ht="16.5" customHeight="1" s="1395"/>
    <row r="121" ht="16.5" customHeight="1" s="1395"/>
    <row r="122" ht="17" customHeight="1" s="1395"/>
    <row r="123" ht="35" customHeight="1" s="1395"/>
    <row r="124" ht="35" customHeight="1" s="1395"/>
    <row r="125" ht="15.75" customHeight="1" s="1395"/>
    <row r="126" ht="15.75" customHeight="1" s="1395"/>
    <row r="127" ht="15.75" customHeight="1" s="1395"/>
    <row r="128" ht="15.75" customHeight="1" s="1395"/>
    <row r="129" ht="15.75" customHeight="1" s="1395"/>
    <row r="130" ht="15.75" customHeight="1" s="1395"/>
    <row r="131" ht="15.75" customHeight="1" s="1395"/>
    <row r="132" ht="15.75" customHeight="1" s="1395"/>
    <row r="133" ht="15.75" customHeight="1" s="1395"/>
    <row r="134" ht="15.75" customHeight="1" s="1395"/>
    <row r="135" ht="15.75" customHeight="1" s="1395"/>
    <row r="136" ht="15.75" customHeight="1" s="1395"/>
    <row r="137" ht="15.75" customHeight="1" s="1395"/>
    <row r="138" ht="15.75" customHeight="1" s="1395"/>
    <row r="139" ht="15" customHeight="1" s="1395"/>
    <row r="147" ht="35" customHeight="1" s="1395"/>
    <row r="148" ht="35" customHeight="1" s="1395"/>
    <row r="149" ht="15.75" customHeight="1" s="1395"/>
    <row r="150" ht="15.75" customHeight="1" s="1395"/>
    <row r="151" ht="15.75" customHeight="1" s="1395"/>
    <row r="152" ht="15.75" customHeight="1" s="1395"/>
    <row r="153" ht="15.75" customHeight="1" s="1395"/>
    <row r="154" ht="15.75" customHeight="1" s="1395"/>
    <row r="155" ht="15" customHeight="1" s="1395"/>
    <row r="156" ht="15" customHeight="1" s="1395"/>
  </sheetData>
  <mergeCells count="129">
    <mergeCell ref="AJ1:AJ2"/>
    <mergeCell ref="K123:L124"/>
    <mergeCell ref="M123:N124"/>
    <mergeCell ref="O123:P124"/>
    <mergeCell ref="Q123:R124"/>
    <mergeCell ref="K147:L148"/>
    <mergeCell ref="M147:N148"/>
    <mergeCell ref="O147:P148"/>
    <mergeCell ref="Q147:R148"/>
    <mergeCell ref="U133:U134"/>
    <mergeCell ref="U135:U139"/>
    <mergeCell ref="W8:W9"/>
    <mergeCell ref="W123:W124"/>
    <mergeCell ref="X8:X9"/>
    <mergeCell ref="Y8:Y9"/>
    <mergeCell ref="Z8:Z9"/>
    <mergeCell ref="AA8:AA9"/>
    <mergeCell ref="AB8:AB9"/>
    <mergeCell ref="I147:I148"/>
    <mergeCell ref="J8:J9"/>
    <mergeCell ref="J123:J124"/>
    <mergeCell ref="J147:J148"/>
    <mergeCell ref="K8:K9"/>
    <mergeCell ref="S123:S124"/>
    <mergeCell ref="S147:S148"/>
    <mergeCell ref="T123:T124"/>
    <mergeCell ref="T147:T148"/>
    <mergeCell ref="K152:L152"/>
    <mergeCell ref="M152:N152"/>
    <mergeCell ref="O152:P152"/>
    <mergeCell ref="Q152:R152"/>
    <mergeCell ref="K154:L154"/>
    <mergeCell ref="M154:N154"/>
    <mergeCell ref="O154:P154"/>
    <mergeCell ref="Q154:R154"/>
    <mergeCell ref="K155:L155"/>
    <mergeCell ref="M155:N155"/>
    <mergeCell ref="O155:P155"/>
    <mergeCell ref="Q155:R155"/>
    <mergeCell ref="K149:L149"/>
    <mergeCell ref="M149:N149"/>
    <mergeCell ref="O149:P149"/>
    <mergeCell ref="Q149:R149"/>
    <mergeCell ref="K150:L150"/>
    <mergeCell ref="M150:N150"/>
    <mergeCell ref="O150:P150"/>
    <mergeCell ref="Q150:R150"/>
    <mergeCell ref="K151:L151"/>
    <mergeCell ref="M151:N151"/>
    <mergeCell ref="O151:P151"/>
    <mergeCell ref="Q151:R151"/>
    <mergeCell ref="Q141:R141"/>
    <mergeCell ref="K142:L142"/>
    <mergeCell ref="M142:N142"/>
    <mergeCell ref="O142:P142"/>
    <mergeCell ref="Q142:R142"/>
    <mergeCell ref="K143:L143"/>
    <mergeCell ref="M143:N143"/>
    <mergeCell ref="O143:P143"/>
    <mergeCell ref="Q143:R143"/>
    <mergeCell ref="K138:L138"/>
    <mergeCell ref="M138:N138"/>
    <mergeCell ref="O138:P138"/>
    <mergeCell ref="Q138:R138"/>
    <mergeCell ref="K139:L139"/>
    <mergeCell ref="M139:N139"/>
    <mergeCell ref="O139:P139"/>
    <mergeCell ref="Q139:R139"/>
    <mergeCell ref="K140:L140"/>
    <mergeCell ref="M140:N140"/>
    <mergeCell ref="O140:P140"/>
    <mergeCell ref="Q140:R140"/>
    <mergeCell ref="K135:L135"/>
    <mergeCell ref="M135:N135"/>
    <mergeCell ref="O135:P135"/>
    <mergeCell ref="Q135:R135"/>
    <mergeCell ref="K136:L136"/>
    <mergeCell ref="M136:N136"/>
    <mergeCell ref="O136:P136"/>
    <mergeCell ref="Q136:R136"/>
    <mergeCell ref="K137:L137"/>
    <mergeCell ref="M137:N137"/>
    <mergeCell ref="O137:P137"/>
    <mergeCell ref="Q137:R137"/>
    <mergeCell ref="Q132:R132"/>
    <mergeCell ref="K133:L133"/>
    <mergeCell ref="M133:N133"/>
    <mergeCell ref="O133:P133"/>
    <mergeCell ref="Q133:R133"/>
    <mergeCell ref="K134:L134"/>
    <mergeCell ref="M134:N134"/>
    <mergeCell ref="O134:P134"/>
    <mergeCell ref="Q134:R134"/>
    <mergeCell ref="K129:L129"/>
    <mergeCell ref="M129:N129"/>
    <mergeCell ref="O129:P129"/>
    <mergeCell ref="Q129:R129"/>
    <mergeCell ref="K130:L130"/>
    <mergeCell ref="M130:N130"/>
    <mergeCell ref="O130:P130"/>
    <mergeCell ref="Q130:R130"/>
    <mergeCell ref="K131:L131"/>
    <mergeCell ref="M131:N131"/>
    <mergeCell ref="O131:P131"/>
    <mergeCell ref="Q131:R131"/>
    <mergeCell ref="Q126:R126"/>
    <mergeCell ref="K127:L127"/>
    <mergeCell ref="M127:N127"/>
    <mergeCell ref="O127:P127"/>
    <mergeCell ref="Q127:R127"/>
    <mergeCell ref="K128:L128"/>
    <mergeCell ref="M128:N128"/>
    <mergeCell ref="O128:P128"/>
    <mergeCell ref="Q128:R128"/>
    <mergeCell ref="AH1:AI1"/>
    <mergeCell ref="A2:I2"/>
    <mergeCell ref="AC6:AE6"/>
    <mergeCell ref="AC7:AE7"/>
    <mergeCell ref="B8:I8"/>
    <mergeCell ref="L8:Q8"/>
    <mergeCell ref="R8:V8"/>
    <mergeCell ref="AC8:AE8"/>
    <mergeCell ref="K125:L125"/>
    <mergeCell ref="M125:N125"/>
    <mergeCell ref="O125:P125"/>
    <mergeCell ref="Q125:R125"/>
    <mergeCell ref="A8:A9"/>
    <mergeCell ref="I123:I124"/>
    <mergeCell ref="AG1:AG2"/>
  </mergeCells>
  <printOptions horizontalCentered="1"/>
  <pageMargins left="0" right="0" top="0.1" bottom="0.1" header="0.510416666666667" footer="0.0791666666666667"/>
  <pageSetup orientation="landscape" paperSize="9" scale="46" firstPageNumber="0" useFirstPageNumber="1" horizontalDpi="300" verticalDpi="300"/>
  <headerFooter>
    <oddHeader/>
    <oddFooter>&amp;LForm No.IV-1.043 Rev.0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2"/>
  <sheetViews>
    <sheetView showGridLines="0" topLeftCell="B1" zoomScale="67" workbookViewId="0">
      <pane ySplit="9" topLeftCell="A104" activePane="bottomLeft" state="frozen"/>
      <selection pane="bottomLeft" activeCell="J109" sqref="J109"/>
    </sheetView>
  </sheetViews>
  <sheetFormatPr baseColWidth="8" defaultColWidth="11.33203125" defaultRowHeight="15.5" outlineLevelRow="1"/>
  <cols>
    <col width="5.1640625" customWidth="1" style="531" min="1" max="1"/>
    <col width="3.08203125" customWidth="1" style="3" min="2" max="7"/>
    <col width="3.5" customWidth="1" style="3" min="8" max="8"/>
    <col width="13.6640625" customWidth="1" style="463" min="9" max="9"/>
    <col width="62.4140625" customWidth="1" style="778" min="10" max="10"/>
    <col width="5.08203125" customWidth="1" style="1308" min="11" max="11"/>
    <col width="5.58203125" customWidth="1" style="1308" min="12" max="17"/>
    <col hidden="1" width="12.33203125" customWidth="1" style="1395" min="18" max="18"/>
    <col hidden="1" width="15" customWidth="1" style="1395" min="19" max="19"/>
    <col hidden="1" width="12.33203125" customWidth="1" style="1395" min="20" max="20"/>
    <col hidden="1" width="11.4140625" customWidth="1" style="1395" min="21" max="21"/>
    <col width="9" customWidth="1" style="1362" min="22" max="22"/>
    <col width="12.4140625" customWidth="1" style="1362" min="23" max="23"/>
    <col width="10.25" customWidth="1" style="1362" min="24" max="24"/>
    <col hidden="1" width="17" customWidth="1" style="1226" min="25" max="25"/>
    <col width="9.83203125" customWidth="1" style="1362" min="26" max="26"/>
    <col width="12.1640625" customWidth="1" style="1362" min="27" max="27"/>
    <col width="6.75" customWidth="1" style="1395" min="28" max="28"/>
    <col width="11.4140625" customWidth="1" style="1395" min="29" max="32"/>
    <col width="11.33203125" customWidth="1" style="871" min="33" max="34"/>
    <col width="11.08203125" customWidth="1" style="1395" min="1015" max="1026"/>
  </cols>
  <sheetData>
    <row r="1" ht="13" customHeight="1" s="1395">
      <c r="A1" s="9" t="n"/>
      <c r="B1" s="716" t="n"/>
      <c r="C1" s="99" t="n"/>
    </row>
    <row r="2" ht="13" customHeight="1" s="1395">
      <c r="A2" t="inlineStr">
        <is>
          <t>12.3-456</t>
        </is>
      </c>
      <c r="C2" t="inlineStr">
        <is>
          <t>2D</t>
        </is>
      </c>
    </row>
    <row r="3" ht="13" customHeight="1" s="1395">
      <c r="A3" t="inlineStr">
        <is>
          <t>00.0-E12401</t>
        </is>
      </c>
      <c r="B3" t="inlineStr">
        <is>
          <t>GA T E12 KCI 2022</t>
        </is>
      </c>
    </row>
    <row r="4" ht="13" customHeight="1" s="1395">
      <c r="A4" t="inlineStr">
        <is>
          <t>00.0-E12020</t>
        </is>
      </c>
      <c r="B4" t="inlineStr">
        <is>
          <t>TRAILLER BOGIE ASSEMBLY</t>
        </is>
      </c>
    </row>
    <row r="5" ht="13" customHeight="1" s="1395">
      <c r="A5" t="inlineStr">
        <is>
          <t>00.0-E12402</t>
        </is>
      </c>
      <c r="B5" t="inlineStr">
        <is>
          <t>CARBODY SET T1</t>
        </is>
      </c>
    </row>
    <row r="6" ht="13" customHeight="1" s="1395">
      <c r="A6" t="inlineStr">
        <is>
          <t>20.0-E12401</t>
        </is>
      </c>
      <c r="B6" t="inlineStr">
        <is>
          <t>CARBODY SHEEL  T1</t>
        </is>
      </c>
    </row>
    <row r="7" ht="13" customHeight="1" s="1395">
      <c r="A7" t="inlineStr">
        <is>
          <t>21.0-E12401</t>
        </is>
      </c>
      <c r="B7" t="inlineStr">
        <is>
          <t>UNDERFRAME ARRANGEMENT T1</t>
        </is>
      </c>
    </row>
    <row r="8" ht="18" customHeight="1" s="1395">
      <c r="A8" t="inlineStr">
        <is>
          <t>21.4-E12401</t>
        </is>
      </c>
      <c r="B8" t="inlineStr">
        <is>
          <t>FLOOR CONSTRUCTION</t>
        </is>
      </c>
    </row>
    <row r="9" ht="16.9" customHeight="1" s="1395">
      <c r="A9" t="inlineStr">
        <is>
          <t>21.5-E12401</t>
        </is>
      </c>
      <c r="B9" t="inlineStr">
        <is>
          <t>ARR SUPORTING FRAME FOR FLOOR</t>
        </is>
      </c>
    </row>
    <row r="10" ht="16.9" customHeight="1" s="1395">
      <c r="A10" t="inlineStr">
        <is>
          <t>21.5-E12407</t>
        </is>
      </c>
      <c r="B10" t="inlineStr">
        <is>
          <t>TAPPING STRIP FOR EVACUATION LINE</t>
        </is>
      </c>
    </row>
    <row r="11" ht="16.9" customHeight="1" s="1395">
      <c r="A11" t="inlineStr">
        <is>
          <t>21.8-E12401</t>
        </is>
      </c>
      <c r="B11" t="inlineStr">
        <is>
          <t>ARRANGEMENT  BRACKET &amp; FRAME ON U/F</t>
        </is>
      </c>
    </row>
    <row r="12" ht="16.9" customHeight="1" s="1395">
      <c r="A12" t="inlineStr">
        <is>
          <t>21.8-E12404</t>
        </is>
      </c>
      <c r="B12" t="inlineStr">
        <is>
          <t>BRACKET FOR COUPLER SUPPORT</t>
        </is>
      </c>
    </row>
    <row r="13" ht="16.9" customHeight="1" s="1395">
      <c r="A13" t="inlineStr">
        <is>
          <t>21.8-E12406</t>
        </is>
      </c>
      <c r="B13" t="inlineStr">
        <is>
          <t>BRACKET OF ELECTRIC CONTROL PANEL</t>
        </is>
      </c>
    </row>
    <row r="14" ht="16.9" customHeight="1" s="1395">
      <c r="A14" t="inlineStr">
        <is>
          <t>21.8-E12407</t>
        </is>
      </c>
      <c r="B14" t="inlineStr">
        <is>
          <t>BRACKET OF BRAKE CONTROL UNIT</t>
        </is>
      </c>
    </row>
    <row r="15" ht="16.9" customHeight="1" s="1395">
      <c r="A15" t="inlineStr">
        <is>
          <t>21.8-E12409</t>
        </is>
      </c>
      <c r="B15" t="inlineStr">
        <is>
          <t>BRACKET OF LGS  (GROUND SWITCH)</t>
        </is>
      </c>
    </row>
    <row r="16" ht="16.9" customHeight="1" s="1395">
      <c r="A16" t="inlineStr">
        <is>
          <t>21.8-E12410</t>
        </is>
      </c>
      <c r="B16" t="inlineStr">
        <is>
          <t>BRACKET OF CABLE DUCTING</t>
        </is>
      </c>
    </row>
    <row r="17" ht="16.9" customHeight="1" s="1395">
      <c r="A17" t="inlineStr">
        <is>
          <t>21.8-E12411</t>
        </is>
      </c>
      <c r="B17" t="inlineStr">
        <is>
          <t>BRACKET OF PNEUMATIC PIPING</t>
        </is>
      </c>
    </row>
    <row r="18" outlineLevel="1" ht="16.9" customHeight="1" s="1395">
      <c r="A18" t="inlineStr">
        <is>
          <t>21.8-E12412</t>
        </is>
      </c>
      <c r="B18" t="inlineStr">
        <is>
          <t>BRACKET OF TRANSFORMER FILTER BOX</t>
        </is>
      </c>
    </row>
    <row r="19" outlineLevel="1" ht="16.9" customHeight="1" s="1395">
      <c r="A19" t="inlineStr">
        <is>
          <t>21.8-E12413</t>
        </is>
      </c>
      <c r="B19" t="inlineStr">
        <is>
          <t>BRACKET OF APS BOX</t>
        </is>
      </c>
    </row>
    <row r="20" outlineLevel="1" ht="16.9" customHeight="1" s="1395">
      <c r="A20" t="inlineStr">
        <is>
          <t>21.8-E12414</t>
        </is>
      </c>
      <c r="B20" t="inlineStr">
        <is>
          <t>BRACKET OF RECTIFIER BOX</t>
        </is>
      </c>
    </row>
    <row r="21" outlineLevel="1" ht="16.9" customHeight="1" s="1395">
      <c r="A21" t="inlineStr">
        <is>
          <t>21.8-E12415</t>
        </is>
      </c>
      <c r="B21" t="inlineStr">
        <is>
          <t>BRACKET OF AUXILIARY SWITCH</t>
        </is>
      </c>
    </row>
    <row r="22" outlineLevel="1" ht="16.9" customHeight="1" s="1395">
      <c r="A22" t="inlineStr">
        <is>
          <t>21.8-E12416</t>
        </is>
      </c>
      <c r="B22" t="inlineStr">
        <is>
          <t>BRACKET OF IVHB</t>
        </is>
      </c>
    </row>
    <row r="23" outlineLevel="1" ht="16.9" customHeight="1" s="1395">
      <c r="A23" t="inlineStr">
        <is>
          <t>21.8-E12417</t>
        </is>
      </c>
      <c r="B23" t="inlineStr">
        <is>
          <t>BRACKET OF BATTERY BOX</t>
        </is>
      </c>
    </row>
    <row r="24" ht="16.9" customHeight="1" s="1395">
      <c r="A24" t="inlineStr">
        <is>
          <t>21.8-E12418</t>
        </is>
      </c>
      <c r="B24" t="inlineStr">
        <is>
          <t>BRACKET OF BATTERY PANEL</t>
        </is>
      </c>
    </row>
    <row r="25" outlineLevel="1" ht="16.9" customHeight="1" s="1395">
      <c r="A25" t="inlineStr">
        <is>
          <t>21.8-E12419</t>
        </is>
      </c>
      <c r="B25" t="inlineStr">
        <is>
          <t>BRACKET OF HGS (GROUND SWITCH)</t>
        </is>
      </c>
    </row>
    <row r="26" ht="16.9" customHeight="1" s="1395">
      <c r="A26" t="inlineStr">
        <is>
          <t>21.8-E12420</t>
        </is>
      </c>
      <c r="B26" t="inlineStr">
        <is>
          <t>BRACKET OF EXPANSION BOX</t>
        </is>
      </c>
    </row>
    <row r="27" outlineLevel="1" ht="16.9" customHeight="1" s="1395">
      <c r="A27" t="inlineStr">
        <is>
          <t>21.8-E12421</t>
        </is>
      </c>
      <c r="B27" t="inlineStr">
        <is>
          <t>BRACKET OF TERMINAL BOX</t>
        </is>
      </c>
    </row>
    <row r="28" outlineLevel="1" ht="16.9" customHeight="1" s="1395">
      <c r="A28" t="inlineStr">
        <is>
          <t>21.8-E12422</t>
        </is>
      </c>
      <c r="B28" t="inlineStr">
        <is>
          <t>BRACKET OF GROUNDING PLATE</t>
        </is>
      </c>
    </row>
    <row r="29" outlineLevel="1" ht="16.9" customHeight="1" s="1395">
      <c r="A29" t="inlineStr">
        <is>
          <t>21.8-E12423</t>
        </is>
      </c>
      <c r="B29" t="inlineStr">
        <is>
          <t>CABLE DIRECTOR ON UNDERFRAME</t>
        </is>
      </c>
    </row>
    <row r="30" outlineLevel="1" ht="16.9" customHeight="1" s="1395">
      <c r="A30" t="inlineStr">
        <is>
          <t>22.0-E12401</t>
        </is>
      </c>
      <c r="B30" t="inlineStr">
        <is>
          <t>SIDEWALL ARRANGEMENT T1</t>
        </is>
      </c>
    </row>
    <row r="31" outlineLevel="1" ht="16.9" customHeight="1" s="1395">
      <c r="A31" t="inlineStr">
        <is>
          <t>22.8-E12401</t>
        </is>
      </c>
      <c r="B31" t="inlineStr">
        <is>
          <t>ARR BRACKET ON SIDE WALL T1</t>
        </is>
      </c>
    </row>
    <row r="32" outlineLevel="1" ht="16.9" customFormat="1" customHeight="1" s="1003">
      <c r="A32" t="inlineStr">
        <is>
          <t>22.8-E12011</t>
        </is>
      </c>
      <c r="B32" t="inlineStr">
        <is>
          <t>BRACKET ROLL FILTER PANEL</t>
        </is>
      </c>
    </row>
    <row r="33" ht="16.9" customHeight="1" s="1395">
      <c r="A33" t="inlineStr">
        <is>
          <t>22.8-E12412</t>
        </is>
      </c>
      <c r="B33" t="inlineStr">
        <is>
          <t>HOLE FOR INDICATOR LAMP ON SIDEWALL</t>
        </is>
      </c>
    </row>
    <row r="34" outlineLevel="1" ht="16.9" customFormat="1" customHeight="1" s="1226">
      <c r="A34" t="inlineStr">
        <is>
          <t>23.0-E12401</t>
        </is>
      </c>
      <c r="B34" t="inlineStr">
        <is>
          <t>ENDWALL ARRANGEMENT T1</t>
        </is>
      </c>
    </row>
    <row r="35" outlineLevel="1" ht="16.9" customFormat="1" customHeight="1" s="1226">
      <c r="A35" t="inlineStr">
        <is>
          <t>23.8-E12001</t>
        </is>
      </c>
      <c r="B35" t="inlineStr">
        <is>
          <t>ARR BRACKET ON ENDWALL T</t>
        </is>
      </c>
    </row>
    <row r="36" outlineLevel="1" ht="16.9" customFormat="1" customHeight="1" s="1226">
      <c r="A36" t="inlineStr">
        <is>
          <t>23.8-E12005</t>
        </is>
      </c>
      <c r="B36" t="inlineStr">
        <is>
          <t>DIRECTOR CABLE ON ON ENDWALL</t>
        </is>
      </c>
    </row>
    <row r="37" outlineLevel="1" ht="16.9" customFormat="1" customHeight="1" s="1226">
      <c r="A37" t="inlineStr">
        <is>
          <t>25.0-E12401</t>
        </is>
      </c>
      <c r="B37" t="inlineStr">
        <is>
          <t>ROOF ARRANGEMENT  T1</t>
        </is>
      </c>
    </row>
    <row r="38" outlineLevel="1" ht="16.9" customFormat="1" customHeight="1" s="1226">
      <c r="A38" t="inlineStr">
        <is>
          <t>25.5-E12401</t>
        </is>
      </c>
      <c r="B38" t="inlineStr">
        <is>
          <t>ARR CEILLING FRAMING T1</t>
        </is>
      </c>
    </row>
    <row r="39" outlineLevel="1" ht="16.9" customFormat="1" customHeight="1" s="1226">
      <c r="A39" t="inlineStr">
        <is>
          <t>25.5-E12002</t>
        </is>
      </c>
      <c r="B39" t="inlineStr">
        <is>
          <t>CEILLING FRAMING PASSANGER ROOM (T)</t>
        </is>
      </c>
    </row>
    <row r="40" outlineLevel="1" ht="16.9" customFormat="1" customHeight="1" s="1226">
      <c r="A40" t="inlineStr">
        <is>
          <t>25.8-E12401</t>
        </is>
      </c>
      <c r="B40" t="inlineStr">
        <is>
          <t>ARR BRACKET ON ROOF T1</t>
        </is>
      </c>
    </row>
    <row r="41" outlineLevel="1" ht="16.9" customFormat="1" customHeight="1" s="1226">
      <c r="A41" t="inlineStr">
        <is>
          <t>Gagal, cek manual</t>
        </is>
      </c>
      <c r="B41" t="inlineStr">
        <is>
          <t>BATASBAWAH</t>
        </is>
      </c>
    </row>
    <row r="42" outlineLevel="1" ht="16.9" customFormat="1" customHeight="1" s="1226">
      <c r="A42" t="inlineStr">
        <is>
          <t>Gagal, cek manual</t>
        </is>
      </c>
    </row>
    <row r="43" outlineLevel="1" ht="16.9" customFormat="1" customHeight="1" s="1226">
      <c r="A43" t="inlineStr">
        <is>
          <t>Gagal, cek manual</t>
        </is>
      </c>
    </row>
    <row r="44" outlineLevel="1" ht="16.9" customFormat="1" customHeight="1" s="1226">
      <c r="A44" t="inlineStr">
        <is>
          <t>Gagal, cek manual</t>
        </is>
      </c>
    </row>
    <row r="45" outlineLevel="1" ht="16.9" customFormat="1" customHeight="1" s="1226">
      <c r="A45" t="inlineStr">
        <is>
          <t>Gagal, cek manual</t>
        </is>
      </c>
    </row>
    <row r="46" outlineLevel="1" ht="16.9" customFormat="1" customHeight="1" s="1226">
      <c r="A46" t="inlineStr">
        <is>
          <t>Gagal, cek manual</t>
        </is>
      </c>
    </row>
    <row r="47" outlineLevel="1" ht="16.9" customFormat="1" customHeight="1" s="1226">
      <c r="A47" t="inlineStr">
        <is>
          <t>Gagal, cek manual</t>
        </is>
      </c>
    </row>
    <row r="48" outlineLevel="1" ht="16.9" customFormat="1" customHeight="1" s="1226">
      <c r="A48" t="inlineStr">
        <is>
          <t>Gagal, cek manual</t>
        </is>
      </c>
    </row>
    <row r="49" outlineLevel="1" ht="16.9" customFormat="1" customHeight="1" s="1226">
      <c r="A49" t="inlineStr">
        <is>
          <t>Gagal, cek manual</t>
        </is>
      </c>
    </row>
    <row r="50" outlineLevel="1" ht="16.9" customFormat="1" customHeight="1" s="1226">
      <c r="A50" t="inlineStr">
        <is>
          <t>Gagal, cek manual</t>
        </is>
      </c>
    </row>
    <row r="51" outlineLevel="1" ht="16.9" customFormat="1" customHeight="1" s="1226">
      <c r="A51" t="inlineStr">
        <is>
          <t>Gagal, cek manual</t>
        </is>
      </c>
    </row>
    <row r="52" outlineLevel="1" ht="16.9" customFormat="1" customHeight="1" s="1226">
      <c r="A52" t="inlineStr">
        <is>
          <t>Gagal, cek manual</t>
        </is>
      </c>
      <c r="B52" t="inlineStr">
        <is>
          <t>Title (Judul Sub Assy)</t>
        </is>
      </c>
      <c r="C52" t="inlineStr">
        <is>
          <t>BERAT (SETELAH PENGURANGAN)</t>
        </is>
      </c>
    </row>
    <row r="53" outlineLevel="1" ht="16.9" customFormat="1" customHeight="1" s="1003">
      <c r="A53" t="inlineStr">
        <is>
          <t>Gagal, cek manual</t>
        </is>
      </c>
    </row>
    <row r="54" outlineLevel="1" ht="16.9" customFormat="1" customHeight="1" s="1226">
      <c r="A54" t="inlineStr">
        <is>
          <t>Gagal, cek manual</t>
        </is>
      </c>
      <c r="B54">
        <f>J10</f>
        <v/>
      </c>
    </row>
    <row r="55" outlineLevel="1" ht="16.9" customHeight="1" s="1395">
      <c r="A55" t="inlineStr">
        <is>
          <t>Gagal, cek manual</t>
        </is>
      </c>
    </row>
    <row r="56" ht="16.9" customHeight="1" s="1395">
      <c r="A56" t="inlineStr">
        <is>
          <t>Gagal, cek manual</t>
        </is>
      </c>
      <c r="B56">
        <f>J17</f>
        <v/>
      </c>
      <c r="C56" t="n">
        <v>3844</v>
      </c>
    </row>
    <row r="57" ht="16.9" customHeight="1" s="1395">
      <c r="A57" t="inlineStr">
        <is>
          <t>Gagal, cek manual</t>
        </is>
      </c>
      <c r="B57">
        <f>J57</f>
        <v/>
      </c>
    </row>
    <row r="58" outlineLevel="1" ht="16.9" customHeight="1" s="1395">
      <c r="A58" t="inlineStr">
        <is>
          <t>Gagal, cek manual</t>
        </is>
      </c>
      <c r="B58">
        <f>J82</f>
        <v/>
      </c>
    </row>
    <row r="59" outlineLevel="1" ht="16.9" customHeight="1" s="1395">
      <c r="A59" t="inlineStr">
        <is>
          <t>Gagal, cek manual</t>
        </is>
      </c>
      <c r="B59">
        <f>J92</f>
        <v/>
      </c>
    </row>
    <row r="60" outlineLevel="1" ht="16.9" customHeight="1" s="1395">
      <c r="A60" t="inlineStr">
        <is>
          <t>Gagal, cek manual</t>
        </is>
      </c>
      <c r="B60" t="inlineStr">
        <is>
          <t>GREEN CAR</t>
        </is>
      </c>
    </row>
    <row r="61" outlineLevel="1" ht="16.9" customHeight="1" s="1395">
      <c r="A61" t="inlineStr">
        <is>
          <t>Gagal, cek manual</t>
        </is>
      </c>
    </row>
    <row r="62" outlineLevel="1" ht="16.9" customHeight="1" s="1395">
      <c r="A62" t="inlineStr">
        <is>
          <t>Gagal, cek manual</t>
        </is>
      </c>
      <c r="B62">
        <f>J24</f>
        <v/>
      </c>
    </row>
    <row r="63" outlineLevel="1" ht="16.9" customHeight="1" s="1395">
      <c r="A63" t="inlineStr">
        <is>
          <t>Gagal, cek manual</t>
        </is>
      </c>
      <c r="B63">
        <f>J26</f>
        <v/>
      </c>
    </row>
    <row r="64" outlineLevel="1" ht="16.9" customHeight="1" s="1395">
      <c r="A64" t="inlineStr">
        <is>
          <t>Gagal, cek manual</t>
        </is>
      </c>
      <c r="B64">
        <f>J33</f>
        <v/>
      </c>
    </row>
    <row r="65" outlineLevel="1" ht="16.9" customHeight="1" s="1395">
      <c r="A65" t="inlineStr">
        <is>
          <t>Gagal, cek manual</t>
        </is>
      </c>
      <c r="B65">
        <f>J67</f>
        <v/>
      </c>
    </row>
    <row r="66" outlineLevel="1" ht="16.9" customHeight="1" s="1395">
      <c r="A66" t="inlineStr">
        <is>
          <t>Gagal, cek manual</t>
        </is>
      </c>
      <c r="B66">
        <f>J85</f>
        <v/>
      </c>
    </row>
    <row r="67" ht="16.9" customHeight="1" s="1395">
      <c r="A67" t="inlineStr">
        <is>
          <t>Gagal, cek manual</t>
        </is>
      </c>
      <c r="B67">
        <f>J98</f>
        <v/>
      </c>
    </row>
    <row r="68" outlineLevel="1" ht="16.9" customHeight="1" s="1395">
      <c r="A68" t="inlineStr">
        <is>
          <t>Gagal, cek manual</t>
        </is>
      </c>
      <c r="B68">
        <f>J101</f>
        <v/>
      </c>
    </row>
    <row r="69" outlineLevel="1" ht="16.9" customHeight="1" s="1395">
      <c r="A69" t="inlineStr">
        <is>
          <t>Gagal, cek manual</t>
        </is>
      </c>
      <c r="B69" t="inlineStr">
        <is>
          <t>BRACKET AND SUPPORT</t>
        </is>
      </c>
    </row>
    <row r="70" outlineLevel="1" ht="16.9" customHeight="1" s="1395">
      <c r="A70" t="inlineStr">
        <is>
          <t>Gagal, cek manual</t>
        </is>
      </c>
    </row>
    <row r="71" outlineLevel="1" ht="16.9" customHeight="1" s="1395">
      <c r="A71" t="inlineStr">
        <is>
          <t>Gagal, cek manual</t>
        </is>
      </c>
      <c r="B71" t="inlineStr">
        <is>
          <t>TOTAL DRAWING/BERAT KERETA</t>
        </is>
      </c>
    </row>
    <row r="72" outlineLevel="1" ht="16.9" customHeight="1" s="1395">
      <c r="A72" t="inlineStr">
        <is>
          <t>Gagal, cek manual</t>
        </is>
      </c>
      <c r="B72" t="inlineStr">
        <is>
          <t>PROGRESS TOTAL</t>
        </is>
      </c>
    </row>
    <row r="73" outlineLevel="1" ht="16.9" customHeight="1" s="1395">
      <c r="A73" t="inlineStr">
        <is>
          <t>DR.A-WING UNTUK KEBUTUHAN CARBODY AS</t>
        </is>
      </c>
    </row>
    <row r="74" outlineLevel="1" ht="16.9" customFormat="1" customHeight="1" s="1003">
      <c r="A74" t="inlineStr">
        <is>
          <t>Gagal, cek manual</t>
        </is>
      </c>
      <c r="B74" t="inlineStr">
        <is>
          <t>Title (Judul Sub Assy)</t>
        </is>
      </c>
    </row>
    <row r="75" outlineLevel="1" ht="16.9" customHeight="1" s="1395">
      <c r="A75" t="inlineStr">
        <is>
          <t>Gagal, cek manual</t>
        </is>
      </c>
    </row>
    <row r="76" outlineLevel="1" ht="16.9" customHeight="1" s="1395">
      <c r="A76" t="inlineStr">
        <is>
          <t>Gagal, cek manual</t>
        </is>
      </c>
      <c r="B76">
        <f>J15</f>
        <v/>
      </c>
    </row>
    <row r="77" outlineLevel="1" ht="16.9" customFormat="1" customHeight="1" s="1003">
      <c r="A77" t="inlineStr">
        <is>
          <t>Gagal, cek manual</t>
        </is>
      </c>
      <c r="B77">
        <f>J56</f>
        <v/>
      </c>
    </row>
    <row r="78" ht="16.9" customFormat="1" customHeight="1" s="1226">
      <c r="A78" t="inlineStr">
        <is>
          <t>Gagal, cek manual</t>
        </is>
      </c>
      <c r="B78">
        <f>J81</f>
        <v/>
      </c>
    </row>
    <row r="79" ht="16.9" customFormat="1" customHeight="1" s="1226">
      <c r="A79" t="inlineStr">
        <is>
          <t>Gagal, cek manual</t>
        </is>
      </c>
      <c r="B79">
        <f>J91</f>
        <v/>
      </c>
    </row>
    <row r="80" ht="16.9" customFormat="1" customHeight="1" s="1226">
      <c r="A80" t="inlineStr">
        <is>
          <t>Gagal, cek manual</t>
        </is>
      </c>
    </row>
    <row r="81" ht="16.9" customHeight="1" s="1395">
      <c r="A81" t="inlineStr">
        <is>
          <t>Gagal, cek manual</t>
        </is>
      </c>
      <c r="B81" t="inlineStr">
        <is>
          <t>TOTAL DRAWING INKA</t>
        </is>
      </c>
    </row>
    <row r="82" ht="16.9" customHeight="1" s="1395">
      <c r="A82" t="inlineStr">
        <is>
          <t>Gagal, cek manual</t>
        </is>
      </c>
      <c r="B82" t="inlineStr">
        <is>
          <t>PROGRESS INKA</t>
        </is>
      </c>
    </row>
    <row r="83" outlineLevel="1" ht="16.9" customHeight="1" s="1395"/>
    <row r="84" outlineLevel="1" ht="16.9" customHeight="1" s="1395"/>
    <row r="85" ht="16.9" customHeight="1" s="1395"/>
    <row r="86" outlineLevel="1" ht="16.9" customHeight="1" s="1395"/>
    <row r="87" outlineLevel="1" ht="16.9" customHeight="1" s="1395"/>
    <row r="88" outlineLevel="1" ht="16.9" customHeight="1" s="1395"/>
    <row r="89" outlineLevel="1" ht="16.9" customFormat="1" customHeight="1" s="1003"/>
    <row r="90" outlineLevel="1" ht="16.9" customHeight="1" s="1395"/>
    <row r="91" ht="16.9" customHeight="1" s="1395"/>
    <row r="92" ht="16.9" customHeight="1" s="1395"/>
    <row r="93" outlineLevel="1" ht="16.9" customHeight="1" s="1395"/>
    <row r="94" outlineLevel="1" ht="16.9" customHeight="1" s="1395"/>
    <row r="95" outlineLevel="1" ht="16.9" customHeight="1" s="1395"/>
    <row r="96" outlineLevel="1" ht="16.9" customHeight="1" s="1395"/>
    <row r="97" outlineLevel="1" ht="16.9" customHeight="1" s="1395"/>
    <row r="98" ht="16.9" customHeight="1" s="1395"/>
    <row r="99" outlineLevel="1" ht="16.9" customHeight="1" s="1395"/>
    <row r="100" ht="16.9" customFormat="1" customHeight="1" s="1226"/>
    <row r="101" ht="16.9" customHeight="1" s="1395"/>
    <row r="102" outlineLevel="1" ht="16.9" customHeight="1" s="1395"/>
    <row r="103" outlineLevel="1" ht="16.9" customHeight="1" s="1395"/>
    <row r="104" outlineLevel="1" ht="16.9" customHeight="1" s="1395"/>
    <row r="105" outlineLevel="1" ht="16.9" customHeight="1" s="1395"/>
    <row r="106" outlineLevel="1" ht="16.9" customHeight="1" s="1395"/>
    <row r="107" outlineLevel="1" ht="16.9" customHeight="1" s="1395"/>
    <row r="108" ht="16.5" customHeight="1" s="1395"/>
    <row r="109" ht="16.5" customHeight="1" s="1395"/>
    <row r="110" ht="16.5" customHeight="1" s="1395"/>
    <row r="111" ht="16.5" customHeight="1" s="1395"/>
    <row r="112" ht="16.5" customHeight="1" s="1395"/>
    <row r="113" ht="16.5" customHeight="1" s="1395"/>
    <row r="114" ht="16.5" customHeight="1" s="1395"/>
    <row r="115" ht="16.5" customHeight="1" s="1395"/>
    <row r="116" ht="16.5" customHeight="1" s="1395"/>
    <row r="117" ht="16.5" customHeight="1" s="1395"/>
    <row r="118" ht="16.5" customHeight="1" s="1395"/>
    <row r="119" ht="17" customHeight="1" s="1395"/>
    <row r="120" ht="35" customHeight="1" s="1395"/>
    <row r="121" ht="35" customHeight="1" s="1395"/>
    <row r="122" hidden="1" ht="15.75" customHeight="1" s="1395"/>
    <row r="123" hidden="1" ht="15.75" customHeight="1" s="1395"/>
    <row r="124" ht="15.75" customHeight="1" s="1395"/>
    <row r="125" ht="15.75" customHeight="1" s="1395"/>
    <row r="126" ht="15.75" customHeight="1" s="1395"/>
    <row r="127" ht="15.75" customHeight="1" s="1395"/>
    <row r="128" ht="15.75" customHeight="1" s="1395"/>
    <row r="129" ht="15.75" customHeight="1" s="1395"/>
    <row r="130" ht="15.75" customHeight="1" s="1395"/>
    <row r="131" ht="15.75" customHeight="1" s="1395"/>
    <row r="132" ht="15.75" customHeight="1" s="1395"/>
    <row r="133" ht="15.75" customHeight="1" s="1395"/>
    <row r="134" ht="15.75" customHeight="1" s="1395"/>
    <row r="135" ht="15.75" customHeight="1" s="1395"/>
    <row r="136" ht="15" customHeight="1" s="1395"/>
    <row r="142" ht="35" customHeight="1" s="1395"/>
    <row r="143" ht="35" customHeight="1" s="1395"/>
    <row r="144" ht="15.75" customHeight="1" s="1395"/>
    <row r="145" ht="15.75" customHeight="1" s="1395"/>
    <row r="146" ht="15.75" customHeight="1" s="1395"/>
    <row r="147" ht="15.75" customHeight="1" s="1395"/>
    <row r="148" ht="15.75" customHeight="1" s="1395"/>
    <row r="149" ht="15.75" customHeight="1" s="1395"/>
    <row r="150" ht="15" customHeight="1" s="1395"/>
  </sheetData>
  <mergeCells count="129">
    <mergeCell ref="V132:V136"/>
    <mergeCell ref="W8:W9"/>
    <mergeCell ref="X8:X9"/>
    <mergeCell ref="Y8:Y9"/>
    <mergeCell ref="Z8:Z9"/>
    <mergeCell ref="AA8:AA9"/>
    <mergeCell ref="AB8:AB9"/>
    <mergeCell ref="AG1:AG2"/>
    <mergeCell ref="AJ1:AJ2"/>
    <mergeCell ref="I142:I143"/>
    <mergeCell ref="J8:J9"/>
    <mergeCell ref="J120:J121"/>
    <mergeCell ref="J142:J143"/>
    <mergeCell ref="K8:K9"/>
    <mergeCell ref="S120:S121"/>
    <mergeCell ref="S142:S143"/>
    <mergeCell ref="T120:T121"/>
    <mergeCell ref="T142:T143"/>
    <mergeCell ref="K120:L121"/>
    <mergeCell ref="M120:N121"/>
    <mergeCell ref="O120:P121"/>
    <mergeCell ref="Q120:R121"/>
    <mergeCell ref="K142:L143"/>
    <mergeCell ref="M142:N143"/>
    <mergeCell ref="O142:P143"/>
    <mergeCell ref="Q142:R143"/>
    <mergeCell ref="K147:L147"/>
    <mergeCell ref="M147:N147"/>
    <mergeCell ref="O147:P147"/>
    <mergeCell ref="Q147:R147"/>
    <mergeCell ref="K149:L149"/>
    <mergeCell ref="M149:N149"/>
    <mergeCell ref="O149:P149"/>
    <mergeCell ref="Q149:R149"/>
    <mergeCell ref="K150:L150"/>
    <mergeCell ref="M150:N150"/>
    <mergeCell ref="O150:P150"/>
    <mergeCell ref="Q150:R150"/>
    <mergeCell ref="K144:L144"/>
    <mergeCell ref="M144:N144"/>
    <mergeCell ref="O144:P144"/>
    <mergeCell ref="Q144:R144"/>
    <mergeCell ref="K145:L145"/>
    <mergeCell ref="M145:N145"/>
    <mergeCell ref="O145:P145"/>
    <mergeCell ref="Q145:R145"/>
    <mergeCell ref="K146:L146"/>
    <mergeCell ref="M146:N146"/>
    <mergeCell ref="O146:P146"/>
    <mergeCell ref="Q146:R146"/>
    <mergeCell ref="Q138:R138"/>
    <mergeCell ref="K139:L139"/>
    <mergeCell ref="M139:N139"/>
    <mergeCell ref="O139:P139"/>
    <mergeCell ref="Q139:R139"/>
    <mergeCell ref="K140:L140"/>
    <mergeCell ref="M140:N140"/>
    <mergeCell ref="O140:P140"/>
    <mergeCell ref="Q140:R140"/>
    <mergeCell ref="K135:L135"/>
    <mergeCell ref="M135:N135"/>
    <mergeCell ref="O135:P135"/>
    <mergeCell ref="Q135:R135"/>
    <mergeCell ref="K136:L136"/>
    <mergeCell ref="M136:N136"/>
    <mergeCell ref="O136:P136"/>
    <mergeCell ref="Q136:R136"/>
    <mergeCell ref="K137:L137"/>
    <mergeCell ref="M137:N137"/>
    <mergeCell ref="O137:P137"/>
    <mergeCell ref="Q137:R137"/>
    <mergeCell ref="K132:L132"/>
    <mergeCell ref="M132:N132"/>
    <mergeCell ref="O132:P132"/>
    <mergeCell ref="Q132:R132"/>
    <mergeCell ref="K133:L133"/>
    <mergeCell ref="M133:N133"/>
    <mergeCell ref="O133:P133"/>
    <mergeCell ref="Q133:R133"/>
    <mergeCell ref="K134:L134"/>
    <mergeCell ref="M134:N134"/>
    <mergeCell ref="O134:P134"/>
    <mergeCell ref="Q134:R134"/>
    <mergeCell ref="Q129:R129"/>
    <mergeCell ref="K130:L130"/>
    <mergeCell ref="M130:N130"/>
    <mergeCell ref="O130:P130"/>
    <mergeCell ref="Q130:R130"/>
    <mergeCell ref="K131:L131"/>
    <mergeCell ref="M131:N131"/>
    <mergeCell ref="O131:P131"/>
    <mergeCell ref="Q131:R131"/>
    <mergeCell ref="K126:L126"/>
    <mergeCell ref="M126:N126"/>
    <mergeCell ref="O126:P126"/>
    <mergeCell ref="Q126:R126"/>
    <mergeCell ref="K127:L127"/>
    <mergeCell ref="M127:N127"/>
    <mergeCell ref="O127:P127"/>
    <mergeCell ref="Q127:R127"/>
    <mergeCell ref="K128:L128"/>
    <mergeCell ref="M128:N128"/>
    <mergeCell ref="O128:P128"/>
    <mergeCell ref="Q128:R128"/>
    <mergeCell ref="K123:P123"/>
    <mergeCell ref="Q123:R123"/>
    <mergeCell ref="K124:L124"/>
    <mergeCell ref="M124:N124"/>
    <mergeCell ref="O124:P124"/>
    <mergeCell ref="Q124:R124"/>
    <mergeCell ref="K125:L125"/>
    <mergeCell ref="M125:N125"/>
    <mergeCell ref="O125:P125"/>
    <mergeCell ref="Q125:R125"/>
    <mergeCell ref="AH1:AI1"/>
    <mergeCell ref="A2:I2"/>
    <mergeCell ref="AC6:AE6"/>
    <mergeCell ref="AC7:AE7"/>
    <mergeCell ref="B8:I8"/>
    <mergeCell ref="L8:Q8"/>
    <mergeCell ref="R8:V8"/>
    <mergeCell ref="AC8:AE8"/>
    <mergeCell ref="K122:L122"/>
    <mergeCell ref="M122:N122"/>
    <mergeCell ref="O122:P122"/>
    <mergeCell ref="Q122:R122"/>
    <mergeCell ref="A8:A9"/>
    <mergeCell ref="I120:I121"/>
    <mergeCell ref="U120:U121"/>
  </mergeCells>
  <printOptions horizontalCentered="1"/>
  <pageMargins left="0" right="0" top="0.1" bottom="0.1" header="0.510416666666667" footer="0.0791666666666667"/>
  <pageSetup orientation="landscape" paperSize="9" scale="46" firstPageNumber="0" useFirstPageNumber="1" horizontalDpi="300" verticalDpi="300"/>
  <headerFooter>
    <oddHeader/>
    <oddFooter>&amp;LForm No.IV-1.043 Rev.0</oddFooter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0"/>
  <sheetViews>
    <sheetView showGridLines="0" zoomScale="55" zoomScaleNormal="55" workbookViewId="0">
      <pane xSplit="10" ySplit="9" topLeftCell="K96" activePane="bottomRight" state="frozen"/>
      <selection pane="topRight" activeCell="A1" sqref="A1"/>
      <selection pane="bottomLeft" activeCell="A1" sqref="A1"/>
      <selection pane="bottomRight" activeCell="J102" sqref="J102"/>
    </sheetView>
  </sheetViews>
  <sheetFormatPr baseColWidth="8" defaultColWidth="11.33203125" defaultRowHeight="15.5"/>
  <cols>
    <col width="5.1640625" customWidth="1" style="531" min="1" max="1"/>
    <col width="3.08203125" customWidth="1" style="3" min="2" max="7"/>
    <col width="3.5" customWidth="1" style="3" min="8" max="8"/>
    <col width="13.6640625" customWidth="1" style="463" min="9" max="9"/>
    <col width="62.4140625" customWidth="1" style="778" min="10" max="10"/>
    <col width="5.08203125" customWidth="1" style="1308" min="11" max="11"/>
    <col width="5.58203125" customWidth="1" style="1308" min="12" max="17"/>
    <col hidden="1" width="12.33203125" customWidth="1" style="1395" min="18" max="18"/>
    <col hidden="1" width="15.33203125" customWidth="1" style="1395" min="19" max="19"/>
    <col hidden="1" width="28.75" customWidth="1" style="1395" min="20" max="20"/>
    <col hidden="1" width="11.4140625" customWidth="1" style="1395" min="21" max="21"/>
    <col width="9" customWidth="1" style="1362" min="22" max="22"/>
    <col width="12.4140625" customWidth="1" style="1362" min="23" max="23"/>
    <col width="10.25" customWidth="1" style="1362" min="24" max="24"/>
    <col hidden="1" width="17" customWidth="1" style="1226" min="25" max="25"/>
    <col width="9.83203125" customWidth="1" style="1362" min="26" max="26"/>
    <col width="12.1640625" customWidth="1" style="1362" min="27" max="27"/>
    <col width="13.33203125" customWidth="1" style="1395" min="28" max="28"/>
    <col width="11.4140625" customWidth="1" style="1395" min="29" max="31"/>
    <col width="11.08203125" customWidth="1" style="1395" min="1014" max="1025"/>
  </cols>
  <sheetData>
    <row r="1" ht="18" customHeight="1" s="1395">
      <c r="A1" s="9" t="n"/>
      <c r="B1" s="716" t="n"/>
      <c r="C1" s="99" t="n"/>
    </row>
    <row r="2" ht="18" customHeight="1" s="1395">
      <c r="A2" t="inlineStr">
        <is>
          <t>12.3-456</t>
        </is>
      </c>
      <c r="C2" t="inlineStr">
        <is>
          <t>2D</t>
        </is>
      </c>
    </row>
    <row r="3" ht="18" customHeight="1" s="1395">
      <c r="A3" t="inlineStr">
        <is>
          <t>00.0-E12501</t>
        </is>
      </c>
      <c r="B3" t="inlineStr">
        <is>
          <t>GA T E12 KCI 2022</t>
        </is>
      </c>
    </row>
    <row r="4" ht="18" customHeight="1" s="1395">
      <c r="A4" t="inlineStr">
        <is>
          <t>00.0-E12020</t>
        </is>
      </c>
      <c r="B4" t="inlineStr">
        <is>
          <t>TRAILLER BOGIE ASSEMBLY</t>
        </is>
      </c>
    </row>
    <row r="5" ht="18" customHeight="1" s="1395">
      <c r="A5" t="inlineStr">
        <is>
          <t>00.0-E12502</t>
        </is>
      </c>
      <c r="B5" t="inlineStr">
        <is>
          <t>CARBODY SET T2</t>
        </is>
      </c>
    </row>
    <row r="6" ht="18" customHeight="1" s="1395">
      <c r="A6" t="inlineStr">
        <is>
          <t>20.0-E12501</t>
        </is>
      </c>
      <c r="B6" t="inlineStr">
        <is>
          <t>CARBODY SHEEL  T2</t>
        </is>
      </c>
    </row>
    <row r="7" ht="18" customHeight="1" s="1395">
      <c r="A7" t="inlineStr">
        <is>
          <t>21.0-E12501</t>
        </is>
      </c>
      <c r="B7" t="inlineStr">
        <is>
          <t>UNDERFRAME ASSY T2</t>
        </is>
      </c>
    </row>
    <row r="8" ht="18" customHeight="1" s="1395">
      <c r="A8" t="inlineStr">
        <is>
          <t>21.4-E12501</t>
        </is>
      </c>
      <c r="B8" t="inlineStr">
        <is>
          <t>FLOOR CONSTRUCTION</t>
        </is>
      </c>
    </row>
    <row r="9" ht="16.9" customHeight="1" s="1395">
      <c r="A9" t="inlineStr">
        <is>
          <t>21.5-E12501</t>
        </is>
      </c>
      <c r="B9" t="inlineStr">
        <is>
          <t>ARR SUPORTING FRAME FOR FLOOR</t>
        </is>
      </c>
    </row>
    <row r="10" ht="16.9" customHeight="1" s="1395">
      <c r="A10" t="inlineStr">
        <is>
          <t>21.5-E12407</t>
        </is>
      </c>
      <c r="B10" t="inlineStr">
        <is>
          <t>TAPPING STRIP FOR EVACUATION LINE</t>
        </is>
      </c>
    </row>
    <row r="11" ht="16.9" customHeight="1" s="1395">
      <c r="A11" t="inlineStr">
        <is>
          <t>21.8-E12501</t>
        </is>
      </c>
      <c r="B11" t="inlineStr">
        <is>
          <t>ARRANGEMENT  BRACKET &amp; FRAME ON U/F</t>
        </is>
      </c>
    </row>
    <row r="12" ht="16.9" customHeight="1" s="1395">
      <c r="A12" t="inlineStr">
        <is>
          <t>21.8-E12409</t>
        </is>
      </c>
      <c r="B12" t="inlineStr">
        <is>
          <t>BRACKET OF LGS (GROUND SWITCH)</t>
        </is>
      </c>
    </row>
    <row r="13" ht="16.9" customHeight="1" s="1395">
      <c r="A13" t="inlineStr">
        <is>
          <t>21.8-E12510</t>
        </is>
      </c>
      <c r="B13" t="inlineStr">
        <is>
          <t>BRACKET OF CABLE DUCTING</t>
        </is>
      </c>
    </row>
    <row r="14" ht="16.9" customHeight="1" s="1395">
      <c r="A14" t="inlineStr">
        <is>
          <t>21.8-E12511</t>
        </is>
      </c>
      <c r="B14" t="inlineStr">
        <is>
          <t>BRACKET OF PNEUMATIC PIPING</t>
        </is>
      </c>
    </row>
    <row r="15" ht="16.9" customHeight="1" s="1395">
      <c r="A15" t="inlineStr">
        <is>
          <t>21.8-E12514</t>
        </is>
      </c>
      <c r="B15" t="inlineStr">
        <is>
          <t>BRACKET OF AIR SUPPLY</t>
        </is>
      </c>
    </row>
    <row r="16" ht="16.9" customHeight="1" s="1395">
      <c r="A16" t="inlineStr">
        <is>
          <t>21.8-E12515</t>
        </is>
      </c>
      <c r="B16" t="inlineStr">
        <is>
          <t>BRACKET OF TERMINAL BOX</t>
        </is>
      </c>
    </row>
    <row r="17" ht="16.9" customHeight="1" s="1395">
      <c r="A17" t="inlineStr">
        <is>
          <t>21.8-E12516</t>
        </is>
      </c>
      <c r="B17" t="inlineStr">
        <is>
          <t>BRACKET OF GROUNDING PLATE</t>
        </is>
      </c>
    </row>
    <row r="18" ht="16.9" customHeight="1" s="1395">
      <c r="A18" t="inlineStr">
        <is>
          <t>21.8-E12517</t>
        </is>
      </c>
      <c r="B18" t="inlineStr">
        <is>
          <t>CABLE DIRECTOR ON UNDERFRAME</t>
        </is>
      </c>
    </row>
    <row r="19" ht="16.9" customHeight="1" s="1395">
      <c r="A19" t="inlineStr">
        <is>
          <t>22.0-E12501</t>
        </is>
      </c>
      <c r="B19" t="inlineStr">
        <is>
          <t>SIDEWALL ARRANGEMENT T2</t>
        </is>
      </c>
    </row>
    <row r="20" ht="16.9" customHeight="1" s="1395">
      <c r="A20" t="inlineStr">
        <is>
          <t>22.8-E12501</t>
        </is>
      </c>
      <c r="B20" t="inlineStr">
        <is>
          <t>ARR BRACKET ON SIDE WALL T2</t>
        </is>
      </c>
    </row>
    <row r="21" ht="16.9" customHeight="1" s="1395">
      <c r="A21" t="inlineStr">
        <is>
          <t>22.8-E12011</t>
        </is>
      </c>
      <c r="B21" t="inlineStr">
        <is>
          <t>BRACKET ROLL FILTER PANEL</t>
        </is>
      </c>
    </row>
    <row r="22" ht="16.9" customHeight="1" s="1395">
      <c r="A22">
        <f>'.T-1 (E124)'!G</f>
        <v/>
      </c>
      <c r="B22">
        <f>'T1 (E124)'!J78</f>
        <v/>
      </c>
    </row>
    <row r="23" ht="16.9" customHeight="1" s="1395">
      <c r="A23">
        <f>'.T-1 (E124)'!G</f>
        <v/>
      </c>
      <c r="B23">
        <f>'T1 (E124)'!J79</f>
        <v/>
      </c>
    </row>
    <row r="24" ht="16.9" customHeight="1" s="1395">
      <c r="A24" t="inlineStr">
        <is>
          <t>23.0-E12501</t>
        </is>
      </c>
      <c r="B24" t="inlineStr">
        <is>
          <t>ENDWALL ARRANGEMENT T2</t>
        </is>
      </c>
    </row>
    <row r="25" ht="16.9" customHeight="1" s="1395">
      <c r="A25" t="inlineStr">
        <is>
          <t>23.8-E12001</t>
        </is>
      </c>
      <c r="B25" t="inlineStr">
        <is>
          <t>ARR BRACKET ON ENDWALL T2</t>
        </is>
      </c>
    </row>
    <row r="26" ht="16.9" customHeight="1" s="1395">
      <c r="A26" t="inlineStr">
        <is>
          <t>23.8-E12005</t>
        </is>
      </c>
      <c r="B26" t="inlineStr">
        <is>
          <t>DIRECTOR CABLE ON ON ENDWALL</t>
        </is>
      </c>
    </row>
    <row r="27" ht="16.9" customHeight="1" s="1395">
      <c r="A27" t="inlineStr">
        <is>
          <t>25.0-E12501</t>
        </is>
      </c>
      <c r="B27" t="inlineStr">
        <is>
          <t>ROOF ARRANGEMENT  T2</t>
        </is>
      </c>
    </row>
    <row r="28" ht="16.9" customHeight="1" s="1395">
      <c r="A28" t="inlineStr">
        <is>
          <t>25.5-E12501</t>
        </is>
      </c>
      <c r="B28" t="inlineStr">
        <is>
          <t>ARR CEILLING FRAMING T2</t>
        </is>
      </c>
    </row>
    <row r="29" ht="16.9" customHeight="1" s="1395">
      <c r="A29" t="inlineStr">
        <is>
          <t>25.5-E12002</t>
        </is>
      </c>
      <c r="B29" t="inlineStr">
        <is>
          <t>CEILLING FRAMING PASSANGER ROOM (T)</t>
        </is>
      </c>
    </row>
    <row r="30" ht="16.9" customHeight="1" s="1395">
      <c r="A30" t="inlineStr">
        <is>
          <t>25.8-E12501</t>
        </is>
      </c>
      <c r="B30" t="inlineStr">
        <is>
          <t>ARR BRACKET ON ROOF T2</t>
        </is>
      </c>
    </row>
    <row r="31" ht="16.9" customHeight="1" s="1395">
      <c r="A31" t="inlineStr">
        <is>
          <t>Gagal, cek manual</t>
        </is>
      </c>
      <c r="B31" t="inlineStr">
        <is>
          <t>BATASBAWAH</t>
        </is>
      </c>
    </row>
    <row r="32" ht="16.9" customFormat="1" customHeight="1" s="1003">
      <c r="A32" t="inlineStr">
        <is>
          <t>Gagal, cek manual</t>
        </is>
      </c>
    </row>
    <row r="33" ht="16.9" customHeight="1" s="1395">
      <c r="A33" t="inlineStr">
        <is>
          <t>Gagal, cek manual</t>
        </is>
      </c>
    </row>
    <row r="34" ht="16.9" customHeight="1" s="1395">
      <c r="A34" t="inlineStr">
        <is>
          <t>Gagal, cek manual</t>
        </is>
      </c>
    </row>
    <row r="35" ht="16.9" customHeight="1" s="1395">
      <c r="A35" t="inlineStr">
        <is>
          <t>Gagal, cek manual</t>
        </is>
      </c>
    </row>
    <row r="36" ht="16.9" customHeight="1" s="1395">
      <c r="A36" t="inlineStr">
        <is>
          <t>Gagal, cek manual</t>
        </is>
      </c>
    </row>
    <row r="37" ht="16.9" customHeight="1" s="1395">
      <c r="A37" t="inlineStr">
        <is>
          <t>Gagal, cek manual</t>
        </is>
      </c>
    </row>
    <row r="38" ht="16.9" customHeight="1" s="1395">
      <c r="A38" t="inlineStr">
        <is>
          <t>Gagal, cek manual</t>
        </is>
      </c>
    </row>
    <row r="39" ht="16.9" customHeight="1" s="1395">
      <c r="A39" t="inlineStr">
        <is>
          <t>Gagal, cek manual</t>
        </is>
      </c>
    </row>
    <row r="40" ht="16.9" customHeight="1" s="1395">
      <c r="A40" t="inlineStr">
        <is>
          <t>Gagal, cek manual</t>
        </is>
      </c>
    </row>
    <row r="41" ht="16.9" customFormat="1" customHeight="1" s="1003">
      <c r="A41" t="inlineStr">
        <is>
          <t>Gagal, cek manual</t>
        </is>
      </c>
    </row>
    <row r="42" ht="16.9" customHeight="1" s="1395">
      <c r="A42" t="inlineStr">
        <is>
          <t>Gagal, cek manual</t>
        </is>
      </c>
    </row>
    <row r="43" ht="16.9" customHeight="1" s="1395">
      <c r="A43" t="inlineStr">
        <is>
          <t>Gagal, cek manual</t>
        </is>
      </c>
      <c r="B43">
        <f>J10</f>
        <v/>
      </c>
    </row>
    <row r="44" ht="16.9" customFormat="1" customHeight="1" s="1003">
      <c r="A44" t="inlineStr">
        <is>
          <t>Gagal, cek manual</t>
        </is>
      </c>
    </row>
    <row r="45" ht="16.9" customHeight="1" s="1395">
      <c r="A45" t="inlineStr">
        <is>
          <t>Gagal, cek manual</t>
        </is>
      </c>
      <c r="B45" t="inlineStr">
        <is>
          <t>GREEN CAR</t>
        </is>
      </c>
    </row>
    <row r="46" ht="16.9" customHeight="1" s="1395">
      <c r="A46" t="inlineStr">
        <is>
          <t>Gagal, cek manual</t>
        </is>
      </c>
    </row>
    <row r="47" ht="16.9" customFormat="1" customHeight="1" s="1003">
      <c r="A47" t="inlineStr">
        <is>
          <t>Gagal, cek manual</t>
        </is>
      </c>
      <c r="B47" t="inlineStr">
        <is>
          <t>BRACKET AND SUPPORT</t>
        </is>
      </c>
    </row>
    <row r="48" ht="16.9" customHeight="1" s="1395">
      <c r="A48" t="inlineStr">
        <is>
          <t>Gagal, cek manual</t>
        </is>
      </c>
    </row>
    <row r="49" ht="16.9" customHeight="1" s="1395">
      <c r="A49" t="inlineStr">
        <is>
          <t>Gagal, cek manual</t>
        </is>
      </c>
      <c r="B49" t="inlineStr">
        <is>
          <t xml:space="preserve">TOTAL DRAWING </t>
        </is>
      </c>
    </row>
    <row r="50" ht="16.9" customHeight="1" s="1395">
      <c r="A50" t="inlineStr">
        <is>
          <t>Gagal, cek manual</t>
        </is>
      </c>
      <c r="B50" t="inlineStr">
        <is>
          <t>PROGRESS TOTAL</t>
        </is>
      </c>
    </row>
    <row r="51" ht="16.9" customHeight="1" s="1395">
      <c r="A51" t="inlineStr">
        <is>
          <t>DR.A-WING UNTUK KEBUTUHAN CARBODY AS</t>
        </is>
      </c>
    </row>
    <row r="52" ht="16.9" customHeight="1" s="1395">
      <c r="A52" t="inlineStr">
        <is>
          <t>Gagal, cek manual</t>
        </is>
      </c>
      <c r="B52" t="inlineStr">
        <is>
          <t>Title (Judul Sub Assy)</t>
        </is>
      </c>
    </row>
    <row r="53" ht="16.9" customHeight="1" s="1395">
      <c r="A53" t="inlineStr">
        <is>
          <t>Gagal, cek manual</t>
        </is>
      </c>
    </row>
    <row r="54" ht="16.9" customHeight="1" s="1395">
      <c r="A54" t="inlineStr">
        <is>
          <t>Gagal, cek manual</t>
        </is>
      </c>
      <c r="B54">
        <f>J15</f>
        <v/>
      </c>
    </row>
    <row r="55" ht="16.9" customHeight="1" s="1395">
      <c r="A55" t="inlineStr">
        <is>
          <t>Gagal, cek manual</t>
        </is>
      </c>
      <c r="B55">
        <f>J50</f>
        <v/>
      </c>
    </row>
    <row r="56" ht="16.9" customHeight="1" s="1395">
      <c r="A56" t="inlineStr">
        <is>
          <t>Gagal, cek manual</t>
        </is>
      </c>
      <c r="B56">
        <f>J74</f>
        <v/>
      </c>
    </row>
    <row r="57" ht="16.9" customHeight="1" s="1395">
      <c r="A57" t="inlineStr">
        <is>
          <t>Gagal, cek manual</t>
        </is>
      </c>
      <c r="B57">
        <f>J84</f>
        <v/>
      </c>
    </row>
    <row r="58" ht="16.9" customHeight="1" s="1395">
      <c r="A58" t="inlineStr">
        <is>
          <t>Gagal, cek manual</t>
        </is>
      </c>
    </row>
    <row r="59" ht="16.9" customHeight="1" s="1395">
      <c r="A59" t="inlineStr">
        <is>
          <t>Gagal, cek manual</t>
        </is>
      </c>
      <c r="B59" t="inlineStr">
        <is>
          <t>TOTAL DRAWING INKA</t>
        </is>
      </c>
    </row>
    <row r="60" ht="16.9" customHeight="1" s="1395">
      <c r="A60" t="inlineStr">
        <is>
          <t>Gagal, cek manual</t>
        </is>
      </c>
      <c r="B60" t="inlineStr">
        <is>
          <t>PROGRESS INKA</t>
        </is>
      </c>
    </row>
    <row r="61" ht="16.9" customHeight="1" s="1395"/>
    <row r="62" ht="16.9" customHeight="1" s="1395"/>
    <row r="63" ht="16.9" customHeight="1" s="1395"/>
    <row r="64" ht="16.9" customHeight="1" s="1395"/>
    <row r="65" ht="16.9" customHeight="1" s="1395"/>
    <row r="66" ht="16.9" customHeight="1" s="1395"/>
    <row r="67" ht="16.9" customHeight="1" s="1395"/>
    <row r="68" ht="16.9" customFormat="1" customHeight="1" s="1003"/>
    <row r="69" ht="16.9" customHeight="1" s="1395"/>
    <row r="70" ht="16.9" customHeight="1" s="1395"/>
    <row r="71" ht="16.9" customFormat="1" customHeight="1" s="1003"/>
    <row r="72" ht="16.9" customHeight="1" s="1395"/>
    <row r="73" ht="16.9" customFormat="1" customHeight="1" s="1226"/>
    <row r="74" ht="16.9" customHeight="1" s="1395"/>
    <row r="75" ht="16.9" customHeight="1" s="1395"/>
    <row r="76" ht="16.9" customHeight="1" s="1395"/>
    <row r="77" ht="16.9" customHeight="1" s="1395"/>
    <row r="78" ht="16.9" customHeight="1" s="1395"/>
    <row r="79" ht="16.9" customHeight="1" s="1395"/>
    <row r="80" ht="16.9" customHeight="1" s="1395"/>
    <row r="81" ht="16.9" customHeight="1" s="1395"/>
    <row r="82" ht="16.9" customHeight="1" s="1395"/>
    <row r="83" ht="16.9" customHeight="1" s="1395"/>
    <row r="84" ht="16.9" customHeight="1" s="1395"/>
    <row r="85" ht="16.9" customHeight="1" s="1395"/>
    <row r="86" ht="16.9" customHeight="1" s="1395"/>
    <row r="87" ht="16.9" customHeight="1" s="1395"/>
    <row r="88" ht="16.9" customHeight="1" s="1395"/>
    <row r="89" ht="16.9" customHeight="1" s="1395"/>
    <row r="90" ht="16.9" customHeight="1" s="1395"/>
    <row r="91" ht="16.9" customHeight="1" s="1395"/>
    <row r="92" ht="16.9" customHeight="1" s="1395"/>
    <row r="93" ht="16.9" customHeight="1" s="1395"/>
    <row r="94" ht="16.9" customHeight="1" s="1395"/>
    <row r="95" ht="16.9" customHeight="1" s="1395"/>
    <row r="96" ht="16.9" customHeight="1" s="1395"/>
    <row r="97" ht="16.9" customHeight="1" s="1395"/>
    <row r="98" ht="16.9" customHeight="1" s="1395"/>
    <row r="99" ht="16.9" customHeight="1" s="1395"/>
    <row r="100" ht="16.9" customHeight="1" s="1395"/>
    <row r="101" ht="16.5" customHeight="1" s="1395"/>
    <row r="102" ht="16.5" customHeight="1" s="1395"/>
    <row r="103" ht="16.5" customHeight="1" s="1395"/>
    <row r="104" ht="16.5" customHeight="1" s="1395"/>
    <row r="105" ht="16.5" customHeight="1" s="1395"/>
    <row r="106" ht="16.5" customHeight="1" s="1395"/>
    <row r="107" ht="16.5" customHeight="1" s="1395"/>
    <row r="108" ht="16.5" customHeight="1" s="1395"/>
    <row r="109" ht="16.5" customHeight="1" s="1395"/>
    <row r="110" ht="16.5" customHeight="1" s="1395"/>
    <row r="111" ht="16.5" customHeight="1" s="1395"/>
    <row r="112" ht="17" customHeight="1" s="1395"/>
    <row r="113" ht="35" customHeight="1" s="1395"/>
    <row r="114" ht="35" customHeight="1" s="1395"/>
    <row r="115" ht="15.75" customHeight="1" s="1395"/>
    <row r="116" ht="15.75" customHeight="1" s="1395"/>
    <row r="117" ht="15.75" customHeight="1" s="1395"/>
    <row r="118" ht="15.75" customHeight="1" s="1395"/>
    <row r="119" ht="15.75" customHeight="1" s="1395"/>
    <row r="120" ht="15.75" customHeight="1" s="1395"/>
    <row r="121" ht="15.75" customHeight="1" s="1395"/>
    <row r="122" ht="15.75" customHeight="1" s="1395"/>
    <row r="123" ht="15.75" customHeight="1" s="1395"/>
    <row r="124" ht="15.75" customHeight="1" s="1395"/>
    <row r="125" ht="15.75" customHeight="1" s="1395"/>
    <row r="126" ht="15.75" customHeight="1" s="1395"/>
    <row r="127" ht="15.75" customHeight="1" s="1395"/>
    <row r="128" ht="15.75" customHeight="1" s="1395"/>
    <row r="129" ht="15" customHeight="1" s="1395"/>
    <row r="135" ht="35" customHeight="1" s="1395"/>
    <row r="136" ht="35" customHeight="1" s="1395"/>
    <row r="137" ht="15.75" customHeight="1" s="1395"/>
    <row r="138" ht="15.75" customHeight="1" s="1395"/>
    <row r="139" ht="15.75" customHeight="1" s="1395"/>
    <row r="140" ht="15.75" customHeight="1" s="1395"/>
    <row r="141" ht="15.75" customHeight="1" s="1395"/>
    <row r="142" ht="15.75" customHeight="1" s="1395"/>
    <row r="143" ht="15" customHeight="1" s="1395"/>
  </sheetData>
  <mergeCells count="128">
    <mergeCell ref="AI1:AI2"/>
    <mergeCell ref="K113:L114"/>
    <mergeCell ref="M113:N114"/>
    <mergeCell ref="O113:P114"/>
    <mergeCell ref="Q113:R114"/>
    <mergeCell ref="K135:L136"/>
    <mergeCell ref="M135:N136"/>
    <mergeCell ref="O135:P136"/>
    <mergeCell ref="Q135:R136"/>
    <mergeCell ref="I135:I136"/>
    <mergeCell ref="J8:J9"/>
    <mergeCell ref="J113:J114"/>
    <mergeCell ref="J135:J136"/>
    <mergeCell ref="K8:K9"/>
    <mergeCell ref="S113:S114"/>
    <mergeCell ref="S135:S136"/>
    <mergeCell ref="T113:T114"/>
    <mergeCell ref="T135:T136"/>
    <mergeCell ref="K140:L140"/>
    <mergeCell ref="M140:N140"/>
    <mergeCell ref="O140:P140"/>
    <mergeCell ref="Q140:R140"/>
    <mergeCell ref="K142:L142"/>
    <mergeCell ref="M142:N142"/>
    <mergeCell ref="O142:P142"/>
    <mergeCell ref="Q142:R142"/>
    <mergeCell ref="K143:L143"/>
    <mergeCell ref="M143:N143"/>
    <mergeCell ref="O143:P143"/>
    <mergeCell ref="Q143:R143"/>
    <mergeCell ref="K137:L137"/>
    <mergeCell ref="M137:N137"/>
    <mergeCell ref="O137:P137"/>
    <mergeCell ref="Q137:R137"/>
    <mergeCell ref="K138:L138"/>
    <mergeCell ref="M138:N138"/>
    <mergeCell ref="O138:P138"/>
    <mergeCell ref="Q138:R138"/>
    <mergeCell ref="K139:L139"/>
    <mergeCell ref="M139:N139"/>
    <mergeCell ref="O139:P139"/>
    <mergeCell ref="Q139:R139"/>
    <mergeCell ref="Q131:R131"/>
    <mergeCell ref="K132:L132"/>
    <mergeCell ref="M132:N132"/>
    <mergeCell ref="O132:P132"/>
    <mergeCell ref="Q132:R132"/>
    <mergeCell ref="K133:L133"/>
    <mergeCell ref="M133:N133"/>
    <mergeCell ref="O133:P133"/>
    <mergeCell ref="Q133:R133"/>
    <mergeCell ref="K128:L128"/>
    <mergeCell ref="M128:N128"/>
    <mergeCell ref="O128:P128"/>
    <mergeCell ref="Q128:R128"/>
    <mergeCell ref="K129:L129"/>
    <mergeCell ref="M129:N129"/>
    <mergeCell ref="O129:P129"/>
    <mergeCell ref="Q129:R129"/>
    <mergeCell ref="K130:L130"/>
    <mergeCell ref="M130:N130"/>
    <mergeCell ref="O130:P130"/>
    <mergeCell ref="Q130:R130"/>
    <mergeCell ref="K125:L125"/>
    <mergeCell ref="M125:N125"/>
    <mergeCell ref="O125:P125"/>
    <mergeCell ref="Q125:R125"/>
    <mergeCell ref="K126:L126"/>
    <mergeCell ref="M126:N126"/>
    <mergeCell ref="O126:P126"/>
    <mergeCell ref="Q126:R126"/>
    <mergeCell ref="K127:L127"/>
    <mergeCell ref="M127:N127"/>
    <mergeCell ref="O127:P127"/>
    <mergeCell ref="Q127:R127"/>
    <mergeCell ref="Q122:R122"/>
    <mergeCell ref="K123:L123"/>
    <mergeCell ref="M123:N123"/>
    <mergeCell ref="O123:P123"/>
    <mergeCell ref="Q123:R123"/>
    <mergeCell ref="K124:L124"/>
    <mergeCell ref="M124:N124"/>
    <mergeCell ref="O124:P124"/>
    <mergeCell ref="Q124:R124"/>
    <mergeCell ref="K119:L119"/>
    <mergeCell ref="M119:N119"/>
    <mergeCell ref="O119:P119"/>
    <mergeCell ref="Q119:R119"/>
    <mergeCell ref="K120:L120"/>
    <mergeCell ref="M120:N120"/>
    <mergeCell ref="O120:P120"/>
    <mergeCell ref="Q120:R120"/>
    <mergeCell ref="K121:L121"/>
    <mergeCell ref="M121:N121"/>
    <mergeCell ref="O121:P121"/>
    <mergeCell ref="Q121:R121"/>
    <mergeCell ref="K116:P116"/>
    <mergeCell ref="Q116:R116"/>
    <mergeCell ref="K117:L117"/>
    <mergeCell ref="M117:N117"/>
    <mergeCell ref="O117:P117"/>
    <mergeCell ref="Q117:R117"/>
    <mergeCell ref="K118:L118"/>
    <mergeCell ref="M118:N118"/>
    <mergeCell ref="O118:P118"/>
    <mergeCell ref="Q118:R118"/>
    <mergeCell ref="AG1:AH1"/>
    <mergeCell ref="A2:I2"/>
    <mergeCell ref="AC6:AE6"/>
    <mergeCell ref="AC7:AE7"/>
    <mergeCell ref="B8:I8"/>
    <mergeCell ref="L8:Q8"/>
    <mergeCell ref="R8:V8"/>
    <mergeCell ref="AC8:AE8"/>
    <mergeCell ref="K115:L115"/>
    <mergeCell ref="M115:N115"/>
    <mergeCell ref="O115:P115"/>
    <mergeCell ref="Q115:R115"/>
    <mergeCell ref="A8:A9"/>
    <mergeCell ref="I113:I114"/>
    <mergeCell ref="W8:W9"/>
    <mergeCell ref="W113:W114"/>
    <mergeCell ref="X8:X9"/>
    <mergeCell ref="Y8:Y9"/>
    <mergeCell ref="Z8:Z9"/>
    <mergeCell ref="AA8:AA9"/>
    <mergeCell ref="AB8:AB9"/>
    <mergeCell ref="AF1:AF2"/>
  </mergeCells>
  <printOptions horizontalCentered="1"/>
  <pageMargins left="0" right="0" top="0.1" bottom="0.1" header="0.510416666666667" footer="0.0791666666666667"/>
  <pageSetup orientation="landscape" paperSize="9" scale="46" firstPageNumber="0" useFirstPageNumber="1" horizontalDpi="300" verticalDpi="300"/>
  <headerFooter>
    <oddHeader/>
    <oddFooter>&amp;LForm No.IV-1.043 Rev.0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8"/>
  <sheetViews>
    <sheetView showGridLines="0" zoomScale="41" zoomScaleNormal="70" workbookViewId="0">
      <pane xSplit="10" ySplit="9" topLeftCell="K95" activePane="bottomRight" state="frozen"/>
      <selection pane="topRight" activeCell="A1" sqref="A1"/>
      <selection pane="bottomLeft" activeCell="A1" sqref="A1"/>
      <selection pane="bottomRight" activeCell="J98" sqref="J98"/>
    </sheetView>
  </sheetViews>
  <sheetFormatPr baseColWidth="8" defaultColWidth="11.33203125" defaultRowHeight="15.5"/>
  <cols>
    <col width="5.1640625" customWidth="1" style="531" min="1" max="1"/>
    <col width="3.08203125" customWidth="1" style="3" min="2" max="7"/>
    <col width="3.5" customWidth="1" style="3" min="8" max="8"/>
    <col width="13.6640625" customWidth="1" style="463" min="9" max="9"/>
    <col width="62.4140625" customWidth="1" style="778" min="10" max="10"/>
    <col width="5.08203125" customWidth="1" style="1308" min="11" max="11"/>
    <col width="5.58203125" customWidth="1" style="1308" min="12" max="17"/>
    <col hidden="1" width="12.33203125" customWidth="1" style="1395" min="18" max="18"/>
    <col hidden="1" width="15.33203125" customWidth="1" style="1395" min="19" max="19"/>
    <col hidden="1" width="28.75" customWidth="1" style="1395" min="20" max="20"/>
    <col hidden="1" width="11.4140625" customWidth="1" style="1395" min="21" max="21"/>
    <col width="9" customWidth="1" style="1362" min="22" max="22"/>
    <col width="12.4140625" customWidth="1" style="1362" min="23" max="23"/>
    <col width="10.25" customWidth="1" style="1362" min="24" max="24"/>
    <col hidden="1" width="17" customWidth="1" style="1226" min="25" max="25"/>
    <col width="9.83203125" customWidth="1" style="1362" min="26" max="26"/>
    <col width="12.1640625" customWidth="1" style="1362" min="27" max="27"/>
    <col width="13.33203125" customWidth="1" style="1395" min="28" max="28"/>
    <col width="11.4140625" customWidth="1" style="1395" min="29" max="31"/>
    <col width="11.08203125" customWidth="1" style="1395" min="1014" max="1025"/>
  </cols>
  <sheetData>
    <row r="1" ht="18" customHeight="1" s="1395">
      <c r="A1" s="9" t="n"/>
      <c r="B1" s="716" t="n"/>
      <c r="C1" s="99" t="n"/>
    </row>
    <row r="2" ht="18" customHeight="1" s="1395">
      <c r="A2" t="inlineStr">
        <is>
          <t>12.3-456</t>
        </is>
      </c>
      <c r="C2" t="inlineStr">
        <is>
          <t>2D</t>
        </is>
      </c>
    </row>
    <row r="3" ht="18" customHeight="1" s="1395">
      <c r="A3" t="inlineStr">
        <is>
          <t>00.0-E12601</t>
        </is>
      </c>
      <c r="B3" t="inlineStr">
        <is>
          <t>GA T E12 KCI 2022</t>
        </is>
      </c>
    </row>
    <row r="4" ht="18" customHeight="1" s="1395">
      <c r="A4" t="inlineStr">
        <is>
          <t>00.0-E12020</t>
        </is>
      </c>
      <c r="B4" t="inlineStr">
        <is>
          <t>TRAILLER BOGIE ASSEMBLY</t>
        </is>
      </c>
    </row>
    <row r="5" ht="18" customHeight="1" s="1395">
      <c r="A5" t="inlineStr">
        <is>
          <t>00.0-E12602</t>
        </is>
      </c>
      <c r="B5" t="inlineStr">
        <is>
          <t>CARBODY SET T3</t>
        </is>
      </c>
    </row>
    <row r="6" ht="18" customHeight="1" s="1395">
      <c r="A6" t="inlineStr">
        <is>
          <t>20.0-E12601</t>
        </is>
      </c>
      <c r="B6" t="inlineStr">
        <is>
          <t>CARBODY SHEEL  T3</t>
        </is>
      </c>
    </row>
    <row r="7" ht="18" customHeight="1" s="1395">
      <c r="A7" t="inlineStr">
        <is>
          <t>21.0-E12601</t>
        </is>
      </c>
      <c r="B7" t="inlineStr">
        <is>
          <t>UNDERFRAME ASSY T3</t>
        </is>
      </c>
    </row>
    <row r="8" ht="18" customHeight="1" s="1395">
      <c r="A8" t="inlineStr">
        <is>
          <t>21.4-E12601</t>
        </is>
      </c>
      <c r="B8" t="inlineStr">
        <is>
          <t>FLOOR CONSTRUCTION</t>
        </is>
      </c>
    </row>
    <row r="9" ht="16.9" customHeight="1" s="1395">
      <c r="A9" t="inlineStr">
        <is>
          <t>21.5-E12601</t>
        </is>
      </c>
      <c r="B9" t="inlineStr">
        <is>
          <t>ARR SUPORTING FRAME FOR FLOOR</t>
        </is>
      </c>
    </row>
    <row r="10" ht="16.9" customHeight="1" s="1395">
      <c r="A10" t="inlineStr">
        <is>
          <t>21.5-E12407</t>
        </is>
      </c>
      <c r="B10" t="inlineStr">
        <is>
          <t>TAPPING STRIP FOR EVACUATION LINE</t>
        </is>
      </c>
    </row>
    <row r="11" ht="16.9" customHeight="1" s="1395">
      <c r="A11" t="inlineStr">
        <is>
          <t>21.8-E12601</t>
        </is>
      </c>
      <c r="B11" t="inlineStr">
        <is>
          <t>ARRANGEMENT  BRACKET &amp; FRAME ON U/F</t>
        </is>
      </c>
    </row>
    <row r="12" ht="16.9" customHeight="1" s="1395">
      <c r="A12" t="inlineStr">
        <is>
          <t>21.8-E12409</t>
        </is>
      </c>
      <c r="B12" t="inlineStr">
        <is>
          <t>BRACKET OF LGS (GROUND SWITCH)</t>
        </is>
      </c>
    </row>
    <row r="13" ht="16.9" customHeight="1" s="1395">
      <c r="A13" t="inlineStr">
        <is>
          <t>21.8-E12510</t>
        </is>
      </c>
      <c r="B13" t="inlineStr">
        <is>
          <t>BRACKET OF CABLE DUCTING</t>
        </is>
      </c>
    </row>
    <row r="14" ht="16.9" customHeight="1" s="1395">
      <c r="A14" t="inlineStr">
        <is>
          <t>21.8-E12612</t>
        </is>
      </c>
      <c r="B14" t="inlineStr">
        <is>
          <t>BRACKET OF GROUNDING PLATE</t>
        </is>
      </c>
    </row>
    <row r="15" ht="16.9" customHeight="1" s="1395">
      <c r="A15" t="inlineStr">
        <is>
          <t>21.8-E12613</t>
        </is>
      </c>
      <c r="B15" t="inlineStr">
        <is>
          <t>CABLE DIRECTOR ON UNDERFRAME</t>
        </is>
      </c>
    </row>
    <row r="16" ht="16.9" customHeight="1" s="1395">
      <c r="A16" t="inlineStr">
        <is>
          <t>22.0-E12601</t>
        </is>
      </c>
      <c r="B16" t="inlineStr">
        <is>
          <t>SIDEWALL ARRANGEMENT T3</t>
        </is>
      </c>
    </row>
    <row r="17" ht="16.9" customHeight="1" s="1395">
      <c r="A17" t="inlineStr">
        <is>
          <t>22.8-E12601</t>
        </is>
      </c>
      <c r="B17" t="inlineStr">
        <is>
          <t>ARR BRACKET ON SIDE WALL T3</t>
        </is>
      </c>
    </row>
    <row r="18" ht="16.9" customHeight="1" s="1395">
      <c r="A18" t="inlineStr">
        <is>
          <t>22.8-E12003</t>
        </is>
      </c>
      <c r="B18" t="inlineStr">
        <is>
          <t>BRACKET FOR CURTAIN</t>
        </is>
      </c>
      <c r="C18">
        <f>'M1 (E122)'!$S$73</f>
        <v/>
      </c>
    </row>
    <row r="19" ht="16.9" customHeight="1" s="1395">
      <c r="A19" t="inlineStr">
        <is>
          <t>22.8-E12005</t>
        </is>
      </c>
      <c r="B19" t="inlineStr">
        <is>
          <t>BRACKET FOR LUGGAGE RACK</t>
        </is>
      </c>
      <c r="C19">
        <f>'M1 (E122)'!$S$75</f>
        <v/>
      </c>
    </row>
    <row r="20" ht="16.9" customHeight="1" s="1395">
      <c r="A20" t="inlineStr">
        <is>
          <t>22.8-E12006</t>
        </is>
      </c>
      <c r="B20" t="inlineStr">
        <is>
          <t>BRACKET FOR EMERGENCY DOOR RELEASE</t>
        </is>
      </c>
    </row>
    <row r="21" ht="16.9" customHeight="1" s="1395">
      <c r="A21" t="inlineStr">
        <is>
          <t>22.8-E12007</t>
        </is>
      </c>
      <c r="B21" t="inlineStr">
        <is>
          <t>BRACKET FOR RUNNING TEXT</t>
        </is>
      </c>
      <c r="C21">
        <f>'TC1 (E121)'!$S$89</f>
        <v/>
      </c>
    </row>
    <row r="22" ht="16.9" customHeight="1" s="1395">
      <c r="A22" t="inlineStr">
        <is>
          <t>22.8-E12008</t>
        </is>
      </c>
      <c r="B22" t="inlineStr">
        <is>
          <t>BRACKET FOR AC PANEL</t>
        </is>
      </c>
      <c r="C22">
        <f>'TC1 (E121)'!$S$92</f>
        <v/>
      </c>
    </row>
    <row r="23" ht="16.9" customHeight="1" s="1395">
      <c r="A23" t="inlineStr">
        <is>
          <t>22.8-E12009</t>
        </is>
      </c>
      <c r="B23" t="inlineStr">
        <is>
          <t>BRACKET FOR FOLDING SEAT</t>
        </is>
      </c>
      <c r="C23">
        <f>'TC1 (E121)'!$S$93</f>
        <v/>
      </c>
    </row>
    <row r="24" ht="16.9" customHeight="1" s="1395">
      <c r="A24" t="inlineStr">
        <is>
          <t>22.8-E12010</t>
        </is>
      </c>
      <c r="B24" t="inlineStr">
        <is>
          <t xml:space="preserve">BRACKET FOR SIDEWALL &amp; ENDWALL PANEL </t>
        </is>
      </c>
      <c r="C24">
        <f>'M1 (E122)'!$S$80</f>
        <v/>
      </c>
    </row>
    <row r="25" ht="16.9" customHeight="1" s="1395">
      <c r="A25" t="inlineStr">
        <is>
          <t>22.8-E12011</t>
        </is>
      </c>
      <c r="B25" t="inlineStr">
        <is>
          <t>BRACKET ROLL FILTER PANEL</t>
        </is>
      </c>
    </row>
    <row r="26" ht="16.9" customHeight="1" s="1395">
      <c r="A26">
        <f>'.T-2 (E125)'!G</f>
        <v/>
      </c>
      <c r="B26">
        <f>'T2 (E125)'!J72</f>
        <v/>
      </c>
    </row>
    <row r="27" ht="16.9" customHeight="1" s="1395">
      <c r="A27">
        <f>'.T-2 (E125)'!G</f>
        <v/>
      </c>
      <c r="B27">
        <f>'T2 (E125)'!J73</f>
        <v/>
      </c>
    </row>
    <row r="28" ht="16.9" customHeight="1" s="1395">
      <c r="A28" t="inlineStr">
        <is>
          <t>23.0-E12601</t>
        </is>
      </c>
      <c r="B28" t="inlineStr">
        <is>
          <t>ENDWALL ARRANGEMENT T3</t>
        </is>
      </c>
    </row>
    <row r="29" ht="16.9" customHeight="1" s="1395">
      <c r="A29" t="inlineStr">
        <is>
          <t>23.8-E12001</t>
        </is>
      </c>
      <c r="B29" t="inlineStr">
        <is>
          <t>ARR BRACKET ON ENDWALL T3</t>
        </is>
      </c>
    </row>
    <row r="30" ht="16.9" customHeight="1" s="1395">
      <c r="A30" t="inlineStr">
        <is>
          <t>23.8-E12005</t>
        </is>
      </c>
      <c r="B30" t="inlineStr">
        <is>
          <t>DIRECTOR CABLE ON ON ENDWALL</t>
        </is>
      </c>
    </row>
    <row r="31" ht="16.9" customHeight="1" s="1395">
      <c r="A31" t="inlineStr">
        <is>
          <t>25.0-E12601</t>
        </is>
      </c>
      <c r="B31" t="inlineStr">
        <is>
          <t>ROOF ARRANGEMENT  T3</t>
        </is>
      </c>
    </row>
    <row r="32" ht="16.9" customHeight="1" s="1395">
      <c r="A32" t="inlineStr">
        <is>
          <t>25.5-E12601</t>
        </is>
      </c>
      <c r="B32" t="inlineStr">
        <is>
          <t>ARR CEILLING FRAMING T3</t>
        </is>
      </c>
    </row>
    <row r="33" ht="16.9" customHeight="1" s="1395">
      <c r="A33" t="inlineStr">
        <is>
          <t>25.5-E12002</t>
        </is>
      </c>
      <c r="B33" t="inlineStr">
        <is>
          <t>CEILLING FRAMING PASSANGER ROOM (T)</t>
        </is>
      </c>
    </row>
    <row r="34" ht="16.9" customHeight="1" s="1395">
      <c r="A34" t="inlineStr">
        <is>
          <t>25.8-E12601</t>
        </is>
      </c>
      <c r="B34" t="inlineStr">
        <is>
          <t>ARR BRACKET ON ROOF T3</t>
        </is>
      </c>
    </row>
    <row r="35" ht="16.9" customHeight="1" s="1395">
      <c r="A35" t="inlineStr">
        <is>
          <t>Gagal, cek manual</t>
        </is>
      </c>
      <c r="B35" t="inlineStr">
        <is>
          <t>BATASBAWAH</t>
        </is>
      </c>
    </row>
    <row r="36" ht="16.9" customHeight="1" s="1395">
      <c r="A36" t="inlineStr">
        <is>
          <t>Gagal, cek manual</t>
        </is>
      </c>
    </row>
    <row r="37" ht="16.9" customHeight="1" s="1395">
      <c r="A37" t="inlineStr">
        <is>
          <t>Gagal, cek manual</t>
        </is>
      </c>
    </row>
    <row r="38" ht="16.9" customHeight="1" s="1395">
      <c r="A38" t="inlineStr">
        <is>
          <t>Gagal, cek manual</t>
        </is>
      </c>
    </row>
    <row r="39" ht="16.9" customHeight="1" s="1395">
      <c r="A39" t="inlineStr">
        <is>
          <t>Gagal, cek manual</t>
        </is>
      </c>
    </row>
    <row r="40" ht="16.9" customHeight="1" s="1395">
      <c r="A40" t="inlineStr">
        <is>
          <t>Gagal, cek manual</t>
        </is>
      </c>
    </row>
    <row r="41" ht="16.9" customFormat="1" customHeight="1" s="1003">
      <c r="A41" t="inlineStr">
        <is>
          <t>Gagal, cek manual</t>
        </is>
      </c>
    </row>
    <row r="42" ht="16.9" customHeight="1" s="1395">
      <c r="A42" t="inlineStr">
        <is>
          <t>Gagal, cek manual</t>
        </is>
      </c>
    </row>
    <row r="43" ht="16.9" customHeight="1" s="1395">
      <c r="A43" t="inlineStr">
        <is>
          <t>Gagal, cek manual</t>
        </is>
      </c>
    </row>
    <row r="44" ht="16.9" customHeight="1" s="1395">
      <c r="A44" t="inlineStr">
        <is>
          <t>Gagal, cek manual</t>
        </is>
      </c>
    </row>
    <row r="45" ht="16.9" customHeight="1" s="1395">
      <c r="A45" t="inlineStr">
        <is>
          <t>Gagal, cek manual</t>
        </is>
      </c>
    </row>
    <row r="46" ht="16.9" customHeight="1" s="1395">
      <c r="A46" t="inlineStr">
        <is>
          <t>Gagal, cek manual</t>
        </is>
      </c>
      <c r="B46" t="inlineStr">
        <is>
          <t>Title (Judul Sub Assy)</t>
        </is>
      </c>
      <c r="C46" t="inlineStr">
        <is>
          <t>BERAT (SETELAH PENGURANGAN)</t>
        </is>
      </c>
    </row>
    <row r="47" ht="16.9" customHeight="1" s="1395">
      <c r="A47" t="inlineStr">
        <is>
          <t>Gagal, cek manual</t>
        </is>
      </c>
    </row>
    <row r="48" ht="16.9" customHeight="1" s="1395">
      <c r="A48" t="inlineStr">
        <is>
          <t>Gagal, cek manual</t>
        </is>
      </c>
      <c r="B48">
        <f>J10</f>
        <v/>
      </c>
    </row>
    <row r="49" ht="16.9" customHeight="1" s="1395">
      <c r="A49" t="inlineStr">
        <is>
          <t>Gagal, cek manual</t>
        </is>
      </c>
    </row>
    <row r="50" ht="16.9" customHeight="1" s="1395">
      <c r="A50" t="inlineStr">
        <is>
          <t>Gagal, cek manual</t>
        </is>
      </c>
      <c r="B50">
        <f>J17</f>
        <v/>
      </c>
    </row>
    <row r="51" ht="16.9" customHeight="1" s="1395">
      <c r="A51" t="inlineStr">
        <is>
          <t>Gagal, cek manual</t>
        </is>
      </c>
      <c r="B51">
        <f>J47</f>
        <v/>
      </c>
    </row>
    <row r="52" ht="16.9" customHeight="1" s="1395">
      <c r="A52" t="inlineStr">
        <is>
          <t>Gagal, cek manual</t>
        </is>
      </c>
      <c r="B52">
        <f>J71</f>
        <v/>
      </c>
    </row>
    <row r="53" ht="16.9" customHeight="1" s="1395">
      <c r="A53" t="inlineStr">
        <is>
          <t>Gagal, cek manual</t>
        </is>
      </c>
      <c r="B53">
        <f>J81</f>
        <v/>
      </c>
    </row>
    <row r="54" ht="16.9" customHeight="1" s="1395">
      <c r="A54" t="inlineStr">
        <is>
          <t>Gagal, cek manual</t>
        </is>
      </c>
      <c r="B54" t="inlineStr">
        <is>
          <t>GREEN CAR</t>
        </is>
      </c>
    </row>
    <row r="55" ht="16.9" customHeight="1" s="1395">
      <c r="A55" t="inlineStr">
        <is>
          <t>Gagal, cek manual</t>
        </is>
      </c>
    </row>
    <row r="56" ht="16.9" customHeight="1" s="1395">
      <c r="A56" t="inlineStr">
        <is>
          <t>Gagal, cek manual</t>
        </is>
      </c>
      <c r="B56">
        <f>J24</f>
        <v/>
      </c>
    </row>
    <row r="57" ht="16.9" customHeight="1" s="1395">
      <c r="A57" t="inlineStr">
        <is>
          <t>Gagal, cek manual</t>
        </is>
      </c>
      <c r="B57">
        <f>J26</f>
        <v/>
      </c>
    </row>
    <row r="58" ht="16.9" customHeight="1" s="1395">
      <c r="A58" t="inlineStr">
        <is>
          <t>Gagal, cek manual</t>
        </is>
      </c>
      <c r="B58">
        <f>J33</f>
        <v/>
      </c>
    </row>
    <row r="59" ht="16.9" customHeight="1" s="1395">
      <c r="A59" t="inlineStr">
        <is>
          <t>Gagal, cek manual</t>
        </is>
      </c>
      <c r="B59">
        <f>J57</f>
        <v/>
      </c>
    </row>
    <row r="60" ht="16.9" customHeight="1" s="1395">
      <c r="A60" t="inlineStr">
        <is>
          <t>Gagal, cek manual</t>
        </is>
      </c>
      <c r="B60">
        <f>J74</f>
        <v/>
      </c>
    </row>
    <row r="61" ht="16.9" customHeight="1" s="1395">
      <c r="A61" t="inlineStr">
        <is>
          <t>Gagal, cek manual</t>
        </is>
      </c>
      <c r="B61">
        <f>J87</f>
        <v/>
      </c>
    </row>
    <row r="62" ht="16.9" customHeight="1" s="1395">
      <c r="A62" t="inlineStr">
        <is>
          <t>Gagal, cek manual</t>
        </is>
      </c>
      <c r="B62">
        <f>J90</f>
        <v/>
      </c>
    </row>
    <row r="63" ht="16.9" customHeight="1" s="1395">
      <c r="A63" t="inlineStr">
        <is>
          <t>Gagal, cek manual</t>
        </is>
      </c>
      <c r="B63" t="inlineStr">
        <is>
          <t>BRACKET AND SUPPORT</t>
        </is>
      </c>
    </row>
    <row r="64" ht="16.9" customFormat="1" customHeight="1" s="1003">
      <c r="A64" t="inlineStr">
        <is>
          <t>Gagal, cek manual</t>
        </is>
      </c>
    </row>
    <row r="65" ht="16.9" customHeight="1" s="1395">
      <c r="A65" t="inlineStr">
        <is>
          <t>Gagal, cek manual</t>
        </is>
      </c>
      <c r="B65" t="inlineStr">
        <is>
          <t>TOTAL DRAWING/BERAT</t>
        </is>
      </c>
    </row>
    <row r="66" ht="16.9" customHeight="1" s="1395">
      <c r="A66" t="inlineStr">
        <is>
          <t>Gagal, cek manual</t>
        </is>
      </c>
      <c r="B66" t="inlineStr">
        <is>
          <t>PROGRESS TOTAL</t>
        </is>
      </c>
    </row>
    <row r="67" ht="16.9" customFormat="1" customHeight="1" s="1003">
      <c r="A67" t="inlineStr">
        <is>
          <t>Gagal, cek manual</t>
        </is>
      </c>
    </row>
    <row r="68" ht="16.9" customFormat="1" customHeight="1" s="1226">
      <c r="A68" t="inlineStr">
        <is>
          <t>Gagal, cek manual</t>
        </is>
      </c>
    </row>
    <row r="69" ht="16.9" customFormat="1" customHeight="1" s="1226">
      <c r="A69" t="inlineStr">
        <is>
          <t>DR.A-WING UNTUK KEBUTUHAN CARBODY ASS</t>
        </is>
      </c>
    </row>
    <row r="70" ht="16.9" customHeight="1" s="1395">
      <c r="A70" t="inlineStr">
        <is>
          <t>Gagal, cek manual</t>
        </is>
      </c>
      <c r="B70" t="inlineStr">
        <is>
          <t>Title (Judul Sub Assy)</t>
        </is>
      </c>
    </row>
    <row r="71" ht="16.9" customHeight="1" s="1395">
      <c r="A71" t="inlineStr">
        <is>
          <t>Gagal, cek manual</t>
        </is>
      </c>
    </row>
    <row r="72" ht="16.9" customHeight="1" s="1395">
      <c r="A72" t="inlineStr">
        <is>
          <t>Gagal, cek manual</t>
        </is>
      </c>
      <c r="B72">
        <f>J15</f>
        <v/>
      </c>
    </row>
    <row r="73" ht="16.9" customHeight="1" s="1395">
      <c r="A73" t="inlineStr">
        <is>
          <t>Gagal, cek manual</t>
        </is>
      </c>
      <c r="B73">
        <f>J46</f>
        <v/>
      </c>
    </row>
    <row r="74" ht="16.9" customHeight="1" s="1395">
      <c r="A74" t="inlineStr">
        <is>
          <t>Gagal, cek manual</t>
        </is>
      </c>
      <c r="B74">
        <f>J70</f>
        <v/>
      </c>
    </row>
    <row r="75" ht="16.9" customHeight="1" s="1395">
      <c r="A75" t="inlineStr">
        <is>
          <t>Gagal, cek manual</t>
        </is>
      </c>
      <c r="B75">
        <f>J80</f>
        <v/>
      </c>
    </row>
    <row r="76" ht="16.9" customHeight="1" s="1395">
      <c r="A76" t="inlineStr">
        <is>
          <t>Gagal, cek manual</t>
        </is>
      </c>
    </row>
    <row r="77" ht="16.9" customHeight="1" s="1395">
      <c r="A77" t="inlineStr">
        <is>
          <t>Gagal, cek manual</t>
        </is>
      </c>
      <c r="B77" t="inlineStr">
        <is>
          <t>TOTAL DRAWING INKA</t>
        </is>
      </c>
    </row>
    <row r="78" ht="16.9" customHeight="1" s="1395">
      <c r="A78" t="inlineStr">
        <is>
          <t>Gagal, cek manual</t>
        </is>
      </c>
      <c r="B78" t="inlineStr">
        <is>
          <t>PROGRESS INKA</t>
        </is>
      </c>
    </row>
    <row r="79" ht="16.9" customHeight="1" s="1395"/>
    <row r="80" ht="16.9" customHeight="1" s="1395"/>
    <row r="81" ht="16.9" customHeight="1" s="1395"/>
    <row r="82" ht="16.9" customHeight="1" s="1395"/>
    <row r="83" ht="16.9" customHeight="1" s="1395"/>
    <row r="84" ht="16.9" customHeight="1" s="1395"/>
    <row r="85" ht="16.9" customHeight="1" s="1395"/>
    <row r="86" ht="16.9" customHeight="1" s="1395"/>
    <row r="87" ht="16.9" customHeight="1" s="1395"/>
    <row r="88" ht="16.9" customHeight="1" s="1395"/>
    <row r="89" ht="16.9" customHeight="1" s="1395"/>
    <row r="90" ht="16.9" customHeight="1" s="1395"/>
    <row r="91" ht="16.9" customHeight="1" s="1395"/>
    <row r="92" ht="16.9" customHeight="1" s="1395"/>
    <row r="93" ht="16.9" customHeight="1" s="1395"/>
    <row r="94" ht="16.9" customHeight="1" s="1395"/>
    <row r="95" ht="16.9" customHeight="1" s="1395"/>
    <row r="96" ht="16.9" customHeight="1" s="1395"/>
    <row r="97" ht="16.5" customHeight="1" s="1395"/>
    <row r="98" ht="16.5" customHeight="1" s="1395"/>
    <row r="99" ht="16.5" customHeight="1" s="1395"/>
    <row r="100" ht="16.5" customHeight="1" s="1395"/>
    <row r="101" ht="16.5" customHeight="1" s="1395"/>
    <row r="102" ht="16.5" customHeight="1" s="1395"/>
    <row r="103" ht="16.5" customHeight="1" s="1395"/>
    <row r="104" ht="16.5" customHeight="1" s="1395"/>
    <row r="105" ht="16.5" customHeight="1" s="1395"/>
    <row r="106" ht="16.5" customHeight="1" s="1395"/>
    <row r="107" ht="16.5" customHeight="1" s="1395"/>
    <row r="108" ht="17" customHeight="1" s="1395"/>
    <row r="109" ht="35" customHeight="1" s="1395"/>
    <row r="110" ht="35" customHeight="1" s="1395"/>
    <row r="111" ht="15.75" customHeight="1" s="1395"/>
    <row r="112" ht="15.75" customHeight="1" s="1395"/>
    <row r="113" ht="15.75" customHeight="1" s="1395"/>
    <row r="114" ht="15.75" customHeight="1" s="1395"/>
    <row r="115" ht="15.75" customHeight="1" s="1395"/>
    <row r="116" ht="15.75" customHeight="1" s="1395"/>
    <row r="117" ht="15.75" customHeight="1" s="1395"/>
    <row r="118" ht="15.75" customHeight="1" s="1395"/>
    <row r="119" ht="15.75" customHeight="1" s="1395"/>
    <row r="120" ht="15.75" customHeight="1" s="1395"/>
    <row r="121" ht="15.75" customHeight="1" s="1395"/>
    <row r="122" ht="15.75" customHeight="1" s="1395"/>
    <row r="123" ht="15.75" customHeight="1" s="1395"/>
    <row r="124" ht="15.75" customHeight="1" s="1395"/>
    <row r="125" ht="15" customHeight="1" s="1395"/>
    <row r="133" ht="35" customHeight="1" s="1395"/>
    <row r="134" ht="35" customHeight="1" s="1395"/>
    <row r="135" ht="15.75" customHeight="1" s="1395"/>
    <row r="136" ht="15.75" customHeight="1" s="1395"/>
    <row r="137" ht="15.75" customHeight="1" s="1395"/>
    <row r="138" ht="15.75" customHeight="1" s="1395"/>
    <row r="139" ht="15.75" customHeight="1" s="1395"/>
    <row r="140" ht="15.75" customHeight="1" s="1395"/>
    <row r="141" ht="15" customHeight="1" s="1395"/>
  </sheetData>
  <mergeCells count="128">
    <mergeCell ref="AI1:AI2"/>
    <mergeCell ref="K109:L110"/>
    <mergeCell ref="M109:N110"/>
    <mergeCell ref="O109:P110"/>
    <mergeCell ref="Q109:R110"/>
    <mergeCell ref="K133:L134"/>
    <mergeCell ref="M133:N134"/>
    <mergeCell ref="O133:P134"/>
    <mergeCell ref="Q133:R134"/>
    <mergeCell ref="I133:I134"/>
    <mergeCell ref="J8:J9"/>
    <mergeCell ref="J109:J110"/>
    <mergeCell ref="J133:J134"/>
    <mergeCell ref="K8:K9"/>
    <mergeCell ref="S109:S110"/>
    <mergeCell ref="S133:S134"/>
    <mergeCell ref="T109:T110"/>
    <mergeCell ref="T133:T134"/>
    <mergeCell ref="K138:L138"/>
    <mergeCell ref="M138:N138"/>
    <mergeCell ref="O138:P138"/>
    <mergeCell ref="Q138:R138"/>
    <mergeCell ref="K140:L140"/>
    <mergeCell ref="M140:N140"/>
    <mergeCell ref="O140:P140"/>
    <mergeCell ref="Q140:R140"/>
    <mergeCell ref="K141:L141"/>
    <mergeCell ref="M141:N141"/>
    <mergeCell ref="O141:P141"/>
    <mergeCell ref="Q141:R141"/>
    <mergeCell ref="K135:L135"/>
    <mergeCell ref="M135:N135"/>
    <mergeCell ref="O135:P135"/>
    <mergeCell ref="Q135:R135"/>
    <mergeCell ref="K136:L136"/>
    <mergeCell ref="M136:N136"/>
    <mergeCell ref="O136:P136"/>
    <mergeCell ref="Q136:R136"/>
    <mergeCell ref="K137:L137"/>
    <mergeCell ref="M137:N137"/>
    <mergeCell ref="O137:P137"/>
    <mergeCell ref="Q137:R137"/>
    <mergeCell ref="Q127:R127"/>
    <mergeCell ref="K128:L128"/>
    <mergeCell ref="M128:N128"/>
    <mergeCell ref="O128:P128"/>
    <mergeCell ref="Q128:R128"/>
    <mergeCell ref="K129:L129"/>
    <mergeCell ref="M129:N129"/>
    <mergeCell ref="O129:P129"/>
    <mergeCell ref="Q129:R129"/>
    <mergeCell ref="K124:L124"/>
    <mergeCell ref="M124:N124"/>
    <mergeCell ref="O124:P124"/>
    <mergeCell ref="Q124:R124"/>
    <mergeCell ref="K125:L125"/>
    <mergeCell ref="M125:N125"/>
    <mergeCell ref="O125:P125"/>
    <mergeCell ref="Q125:R125"/>
    <mergeCell ref="K126:L126"/>
    <mergeCell ref="M126:N126"/>
    <mergeCell ref="O126:P126"/>
    <mergeCell ref="Q126:R126"/>
    <mergeCell ref="K121:L121"/>
    <mergeCell ref="M121:N121"/>
    <mergeCell ref="O121:P121"/>
    <mergeCell ref="Q121:R121"/>
    <mergeCell ref="K122:L122"/>
    <mergeCell ref="M122:N122"/>
    <mergeCell ref="O122:P122"/>
    <mergeCell ref="Q122:R122"/>
    <mergeCell ref="K123:L123"/>
    <mergeCell ref="M123:N123"/>
    <mergeCell ref="O123:P123"/>
    <mergeCell ref="Q123:R123"/>
    <mergeCell ref="Q118:R118"/>
    <mergeCell ref="K119:L119"/>
    <mergeCell ref="M119:N119"/>
    <mergeCell ref="O119:P119"/>
    <mergeCell ref="Q119:R119"/>
    <mergeCell ref="K120:L120"/>
    <mergeCell ref="M120:N120"/>
    <mergeCell ref="O120:P120"/>
    <mergeCell ref="Q120:R120"/>
    <mergeCell ref="K115:L115"/>
    <mergeCell ref="M115:N115"/>
    <mergeCell ref="O115:P115"/>
    <mergeCell ref="Q115:R115"/>
    <mergeCell ref="K116:L116"/>
    <mergeCell ref="M116:N116"/>
    <mergeCell ref="O116:P116"/>
    <mergeCell ref="Q116:R116"/>
    <mergeCell ref="K117:L117"/>
    <mergeCell ref="M117:N117"/>
    <mergeCell ref="O117:P117"/>
    <mergeCell ref="Q117:R117"/>
    <mergeCell ref="K112:P112"/>
    <mergeCell ref="Q112:R112"/>
    <mergeCell ref="K113:L113"/>
    <mergeCell ref="M113:N113"/>
    <mergeCell ref="O113:P113"/>
    <mergeCell ref="Q113:R113"/>
    <mergeCell ref="K114:L114"/>
    <mergeCell ref="M114:N114"/>
    <mergeCell ref="O114:P114"/>
    <mergeCell ref="Q114:R114"/>
    <mergeCell ref="AG1:AH1"/>
    <mergeCell ref="A2:I2"/>
    <mergeCell ref="AC6:AE6"/>
    <mergeCell ref="AC7:AE7"/>
    <mergeCell ref="B8:I8"/>
    <mergeCell ref="L8:Q8"/>
    <mergeCell ref="R8:V8"/>
    <mergeCell ref="AC8:AE8"/>
    <mergeCell ref="K111:L111"/>
    <mergeCell ref="M111:N111"/>
    <mergeCell ref="O111:P111"/>
    <mergeCell ref="Q111:R111"/>
    <mergeCell ref="A8:A9"/>
    <mergeCell ref="I109:I110"/>
    <mergeCell ref="U109:U110"/>
    <mergeCell ref="W8:W9"/>
    <mergeCell ref="X8:X9"/>
    <mergeCell ref="Y8:Y9"/>
    <mergeCell ref="Z8:Z9"/>
    <mergeCell ref="AA8:AA9"/>
    <mergeCell ref="AB8:AB9"/>
    <mergeCell ref="AF1:AF2"/>
  </mergeCells>
  <printOptions horizontalCentered="1"/>
  <pageMargins left="0" right="0" top="0.1" bottom="0.1" header="0.510416666666667" footer="0.0791666666666667"/>
  <pageSetup orientation="landscape" paperSize="9" scale="46" firstPageNumber="0" useFirstPageNumber="1" horizontalDpi="300" verticalDpi="300"/>
  <headerFooter>
    <oddHeader/>
    <oddFooter>&amp;LForm No.IV-1.043 Rev.0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02"/>
  <sheetViews>
    <sheetView showGridLines="0" tabSelected="1" zoomScale="44" zoomScaleNormal="85" workbookViewId="0">
      <pane xSplit="11" ySplit="9" topLeftCell="L133" activePane="bottomRight" state="frozen"/>
      <selection pane="topRight" activeCell="A1" sqref="A1"/>
      <selection pane="bottomLeft" activeCell="A1" sqref="A1"/>
      <selection pane="bottomRight" activeCell="W143" sqref="W143"/>
    </sheetView>
  </sheetViews>
  <sheetFormatPr baseColWidth="8" defaultColWidth="11.33203125" defaultRowHeight="15.5" outlineLevelRow="1"/>
  <cols>
    <col width="5.1640625" customWidth="1" style="531" min="1" max="1"/>
    <col width="3.08203125" customWidth="1" style="3" min="2" max="7"/>
    <col width="3.5" customWidth="1" style="3" min="8" max="8"/>
    <col width="8.4140625" customWidth="1" style="463" min="9" max="9"/>
    <col width="46.75" customWidth="1" style="1308" min="10" max="10"/>
    <col width="5.08203125" customWidth="1" style="1308" min="11" max="11"/>
    <col width="5.58203125" customWidth="1" style="1308" min="12" max="17"/>
    <col hidden="1" width="11.58203125" customWidth="1" style="1395" min="18" max="19"/>
    <col hidden="1" width="12.33203125" customWidth="1" style="1395" min="20" max="20"/>
    <col hidden="1" width="11.4140625" customWidth="1" style="1395" min="21" max="21"/>
    <col width="9" customWidth="1" style="1362" min="22" max="22"/>
    <col width="12.4140625" customWidth="1" style="1362" min="23" max="23"/>
    <col width="10.25" customWidth="1" style="1362" min="24" max="24"/>
    <col hidden="1" width="17" customWidth="1" style="1395" min="25" max="25"/>
    <col width="9.83203125" customWidth="1" style="530" min="26" max="26"/>
    <col width="9.58203125" customWidth="1" style="1362" min="27" max="27"/>
    <col width="7.33203125" customWidth="1" style="1395" min="28" max="28"/>
    <col width="10.25" customWidth="1" style="1395" min="29" max="29"/>
    <col width="9.25" customWidth="1" style="1395" min="30" max="30"/>
    <col width="10.33203125" customWidth="1" style="1395" min="31" max="31"/>
    <col width="11" customWidth="1" style="531" min="32" max="35"/>
    <col width="11" customWidth="1" style="532" min="36" max="36"/>
    <col width="11" customWidth="1" style="873" min="37" max="37"/>
    <col width="11" customWidth="1" style="531" min="38" max="42"/>
  </cols>
  <sheetData>
    <row r="1" ht="14" customHeight="1" s="1395">
      <c r="A1" s="9" t="n"/>
      <c r="B1" s="1023" t="n"/>
      <c r="C1" s="99" t="n"/>
    </row>
    <row r="2" ht="14" customHeight="1" s="1395">
      <c r="A2" t="inlineStr">
        <is>
          <t>12.3-456</t>
        </is>
      </c>
      <c r="C2" t="inlineStr">
        <is>
          <t>2D</t>
        </is>
      </c>
    </row>
    <row r="3" ht="14" customHeight="1" s="1395">
      <c r="A3" t="inlineStr">
        <is>
          <t>00.0-E12101</t>
        </is>
      </c>
      <c r="B3" t="inlineStr">
        <is>
          <t>GA TEC E12 KCI 2022</t>
        </is>
      </c>
    </row>
    <row r="4" ht="14" customHeight="1" s="1395">
      <c r="A4" t="inlineStr">
        <is>
          <t>00.0-E12020</t>
        </is>
      </c>
      <c r="B4" t="inlineStr">
        <is>
          <t>TRAILLER BOGIE ASSEMBLY</t>
        </is>
      </c>
    </row>
    <row r="5" ht="14" customHeight="1" s="1395">
      <c r="A5" t="inlineStr">
        <is>
          <t>00.2-E12702</t>
        </is>
      </c>
      <c r="B5" t="inlineStr">
        <is>
          <t>CARBODY SET (TC2)</t>
        </is>
      </c>
    </row>
    <row r="6" ht="14" customHeight="1" s="1395">
      <c r="A6" t="inlineStr">
        <is>
          <t>20.0-E12701</t>
        </is>
      </c>
      <c r="B6" t="inlineStr">
        <is>
          <t>CARBODY SHEEL (TC2)</t>
        </is>
      </c>
    </row>
    <row r="7" ht="14" customHeight="1" s="1395">
      <c r="A7" t="inlineStr">
        <is>
          <t>21.0-E12701</t>
        </is>
      </c>
      <c r="B7" t="inlineStr">
        <is>
          <t>UNDERFRAME ARRANGEMENT (TC2)</t>
        </is>
      </c>
    </row>
    <row r="8" ht="18" customHeight="1" s="1395">
      <c r="A8" t="inlineStr">
        <is>
          <t>21.4-E12101</t>
        </is>
      </c>
      <c r="B8" t="inlineStr">
        <is>
          <t>FLOOR CONSTRUCTION TC1 &amp; TC2</t>
        </is>
      </c>
    </row>
    <row r="9" ht="17" customHeight="1" s="1395">
      <c r="A9" t="inlineStr">
        <is>
          <t>21.4-E12102</t>
        </is>
      </c>
      <c r="B9" t="inlineStr">
        <is>
          <t xml:space="preserve">ARRG FLOOR ON PASSENGER ROOM </t>
        </is>
      </c>
    </row>
    <row r="10" ht="16.9" customHeight="1" s="1395">
      <c r="A10" t="inlineStr">
        <is>
          <t>21.4-E12103</t>
        </is>
      </c>
      <c r="B10" t="inlineStr">
        <is>
          <t>ARR FLOOR PLATE ON CAB</t>
        </is>
      </c>
    </row>
    <row r="11" ht="16.9" customHeight="1" s="1395">
      <c r="A11" t="inlineStr">
        <is>
          <t>21.5-E12101</t>
        </is>
      </c>
      <c r="B11" t="inlineStr">
        <is>
          <t>ARR SUPORTING FRAME FOR FLOOR TC1 &amp; TC2</t>
        </is>
      </c>
    </row>
    <row r="12" ht="16.9" customHeight="1" s="1395">
      <c r="A12" t="inlineStr">
        <is>
          <t>21.5-E12102</t>
        </is>
      </c>
      <c r="B12" t="inlineStr">
        <is>
          <t>BRACKET SUPPORT FLOOR ON PASSENGER ROOM</t>
        </is>
      </c>
    </row>
    <row r="13" ht="16.9" customHeight="1" s="1395">
      <c r="A13" t="inlineStr">
        <is>
          <t>21.5-E12103</t>
        </is>
      </c>
      <c r="B13" t="inlineStr">
        <is>
          <t>BRACKET SUPPORT FLOOR ON CAB</t>
        </is>
      </c>
    </row>
    <row r="14" ht="16.9" customHeight="1" s="1395">
      <c r="A14" t="inlineStr">
        <is>
          <t>21.5-E12104</t>
        </is>
      </c>
      <c r="B14" t="inlineStr">
        <is>
          <t>DRAIN PIPE AND SUPPORT</t>
        </is>
      </c>
    </row>
    <row r="15" ht="16.9" customHeight="1" s="1395">
      <c r="A15" t="inlineStr">
        <is>
          <t>21.5-E12105</t>
        </is>
      </c>
      <c r="B15" t="inlineStr">
        <is>
          <t>TAPPING STRIP</t>
        </is>
      </c>
    </row>
    <row r="16" ht="16.9" customHeight="1" s="1395">
      <c r="A16" t="inlineStr">
        <is>
          <t>21.5-E12106</t>
        </is>
      </c>
      <c r="B16" t="inlineStr">
        <is>
          <t>TAPPING FOR DRIVER AND PASSENGER SEAT ON FLOOR</t>
        </is>
      </c>
    </row>
    <row r="17" ht="16.9" customHeight="1" s="1395">
      <c r="A17" t="inlineStr">
        <is>
          <t>21.5-E12107</t>
        </is>
      </c>
      <c r="B17" t="inlineStr">
        <is>
          <t>TAPPING FOR DOOR POCKET &amp; INTERIOR CABINET</t>
        </is>
      </c>
    </row>
    <row r="18" outlineLevel="1" ht="16.9" customHeight="1" s="1395">
      <c r="A18" t="inlineStr">
        <is>
          <t>21.5-E12108</t>
        </is>
      </c>
      <c r="B18" t="inlineStr">
        <is>
          <t>TAPPING STRIP FOR EVACUATION LINE</t>
        </is>
      </c>
    </row>
    <row r="19" outlineLevel="1" ht="16.9" customHeight="1" s="1395">
      <c r="A19" t="inlineStr">
        <is>
          <t>21.5-E12109</t>
        </is>
      </c>
      <c r="B19" t="inlineStr">
        <is>
          <t>HOLE FOR DRAIN SUPPORT</t>
        </is>
      </c>
    </row>
    <row r="20" outlineLevel="1" ht="16.9" customHeight="1" s="1395">
      <c r="A20" t="inlineStr">
        <is>
          <t>21.8-E12701</t>
        </is>
      </c>
      <c r="B20" t="inlineStr">
        <is>
          <t>ARRANGEMENT  BRACKET &amp; FRAME ON U/F TC2</t>
        </is>
      </c>
    </row>
    <row r="21" outlineLevel="1" ht="16.9" customHeight="1" s="1395">
      <c r="A21" t="inlineStr">
        <is>
          <t>21.8-E12102</t>
        </is>
      </c>
      <c r="B21" t="inlineStr">
        <is>
          <t>BRACKET FOR GROUNDING INTER CAR</t>
        </is>
      </c>
    </row>
    <row r="22" outlineLevel="1" ht="16.9" customHeight="1" s="1395">
      <c r="A22" t="inlineStr">
        <is>
          <t>21.8-E12705</t>
        </is>
      </c>
      <c r="B22" t="inlineStr">
        <is>
          <t>BRACKET FOR CABLE DUCT</t>
        </is>
      </c>
    </row>
    <row r="23" outlineLevel="1" ht="16.9" customHeight="1" s="1395">
      <c r="A23" t="inlineStr">
        <is>
          <t>21.8-E12706</t>
        </is>
      </c>
      <c r="B23" t="inlineStr">
        <is>
          <t>BRACKET FOR PNEUMATIC PIPING</t>
        </is>
      </c>
    </row>
    <row r="24" outlineLevel="1" ht="16.9" customHeight="1" s="1395">
      <c r="A24" t="inlineStr">
        <is>
          <t>21.8-E12707</t>
        </is>
      </c>
      <c r="B24" t="inlineStr">
        <is>
          <t>BRACKET OF BATTERY BOX</t>
        </is>
      </c>
    </row>
    <row r="25" outlineLevel="1" ht="16.9" customHeight="1" s="1395">
      <c r="A25" t="inlineStr">
        <is>
          <t>21.8-E12708</t>
        </is>
      </c>
      <c r="B25" t="inlineStr">
        <is>
          <t>BRACKET OF RECTIFIER BOX</t>
        </is>
      </c>
    </row>
    <row r="26" outlineLevel="1" ht="16.9" customHeight="1" s="1395">
      <c r="A26" t="inlineStr">
        <is>
          <t>21.8-E12709</t>
        </is>
      </c>
      <c r="B26" t="inlineStr">
        <is>
          <t>BRACKET OF ELECTRIC CONTROL PANEL</t>
        </is>
      </c>
    </row>
    <row r="27" outlineLevel="1" ht="16.9" customHeight="1" s="1395">
      <c r="A27" t="inlineStr">
        <is>
          <t>21.8-E12711</t>
        </is>
      </c>
      <c r="B27" t="inlineStr">
        <is>
          <t>BRACKET OF AUX SWITCH</t>
        </is>
      </c>
    </row>
    <row r="28" outlineLevel="1" ht="16.9" customHeight="1" s="1395">
      <c r="A28" t="inlineStr">
        <is>
          <t>21.8-E12712</t>
        </is>
      </c>
      <c r="B28" t="inlineStr">
        <is>
          <t>BRACKET OF TERMINAL BOX</t>
        </is>
      </c>
    </row>
    <row r="29" ht="16.9" customHeight="1" s="1395">
      <c r="A29" t="inlineStr">
        <is>
          <t>21.8-E12713</t>
        </is>
      </c>
      <c r="B29" t="inlineStr">
        <is>
          <t>BRACKET OF LGS (GROUND SWITCH)</t>
        </is>
      </c>
    </row>
    <row r="30" outlineLevel="1" ht="16.9" customHeight="1" s="1395">
      <c r="A30" t="inlineStr">
        <is>
          <t>21.8-E12714</t>
        </is>
      </c>
      <c r="B30" t="inlineStr">
        <is>
          <t>BRACKET OF AIR RESERVOIR</t>
        </is>
      </c>
    </row>
    <row r="31" outlineLevel="1" ht="16.9" customHeight="1" s="1395">
      <c r="A31" t="inlineStr">
        <is>
          <t>21.8-E12715</t>
        </is>
      </c>
      <c r="B31" t="inlineStr">
        <is>
          <t>BRACKET OF TRANSFORMER FILTER BOX</t>
        </is>
      </c>
    </row>
    <row r="32" ht="16.9" customHeight="1" s="1395">
      <c r="A32" t="inlineStr">
        <is>
          <t>21.8-E12716</t>
        </is>
      </c>
      <c r="B32" t="inlineStr">
        <is>
          <t>BRACKET OF COWCATCHER</t>
        </is>
      </c>
    </row>
    <row r="33" outlineLevel="1" ht="16.9" customHeight="1" s="1395">
      <c r="A33" t="inlineStr">
        <is>
          <t>21.8-E12717</t>
        </is>
      </c>
      <c r="B33" t="inlineStr">
        <is>
          <t>BRACKET OF JUNCTION COUPLER ELECTRIC</t>
        </is>
      </c>
    </row>
    <row r="34" outlineLevel="1" ht="16.9" customHeight="1" s="1395">
      <c r="A34" t="inlineStr">
        <is>
          <t>21.8-E12718</t>
        </is>
      </c>
      <c r="B34" t="inlineStr">
        <is>
          <t>BRACKET OF PNEUMATIC HORN MODULE</t>
        </is>
      </c>
    </row>
    <row r="35" outlineLevel="1" ht="16.9" customHeight="1" s="1395">
      <c r="A35" t="inlineStr">
        <is>
          <t>21.8-E12719</t>
        </is>
      </c>
      <c r="B35" t="inlineStr">
        <is>
          <t>BRACKET OF APS BOX</t>
        </is>
      </c>
    </row>
    <row r="36" outlineLevel="1" ht="16.9" customHeight="1" s="1395">
      <c r="A36" t="inlineStr">
        <is>
          <t>21.8-E12720</t>
        </is>
      </c>
      <c r="B36" t="inlineStr">
        <is>
          <t>BRACKET OF IVHB</t>
        </is>
      </c>
    </row>
    <row r="37" outlineLevel="1" ht="16.9" customHeight="1" s="1395">
      <c r="A37" t="inlineStr">
        <is>
          <t>21.8-E12721</t>
        </is>
      </c>
      <c r="B37" t="inlineStr">
        <is>
          <t>BRACKET OF BATTERY CONTROL PANEL</t>
        </is>
      </c>
    </row>
    <row r="38" outlineLevel="1" ht="16.9" customHeight="1" s="1395">
      <c r="A38" t="inlineStr">
        <is>
          <t>21.8-E12722</t>
        </is>
      </c>
      <c r="B38" t="inlineStr">
        <is>
          <t>BRACKET OF  BRAKE CONTROL UNIT</t>
        </is>
      </c>
    </row>
    <row r="39" outlineLevel="1" ht="16.9" customHeight="1" s="1395">
      <c r="A39" t="inlineStr">
        <is>
          <t>21.8-E12723</t>
        </is>
      </c>
      <c r="B39" t="inlineStr">
        <is>
          <t>BRACKET OF HGS (GROUND SWITCH)</t>
        </is>
      </c>
    </row>
    <row r="40" outlineLevel="1" ht="16.9" customHeight="1" s="1395">
      <c r="A40" t="inlineStr">
        <is>
          <t>21.8-E12724</t>
        </is>
      </c>
      <c r="B40" t="inlineStr">
        <is>
          <t>BRACKET OF GROUNDING PLATE</t>
        </is>
      </c>
    </row>
    <row r="41" ht="16.9" customHeight="1" s="1395">
      <c r="A41" t="inlineStr">
        <is>
          <t>21.8-E12725</t>
        </is>
      </c>
      <c r="B41" t="inlineStr">
        <is>
          <t>CABLE DIRECTOR ON UNDERFRAME</t>
        </is>
      </c>
    </row>
    <row r="42" outlineLevel="1" ht="16.9" customHeight="1" s="1395">
      <c r="A42" t="inlineStr">
        <is>
          <t>22.0-E12101</t>
        </is>
      </c>
      <c r="B42" t="inlineStr">
        <is>
          <t>SIDEWALL ARRANGEMENT  TC1 &amp; TC2</t>
        </is>
      </c>
    </row>
    <row r="43" outlineLevel="1" ht="16.9" customHeight="1" s="1395">
      <c r="A43" t="inlineStr">
        <is>
          <t>22.8-E12101</t>
        </is>
      </c>
      <c r="B43" t="inlineStr">
        <is>
          <t>ARR BRACKET ON SIDE WALL TC1 &amp; TC2</t>
        </is>
      </c>
    </row>
    <row r="44" outlineLevel="1" ht="16.9" customHeight="1" s="1395">
      <c r="A44" t="inlineStr">
        <is>
          <t>23.0-E12101</t>
        </is>
      </c>
      <c r="B44" t="inlineStr">
        <is>
          <t>ENDWALL ARRANGEMENT TC1 &amp; TC2</t>
        </is>
      </c>
    </row>
    <row r="45" outlineLevel="1" ht="16.9" customHeight="1" s="1395">
      <c r="A45" t="inlineStr">
        <is>
          <t>23.8-E12101</t>
        </is>
      </c>
      <c r="B45" t="inlineStr">
        <is>
          <t>ARR BRACKET ON ENDWALL TC1 &amp; TC2</t>
        </is>
      </c>
    </row>
    <row r="46" outlineLevel="1" ht="16.9" customHeight="1" s="1395">
      <c r="A46" t="inlineStr">
        <is>
          <t>24.0-E12101</t>
        </is>
      </c>
      <c r="B46" t="inlineStr">
        <is>
          <t>DRIVER CAB ARRANGEMENT</t>
        </is>
      </c>
    </row>
    <row r="47" outlineLevel="1" ht="16.9" customHeight="1" s="1395">
      <c r="A47" t="inlineStr">
        <is>
          <t>24.5-E12101</t>
        </is>
      </c>
      <c r="B47" t="inlineStr">
        <is>
          <t>ARR CEILING FRAME ON CAB TC1 &amp; TC2</t>
        </is>
      </c>
    </row>
    <row r="48" outlineLevel="1" ht="16.9" customHeight="1" s="1395">
      <c r="A48" t="inlineStr">
        <is>
          <t>24.8-E12101</t>
        </is>
      </c>
      <c r="B48" t="inlineStr">
        <is>
          <t>ARR BRACKET WELDED ON CAB TC1 &amp; TC2</t>
        </is>
      </c>
    </row>
    <row r="49" outlineLevel="1" ht="16.9" customHeight="1" s="1395">
      <c r="A49" t="inlineStr">
        <is>
          <t>25.0-E121010</t>
        </is>
      </c>
      <c r="B49" t="inlineStr">
        <is>
          <t>ROOF ARRANGEMENT TC1 &amp; TC2</t>
        </is>
      </c>
    </row>
    <row r="50" outlineLevel="1" ht="16.9" customHeight="1" s="1395">
      <c r="A50" t="inlineStr">
        <is>
          <t>25.5-E12101</t>
        </is>
      </c>
      <c r="B50" t="inlineStr">
        <is>
          <t>ARRG CEILING FRAME</t>
        </is>
      </c>
    </row>
    <row r="51" outlineLevel="1" ht="16.9" customHeight="1" s="1395">
      <c r="A51" t="inlineStr">
        <is>
          <t>25.8-E12101</t>
        </is>
      </c>
      <c r="B51" t="inlineStr">
        <is>
          <t>ARR BRACKET ON ROOF</t>
        </is>
      </c>
    </row>
    <row r="52" outlineLevel="1" ht="16.9" customFormat="1" customHeight="1" s="1003">
      <c r="A52" t="inlineStr">
        <is>
          <t>Gagal, cek manual</t>
        </is>
      </c>
      <c r="B52" t="inlineStr">
        <is>
          <t>BATASBAWAH</t>
        </is>
      </c>
    </row>
    <row r="53" outlineLevel="1" ht="16.9" customHeight="1" s="1395">
      <c r="A53" t="inlineStr">
        <is>
          <t>Gagal, cek manual</t>
        </is>
      </c>
    </row>
    <row r="54" outlineLevel="1" ht="16.9" customHeight="1" s="1395">
      <c r="A54" t="inlineStr">
        <is>
          <t>Gagal, cek manual</t>
        </is>
      </c>
    </row>
    <row r="55" outlineLevel="1" ht="16.9" customHeight="1" s="1395">
      <c r="A55" t="inlineStr">
        <is>
          <t>Gagal, cek manual</t>
        </is>
      </c>
    </row>
    <row r="56" outlineLevel="1" ht="16.9" customHeight="1" s="1395">
      <c r="A56" t="inlineStr">
        <is>
          <t>Gagal, cek manual</t>
        </is>
      </c>
    </row>
    <row r="57" outlineLevel="1" ht="16.9" customHeight="1" s="1395">
      <c r="A57" t="inlineStr">
        <is>
          <t>Gagal, cek manual</t>
        </is>
      </c>
    </row>
    <row r="58" outlineLevel="1" ht="16.9" customHeight="1" s="1395">
      <c r="A58" t="inlineStr">
        <is>
          <t>Gagal, cek manual</t>
        </is>
      </c>
    </row>
    <row r="59" outlineLevel="1" ht="16.9" customHeight="1" s="1395">
      <c r="A59" t="inlineStr">
        <is>
          <t>Gagal, cek manual</t>
        </is>
      </c>
    </row>
    <row r="60" outlineLevel="1" ht="16.9" customHeight="1" s="1395">
      <c r="A60" t="inlineStr">
        <is>
          <t>Gagal, cek manual</t>
        </is>
      </c>
    </row>
    <row r="61" outlineLevel="1" ht="16.9" customFormat="1" customHeight="1" s="1003">
      <c r="A61" t="inlineStr">
        <is>
          <t>Gagal, cek manual</t>
        </is>
      </c>
    </row>
    <row r="62" outlineLevel="1" ht="16.9" customHeight="1" s="1395">
      <c r="A62" t="inlineStr">
        <is>
          <t>Gagal, cek manual</t>
        </is>
      </c>
    </row>
    <row r="63" outlineLevel="1" ht="16.9" customHeight="1" s="1395">
      <c r="A63" t="inlineStr">
        <is>
          <t>No.B-OBOT CATEGO</t>
        </is>
      </c>
      <c r="B63" t="inlineStr">
        <is>
          <t>Title (Judul Sub Assy)</t>
        </is>
      </c>
    </row>
    <row r="64" outlineLevel="1" ht="16.9" customHeight="1" s="1395">
      <c r="A64" t="inlineStr">
        <is>
          <t>Gagal, cek manual</t>
        </is>
      </c>
    </row>
    <row r="65" outlineLevel="1" ht="16.9" customHeight="1" s="1395">
      <c r="A65" t="inlineStr">
        <is>
          <t>Gagal, cek manual</t>
        </is>
      </c>
      <c r="B65">
        <f>J10</f>
        <v/>
      </c>
    </row>
    <row r="66" ht="16.9" customHeight="1" s="1395">
      <c r="A66" t="inlineStr">
        <is>
          <t>Gagal, cek manual</t>
        </is>
      </c>
    </row>
    <row r="67" ht="16.9" customHeight="1" s="1395">
      <c r="A67" t="inlineStr">
        <is>
          <t>1M.A-</t>
        </is>
      </c>
      <c r="B67">
        <f>J17</f>
        <v/>
      </c>
    </row>
    <row r="68" outlineLevel="1" ht="16.9" customHeight="1" s="1395">
      <c r="A68">
        <f>H.1-56+1MA</f>
        <v/>
      </c>
      <c r="B68">
        <f>J67</f>
        <v/>
      </c>
    </row>
    <row r="69" outlineLevel="1" ht="16.9" customHeight="1" s="1395">
      <c r="A69">
        <f>H.1-59+1MA</f>
        <v/>
      </c>
      <c r="B69">
        <f>J123</f>
        <v/>
      </c>
    </row>
    <row r="70" outlineLevel="1" ht="16.9" customHeight="1" s="1395">
      <c r="A70" t="inlineStr">
        <is>
          <t>Gagal, cek manual</t>
        </is>
      </c>
      <c r="B70" t="inlineStr">
        <is>
          <t>GREEN CAR</t>
        </is>
      </c>
    </row>
    <row r="71" outlineLevel="1" ht="16.9" customHeight="1" s="1395">
      <c r="A71" t="inlineStr">
        <is>
          <t>Gagal, cek manual</t>
        </is>
      </c>
    </row>
    <row r="72" outlineLevel="1" ht="16.9" customHeight="1" s="1395">
      <c r="A72" t="inlineStr">
        <is>
          <t>1B.K-</t>
        </is>
      </c>
      <c r="B72">
        <f>J29</f>
        <v/>
      </c>
    </row>
    <row r="73" outlineLevel="1" ht="16.9" customHeight="1" s="1395">
      <c r="A73">
        <f>H.1-63+1B</f>
        <v/>
      </c>
      <c r="B73">
        <f>J32</f>
        <v/>
      </c>
    </row>
    <row r="74" outlineLevel="1" ht="16.9" customHeight="1" s="1395">
      <c r="A74">
        <f>H.1-64+1B</f>
        <v/>
      </c>
      <c r="B74">
        <f>J41</f>
        <v/>
      </c>
    </row>
    <row r="75" outlineLevel="1" ht="16.9" customHeight="1" s="1395">
      <c r="A75">
        <f>H.1-65+1B</f>
        <v/>
      </c>
      <c r="B75">
        <f>J85</f>
        <v/>
      </c>
    </row>
    <row r="76" outlineLevel="1" ht="16.9" customHeight="1" s="1395">
      <c r="A76">
        <f>H.1-66+1B</f>
        <v/>
      </c>
      <c r="B76">
        <f>J103</f>
        <v/>
      </c>
    </row>
    <row r="77" outlineLevel="1" ht="16.9" customHeight="1" s="1395">
      <c r="A77">
        <f>H.1-67+1B</f>
        <v/>
      </c>
      <c r="B77">
        <f>J115</f>
        <v/>
      </c>
    </row>
    <row r="78" outlineLevel="1" ht="16.9" customHeight="1" s="1395">
      <c r="A78">
        <f>H.1-68+1B</f>
        <v/>
      </c>
      <c r="B78">
        <f>J118</f>
        <v/>
      </c>
    </row>
    <row r="79" outlineLevel="1" ht="16.9" customHeight="1" s="1395">
      <c r="A79">
        <f>H.1-69+1B</f>
        <v/>
      </c>
      <c r="B79">
        <f>J129</f>
        <v/>
      </c>
    </row>
    <row r="80" outlineLevel="1" ht="16.9" customHeight="1" s="1395">
      <c r="A80">
        <f>H.1-70+1B</f>
        <v/>
      </c>
      <c r="B80">
        <f>J132</f>
        <v/>
      </c>
    </row>
    <row r="81" outlineLevel="1" ht="16.9" customHeight="1" s="1395">
      <c r="A81" t="inlineStr">
        <is>
          <t>Gagal, cek manual</t>
        </is>
      </c>
      <c r="B81" t="inlineStr">
        <is>
          <t>BRACKET AND SUPPORT</t>
        </is>
      </c>
    </row>
    <row r="82" outlineLevel="1" ht="17" customHeight="1" s="1395">
      <c r="A82" t="inlineStr">
        <is>
          <t>Gagal, cek manual</t>
        </is>
      </c>
    </row>
    <row r="83" outlineLevel="1" ht="16.9" customHeight="1" s="1395">
      <c r="A83" t="inlineStr">
        <is>
          <t>Gagal, cek manual</t>
        </is>
      </c>
      <c r="B83" t="inlineStr">
        <is>
          <t xml:space="preserve">TOTAL DRAWING </t>
        </is>
      </c>
    </row>
    <row r="84" outlineLevel="1" ht="16.9" customHeight="1" s="1395">
      <c r="A84" t="inlineStr">
        <is>
          <t>Gagal, cek manual</t>
        </is>
      </c>
      <c r="B84" t="inlineStr">
        <is>
          <t>PROGRESS TOTAL</t>
        </is>
      </c>
    </row>
    <row r="85" ht="16.9" customHeight="1" s="1395">
      <c r="A85" t="inlineStr">
        <is>
          <t>Gagal, cek manual</t>
        </is>
      </c>
    </row>
    <row r="86" outlineLevel="1" ht="16.9" customHeight="1" s="1395">
      <c r="A86" t="inlineStr">
        <is>
          <t>Gagal, cek manual</t>
        </is>
      </c>
    </row>
    <row r="87" outlineLevel="1" ht="16.9" customHeight="1" s="1395">
      <c r="A87" t="inlineStr">
        <is>
          <t>Gagal, cek manual</t>
        </is>
      </c>
    </row>
    <row r="88" outlineLevel="1" ht="16.9" customHeight="1" s="1395">
      <c r="A88" t="inlineStr">
        <is>
          <t>Gagal, cek manual</t>
        </is>
      </c>
    </row>
    <row r="89" outlineLevel="1" ht="16.9" customHeight="1" s="1395">
      <c r="A89" t="inlineStr">
        <is>
          <t>DR.A-WING UNTUK KEBUTUHAN CARBODY AS</t>
        </is>
      </c>
    </row>
    <row r="90" outlineLevel="1" ht="16.9" customHeight="1" s="1395">
      <c r="A90" t="inlineStr">
        <is>
          <t>Gagal, cek manual</t>
        </is>
      </c>
      <c r="B90" t="inlineStr">
        <is>
          <t>Title (Judul Sub Assy)</t>
        </is>
      </c>
    </row>
    <row r="91" outlineLevel="1" ht="16.9" customFormat="1" customHeight="1" s="1226">
      <c r="A91" t="inlineStr">
        <is>
          <t>Gagal, cek manual</t>
        </is>
      </c>
    </row>
    <row r="92" outlineLevel="1" ht="16.9" customFormat="1" customHeight="1" s="1003">
      <c r="A92" t="inlineStr">
        <is>
          <t>Gagal, cek manual</t>
        </is>
      </c>
      <c r="B92">
        <f>J15</f>
        <v/>
      </c>
    </row>
    <row r="93" outlineLevel="1" ht="16.9" customHeight="1" s="1395">
      <c r="A93" t="inlineStr">
        <is>
          <t>Gagal, cek manual</t>
        </is>
      </c>
      <c r="B93">
        <f>J66</f>
        <v/>
      </c>
    </row>
    <row r="94" outlineLevel="1" ht="16.9" customHeight="1" s="1395">
      <c r="A94" t="inlineStr">
        <is>
          <t>Gagal, cek manual</t>
        </is>
      </c>
      <c r="B94">
        <f>J99</f>
        <v/>
      </c>
    </row>
    <row r="95" outlineLevel="1" ht="16.9" customFormat="1" customHeight="1" s="1003">
      <c r="A95" t="inlineStr">
        <is>
          <t>Gagal, cek manual</t>
        </is>
      </c>
      <c r="B95">
        <f>J109</f>
        <v/>
      </c>
    </row>
    <row r="96" outlineLevel="1" ht="16.9" customHeight="1" s="1395">
      <c r="A96" t="inlineStr">
        <is>
          <t>Gagal, cek manual</t>
        </is>
      </c>
      <c r="B96">
        <f>J122</f>
        <v/>
      </c>
    </row>
    <row r="97" outlineLevel="1" ht="16.9" customHeight="1" s="1395">
      <c r="A97" t="inlineStr">
        <is>
          <t>Gagal, cek manual</t>
        </is>
      </c>
    </row>
    <row r="98" outlineLevel="1" ht="16.9" customHeight="1" s="1395">
      <c r="A98" t="inlineStr">
        <is>
          <t>Gagal, cek manual</t>
        </is>
      </c>
      <c r="B98" t="inlineStr">
        <is>
          <t>TOTAL DRAWING INKA</t>
        </is>
      </c>
    </row>
    <row r="99" ht="16.9" customHeight="1" s="1395">
      <c r="A99" t="inlineStr">
        <is>
          <t>Gagal, cek manual</t>
        </is>
      </c>
      <c r="B99" t="inlineStr">
        <is>
          <t>PROGRESS INKA</t>
        </is>
      </c>
    </row>
    <row r="100" ht="16.9" customHeight="1" s="1395">
      <c r="A100" t="inlineStr">
        <is>
          <t>Gagal, cek manual</t>
        </is>
      </c>
    </row>
    <row r="101" outlineLevel="1" ht="16.9" customHeight="1" s="1395">
      <c r="A101" t="inlineStr">
        <is>
          <t>Gagal, cek manual</t>
        </is>
      </c>
    </row>
    <row r="102" outlineLevel="1" ht="16.9" customHeight="1" s="1395">
      <c r="A102" t="inlineStr">
        <is>
          <t>Gagal, cek manual</t>
        </is>
      </c>
    </row>
    <row r="103" ht="16.9" customHeight="1" s="1395"/>
    <row r="104" outlineLevel="1" ht="16.9" customHeight="1" s="1395"/>
    <row r="105" outlineLevel="1" ht="16.9" customHeight="1" s="1395"/>
    <row r="106" outlineLevel="1" ht="16.9" customHeight="1" s="1395"/>
    <row r="107" outlineLevel="1" ht="16.9" customFormat="1" customHeight="1" s="1003"/>
    <row r="108" outlineLevel="1" ht="16.9" customHeight="1" s="1395"/>
    <row r="109" ht="16.9" customHeight="1" s="1395"/>
    <row r="110" ht="16.9" customHeight="1" s="1395"/>
    <row r="111" outlineLevel="1" ht="16.9" customHeight="1" s="1395"/>
    <row r="112" outlineLevel="1" ht="16.9" customHeight="1" s="1395"/>
    <row r="113" outlineLevel="1" ht="16.9" customHeight="1" s="1395"/>
    <row r="114" outlineLevel="1" ht="16.9" customHeight="1" s="1395"/>
    <row r="115" ht="16.9" customHeight="1" s="1395"/>
    <row r="116" outlineLevel="1" ht="16.9" customHeight="1" s="1395"/>
    <row r="117" outlineLevel="1" ht="16.9" customHeight="1" s="1395"/>
    <row r="118" ht="16.9" customHeight="1" s="1395"/>
    <row r="119" outlineLevel="1" ht="16.9" customFormat="1" customHeight="1" s="1003"/>
    <row r="120" outlineLevel="1" ht="16.9" customHeight="1" s="1395"/>
    <row r="121" outlineLevel="1" ht="16.9" customHeight="1" s="1395"/>
    <row r="122" ht="16.9" customHeight="1" s="1395"/>
    <row r="123" ht="16.9" customHeight="1" s="1395"/>
    <row r="124" outlineLevel="1" ht="16.9" customHeight="1" s="1395"/>
    <row r="125" outlineLevel="1" ht="16.9" customHeight="1" s="1395"/>
    <row r="126" outlineLevel="1" ht="16.9" customHeight="1" s="1395"/>
    <row r="127" outlineLevel="1" ht="16.9" customHeight="1" s="1395"/>
    <row r="128" outlineLevel="1" ht="16.9" customHeight="1" s="1395"/>
    <row r="129" ht="16.9" customHeight="1" s="1395"/>
    <row r="130" outlineLevel="1" ht="16.9" customHeight="1" s="1395"/>
    <row r="131" outlineLevel="1" ht="16.9" customHeight="1" s="1395"/>
    <row r="132" ht="16.9" customHeight="1" s="1395"/>
    <row r="133" outlineLevel="1" ht="16.9" customHeight="1" s="1395"/>
    <row r="134" outlineLevel="1" ht="16.9" customHeight="1" s="1395"/>
    <row r="135" outlineLevel="1" ht="16.9" customHeight="1" s="1395"/>
    <row r="136" outlineLevel="1" ht="16.9" customHeight="1" s="1395"/>
    <row r="137" outlineLevel="1" ht="16.9" customHeight="1" s="1395"/>
    <row r="138" outlineLevel="1" ht="16.9" customHeight="1" s="1395"/>
    <row r="139" outlineLevel="1" ht="16.9" customHeight="1" s="1395"/>
    <row r="140" ht="16.5" customHeight="1" s="1395"/>
    <row r="141" ht="16.5" customHeight="1" s="1395"/>
    <row r="142" ht="16.5" customHeight="1" s="1395"/>
    <row r="143" ht="16.5" customHeight="1" s="1395"/>
    <row r="144" ht="16.5" customHeight="1" s="1395"/>
    <row r="145" ht="16.5" customHeight="1" s="1395"/>
    <row r="146" ht="16.5" customHeight="1" s="1395"/>
    <row r="147" ht="16.5" customHeight="1" s="1395"/>
    <row r="148" ht="16.5" customHeight="1" s="1395"/>
    <row r="149" ht="16.5" customHeight="1" s="1395"/>
    <row r="150" ht="16.5" customHeight="1" s="1395"/>
    <row r="151" ht="17" customHeight="1" s="1395"/>
    <row r="152" ht="35" customHeight="1" s="1395"/>
    <row r="153" ht="35" customHeight="1" s="1395"/>
    <row r="154" ht="15.75" customHeight="1" s="1395"/>
    <row r="155" ht="15.75" customHeight="1" s="1395"/>
    <row r="156" ht="15.75" customHeight="1" s="1395"/>
    <row r="157" ht="15.75" customHeight="1" s="1395"/>
    <row r="158" ht="15.75" customHeight="1" s="1395"/>
    <row r="159" ht="15.75" customHeight="1" s="1395"/>
    <row r="160" ht="15.75" customHeight="1" s="1395"/>
    <row r="161" ht="15.75" customHeight="1" s="1395"/>
    <row r="162" ht="15.75" customHeight="1" s="1395"/>
    <row r="163" ht="15.75" customHeight="1" s="1395"/>
    <row r="164" ht="15.75" customHeight="1" s="1395"/>
    <row r="165" ht="15.75" customHeight="1" s="1395"/>
    <row r="166" ht="15.75" customHeight="1" s="1395"/>
    <row r="167" ht="15.75" customHeight="1" s="1395"/>
    <row r="168" ht="15.75" customHeight="1" s="1395"/>
    <row r="169" ht="15.75" customHeight="1" s="1395"/>
    <row r="170" ht="15.75" customHeight="1" s="1395"/>
    <row r="171" ht="15.75" customHeight="1" s="1395"/>
    <row r="172" ht="15.75" customHeight="1" s="1395"/>
    <row r="173" ht="15.75" customHeight="1" s="1395"/>
    <row r="174" ht="15.75" customHeight="1" s="1395"/>
    <row r="175" ht="15" customHeight="1" s="1395"/>
    <row r="181" ht="35" customHeight="1" s="1395"/>
    <row r="182" ht="35" customHeight="1" s="1395"/>
    <row r="183" ht="15.75" customHeight="1" s="1395"/>
    <row r="184" ht="15.75" customHeight="1" s="1395"/>
    <row r="185" ht="15.75" customHeight="1" s="1395"/>
    <row r="186" ht="15.75" customHeight="1" s="1395"/>
    <row r="187" ht="15.75" customHeight="1" s="1395"/>
    <row r="188" ht="15.75" customHeight="1" s="1395"/>
    <row r="189" ht="15.75" customHeight="1" s="1395"/>
    <row r="190" ht="15" customHeight="1" s="1395"/>
  </sheetData>
  <mergeCells count="127">
    <mergeCell ref="AM1:AM2"/>
    <mergeCell ref="AJ8:AK9"/>
    <mergeCell ref="K152:L153"/>
    <mergeCell ref="M152:N153"/>
    <mergeCell ref="O152:P153"/>
    <mergeCell ref="Q152:R153"/>
    <mergeCell ref="K181:L182"/>
    <mergeCell ref="M181:N182"/>
    <mergeCell ref="O181:P182"/>
    <mergeCell ref="Q181:R182"/>
    <mergeCell ref="I181:I182"/>
    <mergeCell ref="J8:J9"/>
    <mergeCell ref="J152:J153"/>
    <mergeCell ref="J181:J182"/>
    <mergeCell ref="K8:K9"/>
    <mergeCell ref="S152:S153"/>
    <mergeCell ref="S182:S183"/>
    <mergeCell ref="T152:T153"/>
    <mergeCell ref="T182:T183"/>
    <mergeCell ref="K187:L187"/>
    <mergeCell ref="M187:N187"/>
    <mergeCell ref="O187:P187"/>
    <mergeCell ref="Q187:R187"/>
    <mergeCell ref="K189:L189"/>
    <mergeCell ref="M189:N189"/>
    <mergeCell ref="O189:P189"/>
    <mergeCell ref="Q189:R189"/>
    <mergeCell ref="K190:L190"/>
    <mergeCell ref="M190:N190"/>
    <mergeCell ref="O190:P190"/>
    <mergeCell ref="Q190:R190"/>
    <mergeCell ref="K184:L184"/>
    <mergeCell ref="M184:N184"/>
    <mergeCell ref="O184:P184"/>
    <mergeCell ref="Q184:R184"/>
    <mergeCell ref="K185:L185"/>
    <mergeCell ref="M185:N185"/>
    <mergeCell ref="O185:P185"/>
    <mergeCell ref="Q185:R185"/>
    <mergeCell ref="K186:L186"/>
    <mergeCell ref="M186:N186"/>
    <mergeCell ref="O186:P186"/>
    <mergeCell ref="Q186:R186"/>
    <mergeCell ref="Q174:R174"/>
    <mergeCell ref="K175:L175"/>
    <mergeCell ref="M175:N175"/>
    <mergeCell ref="O175:P175"/>
    <mergeCell ref="Q175:R175"/>
    <mergeCell ref="K183:L183"/>
    <mergeCell ref="M183:N183"/>
    <mergeCell ref="O183:P183"/>
    <mergeCell ref="Q183:R183"/>
    <mergeCell ref="K171:L171"/>
    <mergeCell ref="M171:N171"/>
    <mergeCell ref="O171:P171"/>
    <mergeCell ref="K172:L172"/>
    <mergeCell ref="M172:N172"/>
    <mergeCell ref="O172:P172"/>
    <mergeCell ref="K174:L174"/>
    <mergeCell ref="M174:N174"/>
    <mergeCell ref="O174:P174"/>
    <mergeCell ref="K168:L168"/>
    <mergeCell ref="M168:N168"/>
    <mergeCell ref="O168:P168"/>
    <mergeCell ref="K169:L169"/>
    <mergeCell ref="M169:N169"/>
    <mergeCell ref="O169:P169"/>
    <mergeCell ref="K170:L170"/>
    <mergeCell ref="M170:N170"/>
    <mergeCell ref="O170:P170"/>
    <mergeCell ref="K165:L165"/>
    <mergeCell ref="M165:N165"/>
    <mergeCell ref="O165:P165"/>
    <mergeCell ref="K166:L166"/>
    <mergeCell ref="M166:N166"/>
    <mergeCell ref="O166:P166"/>
    <mergeCell ref="K167:L167"/>
    <mergeCell ref="M167:N167"/>
    <mergeCell ref="O167:P167"/>
    <mergeCell ref="K161:L161"/>
    <mergeCell ref="M161:N161"/>
    <mergeCell ref="O161:P161"/>
    <mergeCell ref="K163:L163"/>
    <mergeCell ref="M163:N163"/>
    <mergeCell ref="O163:P163"/>
    <mergeCell ref="K164:L164"/>
    <mergeCell ref="M164:N164"/>
    <mergeCell ref="O164:P164"/>
    <mergeCell ref="K158:L158"/>
    <mergeCell ref="M158:N158"/>
    <mergeCell ref="O158:P158"/>
    <mergeCell ref="K159:L159"/>
    <mergeCell ref="M159:N159"/>
    <mergeCell ref="O159:P159"/>
    <mergeCell ref="K160:L160"/>
    <mergeCell ref="M160:N160"/>
    <mergeCell ref="O160:P160"/>
    <mergeCell ref="K155:L155"/>
    <mergeCell ref="M155:N155"/>
    <mergeCell ref="O155:P155"/>
    <mergeCell ref="K156:L156"/>
    <mergeCell ref="M156:N156"/>
    <mergeCell ref="O156:P156"/>
    <mergeCell ref="K157:L157"/>
    <mergeCell ref="M157:N157"/>
    <mergeCell ref="O157:P157"/>
    <mergeCell ref="AK1:AL1"/>
    <mergeCell ref="A2:I2"/>
    <mergeCell ref="AC6:AE6"/>
    <mergeCell ref="AC7:AE7"/>
    <mergeCell ref="B8:I8"/>
    <mergeCell ref="L8:Q8"/>
    <mergeCell ref="R8:V8"/>
    <mergeCell ref="AC8:AE8"/>
    <mergeCell ref="K154:L154"/>
    <mergeCell ref="M154:N154"/>
    <mergeCell ref="O154:P154"/>
    <mergeCell ref="A8:A9"/>
    <mergeCell ref="H152:H153"/>
    <mergeCell ref="I152:I153"/>
    <mergeCell ref="W8:W9"/>
    <mergeCell ref="X8:X9"/>
    <mergeCell ref="Y8:Y9"/>
    <mergeCell ref="Z8:Z9"/>
    <mergeCell ref="AA8:AA9"/>
    <mergeCell ref="AB8:AB9"/>
    <mergeCell ref="AJ1:AJ2"/>
  </mergeCells>
  <printOptions horizontalCentered="1"/>
  <pageMargins left="0" right="0" top="0.1" bottom="0.1" header="0.510416666666667" footer="0.0791666666666667"/>
  <pageSetup orientation="landscape" paperSize="9" scale="46" firstPageNumber="0" useFirstPageNumber="1" horizontalDpi="300" verticalDpi="300"/>
  <headerFooter>
    <oddHeader/>
    <oddFooter>&amp;LForm No.IV-1.043 Rev.0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Control Drawing</dc:title>
  <dcterms:created xmlns:dcterms="http://purl.org/dc/terms/" xmlns:xsi="http://www.w3.org/2001/XMLSchema-instance" xsi:type="dcterms:W3CDTF">2016-05-29T09:21:00Z</dcterms:created>
  <dcterms:modified xmlns:dcterms="http://purl.org/dc/terms/" xmlns:xsi="http://www.w3.org/2001/XMLSchema-instance" xsi:type="dcterms:W3CDTF">2024-07-24T09:09:58Z</dcterms:modified>
  <cp:lastModifiedBy>fiansyah</cp:lastModifiedBy>
  <cp:revision>295</cp:revision>
</cp:coreProperties>
</file>